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zou\Desktop\12209\"/>
    </mc:Choice>
  </mc:AlternateContent>
  <bookViews>
    <workbookView xWindow="0" yWindow="0" windowWidth="22845" windowHeight="8730"/>
  </bookViews>
  <sheets>
    <sheet name="cover" sheetId="2" r:id="rId1"/>
    <sheet name="distsum" sheetId="4" r:id="rId2"/>
  </sheets>
  <externalReferences>
    <externalReference r:id="rId3"/>
    <externalReference r:id="rId4"/>
  </externalReferences>
  <definedNames>
    <definedName name="_xlnm._FilterDatabase" localSheetId="1" hidden="1">distsum!$A$9:$CH$450</definedName>
    <definedName name="_Key1" localSheetId="1" hidden="1">[1]CALC!#REF!</definedName>
    <definedName name="_Key1" hidden="1">[1]CALC!#REF!</definedName>
    <definedName name="_Key2" localSheetId="1" hidden="1">[1]CALC!#REF!</definedName>
    <definedName name="_Key2" hidden="1">[1]CALC!#REF!</definedName>
    <definedName name="_Order1" hidden="1">255</definedName>
    <definedName name="_Order2" hidden="1">255</definedName>
    <definedName name="aidLEA" localSheetId="1">[2]adjsum!$B$1</definedName>
    <definedName name="aidLEA">#REF!</definedName>
    <definedName name="aidsum" localSheetId="1">[2]adjsum!#REF!</definedName>
    <definedName name="aidsum">#REF!</definedName>
    <definedName name="chacomp" localSheetId="1">[2]chacheck!$A$10:$AZ$83</definedName>
    <definedName name="chacomp">#REF!</definedName>
    <definedName name="code436" localSheetId="1">[2]codes!$A$10:$D$449</definedName>
    <definedName name="code436">#REF!</definedName>
    <definedName name="codeCHA" localSheetId="1">[2]codes!$F$10:$H$83</definedName>
    <definedName name="codeCHA">#REF!</definedName>
    <definedName name="cPY_" localSheetId="1">[2]c17Q4!$A$10:$AN$80</definedName>
    <definedName name="cPY_">#REF!</definedName>
    <definedName name="cQ1_">#REF!</definedName>
    <definedName name="cQ2_" localSheetId="1">[2]cQ2!$A$10:$AO$81</definedName>
    <definedName name="cQ2_">#REF!</definedName>
    <definedName name="cQ3_" localSheetId="1">[2]cQ3!$A$10:$AO$81</definedName>
    <definedName name="cQ3_">#REF!</definedName>
    <definedName name="cQ4_">#REF!</definedName>
    <definedName name="cQxx3">#REF!</definedName>
    <definedName name="distcomp" localSheetId="1">[2]distcheck!$A$10:$BN$451</definedName>
    <definedName name="distcomp">#REF!</definedName>
    <definedName name="distsum" localSheetId="1">distsum!$A$10:$BZ$451</definedName>
    <definedName name="distsum">#REF!</definedName>
    <definedName name="dPY_" localSheetId="1">[2]d17Q4!$A$9:$BW$450</definedName>
    <definedName name="dPY_">#REF!</definedName>
    <definedName name="dQ1_" localSheetId="1">[2]dQ1h!$A$10:$BZ$450</definedName>
    <definedName name="dQ1_">#REF!</definedName>
    <definedName name="dQ2_" localSheetId="1">[2]dQ2!$A$10:$CA$450</definedName>
    <definedName name="dQ2_">#REF!</definedName>
    <definedName name="dQ2b_" localSheetId="1">[2]dQ2b!$A$10:$CJ$450</definedName>
    <definedName name="dQ2b_">#REF!</definedName>
    <definedName name="dQ3_">#REF!</definedName>
    <definedName name="dQ4_" localSheetId="1">[2]dQ4!$A$10:$BZ$450</definedName>
    <definedName name="dQ4_">#REF!</definedName>
    <definedName name="dQxx1">#REF!</definedName>
    <definedName name="dQxx2">#REF!</definedName>
    <definedName name="dQxx3">#REF!</definedName>
    <definedName name="dQxx4">#REF!</definedName>
    <definedName name="ignore" localSheetId="1" hidden="1">[1]CALC!#REF!</definedName>
    <definedName name="ignore" hidden="1">[1]CALC!#REF!</definedName>
    <definedName name="_xlnm.Print_Area" localSheetId="1">distsum!$A$1:$V$450</definedName>
    <definedName name="_xlnm.Print_Titles" localSheetId="1">distsum!$1:$9</definedName>
    <definedName name="pymtmonth">#REF!</definedName>
    <definedName name="Q2b">#REF!</definedName>
    <definedName name="Q2b_">#REF!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G450" i="4" l="1"/>
  <c r="CF450" i="4"/>
  <c r="CE450" i="4"/>
  <c r="CD450" i="4"/>
  <c r="CC450" i="4"/>
  <c r="CB450" i="4"/>
  <c r="BV450" i="4"/>
  <c r="BM450" i="4"/>
  <c r="BL450" i="4"/>
  <c r="BJ450" i="4"/>
  <c r="BH450" i="4"/>
  <c r="BG450" i="4"/>
  <c r="BC450" i="4"/>
  <c r="BB450" i="4"/>
  <c r="AX450" i="4"/>
  <c r="AW450" i="4"/>
  <c r="AV450" i="4"/>
  <c r="AU450" i="4"/>
  <c r="AT450" i="4"/>
  <c r="AR450" i="4"/>
  <c r="AL450" i="4"/>
  <c r="AK450" i="4"/>
  <c r="AJ450" i="4"/>
  <c r="AI450" i="4"/>
  <c r="AH450" i="4"/>
  <c r="AG450" i="4"/>
  <c r="AF450" i="4"/>
  <c r="AE450" i="4"/>
  <c r="AD450" i="4"/>
  <c r="AC450" i="4"/>
  <c r="AB450" i="4"/>
  <c r="AA450" i="4"/>
  <c r="Z450" i="4"/>
  <c r="Y450" i="4"/>
  <c r="X450" i="4"/>
  <c r="BT449" i="4"/>
  <c r="BQ449" i="4"/>
  <c r="BN449" i="4"/>
  <c r="Q449" i="4" s="1"/>
  <c r="BK449" i="4"/>
  <c r="AQ449" i="4"/>
  <c r="AS449" i="4" s="1"/>
  <c r="S449" i="4"/>
  <c r="G449" i="4"/>
  <c r="L449" i="4" s="1"/>
  <c r="F449" i="4"/>
  <c r="E449" i="4"/>
  <c r="D449" i="4"/>
  <c r="BT448" i="4"/>
  <c r="BQ448" i="4"/>
  <c r="BN448" i="4"/>
  <c r="BK448" i="4"/>
  <c r="AQ448" i="4"/>
  <c r="AS448" i="4" s="1"/>
  <c r="S448" i="4"/>
  <c r="Q448" i="4"/>
  <c r="G448" i="4"/>
  <c r="L448" i="4" s="1"/>
  <c r="F448" i="4"/>
  <c r="E448" i="4"/>
  <c r="D448" i="4"/>
  <c r="BT447" i="4"/>
  <c r="BQ447" i="4"/>
  <c r="BN447" i="4"/>
  <c r="BK447" i="4"/>
  <c r="AQ447" i="4"/>
  <c r="AS447" i="4" s="1"/>
  <c r="S447" i="4"/>
  <c r="G447" i="4"/>
  <c r="L447" i="4" s="1"/>
  <c r="F447" i="4"/>
  <c r="E447" i="4"/>
  <c r="D447" i="4"/>
  <c r="BT446" i="4"/>
  <c r="BQ446" i="4"/>
  <c r="BN446" i="4"/>
  <c r="BK446" i="4"/>
  <c r="AQ446" i="4"/>
  <c r="AS446" i="4" s="1"/>
  <c r="S446" i="4"/>
  <c r="G446" i="4"/>
  <c r="L446" i="4" s="1"/>
  <c r="F446" i="4"/>
  <c r="E446" i="4"/>
  <c r="D446" i="4"/>
  <c r="BT445" i="4"/>
  <c r="BQ445" i="4"/>
  <c r="BN445" i="4"/>
  <c r="Q445" i="4" s="1"/>
  <c r="BK445" i="4"/>
  <c r="AQ445" i="4"/>
  <c r="AS445" i="4" s="1"/>
  <c r="S445" i="4"/>
  <c r="G445" i="4"/>
  <c r="L445" i="4" s="1"/>
  <c r="F445" i="4"/>
  <c r="E445" i="4"/>
  <c r="D445" i="4"/>
  <c r="BT444" i="4"/>
  <c r="BQ444" i="4"/>
  <c r="BN444" i="4"/>
  <c r="Q444" i="4" s="1"/>
  <c r="BK444" i="4"/>
  <c r="AQ444" i="4"/>
  <c r="AS444" i="4" s="1"/>
  <c r="S444" i="4"/>
  <c r="G444" i="4"/>
  <c r="L444" i="4" s="1"/>
  <c r="F444" i="4"/>
  <c r="E444" i="4"/>
  <c r="D444" i="4"/>
  <c r="BT443" i="4"/>
  <c r="BQ443" i="4"/>
  <c r="BN443" i="4"/>
  <c r="BK443" i="4"/>
  <c r="AQ443" i="4"/>
  <c r="AS443" i="4" s="1"/>
  <c r="S443" i="4"/>
  <c r="G443" i="4"/>
  <c r="L443" i="4" s="1"/>
  <c r="F443" i="4"/>
  <c r="E443" i="4"/>
  <c r="D443" i="4"/>
  <c r="BT442" i="4"/>
  <c r="BQ442" i="4"/>
  <c r="BN442" i="4"/>
  <c r="BK442" i="4"/>
  <c r="AS442" i="4"/>
  <c r="AQ442" i="4"/>
  <c r="S442" i="4"/>
  <c r="G442" i="4"/>
  <c r="L442" i="4" s="1"/>
  <c r="F442" i="4"/>
  <c r="E442" i="4"/>
  <c r="D442" i="4"/>
  <c r="BT441" i="4"/>
  <c r="BQ441" i="4"/>
  <c r="BN441" i="4"/>
  <c r="BK441" i="4"/>
  <c r="BO441" i="4" s="1"/>
  <c r="AQ441" i="4"/>
  <c r="AS441" i="4" s="1"/>
  <c r="S441" i="4"/>
  <c r="Q441" i="4"/>
  <c r="G441" i="4"/>
  <c r="L441" i="4" s="1"/>
  <c r="F441" i="4"/>
  <c r="E441" i="4"/>
  <c r="D441" i="4"/>
  <c r="BT440" i="4"/>
  <c r="BQ440" i="4"/>
  <c r="BN440" i="4"/>
  <c r="Q440" i="4" s="1"/>
  <c r="BK440" i="4"/>
  <c r="AS440" i="4"/>
  <c r="AQ440" i="4"/>
  <c r="S440" i="4"/>
  <c r="G440" i="4"/>
  <c r="L440" i="4" s="1"/>
  <c r="F440" i="4"/>
  <c r="E440" i="4"/>
  <c r="H440" i="4" s="1"/>
  <c r="D440" i="4"/>
  <c r="BT439" i="4"/>
  <c r="BQ439" i="4"/>
  <c r="BN439" i="4"/>
  <c r="BK439" i="4"/>
  <c r="AQ439" i="4"/>
  <c r="AS439" i="4" s="1"/>
  <c r="S439" i="4"/>
  <c r="G439" i="4"/>
  <c r="L439" i="4" s="1"/>
  <c r="F439" i="4"/>
  <c r="E439" i="4"/>
  <c r="D439" i="4"/>
  <c r="BT438" i="4"/>
  <c r="BQ438" i="4"/>
  <c r="BN438" i="4"/>
  <c r="BK438" i="4"/>
  <c r="AQ438" i="4"/>
  <c r="AS438" i="4" s="1"/>
  <c r="S438" i="4"/>
  <c r="Q438" i="4"/>
  <c r="G438" i="4"/>
  <c r="L438" i="4" s="1"/>
  <c r="F438" i="4"/>
  <c r="E438" i="4"/>
  <c r="D438" i="4"/>
  <c r="BT437" i="4"/>
  <c r="BQ437" i="4"/>
  <c r="BN437" i="4"/>
  <c r="Q437" i="4" s="1"/>
  <c r="BK437" i="4"/>
  <c r="AQ437" i="4"/>
  <c r="AS437" i="4" s="1"/>
  <c r="S437" i="4"/>
  <c r="G437" i="4"/>
  <c r="L437" i="4" s="1"/>
  <c r="F437" i="4"/>
  <c r="E437" i="4"/>
  <c r="D437" i="4"/>
  <c r="BT436" i="4"/>
  <c r="BQ436" i="4"/>
  <c r="BN436" i="4"/>
  <c r="BK436" i="4"/>
  <c r="AQ436" i="4"/>
  <c r="AS436" i="4" s="1"/>
  <c r="S436" i="4"/>
  <c r="Q436" i="4"/>
  <c r="G436" i="4"/>
  <c r="F436" i="4"/>
  <c r="E436" i="4"/>
  <c r="D436" i="4"/>
  <c r="BT435" i="4"/>
  <c r="BQ435" i="4"/>
  <c r="BN435" i="4"/>
  <c r="BK435" i="4"/>
  <c r="AQ435" i="4"/>
  <c r="AS435" i="4" s="1"/>
  <c r="S435" i="4"/>
  <c r="G435" i="4"/>
  <c r="L435" i="4" s="1"/>
  <c r="F435" i="4"/>
  <c r="E435" i="4"/>
  <c r="D435" i="4"/>
  <c r="BT434" i="4"/>
  <c r="BQ434" i="4"/>
  <c r="BN434" i="4"/>
  <c r="Q434" i="4" s="1"/>
  <c r="BK434" i="4"/>
  <c r="AQ434" i="4"/>
  <c r="AS434" i="4" s="1"/>
  <c r="S434" i="4"/>
  <c r="G434" i="4"/>
  <c r="L434" i="4" s="1"/>
  <c r="F434" i="4"/>
  <c r="E434" i="4"/>
  <c r="D434" i="4"/>
  <c r="BT433" i="4"/>
  <c r="BQ433" i="4"/>
  <c r="BN433" i="4"/>
  <c r="BO433" i="4" s="1"/>
  <c r="BK433" i="4"/>
  <c r="AQ433" i="4"/>
  <c r="AS433" i="4" s="1"/>
  <c r="S433" i="4"/>
  <c r="G433" i="4"/>
  <c r="L433" i="4" s="1"/>
  <c r="F433" i="4"/>
  <c r="E433" i="4"/>
  <c r="D433" i="4"/>
  <c r="BT432" i="4"/>
  <c r="BQ432" i="4"/>
  <c r="BN432" i="4"/>
  <c r="BK432" i="4"/>
  <c r="AQ432" i="4"/>
  <c r="AS432" i="4" s="1"/>
  <c r="BS432" i="4" s="1"/>
  <c r="S432" i="4"/>
  <c r="G432" i="4"/>
  <c r="L432" i="4" s="1"/>
  <c r="F432" i="4"/>
  <c r="E432" i="4"/>
  <c r="D432" i="4"/>
  <c r="BT431" i="4"/>
  <c r="BQ431" i="4"/>
  <c r="BN431" i="4"/>
  <c r="Q431" i="4" s="1"/>
  <c r="BK431" i="4"/>
  <c r="AQ431" i="4"/>
  <c r="AS431" i="4" s="1"/>
  <c r="S431" i="4"/>
  <c r="G431" i="4"/>
  <c r="L431" i="4" s="1"/>
  <c r="F431" i="4"/>
  <c r="E431" i="4"/>
  <c r="D431" i="4"/>
  <c r="BT430" i="4"/>
  <c r="BQ430" i="4"/>
  <c r="BN430" i="4"/>
  <c r="Q430" i="4" s="1"/>
  <c r="BK430" i="4"/>
  <c r="AQ430" i="4"/>
  <c r="AS430" i="4" s="1"/>
  <c r="S430" i="4"/>
  <c r="G430" i="4"/>
  <c r="L430" i="4" s="1"/>
  <c r="F430" i="4"/>
  <c r="E430" i="4"/>
  <c r="D430" i="4"/>
  <c r="BT429" i="4"/>
  <c r="BQ429" i="4"/>
  <c r="BN429" i="4"/>
  <c r="BK429" i="4"/>
  <c r="AQ429" i="4"/>
  <c r="AS429" i="4" s="1"/>
  <c r="S429" i="4"/>
  <c r="G429" i="4"/>
  <c r="F429" i="4"/>
  <c r="E429" i="4"/>
  <c r="D429" i="4"/>
  <c r="BT428" i="4"/>
  <c r="BQ428" i="4"/>
  <c r="BN428" i="4"/>
  <c r="BK428" i="4"/>
  <c r="AQ428" i="4"/>
  <c r="AS428" i="4" s="1"/>
  <c r="S428" i="4"/>
  <c r="G428" i="4"/>
  <c r="L428" i="4" s="1"/>
  <c r="F428" i="4"/>
  <c r="E428" i="4"/>
  <c r="D428" i="4"/>
  <c r="BT427" i="4"/>
  <c r="BQ427" i="4"/>
  <c r="BN427" i="4"/>
  <c r="Q427" i="4" s="1"/>
  <c r="BK427" i="4"/>
  <c r="AQ427" i="4"/>
  <c r="AS427" i="4" s="1"/>
  <c r="S427" i="4"/>
  <c r="G427" i="4"/>
  <c r="L427" i="4" s="1"/>
  <c r="F427" i="4"/>
  <c r="E427" i="4"/>
  <c r="D427" i="4"/>
  <c r="BT426" i="4"/>
  <c r="BQ426" i="4"/>
  <c r="BN426" i="4"/>
  <c r="BK426" i="4"/>
  <c r="AQ426" i="4"/>
  <c r="AS426" i="4" s="1"/>
  <c r="S426" i="4"/>
  <c r="Q426" i="4"/>
  <c r="G426" i="4"/>
  <c r="L426" i="4" s="1"/>
  <c r="F426" i="4"/>
  <c r="E426" i="4"/>
  <c r="D426" i="4"/>
  <c r="BT425" i="4"/>
  <c r="BQ425" i="4"/>
  <c r="BN425" i="4"/>
  <c r="BK425" i="4"/>
  <c r="AQ425" i="4"/>
  <c r="AS425" i="4" s="1"/>
  <c r="S425" i="4"/>
  <c r="G425" i="4"/>
  <c r="L425" i="4" s="1"/>
  <c r="F425" i="4"/>
  <c r="E425" i="4"/>
  <c r="D425" i="4"/>
  <c r="BT424" i="4"/>
  <c r="BQ424" i="4"/>
  <c r="BN424" i="4"/>
  <c r="BK424" i="4"/>
  <c r="AS424" i="4"/>
  <c r="AQ424" i="4"/>
  <c r="S424" i="4"/>
  <c r="G424" i="4"/>
  <c r="L424" i="4" s="1"/>
  <c r="F424" i="4"/>
  <c r="E424" i="4"/>
  <c r="D424" i="4"/>
  <c r="BT423" i="4"/>
  <c r="BQ423" i="4"/>
  <c r="BN423" i="4"/>
  <c r="BK423" i="4"/>
  <c r="AQ423" i="4"/>
  <c r="AS423" i="4" s="1"/>
  <c r="S423" i="4"/>
  <c r="G423" i="4"/>
  <c r="L423" i="4" s="1"/>
  <c r="F423" i="4"/>
  <c r="E423" i="4"/>
  <c r="D423" i="4"/>
  <c r="BT422" i="4"/>
  <c r="BQ422" i="4"/>
  <c r="BN422" i="4"/>
  <c r="Q422" i="4" s="1"/>
  <c r="BK422" i="4"/>
  <c r="AQ422" i="4"/>
  <c r="AS422" i="4" s="1"/>
  <c r="S422" i="4"/>
  <c r="G422" i="4"/>
  <c r="L422" i="4" s="1"/>
  <c r="F422" i="4"/>
  <c r="E422" i="4"/>
  <c r="D422" i="4"/>
  <c r="BT421" i="4"/>
  <c r="BQ421" i="4"/>
  <c r="BN421" i="4"/>
  <c r="BK421" i="4"/>
  <c r="AQ421" i="4"/>
  <c r="AS421" i="4" s="1"/>
  <c r="S421" i="4"/>
  <c r="G421" i="4"/>
  <c r="L421" i="4" s="1"/>
  <c r="F421" i="4"/>
  <c r="E421" i="4"/>
  <c r="D421" i="4"/>
  <c r="BT420" i="4"/>
  <c r="BQ420" i="4"/>
  <c r="BN420" i="4"/>
  <c r="Q420" i="4" s="1"/>
  <c r="BK420" i="4"/>
  <c r="AQ420" i="4"/>
  <c r="AS420" i="4" s="1"/>
  <c r="S420" i="4"/>
  <c r="G420" i="4"/>
  <c r="L420" i="4" s="1"/>
  <c r="F420" i="4"/>
  <c r="E420" i="4"/>
  <c r="D420" i="4"/>
  <c r="BT419" i="4"/>
  <c r="BQ419" i="4"/>
  <c r="BN419" i="4"/>
  <c r="Q419" i="4" s="1"/>
  <c r="BK419" i="4"/>
  <c r="AQ419" i="4"/>
  <c r="AS419" i="4" s="1"/>
  <c r="S419" i="4"/>
  <c r="G419" i="4"/>
  <c r="L419" i="4" s="1"/>
  <c r="F419" i="4"/>
  <c r="E419" i="4"/>
  <c r="D419" i="4"/>
  <c r="BT418" i="4"/>
  <c r="BQ418" i="4"/>
  <c r="BN418" i="4"/>
  <c r="BK418" i="4"/>
  <c r="AQ418" i="4"/>
  <c r="AS418" i="4" s="1"/>
  <c r="S418" i="4"/>
  <c r="G418" i="4"/>
  <c r="L418" i="4" s="1"/>
  <c r="F418" i="4"/>
  <c r="E418" i="4"/>
  <c r="D418" i="4"/>
  <c r="BT417" i="4"/>
  <c r="BQ417" i="4"/>
  <c r="BN417" i="4"/>
  <c r="Q417" i="4" s="1"/>
  <c r="BK417" i="4"/>
  <c r="AQ417" i="4"/>
  <c r="AS417" i="4" s="1"/>
  <c r="S417" i="4"/>
  <c r="G417" i="4"/>
  <c r="L417" i="4" s="1"/>
  <c r="F417" i="4"/>
  <c r="E417" i="4"/>
  <c r="D417" i="4"/>
  <c r="BT416" i="4"/>
  <c r="BQ416" i="4"/>
  <c r="BN416" i="4"/>
  <c r="Q416" i="4" s="1"/>
  <c r="BK416" i="4"/>
  <c r="AQ416" i="4"/>
  <c r="AS416" i="4" s="1"/>
  <c r="S416" i="4"/>
  <c r="G416" i="4"/>
  <c r="L416" i="4" s="1"/>
  <c r="F416" i="4"/>
  <c r="E416" i="4"/>
  <c r="D416" i="4"/>
  <c r="BT415" i="4"/>
  <c r="BQ415" i="4"/>
  <c r="BN415" i="4"/>
  <c r="BK415" i="4"/>
  <c r="AQ415" i="4"/>
  <c r="AS415" i="4" s="1"/>
  <c r="S415" i="4"/>
  <c r="G415" i="4"/>
  <c r="L415" i="4" s="1"/>
  <c r="F415" i="4"/>
  <c r="E415" i="4"/>
  <c r="D415" i="4"/>
  <c r="BT414" i="4"/>
  <c r="BQ414" i="4"/>
  <c r="BN414" i="4"/>
  <c r="BK414" i="4"/>
  <c r="AQ414" i="4"/>
  <c r="AS414" i="4" s="1"/>
  <c r="S414" i="4"/>
  <c r="G414" i="4"/>
  <c r="L414" i="4" s="1"/>
  <c r="F414" i="4"/>
  <c r="E414" i="4"/>
  <c r="D414" i="4"/>
  <c r="BT413" i="4"/>
  <c r="BQ413" i="4"/>
  <c r="BN413" i="4"/>
  <c r="BK413" i="4"/>
  <c r="AQ413" i="4"/>
  <c r="AS413" i="4" s="1"/>
  <c r="S413" i="4"/>
  <c r="G413" i="4"/>
  <c r="L413" i="4" s="1"/>
  <c r="F413" i="4"/>
  <c r="E413" i="4"/>
  <c r="D413" i="4"/>
  <c r="BT412" i="4"/>
  <c r="BQ412" i="4"/>
  <c r="BN412" i="4"/>
  <c r="BK412" i="4"/>
  <c r="AQ412" i="4"/>
  <c r="AS412" i="4" s="1"/>
  <c r="S412" i="4"/>
  <c r="G412" i="4"/>
  <c r="L412" i="4" s="1"/>
  <c r="F412" i="4"/>
  <c r="E412" i="4"/>
  <c r="D412" i="4"/>
  <c r="BT411" i="4"/>
  <c r="BQ411" i="4"/>
  <c r="BN411" i="4"/>
  <c r="BK411" i="4"/>
  <c r="AQ411" i="4"/>
  <c r="AS411" i="4" s="1"/>
  <c r="S411" i="4"/>
  <c r="G411" i="4"/>
  <c r="L411" i="4" s="1"/>
  <c r="F411" i="4"/>
  <c r="E411" i="4"/>
  <c r="D411" i="4"/>
  <c r="BT410" i="4"/>
  <c r="BQ410" i="4"/>
  <c r="BN410" i="4"/>
  <c r="BK410" i="4"/>
  <c r="AQ410" i="4"/>
  <c r="AS410" i="4" s="1"/>
  <c r="S410" i="4"/>
  <c r="G410" i="4"/>
  <c r="L410" i="4" s="1"/>
  <c r="F410" i="4"/>
  <c r="E410" i="4"/>
  <c r="D410" i="4"/>
  <c r="BT409" i="4"/>
  <c r="BQ409" i="4"/>
  <c r="BN409" i="4"/>
  <c r="Q409" i="4" s="1"/>
  <c r="BK409" i="4"/>
  <c r="AQ409" i="4"/>
  <c r="AS409" i="4" s="1"/>
  <c r="S409" i="4"/>
  <c r="G409" i="4"/>
  <c r="L409" i="4" s="1"/>
  <c r="F409" i="4"/>
  <c r="E409" i="4"/>
  <c r="D409" i="4"/>
  <c r="BT408" i="4"/>
  <c r="BQ408" i="4"/>
  <c r="BN408" i="4"/>
  <c r="Q408" i="4" s="1"/>
  <c r="BK408" i="4"/>
  <c r="AQ408" i="4"/>
  <c r="AS408" i="4" s="1"/>
  <c r="S408" i="4"/>
  <c r="G408" i="4"/>
  <c r="L408" i="4" s="1"/>
  <c r="F408" i="4"/>
  <c r="E408" i="4"/>
  <c r="D408" i="4"/>
  <c r="BT407" i="4"/>
  <c r="BQ407" i="4"/>
  <c r="BN407" i="4"/>
  <c r="Q407" i="4" s="1"/>
  <c r="BK407" i="4"/>
  <c r="AQ407" i="4"/>
  <c r="AS407" i="4" s="1"/>
  <c r="S407" i="4"/>
  <c r="G407" i="4"/>
  <c r="L407" i="4" s="1"/>
  <c r="F407" i="4"/>
  <c r="E407" i="4"/>
  <c r="D407" i="4"/>
  <c r="BT406" i="4"/>
  <c r="BQ406" i="4"/>
  <c r="BN406" i="4"/>
  <c r="BK406" i="4"/>
  <c r="AQ406" i="4"/>
  <c r="AS406" i="4" s="1"/>
  <c r="S406" i="4"/>
  <c r="G406" i="4"/>
  <c r="L406" i="4" s="1"/>
  <c r="F406" i="4"/>
  <c r="E406" i="4"/>
  <c r="H406" i="4" s="1"/>
  <c r="D406" i="4"/>
  <c r="BT405" i="4"/>
  <c r="BQ405" i="4"/>
  <c r="BN405" i="4"/>
  <c r="Q405" i="4" s="1"/>
  <c r="BK405" i="4"/>
  <c r="AQ405" i="4"/>
  <c r="AS405" i="4" s="1"/>
  <c r="S405" i="4"/>
  <c r="G405" i="4"/>
  <c r="L405" i="4" s="1"/>
  <c r="F405" i="4"/>
  <c r="E405" i="4"/>
  <c r="D405" i="4"/>
  <c r="BT404" i="4"/>
  <c r="BQ404" i="4"/>
  <c r="BN404" i="4"/>
  <c r="Q404" i="4" s="1"/>
  <c r="BK404" i="4"/>
  <c r="AQ404" i="4"/>
  <c r="AS404" i="4" s="1"/>
  <c r="S404" i="4"/>
  <c r="G404" i="4"/>
  <c r="L404" i="4" s="1"/>
  <c r="F404" i="4"/>
  <c r="E404" i="4"/>
  <c r="D404" i="4"/>
  <c r="BT403" i="4"/>
  <c r="BQ403" i="4"/>
  <c r="BN403" i="4"/>
  <c r="BK403" i="4"/>
  <c r="AQ403" i="4"/>
  <c r="AS403" i="4" s="1"/>
  <c r="S403" i="4"/>
  <c r="Q403" i="4"/>
  <c r="G403" i="4"/>
  <c r="L403" i="4" s="1"/>
  <c r="F403" i="4"/>
  <c r="E403" i="4"/>
  <c r="D403" i="4"/>
  <c r="BT402" i="4"/>
  <c r="BQ402" i="4"/>
  <c r="BN402" i="4"/>
  <c r="BK402" i="4"/>
  <c r="AQ402" i="4"/>
  <c r="AS402" i="4" s="1"/>
  <c r="S402" i="4"/>
  <c r="G402" i="4"/>
  <c r="L402" i="4" s="1"/>
  <c r="F402" i="4"/>
  <c r="E402" i="4"/>
  <c r="D402" i="4"/>
  <c r="BT401" i="4"/>
  <c r="BQ401" i="4"/>
  <c r="BN401" i="4"/>
  <c r="Q401" i="4" s="1"/>
  <c r="BK401" i="4"/>
  <c r="AQ401" i="4"/>
  <c r="AS401" i="4" s="1"/>
  <c r="S401" i="4"/>
  <c r="G401" i="4"/>
  <c r="L401" i="4" s="1"/>
  <c r="F401" i="4"/>
  <c r="E401" i="4"/>
  <c r="D401" i="4"/>
  <c r="BT400" i="4"/>
  <c r="BQ400" i="4"/>
  <c r="BN400" i="4"/>
  <c r="Q400" i="4" s="1"/>
  <c r="BK400" i="4"/>
  <c r="AQ400" i="4"/>
  <c r="AS400" i="4" s="1"/>
  <c r="S400" i="4"/>
  <c r="G400" i="4"/>
  <c r="L400" i="4" s="1"/>
  <c r="F400" i="4"/>
  <c r="E400" i="4"/>
  <c r="D400" i="4"/>
  <c r="BT399" i="4"/>
  <c r="BQ399" i="4"/>
  <c r="BN399" i="4"/>
  <c r="BK399" i="4"/>
  <c r="AQ399" i="4"/>
  <c r="AS399" i="4" s="1"/>
  <c r="S399" i="4"/>
  <c r="G399" i="4"/>
  <c r="L399" i="4" s="1"/>
  <c r="F399" i="4"/>
  <c r="E399" i="4"/>
  <c r="D399" i="4"/>
  <c r="BT398" i="4"/>
  <c r="BQ398" i="4"/>
  <c r="BN398" i="4"/>
  <c r="BK398" i="4"/>
  <c r="AQ398" i="4"/>
  <c r="AS398" i="4" s="1"/>
  <c r="S398" i="4"/>
  <c r="G398" i="4"/>
  <c r="L398" i="4" s="1"/>
  <c r="F398" i="4"/>
  <c r="E398" i="4"/>
  <c r="D398" i="4"/>
  <c r="BT397" i="4"/>
  <c r="BQ397" i="4"/>
  <c r="BN397" i="4"/>
  <c r="Q397" i="4" s="1"/>
  <c r="BK397" i="4"/>
  <c r="AQ397" i="4"/>
  <c r="AS397" i="4" s="1"/>
  <c r="S397" i="4"/>
  <c r="G397" i="4"/>
  <c r="L397" i="4" s="1"/>
  <c r="F397" i="4"/>
  <c r="E397" i="4"/>
  <c r="D397" i="4"/>
  <c r="BT396" i="4"/>
  <c r="BQ396" i="4"/>
  <c r="BN396" i="4"/>
  <c r="BK396" i="4"/>
  <c r="AQ396" i="4"/>
  <c r="AS396" i="4" s="1"/>
  <c r="S396" i="4"/>
  <c r="G396" i="4"/>
  <c r="L396" i="4" s="1"/>
  <c r="F396" i="4"/>
  <c r="E396" i="4"/>
  <c r="D396" i="4"/>
  <c r="BT395" i="4"/>
  <c r="BQ395" i="4"/>
  <c r="BN395" i="4"/>
  <c r="BK395" i="4"/>
  <c r="AQ395" i="4"/>
  <c r="AS395" i="4" s="1"/>
  <c r="S395" i="4"/>
  <c r="G395" i="4"/>
  <c r="L395" i="4" s="1"/>
  <c r="F395" i="4"/>
  <c r="E395" i="4"/>
  <c r="D395" i="4"/>
  <c r="BT394" i="4"/>
  <c r="BQ394" i="4"/>
  <c r="BN394" i="4"/>
  <c r="Q394" i="4" s="1"/>
  <c r="BK394" i="4"/>
  <c r="AQ394" i="4"/>
  <c r="AS394" i="4" s="1"/>
  <c r="S394" i="4"/>
  <c r="G394" i="4"/>
  <c r="L394" i="4" s="1"/>
  <c r="F394" i="4"/>
  <c r="E394" i="4"/>
  <c r="D394" i="4"/>
  <c r="BT393" i="4"/>
  <c r="BQ393" i="4"/>
  <c r="BN393" i="4"/>
  <c r="BO393" i="4" s="1"/>
  <c r="BK393" i="4"/>
  <c r="AQ393" i="4"/>
  <c r="AS393" i="4" s="1"/>
  <c r="S393" i="4"/>
  <c r="Q393" i="4"/>
  <c r="G393" i="4"/>
  <c r="L393" i="4" s="1"/>
  <c r="F393" i="4"/>
  <c r="E393" i="4"/>
  <c r="D393" i="4"/>
  <c r="BT392" i="4"/>
  <c r="BQ392" i="4"/>
  <c r="BN392" i="4"/>
  <c r="BK392" i="4"/>
  <c r="BO392" i="4" s="1"/>
  <c r="AQ392" i="4"/>
  <c r="AS392" i="4" s="1"/>
  <c r="S392" i="4"/>
  <c r="Q392" i="4"/>
  <c r="G392" i="4"/>
  <c r="L392" i="4" s="1"/>
  <c r="F392" i="4"/>
  <c r="E392" i="4"/>
  <c r="D392" i="4"/>
  <c r="BT391" i="4"/>
  <c r="BQ391" i="4"/>
  <c r="BN391" i="4"/>
  <c r="BK391" i="4"/>
  <c r="AQ391" i="4"/>
  <c r="AS391" i="4" s="1"/>
  <c r="S391" i="4"/>
  <c r="G391" i="4"/>
  <c r="L391" i="4" s="1"/>
  <c r="F391" i="4"/>
  <c r="E391" i="4"/>
  <c r="D391" i="4"/>
  <c r="BT390" i="4"/>
  <c r="BQ390" i="4"/>
  <c r="BN390" i="4"/>
  <c r="Q390" i="4" s="1"/>
  <c r="BK390" i="4"/>
  <c r="AQ390" i="4"/>
  <c r="AS390" i="4" s="1"/>
  <c r="S390" i="4"/>
  <c r="G390" i="4"/>
  <c r="L390" i="4" s="1"/>
  <c r="F390" i="4"/>
  <c r="E390" i="4"/>
  <c r="D390" i="4"/>
  <c r="BT389" i="4"/>
  <c r="BQ389" i="4"/>
  <c r="BN389" i="4"/>
  <c r="BK389" i="4"/>
  <c r="AQ389" i="4"/>
  <c r="AS389" i="4" s="1"/>
  <c r="S389" i="4"/>
  <c r="Q389" i="4"/>
  <c r="G389" i="4"/>
  <c r="L389" i="4" s="1"/>
  <c r="F389" i="4"/>
  <c r="E389" i="4"/>
  <c r="D389" i="4"/>
  <c r="BT388" i="4"/>
  <c r="BQ388" i="4"/>
  <c r="BN388" i="4"/>
  <c r="Q388" i="4" s="1"/>
  <c r="BK388" i="4"/>
  <c r="BO388" i="4" s="1"/>
  <c r="AQ388" i="4"/>
  <c r="AS388" i="4" s="1"/>
  <c r="S388" i="4"/>
  <c r="G388" i="4"/>
  <c r="L388" i="4" s="1"/>
  <c r="F388" i="4"/>
  <c r="E388" i="4"/>
  <c r="D388" i="4"/>
  <c r="BT387" i="4"/>
  <c r="BQ387" i="4"/>
  <c r="BN387" i="4"/>
  <c r="BK387" i="4"/>
  <c r="AQ387" i="4"/>
  <c r="AS387" i="4" s="1"/>
  <c r="S387" i="4"/>
  <c r="G387" i="4"/>
  <c r="L387" i="4" s="1"/>
  <c r="F387" i="4"/>
  <c r="E387" i="4"/>
  <c r="H387" i="4" s="1"/>
  <c r="D387" i="4"/>
  <c r="BT386" i="4"/>
  <c r="BQ386" i="4"/>
  <c r="BN386" i="4"/>
  <c r="BK386" i="4"/>
  <c r="AQ386" i="4"/>
  <c r="AS386" i="4" s="1"/>
  <c r="S386" i="4"/>
  <c r="G386" i="4"/>
  <c r="L386" i="4" s="1"/>
  <c r="F386" i="4"/>
  <c r="E386" i="4"/>
  <c r="D386" i="4"/>
  <c r="BT385" i="4"/>
  <c r="BQ385" i="4"/>
  <c r="BN385" i="4"/>
  <c r="BK385" i="4"/>
  <c r="AQ385" i="4"/>
  <c r="AS385" i="4" s="1"/>
  <c r="S385" i="4"/>
  <c r="G385" i="4"/>
  <c r="L385" i="4" s="1"/>
  <c r="F385" i="4"/>
  <c r="E385" i="4"/>
  <c r="D385" i="4"/>
  <c r="BT384" i="4"/>
  <c r="BQ384" i="4"/>
  <c r="BN384" i="4"/>
  <c r="BK384" i="4"/>
  <c r="AQ384" i="4"/>
  <c r="AS384" i="4" s="1"/>
  <c r="S384" i="4"/>
  <c r="Q384" i="4"/>
  <c r="G384" i="4"/>
  <c r="L384" i="4" s="1"/>
  <c r="F384" i="4"/>
  <c r="E384" i="4"/>
  <c r="D384" i="4"/>
  <c r="BT383" i="4"/>
  <c r="BQ383" i="4"/>
  <c r="BN383" i="4"/>
  <c r="BK383" i="4"/>
  <c r="AQ383" i="4"/>
  <c r="AS383" i="4" s="1"/>
  <c r="S383" i="4"/>
  <c r="G383" i="4"/>
  <c r="L383" i="4" s="1"/>
  <c r="F383" i="4"/>
  <c r="E383" i="4"/>
  <c r="D383" i="4"/>
  <c r="BT382" i="4"/>
  <c r="BQ382" i="4"/>
  <c r="BN382" i="4"/>
  <c r="BK382" i="4"/>
  <c r="AQ382" i="4"/>
  <c r="AS382" i="4" s="1"/>
  <c r="S382" i="4"/>
  <c r="G382" i="4"/>
  <c r="L382" i="4" s="1"/>
  <c r="F382" i="4"/>
  <c r="E382" i="4"/>
  <c r="H382" i="4" s="1"/>
  <c r="D382" i="4"/>
  <c r="BT381" i="4"/>
  <c r="BQ381" i="4"/>
  <c r="BN381" i="4"/>
  <c r="Q381" i="4" s="1"/>
  <c r="BK381" i="4"/>
  <c r="AQ381" i="4"/>
  <c r="AS381" i="4" s="1"/>
  <c r="S381" i="4"/>
  <c r="G381" i="4"/>
  <c r="L381" i="4" s="1"/>
  <c r="F381" i="4"/>
  <c r="E381" i="4"/>
  <c r="D381" i="4"/>
  <c r="BT380" i="4"/>
  <c r="BQ380" i="4"/>
  <c r="BN380" i="4"/>
  <c r="BK380" i="4"/>
  <c r="AQ380" i="4"/>
  <c r="AS380" i="4" s="1"/>
  <c r="S380" i="4"/>
  <c r="Q380" i="4"/>
  <c r="G380" i="4"/>
  <c r="L380" i="4" s="1"/>
  <c r="F380" i="4"/>
  <c r="E380" i="4"/>
  <c r="D380" i="4"/>
  <c r="BT379" i="4"/>
  <c r="BQ379" i="4"/>
  <c r="BN379" i="4"/>
  <c r="Q379" i="4" s="1"/>
  <c r="BK379" i="4"/>
  <c r="AQ379" i="4"/>
  <c r="AS379" i="4" s="1"/>
  <c r="S379" i="4"/>
  <c r="G379" i="4"/>
  <c r="L379" i="4" s="1"/>
  <c r="F379" i="4"/>
  <c r="E379" i="4"/>
  <c r="D379" i="4"/>
  <c r="BT378" i="4"/>
  <c r="BQ378" i="4"/>
  <c r="BN378" i="4"/>
  <c r="BK378" i="4"/>
  <c r="AQ378" i="4"/>
  <c r="AS378" i="4" s="1"/>
  <c r="S378" i="4"/>
  <c r="G378" i="4"/>
  <c r="L378" i="4" s="1"/>
  <c r="F378" i="4"/>
  <c r="E378" i="4"/>
  <c r="D378" i="4"/>
  <c r="BT377" i="4"/>
  <c r="BQ377" i="4"/>
  <c r="BN377" i="4"/>
  <c r="BK377" i="4"/>
  <c r="AQ377" i="4"/>
  <c r="AS377" i="4" s="1"/>
  <c r="S377" i="4"/>
  <c r="G377" i="4"/>
  <c r="L377" i="4" s="1"/>
  <c r="F377" i="4"/>
  <c r="E377" i="4"/>
  <c r="D377" i="4"/>
  <c r="BT376" i="4"/>
  <c r="BQ376" i="4"/>
  <c r="BN376" i="4"/>
  <c r="BO376" i="4" s="1"/>
  <c r="BK376" i="4"/>
  <c r="AQ376" i="4"/>
  <c r="AS376" i="4" s="1"/>
  <c r="S376" i="4"/>
  <c r="Q376" i="4"/>
  <c r="G376" i="4"/>
  <c r="L376" i="4" s="1"/>
  <c r="F376" i="4"/>
  <c r="E376" i="4"/>
  <c r="D376" i="4"/>
  <c r="BT375" i="4"/>
  <c r="BQ375" i="4"/>
  <c r="BN375" i="4"/>
  <c r="Q375" i="4" s="1"/>
  <c r="BK375" i="4"/>
  <c r="AQ375" i="4"/>
  <c r="AS375" i="4" s="1"/>
  <c r="S375" i="4"/>
  <c r="G375" i="4"/>
  <c r="L375" i="4" s="1"/>
  <c r="F375" i="4"/>
  <c r="E375" i="4"/>
  <c r="D375" i="4"/>
  <c r="BT374" i="4"/>
  <c r="BQ374" i="4"/>
  <c r="BN374" i="4"/>
  <c r="BK374" i="4"/>
  <c r="AQ374" i="4"/>
  <c r="AS374" i="4" s="1"/>
  <c r="S374" i="4"/>
  <c r="G374" i="4"/>
  <c r="L374" i="4" s="1"/>
  <c r="F374" i="4"/>
  <c r="E374" i="4"/>
  <c r="D374" i="4"/>
  <c r="BT373" i="4"/>
  <c r="BQ373" i="4"/>
  <c r="BN373" i="4"/>
  <c r="BK373" i="4"/>
  <c r="AQ373" i="4"/>
  <c r="AS373" i="4" s="1"/>
  <c r="S373" i="4"/>
  <c r="G373" i="4"/>
  <c r="L373" i="4" s="1"/>
  <c r="F373" i="4"/>
  <c r="E373" i="4"/>
  <c r="D373" i="4"/>
  <c r="BT372" i="4"/>
  <c r="BQ372" i="4"/>
  <c r="BN372" i="4"/>
  <c r="Q372" i="4" s="1"/>
  <c r="BK372" i="4"/>
  <c r="BO372" i="4" s="1"/>
  <c r="AQ372" i="4"/>
  <c r="AS372" i="4" s="1"/>
  <c r="S372" i="4"/>
  <c r="G372" i="4"/>
  <c r="L372" i="4" s="1"/>
  <c r="F372" i="4"/>
  <c r="E372" i="4"/>
  <c r="D372" i="4"/>
  <c r="BT371" i="4"/>
  <c r="BQ371" i="4"/>
  <c r="BN371" i="4"/>
  <c r="BK371" i="4"/>
  <c r="AQ371" i="4"/>
  <c r="AS371" i="4" s="1"/>
  <c r="S371" i="4"/>
  <c r="Q371" i="4"/>
  <c r="G371" i="4"/>
  <c r="L371" i="4" s="1"/>
  <c r="F371" i="4"/>
  <c r="E371" i="4"/>
  <c r="D371" i="4"/>
  <c r="BT370" i="4"/>
  <c r="BQ370" i="4"/>
  <c r="BN370" i="4"/>
  <c r="BK370" i="4"/>
  <c r="AQ370" i="4"/>
  <c r="AS370" i="4" s="1"/>
  <c r="S370" i="4"/>
  <c r="G370" i="4"/>
  <c r="L370" i="4" s="1"/>
  <c r="F370" i="4"/>
  <c r="E370" i="4"/>
  <c r="H370" i="4" s="1"/>
  <c r="D370" i="4"/>
  <c r="BT369" i="4"/>
  <c r="BQ369" i="4"/>
  <c r="BN369" i="4"/>
  <c r="BK369" i="4"/>
  <c r="AQ369" i="4"/>
  <c r="AS369" i="4" s="1"/>
  <c r="S369" i="4"/>
  <c r="G369" i="4"/>
  <c r="L369" i="4" s="1"/>
  <c r="F369" i="4"/>
  <c r="E369" i="4"/>
  <c r="D369" i="4"/>
  <c r="BT368" i="4"/>
  <c r="BQ368" i="4"/>
  <c r="BN368" i="4"/>
  <c r="BK368" i="4"/>
  <c r="AQ368" i="4"/>
  <c r="AS368" i="4" s="1"/>
  <c r="S368" i="4"/>
  <c r="Q368" i="4"/>
  <c r="G368" i="4"/>
  <c r="L368" i="4" s="1"/>
  <c r="F368" i="4"/>
  <c r="E368" i="4"/>
  <c r="D368" i="4"/>
  <c r="BT367" i="4"/>
  <c r="BQ367" i="4"/>
  <c r="BN367" i="4"/>
  <c r="Q367" i="4" s="1"/>
  <c r="BK367" i="4"/>
  <c r="AQ367" i="4"/>
  <c r="AS367" i="4" s="1"/>
  <c r="S367" i="4"/>
  <c r="G367" i="4"/>
  <c r="L367" i="4" s="1"/>
  <c r="F367" i="4"/>
  <c r="H367" i="4" s="1"/>
  <c r="E367" i="4"/>
  <c r="D367" i="4"/>
  <c r="BT366" i="4"/>
  <c r="BQ366" i="4"/>
  <c r="BN366" i="4"/>
  <c r="BK366" i="4"/>
  <c r="AQ366" i="4"/>
  <c r="AS366" i="4" s="1"/>
  <c r="S366" i="4"/>
  <c r="G366" i="4"/>
  <c r="L366" i="4" s="1"/>
  <c r="F366" i="4"/>
  <c r="E366" i="4"/>
  <c r="D366" i="4"/>
  <c r="BT365" i="4"/>
  <c r="BQ365" i="4"/>
  <c r="BN365" i="4"/>
  <c r="BK365" i="4"/>
  <c r="AQ365" i="4"/>
  <c r="AS365" i="4" s="1"/>
  <c r="S365" i="4"/>
  <c r="G365" i="4"/>
  <c r="L365" i="4" s="1"/>
  <c r="F365" i="4"/>
  <c r="E365" i="4"/>
  <c r="D365" i="4"/>
  <c r="BT364" i="4"/>
  <c r="BQ364" i="4"/>
  <c r="BN364" i="4"/>
  <c r="Q364" i="4" s="1"/>
  <c r="BK364" i="4"/>
  <c r="AQ364" i="4"/>
  <c r="AS364" i="4" s="1"/>
  <c r="S364" i="4"/>
  <c r="G364" i="4"/>
  <c r="L364" i="4" s="1"/>
  <c r="F364" i="4"/>
  <c r="E364" i="4"/>
  <c r="D364" i="4"/>
  <c r="BT363" i="4"/>
  <c r="BQ363" i="4"/>
  <c r="BN363" i="4"/>
  <c r="Q363" i="4" s="1"/>
  <c r="BK363" i="4"/>
  <c r="AQ363" i="4"/>
  <c r="AS363" i="4" s="1"/>
  <c r="S363" i="4"/>
  <c r="G363" i="4"/>
  <c r="L363" i="4" s="1"/>
  <c r="F363" i="4"/>
  <c r="E363" i="4"/>
  <c r="H363" i="4" s="1"/>
  <c r="D363" i="4"/>
  <c r="BT362" i="4"/>
  <c r="BQ362" i="4"/>
  <c r="BN362" i="4"/>
  <c r="BK362" i="4"/>
  <c r="AQ362" i="4"/>
  <c r="AS362" i="4" s="1"/>
  <c r="S362" i="4"/>
  <c r="G362" i="4"/>
  <c r="L362" i="4" s="1"/>
  <c r="F362" i="4"/>
  <c r="E362" i="4"/>
  <c r="D362" i="4"/>
  <c r="BT361" i="4"/>
  <c r="BQ361" i="4"/>
  <c r="BN361" i="4"/>
  <c r="BK361" i="4"/>
  <c r="AQ361" i="4"/>
  <c r="AS361" i="4" s="1"/>
  <c r="S361" i="4"/>
  <c r="G361" i="4"/>
  <c r="L361" i="4" s="1"/>
  <c r="F361" i="4"/>
  <c r="E361" i="4"/>
  <c r="D361" i="4"/>
  <c r="BT360" i="4"/>
  <c r="BQ360" i="4"/>
  <c r="BN360" i="4"/>
  <c r="BO360" i="4" s="1"/>
  <c r="BK360" i="4"/>
  <c r="AQ360" i="4"/>
  <c r="AS360" i="4" s="1"/>
  <c r="S360" i="4"/>
  <c r="G360" i="4"/>
  <c r="L360" i="4" s="1"/>
  <c r="F360" i="4"/>
  <c r="E360" i="4"/>
  <c r="D360" i="4"/>
  <c r="BT359" i="4"/>
  <c r="BQ359" i="4"/>
  <c r="BN359" i="4"/>
  <c r="BK359" i="4"/>
  <c r="AQ359" i="4"/>
  <c r="AS359" i="4" s="1"/>
  <c r="S359" i="4"/>
  <c r="Q359" i="4"/>
  <c r="G359" i="4"/>
  <c r="L359" i="4" s="1"/>
  <c r="F359" i="4"/>
  <c r="E359" i="4"/>
  <c r="D359" i="4"/>
  <c r="BT358" i="4"/>
  <c r="BQ358" i="4"/>
  <c r="BN358" i="4"/>
  <c r="BK358" i="4"/>
  <c r="AQ358" i="4"/>
  <c r="AS358" i="4" s="1"/>
  <c r="S358" i="4"/>
  <c r="G358" i="4"/>
  <c r="L358" i="4" s="1"/>
  <c r="F358" i="4"/>
  <c r="E358" i="4"/>
  <c r="D358" i="4"/>
  <c r="BT357" i="4"/>
  <c r="BQ357" i="4"/>
  <c r="BN357" i="4"/>
  <c r="Q357" i="4" s="1"/>
  <c r="BK357" i="4"/>
  <c r="AQ357" i="4"/>
  <c r="AS357" i="4" s="1"/>
  <c r="S357" i="4"/>
  <c r="G357" i="4"/>
  <c r="L357" i="4" s="1"/>
  <c r="F357" i="4"/>
  <c r="E357" i="4"/>
  <c r="D357" i="4"/>
  <c r="BT356" i="4"/>
  <c r="BQ356" i="4"/>
  <c r="BN356" i="4"/>
  <c r="BK356" i="4"/>
  <c r="AQ356" i="4"/>
  <c r="AS356" i="4" s="1"/>
  <c r="S356" i="4"/>
  <c r="G356" i="4"/>
  <c r="L356" i="4" s="1"/>
  <c r="F356" i="4"/>
  <c r="E356" i="4"/>
  <c r="D356" i="4"/>
  <c r="BT355" i="4"/>
  <c r="BQ355" i="4"/>
  <c r="BN355" i="4"/>
  <c r="BO355" i="4" s="1"/>
  <c r="BK355" i="4"/>
  <c r="AQ355" i="4"/>
  <c r="AS355" i="4" s="1"/>
  <c r="S355" i="4"/>
  <c r="G355" i="4"/>
  <c r="L355" i="4" s="1"/>
  <c r="F355" i="4"/>
  <c r="E355" i="4"/>
  <c r="D355" i="4"/>
  <c r="BT354" i="4"/>
  <c r="BQ354" i="4"/>
  <c r="BN354" i="4"/>
  <c r="BK354" i="4"/>
  <c r="AQ354" i="4"/>
  <c r="AS354" i="4" s="1"/>
  <c r="S354" i="4"/>
  <c r="G354" i="4"/>
  <c r="L354" i="4" s="1"/>
  <c r="F354" i="4"/>
  <c r="E354" i="4"/>
  <c r="D354" i="4"/>
  <c r="BT353" i="4"/>
  <c r="BQ353" i="4"/>
  <c r="BN353" i="4"/>
  <c r="BK353" i="4"/>
  <c r="AQ353" i="4"/>
  <c r="AS353" i="4" s="1"/>
  <c r="S353" i="4"/>
  <c r="G353" i="4"/>
  <c r="F353" i="4"/>
  <c r="E353" i="4"/>
  <c r="D353" i="4"/>
  <c r="BT352" i="4"/>
  <c r="BQ352" i="4"/>
  <c r="BN352" i="4"/>
  <c r="BK352" i="4"/>
  <c r="AQ352" i="4"/>
  <c r="AS352" i="4" s="1"/>
  <c r="S352" i="4"/>
  <c r="G352" i="4"/>
  <c r="L352" i="4" s="1"/>
  <c r="F352" i="4"/>
  <c r="E352" i="4"/>
  <c r="D352" i="4"/>
  <c r="BT351" i="4"/>
  <c r="BQ351" i="4"/>
  <c r="BN351" i="4"/>
  <c r="Q351" i="4" s="1"/>
  <c r="BK351" i="4"/>
  <c r="AQ351" i="4"/>
  <c r="AS351" i="4" s="1"/>
  <c r="S351" i="4"/>
  <c r="G351" i="4"/>
  <c r="L351" i="4" s="1"/>
  <c r="F351" i="4"/>
  <c r="E351" i="4"/>
  <c r="D351" i="4"/>
  <c r="BT350" i="4"/>
  <c r="BQ350" i="4"/>
  <c r="BN350" i="4"/>
  <c r="Q350" i="4" s="1"/>
  <c r="BK350" i="4"/>
  <c r="AQ350" i="4"/>
  <c r="AS350" i="4" s="1"/>
  <c r="S350" i="4"/>
  <c r="G350" i="4"/>
  <c r="L350" i="4" s="1"/>
  <c r="F350" i="4"/>
  <c r="E350" i="4"/>
  <c r="D350" i="4"/>
  <c r="BT349" i="4"/>
  <c r="BQ349" i="4"/>
  <c r="BN349" i="4"/>
  <c r="BK349" i="4"/>
  <c r="AQ349" i="4"/>
  <c r="AS349" i="4" s="1"/>
  <c r="S349" i="4"/>
  <c r="G349" i="4"/>
  <c r="F349" i="4"/>
  <c r="E349" i="4"/>
  <c r="D349" i="4"/>
  <c r="BT348" i="4"/>
  <c r="BQ348" i="4"/>
  <c r="BN348" i="4"/>
  <c r="BK348" i="4"/>
  <c r="AQ348" i="4"/>
  <c r="AS348" i="4" s="1"/>
  <c r="S348" i="4"/>
  <c r="G348" i="4"/>
  <c r="L348" i="4" s="1"/>
  <c r="F348" i="4"/>
  <c r="E348" i="4"/>
  <c r="D348" i="4"/>
  <c r="BT347" i="4"/>
  <c r="BQ347" i="4"/>
  <c r="BN347" i="4"/>
  <c r="Q347" i="4" s="1"/>
  <c r="BK347" i="4"/>
  <c r="AQ347" i="4"/>
  <c r="AS347" i="4" s="1"/>
  <c r="S347" i="4"/>
  <c r="G347" i="4"/>
  <c r="L347" i="4" s="1"/>
  <c r="F347" i="4"/>
  <c r="E347" i="4"/>
  <c r="D347" i="4"/>
  <c r="BT346" i="4"/>
  <c r="BQ346" i="4"/>
  <c r="BN346" i="4"/>
  <c r="Q346" i="4" s="1"/>
  <c r="BK346" i="4"/>
  <c r="AQ346" i="4"/>
  <c r="AS346" i="4" s="1"/>
  <c r="S346" i="4"/>
  <c r="G346" i="4"/>
  <c r="L346" i="4" s="1"/>
  <c r="F346" i="4"/>
  <c r="E346" i="4"/>
  <c r="D346" i="4"/>
  <c r="BT345" i="4"/>
  <c r="BQ345" i="4"/>
  <c r="BN345" i="4"/>
  <c r="BK345" i="4"/>
  <c r="AQ345" i="4"/>
  <c r="AS345" i="4" s="1"/>
  <c r="S345" i="4"/>
  <c r="G345" i="4"/>
  <c r="L345" i="4" s="1"/>
  <c r="F345" i="4"/>
  <c r="E345" i="4"/>
  <c r="D345" i="4"/>
  <c r="BT344" i="4"/>
  <c r="BQ344" i="4"/>
  <c r="BN344" i="4"/>
  <c r="Q344" i="4" s="1"/>
  <c r="BK344" i="4"/>
  <c r="AQ344" i="4"/>
  <c r="AS344" i="4" s="1"/>
  <c r="S344" i="4"/>
  <c r="G344" i="4"/>
  <c r="L344" i="4" s="1"/>
  <c r="F344" i="4"/>
  <c r="E344" i="4"/>
  <c r="D344" i="4"/>
  <c r="BT343" i="4"/>
  <c r="BQ343" i="4"/>
  <c r="BN343" i="4"/>
  <c r="BK343" i="4"/>
  <c r="AQ343" i="4"/>
  <c r="AS343" i="4" s="1"/>
  <c r="S343" i="4"/>
  <c r="G343" i="4"/>
  <c r="L343" i="4" s="1"/>
  <c r="F343" i="4"/>
  <c r="E343" i="4"/>
  <c r="D343" i="4"/>
  <c r="BT342" i="4"/>
  <c r="BQ342" i="4"/>
  <c r="BN342" i="4"/>
  <c r="BK342" i="4"/>
  <c r="AQ342" i="4"/>
  <c r="AS342" i="4" s="1"/>
  <c r="S342" i="4"/>
  <c r="Q342" i="4"/>
  <c r="G342" i="4"/>
  <c r="L342" i="4" s="1"/>
  <c r="F342" i="4"/>
  <c r="E342" i="4"/>
  <c r="D342" i="4"/>
  <c r="BT341" i="4"/>
  <c r="BQ341" i="4"/>
  <c r="BN341" i="4"/>
  <c r="BK341" i="4"/>
  <c r="AQ341" i="4"/>
  <c r="AS341" i="4" s="1"/>
  <c r="S341" i="4"/>
  <c r="G341" i="4"/>
  <c r="L341" i="4" s="1"/>
  <c r="F341" i="4"/>
  <c r="E341" i="4"/>
  <c r="D341" i="4"/>
  <c r="BT340" i="4"/>
  <c r="BQ340" i="4"/>
  <c r="BN340" i="4"/>
  <c r="BK340" i="4"/>
  <c r="AQ340" i="4"/>
  <c r="AS340" i="4" s="1"/>
  <c r="S340" i="4"/>
  <c r="G340" i="4"/>
  <c r="L340" i="4" s="1"/>
  <c r="F340" i="4"/>
  <c r="E340" i="4"/>
  <c r="D340" i="4"/>
  <c r="BT339" i="4"/>
  <c r="BQ339" i="4"/>
  <c r="BN339" i="4"/>
  <c r="BK339" i="4"/>
  <c r="AQ339" i="4"/>
  <c r="AS339" i="4" s="1"/>
  <c r="S339" i="4"/>
  <c r="G339" i="4"/>
  <c r="L339" i="4" s="1"/>
  <c r="F339" i="4"/>
  <c r="E339" i="4"/>
  <c r="D339" i="4"/>
  <c r="BT338" i="4"/>
  <c r="BQ338" i="4"/>
  <c r="BN338" i="4"/>
  <c r="Q338" i="4" s="1"/>
  <c r="BK338" i="4"/>
  <c r="AQ338" i="4"/>
  <c r="AS338" i="4" s="1"/>
  <c r="S338" i="4"/>
  <c r="G338" i="4"/>
  <c r="F338" i="4"/>
  <c r="E338" i="4"/>
  <c r="D338" i="4"/>
  <c r="BT337" i="4"/>
  <c r="BQ337" i="4"/>
  <c r="BN337" i="4"/>
  <c r="BK337" i="4"/>
  <c r="AQ337" i="4"/>
  <c r="AS337" i="4" s="1"/>
  <c r="S337" i="4"/>
  <c r="G337" i="4"/>
  <c r="L337" i="4" s="1"/>
  <c r="F337" i="4"/>
  <c r="E337" i="4"/>
  <c r="D337" i="4"/>
  <c r="BT336" i="4"/>
  <c r="BQ336" i="4"/>
  <c r="BN336" i="4"/>
  <c r="BK336" i="4"/>
  <c r="AQ336" i="4"/>
  <c r="AS336" i="4" s="1"/>
  <c r="S336" i="4"/>
  <c r="Q336" i="4"/>
  <c r="G336" i="4"/>
  <c r="L336" i="4" s="1"/>
  <c r="F336" i="4"/>
  <c r="E336" i="4"/>
  <c r="D336" i="4"/>
  <c r="BT335" i="4"/>
  <c r="BQ335" i="4"/>
  <c r="BN335" i="4"/>
  <c r="BK335" i="4"/>
  <c r="AQ335" i="4"/>
  <c r="AS335" i="4" s="1"/>
  <c r="S335" i="4"/>
  <c r="Q335" i="4"/>
  <c r="G335" i="4"/>
  <c r="L335" i="4" s="1"/>
  <c r="F335" i="4"/>
  <c r="E335" i="4"/>
  <c r="D335" i="4"/>
  <c r="BT334" i="4"/>
  <c r="BQ334" i="4"/>
  <c r="BN334" i="4"/>
  <c r="BK334" i="4"/>
  <c r="AQ334" i="4"/>
  <c r="AS334" i="4" s="1"/>
  <c r="S334" i="4"/>
  <c r="G334" i="4"/>
  <c r="L334" i="4" s="1"/>
  <c r="F334" i="4"/>
  <c r="E334" i="4"/>
  <c r="D334" i="4"/>
  <c r="BT333" i="4"/>
  <c r="BQ333" i="4"/>
  <c r="BN333" i="4"/>
  <c r="Q333" i="4" s="1"/>
  <c r="BK333" i="4"/>
  <c r="AQ333" i="4"/>
  <c r="AS333" i="4" s="1"/>
  <c r="S333" i="4"/>
  <c r="G333" i="4"/>
  <c r="L333" i="4" s="1"/>
  <c r="F333" i="4"/>
  <c r="E333" i="4"/>
  <c r="H333" i="4" s="1"/>
  <c r="D333" i="4"/>
  <c r="BT332" i="4"/>
  <c r="BQ332" i="4"/>
  <c r="BN332" i="4"/>
  <c r="BK332" i="4"/>
  <c r="AQ332" i="4"/>
  <c r="AS332" i="4" s="1"/>
  <c r="S332" i="4"/>
  <c r="G332" i="4"/>
  <c r="L332" i="4" s="1"/>
  <c r="F332" i="4"/>
  <c r="E332" i="4"/>
  <c r="D332" i="4"/>
  <c r="BT331" i="4"/>
  <c r="BQ331" i="4"/>
  <c r="BN331" i="4"/>
  <c r="Q331" i="4" s="1"/>
  <c r="BK331" i="4"/>
  <c r="AQ331" i="4"/>
  <c r="AS331" i="4" s="1"/>
  <c r="S331" i="4"/>
  <c r="G331" i="4"/>
  <c r="L331" i="4" s="1"/>
  <c r="F331" i="4"/>
  <c r="E331" i="4"/>
  <c r="D331" i="4"/>
  <c r="BT330" i="4"/>
  <c r="BQ330" i="4"/>
  <c r="BN330" i="4"/>
  <c r="BK330" i="4"/>
  <c r="AQ330" i="4"/>
  <c r="AS330" i="4" s="1"/>
  <c r="S330" i="4"/>
  <c r="G330" i="4"/>
  <c r="L330" i="4" s="1"/>
  <c r="F330" i="4"/>
  <c r="E330" i="4"/>
  <c r="D330" i="4"/>
  <c r="BT329" i="4"/>
  <c r="BQ329" i="4"/>
  <c r="BN329" i="4"/>
  <c r="BK329" i="4"/>
  <c r="AQ329" i="4"/>
  <c r="AS329" i="4" s="1"/>
  <c r="S329" i="4"/>
  <c r="Q329" i="4"/>
  <c r="G329" i="4"/>
  <c r="L329" i="4" s="1"/>
  <c r="F329" i="4"/>
  <c r="E329" i="4"/>
  <c r="D329" i="4"/>
  <c r="BT328" i="4"/>
  <c r="BQ328" i="4"/>
  <c r="BN328" i="4"/>
  <c r="BK328" i="4"/>
  <c r="AQ328" i="4"/>
  <c r="AS328" i="4" s="1"/>
  <c r="S328" i="4"/>
  <c r="G328" i="4"/>
  <c r="L328" i="4" s="1"/>
  <c r="F328" i="4"/>
  <c r="E328" i="4"/>
  <c r="D328" i="4"/>
  <c r="BT327" i="4"/>
  <c r="BQ327" i="4"/>
  <c r="BN327" i="4"/>
  <c r="BK327" i="4"/>
  <c r="AS327" i="4"/>
  <c r="AQ327" i="4"/>
  <c r="S327" i="4"/>
  <c r="G327" i="4"/>
  <c r="L327" i="4" s="1"/>
  <c r="F327" i="4"/>
  <c r="E327" i="4"/>
  <c r="D327" i="4"/>
  <c r="BT326" i="4"/>
  <c r="BQ326" i="4"/>
  <c r="BN326" i="4"/>
  <c r="BK326" i="4"/>
  <c r="AQ326" i="4"/>
  <c r="AS326" i="4" s="1"/>
  <c r="S326" i="4"/>
  <c r="G326" i="4"/>
  <c r="L326" i="4" s="1"/>
  <c r="F326" i="4"/>
  <c r="E326" i="4"/>
  <c r="D326" i="4"/>
  <c r="BT325" i="4"/>
  <c r="BQ325" i="4"/>
  <c r="BN325" i="4"/>
  <c r="BK325" i="4"/>
  <c r="BO325" i="4" s="1"/>
  <c r="AQ325" i="4"/>
  <c r="AS325" i="4" s="1"/>
  <c r="S325" i="4"/>
  <c r="Q325" i="4"/>
  <c r="G325" i="4"/>
  <c r="L325" i="4" s="1"/>
  <c r="F325" i="4"/>
  <c r="E325" i="4"/>
  <c r="D325" i="4"/>
  <c r="BT324" i="4"/>
  <c r="BQ324" i="4"/>
  <c r="BN324" i="4"/>
  <c r="BK324" i="4"/>
  <c r="AQ324" i="4"/>
  <c r="AS324" i="4" s="1"/>
  <c r="S324" i="4"/>
  <c r="G324" i="4"/>
  <c r="L324" i="4" s="1"/>
  <c r="F324" i="4"/>
  <c r="E324" i="4"/>
  <c r="D324" i="4"/>
  <c r="BT323" i="4"/>
  <c r="BQ323" i="4"/>
  <c r="BN323" i="4"/>
  <c r="BK323" i="4"/>
  <c r="AQ323" i="4"/>
  <c r="AS323" i="4" s="1"/>
  <c r="S323" i="4"/>
  <c r="Q323" i="4"/>
  <c r="G323" i="4"/>
  <c r="L323" i="4" s="1"/>
  <c r="F323" i="4"/>
  <c r="H323" i="4" s="1"/>
  <c r="E323" i="4"/>
  <c r="D323" i="4"/>
  <c r="BT322" i="4"/>
  <c r="BQ322" i="4"/>
  <c r="BN322" i="4"/>
  <c r="BK322" i="4"/>
  <c r="AQ322" i="4"/>
  <c r="AS322" i="4" s="1"/>
  <c r="S322" i="4"/>
  <c r="G322" i="4"/>
  <c r="L322" i="4" s="1"/>
  <c r="F322" i="4"/>
  <c r="E322" i="4"/>
  <c r="D322" i="4"/>
  <c r="BT321" i="4"/>
  <c r="BQ321" i="4"/>
  <c r="BN321" i="4"/>
  <c r="Q321" i="4" s="1"/>
  <c r="BK321" i="4"/>
  <c r="BO321" i="4" s="1"/>
  <c r="AQ321" i="4"/>
  <c r="AS321" i="4" s="1"/>
  <c r="S321" i="4"/>
  <c r="G321" i="4"/>
  <c r="L321" i="4" s="1"/>
  <c r="F321" i="4"/>
  <c r="E321" i="4"/>
  <c r="D321" i="4"/>
  <c r="BT320" i="4"/>
  <c r="BQ320" i="4"/>
  <c r="BN320" i="4"/>
  <c r="BK320" i="4"/>
  <c r="AQ320" i="4"/>
  <c r="AS320" i="4" s="1"/>
  <c r="S320" i="4"/>
  <c r="G320" i="4"/>
  <c r="L320" i="4" s="1"/>
  <c r="F320" i="4"/>
  <c r="E320" i="4"/>
  <c r="D320" i="4"/>
  <c r="BT319" i="4"/>
  <c r="BQ319" i="4"/>
  <c r="BN319" i="4"/>
  <c r="Q319" i="4" s="1"/>
  <c r="BK319" i="4"/>
  <c r="AQ319" i="4"/>
  <c r="AS319" i="4" s="1"/>
  <c r="S319" i="4"/>
  <c r="G319" i="4"/>
  <c r="L319" i="4" s="1"/>
  <c r="F319" i="4"/>
  <c r="E319" i="4"/>
  <c r="D319" i="4"/>
  <c r="BT318" i="4"/>
  <c r="BQ318" i="4"/>
  <c r="BN318" i="4"/>
  <c r="BK318" i="4"/>
  <c r="AQ318" i="4"/>
  <c r="AS318" i="4" s="1"/>
  <c r="S318" i="4"/>
  <c r="G318" i="4"/>
  <c r="L318" i="4" s="1"/>
  <c r="F318" i="4"/>
  <c r="E318" i="4"/>
  <c r="D318" i="4"/>
  <c r="BT317" i="4"/>
  <c r="BQ317" i="4"/>
  <c r="BN317" i="4"/>
  <c r="BK317" i="4"/>
  <c r="AQ317" i="4"/>
  <c r="AS317" i="4" s="1"/>
  <c r="S317" i="4"/>
  <c r="Q317" i="4"/>
  <c r="G317" i="4"/>
  <c r="L317" i="4" s="1"/>
  <c r="F317" i="4"/>
  <c r="E317" i="4"/>
  <c r="D317" i="4"/>
  <c r="BT316" i="4"/>
  <c r="BQ316" i="4"/>
  <c r="BN316" i="4"/>
  <c r="BK316" i="4"/>
  <c r="AQ316" i="4"/>
  <c r="AS316" i="4" s="1"/>
  <c r="S316" i="4"/>
  <c r="G316" i="4"/>
  <c r="L316" i="4" s="1"/>
  <c r="F316" i="4"/>
  <c r="E316" i="4"/>
  <c r="D316" i="4"/>
  <c r="BT315" i="4"/>
  <c r="BQ315" i="4"/>
  <c r="BN315" i="4"/>
  <c r="Q315" i="4" s="1"/>
  <c r="BK315" i="4"/>
  <c r="AQ315" i="4"/>
  <c r="AS315" i="4" s="1"/>
  <c r="S315" i="4"/>
  <c r="G315" i="4"/>
  <c r="L315" i="4" s="1"/>
  <c r="F315" i="4"/>
  <c r="H315" i="4" s="1"/>
  <c r="E315" i="4"/>
  <c r="D315" i="4"/>
  <c r="BT314" i="4"/>
  <c r="BQ314" i="4"/>
  <c r="BN314" i="4"/>
  <c r="BK314" i="4"/>
  <c r="AQ314" i="4"/>
  <c r="AS314" i="4" s="1"/>
  <c r="S314" i="4"/>
  <c r="G314" i="4"/>
  <c r="L314" i="4" s="1"/>
  <c r="F314" i="4"/>
  <c r="E314" i="4"/>
  <c r="D314" i="4"/>
  <c r="BT313" i="4"/>
  <c r="BQ313" i="4"/>
  <c r="BN313" i="4"/>
  <c r="BK313" i="4"/>
  <c r="BO313" i="4" s="1"/>
  <c r="AQ313" i="4"/>
  <c r="AS313" i="4" s="1"/>
  <c r="S313" i="4"/>
  <c r="Q313" i="4"/>
  <c r="G313" i="4"/>
  <c r="L313" i="4" s="1"/>
  <c r="F313" i="4"/>
  <c r="E313" i="4"/>
  <c r="D313" i="4"/>
  <c r="BT312" i="4"/>
  <c r="BQ312" i="4"/>
  <c r="BN312" i="4"/>
  <c r="BK312" i="4"/>
  <c r="AQ312" i="4"/>
  <c r="AS312" i="4" s="1"/>
  <c r="S312" i="4"/>
  <c r="G312" i="4"/>
  <c r="L312" i="4" s="1"/>
  <c r="F312" i="4"/>
  <c r="E312" i="4"/>
  <c r="D312" i="4"/>
  <c r="BT311" i="4"/>
  <c r="BQ311" i="4"/>
  <c r="BN311" i="4"/>
  <c r="BO311" i="4" s="1"/>
  <c r="BK311" i="4"/>
  <c r="AQ311" i="4"/>
  <c r="AS311" i="4" s="1"/>
  <c r="S311" i="4"/>
  <c r="Q311" i="4"/>
  <c r="G311" i="4"/>
  <c r="L311" i="4" s="1"/>
  <c r="F311" i="4"/>
  <c r="E311" i="4"/>
  <c r="D311" i="4"/>
  <c r="BT310" i="4"/>
  <c r="BQ310" i="4"/>
  <c r="BN310" i="4"/>
  <c r="BK310" i="4"/>
  <c r="AQ310" i="4"/>
  <c r="AS310" i="4" s="1"/>
  <c r="S310" i="4"/>
  <c r="G310" i="4"/>
  <c r="L310" i="4" s="1"/>
  <c r="F310" i="4"/>
  <c r="E310" i="4"/>
  <c r="D310" i="4"/>
  <c r="BT309" i="4"/>
  <c r="BQ309" i="4"/>
  <c r="BN309" i="4"/>
  <c r="Q309" i="4" s="1"/>
  <c r="BK309" i="4"/>
  <c r="AQ309" i="4"/>
  <c r="AS309" i="4" s="1"/>
  <c r="S309" i="4"/>
  <c r="G309" i="4"/>
  <c r="L309" i="4" s="1"/>
  <c r="F309" i="4"/>
  <c r="E309" i="4"/>
  <c r="D309" i="4"/>
  <c r="BT308" i="4"/>
  <c r="BQ308" i="4"/>
  <c r="BN308" i="4"/>
  <c r="BK308" i="4"/>
  <c r="AQ308" i="4"/>
  <c r="AS308" i="4" s="1"/>
  <c r="S308" i="4"/>
  <c r="G308" i="4"/>
  <c r="L308" i="4" s="1"/>
  <c r="F308" i="4"/>
  <c r="E308" i="4"/>
  <c r="D308" i="4"/>
  <c r="BT307" i="4"/>
  <c r="BQ307" i="4"/>
  <c r="BN307" i="4"/>
  <c r="BK307" i="4"/>
  <c r="AQ307" i="4"/>
  <c r="AS307" i="4" s="1"/>
  <c r="S307" i="4"/>
  <c r="Q307" i="4"/>
  <c r="G307" i="4"/>
  <c r="L307" i="4" s="1"/>
  <c r="F307" i="4"/>
  <c r="E307" i="4"/>
  <c r="D307" i="4"/>
  <c r="BT306" i="4"/>
  <c r="BQ306" i="4"/>
  <c r="BN306" i="4"/>
  <c r="BK306" i="4"/>
  <c r="AQ306" i="4"/>
  <c r="AS306" i="4" s="1"/>
  <c r="S306" i="4"/>
  <c r="G306" i="4"/>
  <c r="L306" i="4" s="1"/>
  <c r="F306" i="4"/>
  <c r="E306" i="4"/>
  <c r="D306" i="4"/>
  <c r="BT305" i="4"/>
  <c r="BQ305" i="4"/>
  <c r="BN305" i="4"/>
  <c r="Q305" i="4" s="1"/>
  <c r="BK305" i="4"/>
  <c r="AQ305" i="4"/>
  <c r="AS305" i="4" s="1"/>
  <c r="S305" i="4"/>
  <c r="G305" i="4"/>
  <c r="L305" i="4" s="1"/>
  <c r="F305" i="4"/>
  <c r="E305" i="4"/>
  <c r="D305" i="4"/>
  <c r="BT304" i="4"/>
  <c r="BQ304" i="4"/>
  <c r="BN304" i="4"/>
  <c r="BK304" i="4"/>
  <c r="AQ304" i="4"/>
  <c r="AS304" i="4" s="1"/>
  <c r="S304" i="4"/>
  <c r="G304" i="4"/>
  <c r="L304" i="4" s="1"/>
  <c r="F304" i="4"/>
  <c r="E304" i="4"/>
  <c r="D304" i="4"/>
  <c r="BT303" i="4"/>
  <c r="BQ303" i="4"/>
  <c r="BN303" i="4"/>
  <c r="Q303" i="4" s="1"/>
  <c r="BK303" i="4"/>
  <c r="AQ303" i="4"/>
  <c r="AS303" i="4" s="1"/>
  <c r="S303" i="4"/>
  <c r="G303" i="4"/>
  <c r="L303" i="4" s="1"/>
  <c r="F303" i="4"/>
  <c r="E303" i="4"/>
  <c r="D303" i="4"/>
  <c r="BT302" i="4"/>
  <c r="BQ302" i="4"/>
  <c r="BN302" i="4"/>
  <c r="BK302" i="4"/>
  <c r="AQ302" i="4"/>
  <c r="AS302" i="4" s="1"/>
  <c r="S302" i="4"/>
  <c r="G302" i="4"/>
  <c r="L302" i="4" s="1"/>
  <c r="F302" i="4"/>
  <c r="E302" i="4"/>
  <c r="D302" i="4"/>
  <c r="BT301" i="4"/>
  <c r="BQ301" i="4"/>
  <c r="BN301" i="4"/>
  <c r="BK301" i="4"/>
  <c r="BO301" i="4" s="1"/>
  <c r="AQ301" i="4"/>
  <c r="AS301" i="4" s="1"/>
  <c r="S301" i="4"/>
  <c r="Q301" i="4"/>
  <c r="G301" i="4"/>
  <c r="L301" i="4" s="1"/>
  <c r="F301" i="4"/>
  <c r="E301" i="4"/>
  <c r="D301" i="4"/>
  <c r="BT300" i="4"/>
  <c r="BQ300" i="4"/>
  <c r="BN300" i="4"/>
  <c r="BK300" i="4"/>
  <c r="AQ300" i="4"/>
  <c r="AS300" i="4" s="1"/>
  <c r="S300" i="4"/>
  <c r="G300" i="4"/>
  <c r="L300" i="4" s="1"/>
  <c r="F300" i="4"/>
  <c r="E300" i="4"/>
  <c r="D300" i="4"/>
  <c r="BT299" i="4"/>
  <c r="BQ299" i="4"/>
  <c r="BN299" i="4"/>
  <c r="BO299" i="4" s="1"/>
  <c r="BK299" i="4"/>
  <c r="AQ299" i="4"/>
  <c r="AS299" i="4" s="1"/>
  <c r="S299" i="4"/>
  <c r="Q299" i="4"/>
  <c r="G299" i="4"/>
  <c r="L299" i="4" s="1"/>
  <c r="F299" i="4"/>
  <c r="E299" i="4"/>
  <c r="D299" i="4"/>
  <c r="BT298" i="4"/>
  <c r="BQ298" i="4"/>
  <c r="BN298" i="4"/>
  <c r="BK298" i="4"/>
  <c r="AQ298" i="4"/>
  <c r="AS298" i="4" s="1"/>
  <c r="S298" i="4"/>
  <c r="G298" i="4"/>
  <c r="L298" i="4" s="1"/>
  <c r="F298" i="4"/>
  <c r="E298" i="4"/>
  <c r="D298" i="4"/>
  <c r="BT297" i="4"/>
  <c r="BQ297" i="4"/>
  <c r="BN297" i="4"/>
  <c r="Q297" i="4" s="1"/>
  <c r="BK297" i="4"/>
  <c r="AQ297" i="4"/>
  <c r="AS297" i="4" s="1"/>
  <c r="S297" i="4"/>
  <c r="G297" i="4"/>
  <c r="L297" i="4" s="1"/>
  <c r="F297" i="4"/>
  <c r="E297" i="4"/>
  <c r="D297" i="4"/>
  <c r="BT296" i="4"/>
  <c r="BQ296" i="4"/>
  <c r="BN296" i="4"/>
  <c r="BK296" i="4"/>
  <c r="AQ296" i="4"/>
  <c r="AS296" i="4" s="1"/>
  <c r="S296" i="4"/>
  <c r="G296" i="4"/>
  <c r="L296" i="4" s="1"/>
  <c r="F296" i="4"/>
  <c r="E296" i="4"/>
  <c r="D296" i="4"/>
  <c r="BT295" i="4"/>
  <c r="BQ295" i="4"/>
  <c r="BN295" i="4"/>
  <c r="BK295" i="4"/>
  <c r="AQ295" i="4"/>
  <c r="AS295" i="4" s="1"/>
  <c r="S295" i="4"/>
  <c r="G295" i="4"/>
  <c r="L295" i="4" s="1"/>
  <c r="F295" i="4"/>
  <c r="E295" i="4"/>
  <c r="D295" i="4"/>
  <c r="BT294" i="4"/>
  <c r="BQ294" i="4"/>
  <c r="BN294" i="4"/>
  <c r="BK294" i="4"/>
  <c r="AQ294" i="4"/>
  <c r="AS294" i="4" s="1"/>
  <c r="S294" i="4"/>
  <c r="Q294" i="4"/>
  <c r="G294" i="4"/>
  <c r="L294" i="4" s="1"/>
  <c r="F294" i="4"/>
  <c r="E294" i="4"/>
  <c r="D294" i="4"/>
  <c r="BT293" i="4"/>
  <c r="BQ293" i="4"/>
  <c r="BN293" i="4"/>
  <c r="Q293" i="4" s="1"/>
  <c r="BK293" i="4"/>
  <c r="AQ293" i="4"/>
  <c r="AS293" i="4" s="1"/>
  <c r="S293" i="4"/>
  <c r="G293" i="4"/>
  <c r="L293" i="4" s="1"/>
  <c r="F293" i="4"/>
  <c r="E293" i="4"/>
  <c r="D293" i="4"/>
  <c r="BT292" i="4"/>
  <c r="BQ292" i="4"/>
  <c r="BN292" i="4"/>
  <c r="BK292" i="4"/>
  <c r="AQ292" i="4"/>
  <c r="AS292" i="4" s="1"/>
  <c r="S292" i="4"/>
  <c r="G292" i="4"/>
  <c r="L292" i="4" s="1"/>
  <c r="F292" i="4"/>
  <c r="E292" i="4"/>
  <c r="H292" i="4" s="1"/>
  <c r="D292" i="4"/>
  <c r="BT291" i="4"/>
  <c r="BQ291" i="4"/>
  <c r="BN291" i="4"/>
  <c r="BO291" i="4" s="1"/>
  <c r="BK291" i="4"/>
  <c r="AQ291" i="4"/>
  <c r="AS291" i="4" s="1"/>
  <c r="S291" i="4"/>
  <c r="Q291" i="4"/>
  <c r="G291" i="4"/>
  <c r="L291" i="4" s="1"/>
  <c r="F291" i="4"/>
  <c r="E291" i="4"/>
  <c r="D291" i="4"/>
  <c r="BT290" i="4"/>
  <c r="BQ290" i="4"/>
  <c r="BN290" i="4"/>
  <c r="BK290" i="4"/>
  <c r="AQ290" i="4"/>
  <c r="AS290" i="4" s="1"/>
  <c r="S290" i="4"/>
  <c r="G290" i="4"/>
  <c r="L290" i="4" s="1"/>
  <c r="F290" i="4"/>
  <c r="E290" i="4"/>
  <c r="D290" i="4"/>
  <c r="BT289" i="4"/>
  <c r="BQ289" i="4"/>
  <c r="BN289" i="4"/>
  <c r="BK289" i="4"/>
  <c r="AQ289" i="4"/>
  <c r="AS289" i="4" s="1"/>
  <c r="S289" i="4"/>
  <c r="G289" i="4"/>
  <c r="L289" i="4" s="1"/>
  <c r="F289" i="4"/>
  <c r="E289" i="4"/>
  <c r="D289" i="4"/>
  <c r="BT288" i="4"/>
  <c r="BQ288" i="4"/>
  <c r="BN288" i="4"/>
  <c r="BK288" i="4"/>
  <c r="AQ288" i="4"/>
  <c r="AS288" i="4" s="1"/>
  <c r="S288" i="4"/>
  <c r="G288" i="4"/>
  <c r="L288" i="4" s="1"/>
  <c r="F288" i="4"/>
  <c r="E288" i="4"/>
  <c r="D288" i="4"/>
  <c r="BT287" i="4"/>
  <c r="BQ287" i="4"/>
  <c r="BN287" i="4"/>
  <c r="Q287" i="4" s="1"/>
  <c r="BK287" i="4"/>
  <c r="AQ287" i="4"/>
  <c r="AS287" i="4" s="1"/>
  <c r="S287" i="4"/>
  <c r="G287" i="4"/>
  <c r="L287" i="4" s="1"/>
  <c r="F287" i="4"/>
  <c r="E287" i="4"/>
  <c r="D287" i="4"/>
  <c r="BT286" i="4"/>
  <c r="BQ286" i="4"/>
  <c r="BN286" i="4"/>
  <c r="BK286" i="4"/>
  <c r="AQ286" i="4"/>
  <c r="AS286" i="4" s="1"/>
  <c r="S286" i="4"/>
  <c r="Q286" i="4"/>
  <c r="G286" i="4"/>
  <c r="L286" i="4" s="1"/>
  <c r="F286" i="4"/>
  <c r="E286" i="4"/>
  <c r="D286" i="4"/>
  <c r="BT285" i="4"/>
  <c r="BQ285" i="4"/>
  <c r="BN285" i="4"/>
  <c r="Q285" i="4" s="1"/>
  <c r="BK285" i="4"/>
  <c r="AQ285" i="4"/>
  <c r="AS285" i="4" s="1"/>
  <c r="S285" i="4"/>
  <c r="G285" i="4"/>
  <c r="L285" i="4" s="1"/>
  <c r="F285" i="4"/>
  <c r="E285" i="4"/>
  <c r="D285" i="4"/>
  <c r="BT284" i="4"/>
  <c r="BQ284" i="4"/>
  <c r="BN284" i="4"/>
  <c r="BK284" i="4"/>
  <c r="AQ284" i="4"/>
  <c r="AS284" i="4" s="1"/>
  <c r="S284" i="4"/>
  <c r="G284" i="4"/>
  <c r="L284" i="4" s="1"/>
  <c r="F284" i="4"/>
  <c r="E284" i="4"/>
  <c r="D284" i="4"/>
  <c r="BT283" i="4"/>
  <c r="BQ283" i="4"/>
  <c r="BN283" i="4"/>
  <c r="BK283" i="4"/>
  <c r="AQ283" i="4"/>
  <c r="AS283" i="4" s="1"/>
  <c r="S283" i="4"/>
  <c r="G283" i="4"/>
  <c r="L283" i="4" s="1"/>
  <c r="F283" i="4"/>
  <c r="E283" i="4"/>
  <c r="D283" i="4"/>
  <c r="BT282" i="4"/>
  <c r="BQ282" i="4"/>
  <c r="BN282" i="4"/>
  <c r="BK282" i="4"/>
  <c r="AQ282" i="4"/>
  <c r="AS282" i="4" s="1"/>
  <c r="S282" i="4"/>
  <c r="G282" i="4"/>
  <c r="L282" i="4" s="1"/>
  <c r="F282" i="4"/>
  <c r="E282" i="4"/>
  <c r="D282" i="4"/>
  <c r="BT281" i="4"/>
  <c r="BQ281" i="4"/>
  <c r="BN281" i="4"/>
  <c r="Q281" i="4" s="1"/>
  <c r="BK281" i="4"/>
  <c r="AQ281" i="4"/>
  <c r="AS281" i="4" s="1"/>
  <c r="S281" i="4"/>
  <c r="G281" i="4"/>
  <c r="L281" i="4" s="1"/>
  <c r="F281" i="4"/>
  <c r="E281" i="4"/>
  <c r="D281" i="4"/>
  <c r="BT280" i="4"/>
  <c r="BQ280" i="4"/>
  <c r="BN280" i="4"/>
  <c r="BK280" i="4"/>
  <c r="AQ280" i="4"/>
  <c r="AS280" i="4" s="1"/>
  <c r="S280" i="4"/>
  <c r="G280" i="4"/>
  <c r="L280" i="4" s="1"/>
  <c r="F280" i="4"/>
  <c r="E280" i="4"/>
  <c r="D280" i="4"/>
  <c r="BT279" i="4"/>
  <c r="BQ279" i="4"/>
  <c r="BN279" i="4"/>
  <c r="Q279" i="4" s="1"/>
  <c r="BK279" i="4"/>
  <c r="AQ279" i="4"/>
  <c r="AS279" i="4" s="1"/>
  <c r="S279" i="4"/>
  <c r="G279" i="4"/>
  <c r="L279" i="4" s="1"/>
  <c r="F279" i="4"/>
  <c r="E279" i="4"/>
  <c r="D279" i="4"/>
  <c r="BT278" i="4"/>
  <c r="BQ278" i="4"/>
  <c r="BN278" i="4"/>
  <c r="BK278" i="4"/>
  <c r="AQ278" i="4"/>
  <c r="AS278" i="4" s="1"/>
  <c r="S278" i="4"/>
  <c r="G278" i="4"/>
  <c r="L278" i="4" s="1"/>
  <c r="F278" i="4"/>
  <c r="E278" i="4"/>
  <c r="D278" i="4"/>
  <c r="BT277" i="4"/>
  <c r="BQ277" i="4"/>
  <c r="BN277" i="4"/>
  <c r="Q277" i="4" s="1"/>
  <c r="BK277" i="4"/>
  <c r="AQ277" i="4"/>
  <c r="AS277" i="4" s="1"/>
  <c r="S277" i="4"/>
  <c r="G277" i="4"/>
  <c r="L277" i="4" s="1"/>
  <c r="F277" i="4"/>
  <c r="E277" i="4"/>
  <c r="D277" i="4"/>
  <c r="BT276" i="4"/>
  <c r="BQ276" i="4"/>
  <c r="BN276" i="4"/>
  <c r="BK276" i="4"/>
  <c r="AQ276" i="4"/>
  <c r="AS276" i="4" s="1"/>
  <c r="S276" i="4"/>
  <c r="G276" i="4"/>
  <c r="L276" i="4" s="1"/>
  <c r="F276" i="4"/>
  <c r="E276" i="4"/>
  <c r="D276" i="4"/>
  <c r="BT275" i="4"/>
  <c r="BQ275" i="4"/>
  <c r="BN275" i="4"/>
  <c r="BK275" i="4"/>
  <c r="AQ275" i="4"/>
  <c r="AS275" i="4" s="1"/>
  <c r="S275" i="4"/>
  <c r="G275" i="4"/>
  <c r="L275" i="4" s="1"/>
  <c r="F275" i="4"/>
  <c r="E275" i="4"/>
  <c r="D275" i="4"/>
  <c r="BT274" i="4"/>
  <c r="BQ274" i="4"/>
  <c r="BN274" i="4"/>
  <c r="BK274" i="4"/>
  <c r="AQ274" i="4"/>
  <c r="AS274" i="4" s="1"/>
  <c r="S274" i="4"/>
  <c r="G274" i="4"/>
  <c r="L274" i="4" s="1"/>
  <c r="F274" i="4"/>
  <c r="E274" i="4"/>
  <c r="D274" i="4"/>
  <c r="BT273" i="4"/>
  <c r="BQ273" i="4"/>
  <c r="BN273" i="4"/>
  <c r="BK273" i="4"/>
  <c r="AQ273" i="4"/>
  <c r="AS273" i="4" s="1"/>
  <c r="S273" i="4"/>
  <c r="G273" i="4"/>
  <c r="L273" i="4" s="1"/>
  <c r="F273" i="4"/>
  <c r="E273" i="4"/>
  <c r="D273" i="4"/>
  <c r="BT272" i="4"/>
  <c r="BQ272" i="4"/>
  <c r="BN272" i="4"/>
  <c r="BK272" i="4"/>
  <c r="AQ272" i="4"/>
  <c r="AS272" i="4" s="1"/>
  <c r="S272" i="4"/>
  <c r="G272" i="4"/>
  <c r="L272" i="4" s="1"/>
  <c r="F272" i="4"/>
  <c r="E272" i="4"/>
  <c r="D272" i="4"/>
  <c r="BT271" i="4"/>
  <c r="BQ271" i="4"/>
  <c r="BN271" i="4"/>
  <c r="Q271" i="4" s="1"/>
  <c r="BK271" i="4"/>
  <c r="AQ271" i="4"/>
  <c r="AS271" i="4" s="1"/>
  <c r="S271" i="4"/>
  <c r="G271" i="4"/>
  <c r="L271" i="4" s="1"/>
  <c r="F271" i="4"/>
  <c r="E271" i="4"/>
  <c r="D271" i="4"/>
  <c r="BT270" i="4"/>
  <c r="BQ270" i="4"/>
  <c r="BN270" i="4"/>
  <c r="BK270" i="4"/>
  <c r="AQ270" i="4"/>
  <c r="AS270" i="4" s="1"/>
  <c r="S270" i="4"/>
  <c r="G270" i="4"/>
  <c r="L270" i="4" s="1"/>
  <c r="F270" i="4"/>
  <c r="E270" i="4"/>
  <c r="D270" i="4"/>
  <c r="BT269" i="4"/>
  <c r="BQ269" i="4"/>
  <c r="BN269" i="4"/>
  <c r="Q269" i="4" s="1"/>
  <c r="BK269" i="4"/>
  <c r="AQ269" i="4"/>
  <c r="AS269" i="4" s="1"/>
  <c r="S269" i="4"/>
  <c r="G269" i="4"/>
  <c r="L269" i="4" s="1"/>
  <c r="F269" i="4"/>
  <c r="E269" i="4"/>
  <c r="D269" i="4"/>
  <c r="BT268" i="4"/>
  <c r="BQ268" i="4"/>
  <c r="BN268" i="4"/>
  <c r="BK268" i="4"/>
  <c r="AQ268" i="4"/>
  <c r="AS268" i="4" s="1"/>
  <c r="S268" i="4"/>
  <c r="G268" i="4"/>
  <c r="L268" i="4" s="1"/>
  <c r="F268" i="4"/>
  <c r="E268" i="4"/>
  <c r="D268" i="4"/>
  <c r="BT267" i="4"/>
  <c r="BQ267" i="4"/>
  <c r="BN267" i="4"/>
  <c r="BO267" i="4" s="1"/>
  <c r="BK267" i="4"/>
  <c r="AQ267" i="4"/>
  <c r="AS267" i="4" s="1"/>
  <c r="S267" i="4"/>
  <c r="G267" i="4"/>
  <c r="L267" i="4" s="1"/>
  <c r="F267" i="4"/>
  <c r="E267" i="4"/>
  <c r="D267" i="4"/>
  <c r="BT266" i="4"/>
  <c r="BQ266" i="4"/>
  <c r="BN266" i="4"/>
  <c r="BK266" i="4"/>
  <c r="AQ266" i="4"/>
  <c r="AS266" i="4" s="1"/>
  <c r="S266" i="4"/>
  <c r="G266" i="4"/>
  <c r="L266" i="4" s="1"/>
  <c r="F266" i="4"/>
  <c r="E266" i="4"/>
  <c r="D266" i="4"/>
  <c r="BT265" i="4"/>
  <c r="BQ265" i="4"/>
  <c r="BN265" i="4"/>
  <c r="BK265" i="4"/>
  <c r="AQ265" i="4"/>
  <c r="AS265" i="4" s="1"/>
  <c r="S265" i="4"/>
  <c r="G265" i="4"/>
  <c r="L265" i="4" s="1"/>
  <c r="F265" i="4"/>
  <c r="E265" i="4"/>
  <c r="D265" i="4"/>
  <c r="BT264" i="4"/>
  <c r="BQ264" i="4"/>
  <c r="BN264" i="4"/>
  <c r="BK264" i="4"/>
  <c r="AQ264" i="4"/>
  <c r="AS264" i="4" s="1"/>
  <c r="S264" i="4"/>
  <c r="G264" i="4"/>
  <c r="L264" i="4" s="1"/>
  <c r="F264" i="4"/>
  <c r="E264" i="4"/>
  <c r="D264" i="4"/>
  <c r="BT263" i="4"/>
  <c r="BQ263" i="4"/>
  <c r="BN263" i="4"/>
  <c r="Q263" i="4" s="1"/>
  <c r="BK263" i="4"/>
  <c r="AQ263" i="4"/>
  <c r="AS263" i="4" s="1"/>
  <c r="S263" i="4"/>
  <c r="G263" i="4"/>
  <c r="L263" i="4" s="1"/>
  <c r="F263" i="4"/>
  <c r="E263" i="4"/>
  <c r="D263" i="4"/>
  <c r="BT262" i="4"/>
  <c r="BQ262" i="4"/>
  <c r="BN262" i="4"/>
  <c r="BK262" i="4"/>
  <c r="AQ262" i="4"/>
  <c r="AS262" i="4" s="1"/>
  <c r="S262" i="4"/>
  <c r="G262" i="4"/>
  <c r="L262" i="4" s="1"/>
  <c r="F262" i="4"/>
  <c r="E262" i="4"/>
  <c r="D262" i="4"/>
  <c r="BT261" i="4"/>
  <c r="BQ261" i="4"/>
  <c r="BN261" i="4"/>
  <c r="BK261" i="4"/>
  <c r="BO261" i="4" s="1"/>
  <c r="AQ261" i="4"/>
  <c r="AS261" i="4" s="1"/>
  <c r="S261" i="4"/>
  <c r="Q261" i="4"/>
  <c r="G261" i="4"/>
  <c r="L261" i="4" s="1"/>
  <c r="F261" i="4"/>
  <c r="E261" i="4"/>
  <c r="D261" i="4"/>
  <c r="BT260" i="4"/>
  <c r="BQ260" i="4"/>
  <c r="BN260" i="4"/>
  <c r="BK260" i="4"/>
  <c r="AQ260" i="4"/>
  <c r="AS260" i="4" s="1"/>
  <c r="S260" i="4"/>
  <c r="G260" i="4"/>
  <c r="L260" i="4" s="1"/>
  <c r="F260" i="4"/>
  <c r="E260" i="4"/>
  <c r="D260" i="4"/>
  <c r="BT259" i="4"/>
  <c r="BQ259" i="4"/>
  <c r="BN259" i="4"/>
  <c r="Q259" i="4" s="1"/>
  <c r="BK259" i="4"/>
  <c r="AQ259" i="4"/>
  <c r="AS259" i="4" s="1"/>
  <c r="S259" i="4"/>
  <c r="G259" i="4"/>
  <c r="L259" i="4" s="1"/>
  <c r="F259" i="4"/>
  <c r="E259" i="4"/>
  <c r="H259" i="4" s="1"/>
  <c r="D259" i="4"/>
  <c r="BT258" i="4"/>
  <c r="BQ258" i="4"/>
  <c r="BN258" i="4"/>
  <c r="BK258" i="4"/>
  <c r="AQ258" i="4"/>
  <c r="AS258" i="4" s="1"/>
  <c r="S258" i="4"/>
  <c r="G258" i="4"/>
  <c r="L258" i="4" s="1"/>
  <c r="F258" i="4"/>
  <c r="E258" i="4"/>
  <c r="D258" i="4"/>
  <c r="BT257" i="4"/>
  <c r="BQ257" i="4"/>
  <c r="BN257" i="4"/>
  <c r="Q257" i="4" s="1"/>
  <c r="BK257" i="4"/>
  <c r="AQ257" i="4"/>
  <c r="AS257" i="4" s="1"/>
  <c r="S257" i="4"/>
  <c r="G257" i="4"/>
  <c r="L257" i="4" s="1"/>
  <c r="F257" i="4"/>
  <c r="E257" i="4"/>
  <c r="D257" i="4"/>
  <c r="BT256" i="4"/>
  <c r="BQ256" i="4"/>
  <c r="BN256" i="4"/>
  <c r="BK256" i="4"/>
  <c r="AQ256" i="4"/>
  <c r="AS256" i="4" s="1"/>
  <c r="S256" i="4"/>
  <c r="G256" i="4"/>
  <c r="L256" i="4" s="1"/>
  <c r="F256" i="4"/>
  <c r="E256" i="4"/>
  <c r="D256" i="4"/>
  <c r="BT255" i="4"/>
  <c r="BQ255" i="4"/>
  <c r="BN255" i="4"/>
  <c r="BK255" i="4"/>
  <c r="AQ255" i="4"/>
  <c r="AS255" i="4" s="1"/>
  <c r="S255" i="4"/>
  <c r="Q255" i="4"/>
  <c r="G255" i="4"/>
  <c r="L255" i="4" s="1"/>
  <c r="F255" i="4"/>
  <c r="E255" i="4"/>
  <c r="D255" i="4"/>
  <c r="BT254" i="4"/>
  <c r="BQ254" i="4"/>
  <c r="BN254" i="4"/>
  <c r="BK254" i="4"/>
  <c r="AQ254" i="4"/>
  <c r="AS254" i="4" s="1"/>
  <c r="S254" i="4"/>
  <c r="G254" i="4"/>
  <c r="L254" i="4" s="1"/>
  <c r="F254" i="4"/>
  <c r="E254" i="4"/>
  <c r="D254" i="4"/>
  <c r="BT253" i="4"/>
  <c r="BQ253" i="4"/>
  <c r="BN253" i="4"/>
  <c r="Q253" i="4" s="1"/>
  <c r="BK253" i="4"/>
  <c r="AS253" i="4"/>
  <c r="AQ253" i="4"/>
  <c r="S253" i="4"/>
  <c r="G253" i="4"/>
  <c r="L253" i="4" s="1"/>
  <c r="F253" i="4"/>
  <c r="E253" i="4"/>
  <c r="H253" i="4" s="1"/>
  <c r="D253" i="4"/>
  <c r="BT252" i="4"/>
  <c r="BQ252" i="4"/>
  <c r="BN252" i="4"/>
  <c r="BK252" i="4"/>
  <c r="AQ252" i="4"/>
  <c r="AS252" i="4" s="1"/>
  <c r="S252" i="4"/>
  <c r="G252" i="4"/>
  <c r="L252" i="4" s="1"/>
  <c r="F252" i="4"/>
  <c r="E252" i="4"/>
  <c r="D252" i="4"/>
  <c r="BT251" i="4"/>
  <c r="BQ251" i="4"/>
  <c r="BN251" i="4"/>
  <c r="Q251" i="4" s="1"/>
  <c r="BK251" i="4"/>
  <c r="BO251" i="4" s="1"/>
  <c r="AQ251" i="4"/>
  <c r="AS251" i="4" s="1"/>
  <c r="S251" i="4"/>
  <c r="G251" i="4"/>
  <c r="L251" i="4" s="1"/>
  <c r="F251" i="4"/>
  <c r="E251" i="4"/>
  <c r="D251" i="4"/>
  <c r="BT250" i="4"/>
  <c r="BQ250" i="4"/>
  <c r="BN250" i="4"/>
  <c r="BK250" i="4"/>
  <c r="AQ250" i="4"/>
  <c r="AS250" i="4" s="1"/>
  <c r="S250" i="4"/>
  <c r="G250" i="4"/>
  <c r="L250" i="4" s="1"/>
  <c r="F250" i="4"/>
  <c r="E250" i="4"/>
  <c r="D250" i="4"/>
  <c r="BT249" i="4"/>
  <c r="BQ249" i="4"/>
  <c r="BN249" i="4"/>
  <c r="Q249" i="4" s="1"/>
  <c r="BK249" i="4"/>
  <c r="AQ249" i="4"/>
  <c r="AS249" i="4" s="1"/>
  <c r="S249" i="4"/>
  <c r="G249" i="4"/>
  <c r="L249" i="4" s="1"/>
  <c r="F249" i="4"/>
  <c r="E249" i="4"/>
  <c r="D249" i="4"/>
  <c r="BT248" i="4"/>
  <c r="BQ248" i="4"/>
  <c r="BN248" i="4"/>
  <c r="BK248" i="4"/>
  <c r="AQ248" i="4"/>
  <c r="AS248" i="4" s="1"/>
  <c r="S248" i="4"/>
  <c r="G248" i="4"/>
  <c r="L248" i="4" s="1"/>
  <c r="F248" i="4"/>
  <c r="E248" i="4"/>
  <c r="D248" i="4"/>
  <c r="BT247" i="4"/>
  <c r="BQ247" i="4"/>
  <c r="BN247" i="4"/>
  <c r="BK247" i="4"/>
  <c r="BO247" i="4" s="1"/>
  <c r="AQ247" i="4"/>
  <c r="AS247" i="4" s="1"/>
  <c r="S247" i="4"/>
  <c r="Q247" i="4"/>
  <c r="G247" i="4"/>
  <c r="L247" i="4" s="1"/>
  <c r="F247" i="4"/>
  <c r="E247" i="4"/>
  <c r="D247" i="4"/>
  <c r="BT246" i="4"/>
  <c r="BQ246" i="4"/>
  <c r="BN246" i="4"/>
  <c r="BK246" i="4"/>
  <c r="AQ246" i="4"/>
  <c r="AS246" i="4" s="1"/>
  <c r="S246" i="4"/>
  <c r="G246" i="4"/>
  <c r="L246" i="4" s="1"/>
  <c r="F246" i="4"/>
  <c r="E246" i="4"/>
  <c r="D246" i="4"/>
  <c r="BT245" i="4"/>
  <c r="BQ245" i="4"/>
  <c r="BN245" i="4"/>
  <c r="Q245" i="4" s="1"/>
  <c r="BK245" i="4"/>
  <c r="AQ245" i="4"/>
  <c r="AS245" i="4" s="1"/>
  <c r="S245" i="4"/>
  <c r="G245" i="4"/>
  <c r="L245" i="4" s="1"/>
  <c r="F245" i="4"/>
  <c r="E245" i="4"/>
  <c r="D245" i="4"/>
  <c r="BT244" i="4"/>
  <c r="BQ244" i="4"/>
  <c r="BN244" i="4"/>
  <c r="BK244" i="4"/>
  <c r="AQ244" i="4"/>
  <c r="AS244" i="4" s="1"/>
  <c r="S244" i="4"/>
  <c r="G244" i="4"/>
  <c r="L244" i="4" s="1"/>
  <c r="F244" i="4"/>
  <c r="E244" i="4"/>
  <c r="D244" i="4"/>
  <c r="BT243" i="4"/>
  <c r="BQ243" i="4"/>
  <c r="BN243" i="4"/>
  <c r="BK243" i="4"/>
  <c r="AQ243" i="4"/>
  <c r="AS243" i="4" s="1"/>
  <c r="S243" i="4"/>
  <c r="G243" i="4"/>
  <c r="L243" i="4" s="1"/>
  <c r="F243" i="4"/>
  <c r="E243" i="4"/>
  <c r="D243" i="4"/>
  <c r="BT242" i="4"/>
  <c r="BQ242" i="4"/>
  <c r="BN242" i="4"/>
  <c r="BK242" i="4"/>
  <c r="AQ242" i="4"/>
  <c r="AS242" i="4" s="1"/>
  <c r="S242" i="4"/>
  <c r="G242" i="4"/>
  <c r="L242" i="4" s="1"/>
  <c r="F242" i="4"/>
  <c r="E242" i="4"/>
  <c r="D242" i="4"/>
  <c r="BT241" i="4"/>
  <c r="BQ241" i="4"/>
  <c r="BN241" i="4"/>
  <c r="BK241" i="4"/>
  <c r="AQ241" i="4"/>
  <c r="AS241" i="4" s="1"/>
  <c r="S241" i="4"/>
  <c r="G241" i="4"/>
  <c r="L241" i="4" s="1"/>
  <c r="F241" i="4"/>
  <c r="E241" i="4"/>
  <c r="D241" i="4"/>
  <c r="BT240" i="4"/>
  <c r="BQ240" i="4"/>
  <c r="BN240" i="4"/>
  <c r="BK240" i="4"/>
  <c r="AQ240" i="4"/>
  <c r="AS240" i="4" s="1"/>
  <c r="S240" i="4"/>
  <c r="G240" i="4"/>
  <c r="L240" i="4" s="1"/>
  <c r="F240" i="4"/>
  <c r="E240" i="4"/>
  <c r="D240" i="4"/>
  <c r="BT239" i="4"/>
  <c r="BQ239" i="4"/>
  <c r="BN239" i="4"/>
  <c r="Q239" i="4" s="1"/>
  <c r="BK239" i="4"/>
  <c r="AQ239" i="4"/>
  <c r="AS239" i="4" s="1"/>
  <c r="S239" i="4"/>
  <c r="G239" i="4"/>
  <c r="L239" i="4" s="1"/>
  <c r="F239" i="4"/>
  <c r="E239" i="4"/>
  <c r="D239" i="4"/>
  <c r="BT238" i="4"/>
  <c r="BQ238" i="4"/>
  <c r="BN238" i="4"/>
  <c r="BK238" i="4"/>
  <c r="AQ238" i="4"/>
  <c r="AS238" i="4" s="1"/>
  <c r="S238" i="4"/>
  <c r="G238" i="4"/>
  <c r="L238" i="4" s="1"/>
  <c r="F238" i="4"/>
  <c r="E238" i="4"/>
  <c r="D238" i="4"/>
  <c r="BT237" i="4"/>
  <c r="BQ237" i="4"/>
  <c r="BN237" i="4"/>
  <c r="Q237" i="4" s="1"/>
  <c r="BK237" i="4"/>
  <c r="AQ237" i="4"/>
  <c r="AS237" i="4" s="1"/>
  <c r="S237" i="4"/>
  <c r="G237" i="4"/>
  <c r="L237" i="4" s="1"/>
  <c r="F237" i="4"/>
  <c r="E237" i="4"/>
  <c r="D237" i="4"/>
  <c r="BT236" i="4"/>
  <c r="BQ236" i="4"/>
  <c r="BN236" i="4"/>
  <c r="BK236" i="4"/>
  <c r="AQ236" i="4"/>
  <c r="AS236" i="4" s="1"/>
  <c r="S236" i="4"/>
  <c r="G236" i="4"/>
  <c r="L236" i="4" s="1"/>
  <c r="F236" i="4"/>
  <c r="E236" i="4"/>
  <c r="D236" i="4"/>
  <c r="BT235" i="4"/>
  <c r="BQ235" i="4"/>
  <c r="BN235" i="4"/>
  <c r="Q235" i="4" s="1"/>
  <c r="BK235" i="4"/>
  <c r="AQ235" i="4"/>
  <c r="AS235" i="4" s="1"/>
  <c r="S235" i="4"/>
  <c r="G235" i="4"/>
  <c r="L235" i="4" s="1"/>
  <c r="F235" i="4"/>
  <c r="E235" i="4"/>
  <c r="D235" i="4"/>
  <c r="BT234" i="4"/>
  <c r="BQ234" i="4"/>
  <c r="BN234" i="4"/>
  <c r="BK234" i="4"/>
  <c r="AQ234" i="4"/>
  <c r="AS234" i="4" s="1"/>
  <c r="S234" i="4"/>
  <c r="G234" i="4"/>
  <c r="L234" i="4" s="1"/>
  <c r="F234" i="4"/>
  <c r="E234" i="4"/>
  <c r="D234" i="4"/>
  <c r="BT233" i="4"/>
  <c r="BQ233" i="4"/>
  <c r="BN233" i="4"/>
  <c r="BK233" i="4"/>
  <c r="AQ233" i="4"/>
  <c r="AS233" i="4" s="1"/>
  <c r="S233" i="4"/>
  <c r="G233" i="4"/>
  <c r="L233" i="4" s="1"/>
  <c r="F233" i="4"/>
  <c r="E233" i="4"/>
  <c r="H233" i="4" s="1"/>
  <c r="D233" i="4"/>
  <c r="BT232" i="4"/>
  <c r="BQ232" i="4"/>
  <c r="BN232" i="4"/>
  <c r="BK232" i="4"/>
  <c r="AQ232" i="4"/>
  <c r="AS232" i="4" s="1"/>
  <c r="S232" i="4"/>
  <c r="G232" i="4"/>
  <c r="L232" i="4" s="1"/>
  <c r="F232" i="4"/>
  <c r="E232" i="4"/>
  <c r="D232" i="4"/>
  <c r="BT231" i="4"/>
  <c r="BQ231" i="4"/>
  <c r="BN231" i="4"/>
  <c r="Q231" i="4" s="1"/>
  <c r="BK231" i="4"/>
  <c r="AQ231" i="4"/>
  <c r="AS231" i="4" s="1"/>
  <c r="S231" i="4"/>
  <c r="G231" i="4"/>
  <c r="L231" i="4" s="1"/>
  <c r="F231" i="4"/>
  <c r="E231" i="4"/>
  <c r="D231" i="4"/>
  <c r="BT230" i="4"/>
  <c r="BQ230" i="4"/>
  <c r="BN230" i="4"/>
  <c r="Q230" i="4" s="1"/>
  <c r="BK230" i="4"/>
  <c r="AQ230" i="4"/>
  <c r="AS230" i="4" s="1"/>
  <c r="S230" i="4"/>
  <c r="G230" i="4"/>
  <c r="L230" i="4" s="1"/>
  <c r="F230" i="4"/>
  <c r="E230" i="4"/>
  <c r="D230" i="4"/>
  <c r="BT229" i="4"/>
  <c r="BQ229" i="4"/>
  <c r="BN229" i="4"/>
  <c r="Q229" i="4" s="1"/>
  <c r="BK229" i="4"/>
  <c r="AQ229" i="4"/>
  <c r="AS229" i="4" s="1"/>
  <c r="S229" i="4"/>
  <c r="G229" i="4"/>
  <c r="L229" i="4" s="1"/>
  <c r="F229" i="4"/>
  <c r="E229" i="4"/>
  <c r="D229" i="4"/>
  <c r="BT228" i="4"/>
  <c r="BQ228" i="4"/>
  <c r="BN228" i="4"/>
  <c r="BK228" i="4"/>
  <c r="AQ228" i="4"/>
  <c r="AS228" i="4" s="1"/>
  <c r="S228" i="4"/>
  <c r="G228" i="4"/>
  <c r="L228" i="4" s="1"/>
  <c r="F228" i="4"/>
  <c r="E228" i="4"/>
  <c r="D228" i="4"/>
  <c r="BT227" i="4"/>
  <c r="BQ227" i="4"/>
  <c r="BN227" i="4"/>
  <c r="BK227" i="4"/>
  <c r="AQ227" i="4"/>
  <c r="AS227" i="4" s="1"/>
  <c r="S227" i="4"/>
  <c r="G227" i="4"/>
  <c r="L227" i="4" s="1"/>
  <c r="F227" i="4"/>
  <c r="E227" i="4"/>
  <c r="D227" i="4"/>
  <c r="BT226" i="4"/>
  <c r="BQ226" i="4"/>
  <c r="BN226" i="4"/>
  <c r="BK226" i="4"/>
  <c r="AQ226" i="4"/>
  <c r="AS226" i="4" s="1"/>
  <c r="S226" i="4"/>
  <c r="G226" i="4"/>
  <c r="L226" i="4" s="1"/>
  <c r="F226" i="4"/>
  <c r="E226" i="4"/>
  <c r="D226" i="4"/>
  <c r="BT225" i="4"/>
  <c r="BQ225" i="4"/>
  <c r="BN225" i="4"/>
  <c r="Q225" i="4" s="1"/>
  <c r="BK225" i="4"/>
  <c r="BO225" i="4" s="1"/>
  <c r="AQ225" i="4"/>
  <c r="AS225" i="4" s="1"/>
  <c r="S225" i="4"/>
  <c r="G225" i="4"/>
  <c r="L225" i="4" s="1"/>
  <c r="F225" i="4"/>
  <c r="E225" i="4"/>
  <c r="D225" i="4"/>
  <c r="BT224" i="4"/>
  <c r="BQ224" i="4"/>
  <c r="BN224" i="4"/>
  <c r="BK224" i="4"/>
  <c r="AQ224" i="4"/>
  <c r="AS224" i="4" s="1"/>
  <c r="S224" i="4"/>
  <c r="G224" i="4"/>
  <c r="L224" i="4" s="1"/>
  <c r="F224" i="4"/>
  <c r="E224" i="4"/>
  <c r="D224" i="4"/>
  <c r="BT223" i="4"/>
  <c r="BQ223" i="4"/>
  <c r="BN223" i="4"/>
  <c r="BK223" i="4"/>
  <c r="AQ223" i="4"/>
  <c r="AS223" i="4" s="1"/>
  <c r="S223" i="4"/>
  <c r="G223" i="4"/>
  <c r="L223" i="4" s="1"/>
  <c r="F223" i="4"/>
  <c r="E223" i="4"/>
  <c r="H223" i="4" s="1"/>
  <c r="D223" i="4"/>
  <c r="BT222" i="4"/>
  <c r="BQ222" i="4"/>
  <c r="BN222" i="4"/>
  <c r="Q222" i="4" s="1"/>
  <c r="BK222" i="4"/>
  <c r="AQ222" i="4"/>
  <c r="AS222" i="4" s="1"/>
  <c r="S222" i="4"/>
  <c r="G222" i="4"/>
  <c r="L222" i="4" s="1"/>
  <c r="F222" i="4"/>
  <c r="E222" i="4"/>
  <c r="D222" i="4"/>
  <c r="BT221" i="4"/>
  <c r="BQ221" i="4"/>
  <c r="BN221" i="4"/>
  <c r="BK221" i="4"/>
  <c r="AQ221" i="4"/>
  <c r="AS221" i="4" s="1"/>
  <c r="S221" i="4"/>
  <c r="Q221" i="4"/>
  <c r="G221" i="4"/>
  <c r="L221" i="4" s="1"/>
  <c r="F221" i="4"/>
  <c r="E221" i="4"/>
  <c r="D221" i="4"/>
  <c r="BT220" i="4"/>
  <c r="BQ220" i="4"/>
  <c r="BN220" i="4"/>
  <c r="BK220" i="4"/>
  <c r="AQ220" i="4"/>
  <c r="AS220" i="4" s="1"/>
  <c r="S220" i="4"/>
  <c r="G220" i="4"/>
  <c r="L220" i="4" s="1"/>
  <c r="F220" i="4"/>
  <c r="E220" i="4"/>
  <c r="D220" i="4"/>
  <c r="BT219" i="4"/>
  <c r="BQ219" i="4"/>
  <c r="BN219" i="4"/>
  <c r="Q219" i="4" s="1"/>
  <c r="BK219" i="4"/>
  <c r="AS219" i="4"/>
  <c r="AQ219" i="4"/>
  <c r="S219" i="4"/>
  <c r="G219" i="4"/>
  <c r="F219" i="4"/>
  <c r="E219" i="4"/>
  <c r="D219" i="4"/>
  <c r="BT218" i="4"/>
  <c r="BQ218" i="4"/>
  <c r="BN218" i="4"/>
  <c r="BK218" i="4"/>
  <c r="AQ218" i="4"/>
  <c r="AS218" i="4" s="1"/>
  <c r="S218" i="4"/>
  <c r="G218" i="4"/>
  <c r="L218" i="4" s="1"/>
  <c r="F218" i="4"/>
  <c r="E218" i="4"/>
  <c r="D218" i="4"/>
  <c r="BT217" i="4"/>
  <c r="BQ217" i="4"/>
  <c r="BN217" i="4"/>
  <c r="Q217" i="4" s="1"/>
  <c r="BK217" i="4"/>
  <c r="AQ217" i="4"/>
  <c r="AS217" i="4" s="1"/>
  <c r="S217" i="4"/>
  <c r="G217" i="4"/>
  <c r="L217" i="4" s="1"/>
  <c r="F217" i="4"/>
  <c r="E217" i="4"/>
  <c r="D217" i="4"/>
  <c r="BT216" i="4"/>
  <c r="BQ216" i="4"/>
  <c r="BN216" i="4"/>
  <c r="BK216" i="4"/>
  <c r="AQ216" i="4"/>
  <c r="AS216" i="4" s="1"/>
  <c r="S216" i="4"/>
  <c r="G216" i="4"/>
  <c r="L216" i="4" s="1"/>
  <c r="F216" i="4"/>
  <c r="E216" i="4"/>
  <c r="D216" i="4"/>
  <c r="BT215" i="4"/>
  <c r="BQ215" i="4"/>
  <c r="BN215" i="4"/>
  <c r="Q215" i="4" s="1"/>
  <c r="BK215" i="4"/>
  <c r="AQ215" i="4"/>
  <c r="AS215" i="4" s="1"/>
  <c r="S215" i="4"/>
  <c r="G215" i="4"/>
  <c r="L215" i="4" s="1"/>
  <c r="F215" i="4"/>
  <c r="E215" i="4"/>
  <c r="D215" i="4"/>
  <c r="BT214" i="4"/>
  <c r="BQ214" i="4"/>
  <c r="BN214" i="4"/>
  <c r="BK214" i="4"/>
  <c r="AQ214" i="4"/>
  <c r="AS214" i="4" s="1"/>
  <c r="S214" i="4"/>
  <c r="Q214" i="4"/>
  <c r="G214" i="4"/>
  <c r="L214" i="4" s="1"/>
  <c r="F214" i="4"/>
  <c r="E214" i="4"/>
  <c r="D214" i="4"/>
  <c r="BT213" i="4"/>
  <c r="BQ213" i="4"/>
  <c r="BN213" i="4"/>
  <c r="BK213" i="4"/>
  <c r="AQ213" i="4"/>
  <c r="AS213" i="4" s="1"/>
  <c r="S213" i="4"/>
  <c r="G213" i="4"/>
  <c r="L213" i="4" s="1"/>
  <c r="F213" i="4"/>
  <c r="E213" i="4"/>
  <c r="D213" i="4"/>
  <c r="BT212" i="4"/>
  <c r="BQ212" i="4"/>
  <c r="BN212" i="4"/>
  <c r="BK212" i="4"/>
  <c r="AQ212" i="4"/>
  <c r="AS212" i="4" s="1"/>
  <c r="S212" i="4"/>
  <c r="G212" i="4"/>
  <c r="L212" i="4" s="1"/>
  <c r="F212" i="4"/>
  <c r="E212" i="4"/>
  <c r="D212" i="4"/>
  <c r="BT211" i="4"/>
  <c r="BQ211" i="4"/>
  <c r="BN211" i="4"/>
  <c r="BK211" i="4"/>
  <c r="AQ211" i="4"/>
  <c r="AS211" i="4" s="1"/>
  <c r="S211" i="4"/>
  <c r="G211" i="4"/>
  <c r="L211" i="4" s="1"/>
  <c r="F211" i="4"/>
  <c r="E211" i="4"/>
  <c r="D211" i="4"/>
  <c r="BT210" i="4"/>
  <c r="BQ210" i="4"/>
  <c r="BN210" i="4"/>
  <c r="BK210" i="4"/>
  <c r="AQ210" i="4"/>
  <c r="AS210" i="4" s="1"/>
  <c r="S210" i="4"/>
  <c r="G210" i="4"/>
  <c r="L210" i="4" s="1"/>
  <c r="F210" i="4"/>
  <c r="E210" i="4"/>
  <c r="D210" i="4"/>
  <c r="BT209" i="4"/>
  <c r="BQ209" i="4"/>
  <c r="BN209" i="4"/>
  <c r="BK209" i="4"/>
  <c r="AQ209" i="4"/>
  <c r="AS209" i="4" s="1"/>
  <c r="S209" i="4"/>
  <c r="G209" i="4"/>
  <c r="L209" i="4" s="1"/>
  <c r="F209" i="4"/>
  <c r="E209" i="4"/>
  <c r="D209" i="4"/>
  <c r="BT208" i="4"/>
  <c r="BQ208" i="4"/>
  <c r="BN208" i="4"/>
  <c r="BK208" i="4"/>
  <c r="AQ208" i="4"/>
  <c r="AS208" i="4" s="1"/>
  <c r="S208" i="4"/>
  <c r="L208" i="4"/>
  <c r="G208" i="4"/>
  <c r="F208" i="4"/>
  <c r="E208" i="4"/>
  <c r="D208" i="4"/>
  <c r="BT207" i="4"/>
  <c r="BQ207" i="4"/>
  <c r="BN207" i="4"/>
  <c r="BK207" i="4"/>
  <c r="AQ207" i="4"/>
  <c r="AS207" i="4" s="1"/>
  <c r="S207" i="4"/>
  <c r="G207" i="4"/>
  <c r="L207" i="4" s="1"/>
  <c r="F207" i="4"/>
  <c r="E207" i="4"/>
  <c r="D207" i="4"/>
  <c r="BT206" i="4"/>
  <c r="BQ206" i="4"/>
  <c r="BN206" i="4"/>
  <c r="Q206" i="4" s="1"/>
  <c r="BK206" i="4"/>
  <c r="AQ206" i="4"/>
  <c r="AS206" i="4" s="1"/>
  <c r="S206" i="4"/>
  <c r="G206" i="4"/>
  <c r="L206" i="4" s="1"/>
  <c r="F206" i="4"/>
  <c r="E206" i="4"/>
  <c r="D206" i="4"/>
  <c r="BT205" i="4"/>
  <c r="BQ205" i="4"/>
  <c r="BN205" i="4"/>
  <c r="Q205" i="4" s="1"/>
  <c r="BK205" i="4"/>
  <c r="AQ205" i="4"/>
  <c r="AS205" i="4" s="1"/>
  <c r="S205" i="4"/>
  <c r="G205" i="4"/>
  <c r="L205" i="4" s="1"/>
  <c r="F205" i="4"/>
  <c r="E205" i="4"/>
  <c r="D205" i="4"/>
  <c r="BT204" i="4"/>
  <c r="BQ204" i="4"/>
  <c r="BN204" i="4"/>
  <c r="BK204" i="4"/>
  <c r="AQ204" i="4"/>
  <c r="AS204" i="4" s="1"/>
  <c r="S204" i="4"/>
  <c r="G204" i="4"/>
  <c r="F204" i="4"/>
  <c r="E204" i="4"/>
  <c r="D204" i="4"/>
  <c r="BT203" i="4"/>
  <c r="BQ203" i="4"/>
  <c r="BN203" i="4"/>
  <c r="Q203" i="4" s="1"/>
  <c r="BK203" i="4"/>
  <c r="AQ203" i="4"/>
  <c r="AS203" i="4" s="1"/>
  <c r="S203" i="4"/>
  <c r="G203" i="4"/>
  <c r="L203" i="4" s="1"/>
  <c r="F203" i="4"/>
  <c r="E203" i="4"/>
  <c r="D203" i="4"/>
  <c r="BT202" i="4"/>
  <c r="BQ202" i="4"/>
  <c r="BN202" i="4"/>
  <c r="BK202" i="4"/>
  <c r="AQ202" i="4"/>
  <c r="AS202" i="4" s="1"/>
  <c r="S202" i="4"/>
  <c r="G202" i="4"/>
  <c r="L202" i="4" s="1"/>
  <c r="F202" i="4"/>
  <c r="E202" i="4"/>
  <c r="D202" i="4"/>
  <c r="BT201" i="4"/>
  <c r="BQ201" i="4"/>
  <c r="BN201" i="4"/>
  <c r="BK201" i="4"/>
  <c r="AQ201" i="4"/>
  <c r="AS201" i="4" s="1"/>
  <c r="S201" i="4"/>
  <c r="Q201" i="4"/>
  <c r="G201" i="4"/>
  <c r="L201" i="4" s="1"/>
  <c r="F201" i="4"/>
  <c r="E201" i="4"/>
  <c r="D201" i="4"/>
  <c r="BT200" i="4"/>
  <c r="BQ200" i="4"/>
  <c r="BN200" i="4"/>
  <c r="BK200" i="4"/>
  <c r="AQ200" i="4"/>
  <c r="AS200" i="4" s="1"/>
  <c r="S200" i="4"/>
  <c r="G200" i="4"/>
  <c r="L200" i="4" s="1"/>
  <c r="F200" i="4"/>
  <c r="E200" i="4"/>
  <c r="D200" i="4"/>
  <c r="BT199" i="4"/>
  <c r="BQ199" i="4"/>
  <c r="BN199" i="4"/>
  <c r="BK199" i="4"/>
  <c r="AQ199" i="4"/>
  <c r="AS199" i="4" s="1"/>
  <c r="S199" i="4"/>
  <c r="G199" i="4"/>
  <c r="L199" i="4" s="1"/>
  <c r="F199" i="4"/>
  <c r="E199" i="4"/>
  <c r="D199" i="4"/>
  <c r="BT198" i="4"/>
  <c r="BQ198" i="4"/>
  <c r="BN198" i="4"/>
  <c r="Q198" i="4" s="1"/>
  <c r="BK198" i="4"/>
  <c r="AQ198" i="4"/>
  <c r="AS198" i="4" s="1"/>
  <c r="S198" i="4"/>
  <c r="G198" i="4"/>
  <c r="L198" i="4" s="1"/>
  <c r="F198" i="4"/>
  <c r="E198" i="4"/>
  <c r="D198" i="4"/>
  <c r="BT197" i="4"/>
  <c r="BQ197" i="4"/>
  <c r="BN197" i="4"/>
  <c r="Q197" i="4" s="1"/>
  <c r="BK197" i="4"/>
  <c r="AS197" i="4"/>
  <c r="AQ197" i="4"/>
  <c r="S197" i="4"/>
  <c r="G197" i="4"/>
  <c r="L197" i="4" s="1"/>
  <c r="F197" i="4"/>
  <c r="E197" i="4"/>
  <c r="D197" i="4"/>
  <c r="BT196" i="4"/>
  <c r="BQ196" i="4"/>
  <c r="BN196" i="4"/>
  <c r="BK196" i="4"/>
  <c r="AQ196" i="4"/>
  <c r="AS196" i="4" s="1"/>
  <c r="S196" i="4"/>
  <c r="G196" i="4"/>
  <c r="L196" i="4" s="1"/>
  <c r="F196" i="4"/>
  <c r="E196" i="4"/>
  <c r="D196" i="4"/>
  <c r="BT195" i="4"/>
  <c r="BQ195" i="4"/>
  <c r="BN195" i="4"/>
  <c r="BK195" i="4"/>
  <c r="AQ195" i="4"/>
  <c r="AS195" i="4" s="1"/>
  <c r="S195" i="4"/>
  <c r="G195" i="4"/>
  <c r="L195" i="4" s="1"/>
  <c r="F195" i="4"/>
  <c r="E195" i="4"/>
  <c r="D195" i="4"/>
  <c r="BT194" i="4"/>
  <c r="BQ194" i="4"/>
  <c r="BN194" i="4"/>
  <c r="BK194" i="4"/>
  <c r="AQ194" i="4"/>
  <c r="AS194" i="4" s="1"/>
  <c r="S194" i="4"/>
  <c r="G194" i="4"/>
  <c r="L194" i="4" s="1"/>
  <c r="F194" i="4"/>
  <c r="E194" i="4"/>
  <c r="D194" i="4"/>
  <c r="BT193" i="4"/>
  <c r="BQ193" i="4"/>
  <c r="BN193" i="4"/>
  <c r="BK193" i="4"/>
  <c r="AQ193" i="4"/>
  <c r="AS193" i="4" s="1"/>
  <c r="S193" i="4"/>
  <c r="Q193" i="4"/>
  <c r="G193" i="4"/>
  <c r="L193" i="4" s="1"/>
  <c r="F193" i="4"/>
  <c r="E193" i="4"/>
  <c r="D193" i="4"/>
  <c r="BT192" i="4"/>
  <c r="BQ192" i="4"/>
  <c r="BN192" i="4"/>
  <c r="BK192" i="4"/>
  <c r="AQ192" i="4"/>
  <c r="AS192" i="4" s="1"/>
  <c r="S192" i="4"/>
  <c r="G192" i="4"/>
  <c r="L192" i="4" s="1"/>
  <c r="F192" i="4"/>
  <c r="E192" i="4"/>
  <c r="D192" i="4"/>
  <c r="BT191" i="4"/>
  <c r="BQ191" i="4"/>
  <c r="BN191" i="4"/>
  <c r="Q191" i="4" s="1"/>
  <c r="BK191" i="4"/>
  <c r="AQ191" i="4"/>
  <c r="AS191" i="4" s="1"/>
  <c r="S191" i="4"/>
  <c r="G191" i="4"/>
  <c r="L191" i="4" s="1"/>
  <c r="F191" i="4"/>
  <c r="E191" i="4"/>
  <c r="D191" i="4"/>
  <c r="BT190" i="4"/>
  <c r="BQ190" i="4"/>
  <c r="BN190" i="4"/>
  <c r="BK190" i="4"/>
  <c r="AQ190" i="4"/>
  <c r="AS190" i="4" s="1"/>
  <c r="S190" i="4"/>
  <c r="G190" i="4"/>
  <c r="L190" i="4" s="1"/>
  <c r="F190" i="4"/>
  <c r="E190" i="4"/>
  <c r="D190" i="4"/>
  <c r="BT189" i="4"/>
  <c r="BQ189" i="4"/>
  <c r="BN189" i="4"/>
  <c r="Q189" i="4" s="1"/>
  <c r="BK189" i="4"/>
  <c r="AQ189" i="4"/>
  <c r="AS189" i="4" s="1"/>
  <c r="S189" i="4"/>
  <c r="G189" i="4"/>
  <c r="L189" i="4" s="1"/>
  <c r="F189" i="4"/>
  <c r="E189" i="4"/>
  <c r="D189" i="4"/>
  <c r="BT188" i="4"/>
  <c r="BQ188" i="4"/>
  <c r="BN188" i="4"/>
  <c r="BK188" i="4"/>
  <c r="AQ188" i="4"/>
  <c r="AS188" i="4" s="1"/>
  <c r="S188" i="4"/>
  <c r="G188" i="4"/>
  <c r="L188" i="4" s="1"/>
  <c r="F188" i="4"/>
  <c r="E188" i="4"/>
  <c r="D188" i="4"/>
  <c r="BT187" i="4"/>
  <c r="BQ187" i="4"/>
  <c r="BN187" i="4"/>
  <c r="BO187" i="4" s="1"/>
  <c r="BK187" i="4"/>
  <c r="AQ187" i="4"/>
  <c r="AS187" i="4" s="1"/>
  <c r="S187" i="4"/>
  <c r="G187" i="4"/>
  <c r="L187" i="4" s="1"/>
  <c r="F187" i="4"/>
  <c r="E187" i="4"/>
  <c r="D187" i="4"/>
  <c r="BT186" i="4"/>
  <c r="BQ186" i="4"/>
  <c r="BN186" i="4"/>
  <c r="Q186" i="4" s="1"/>
  <c r="BK186" i="4"/>
  <c r="AQ186" i="4"/>
  <c r="AS186" i="4" s="1"/>
  <c r="S186" i="4"/>
  <c r="G186" i="4"/>
  <c r="L186" i="4" s="1"/>
  <c r="F186" i="4"/>
  <c r="E186" i="4"/>
  <c r="D186" i="4"/>
  <c r="BT185" i="4"/>
  <c r="BQ185" i="4"/>
  <c r="BN185" i="4"/>
  <c r="BK185" i="4"/>
  <c r="AQ185" i="4"/>
  <c r="AS185" i="4" s="1"/>
  <c r="S185" i="4"/>
  <c r="G185" i="4"/>
  <c r="L185" i="4" s="1"/>
  <c r="F185" i="4"/>
  <c r="E185" i="4"/>
  <c r="D185" i="4"/>
  <c r="BT184" i="4"/>
  <c r="BQ184" i="4"/>
  <c r="BN184" i="4"/>
  <c r="Q184" i="4" s="1"/>
  <c r="BK184" i="4"/>
  <c r="AQ184" i="4"/>
  <c r="AS184" i="4" s="1"/>
  <c r="S184" i="4"/>
  <c r="G184" i="4"/>
  <c r="L184" i="4" s="1"/>
  <c r="F184" i="4"/>
  <c r="E184" i="4"/>
  <c r="D184" i="4"/>
  <c r="BT183" i="4"/>
  <c r="BQ183" i="4"/>
  <c r="BN183" i="4"/>
  <c r="BK183" i="4"/>
  <c r="AQ183" i="4"/>
  <c r="AS183" i="4" s="1"/>
  <c r="S183" i="4"/>
  <c r="G183" i="4"/>
  <c r="L183" i="4" s="1"/>
  <c r="F183" i="4"/>
  <c r="E183" i="4"/>
  <c r="D183" i="4"/>
  <c r="BT182" i="4"/>
  <c r="BQ182" i="4"/>
  <c r="BN182" i="4"/>
  <c r="Q182" i="4" s="1"/>
  <c r="BK182" i="4"/>
  <c r="AQ182" i="4"/>
  <c r="AS182" i="4" s="1"/>
  <c r="S182" i="4"/>
  <c r="G182" i="4"/>
  <c r="F182" i="4"/>
  <c r="E182" i="4"/>
  <c r="D182" i="4"/>
  <c r="BT181" i="4"/>
  <c r="BQ181" i="4"/>
  <c r="BN181" i="4"/>
  <c r="BK181" i="4"/>
  <c r="AQ181" i="4"/>
  <c r="AS181" i="4" s="1"/>
  <c r="S181" i="4"/>
  <c r="G181" i="4"/>
  <c r="L181" i="4" s="1"/>
  <c r="F181" i="4"/>
  <c r="E181" i="4"/>
  <c r="D181" i="4"/>
  <c r="BT180" i="4"/>
  <c r="BQ180" i="4"/>
  <c r="BN180" i="4"/>
  <c r="BO180" i="4" s="1"/>
  <c r="BK180" i="4"/>
  <c r="AQ180" i="4"/>
  <c r="AS180" i="4" s="1"/>
  <c r="S180" i="4"/>
  <c r="G180" i="4"/>
  <c r="L180" i="4" s="1"/>
  <c r="F180" i="4"/>
  <c r="H180" i="4" s="1"/>
  <c r="E180" i="4"/>
  <c r="D180" i="4"/>
  <c r="BT179" i="4"/>
  <c r="BQ179" i="4"/>
  <c r="BN179" i="4"/>
  <c r="BK179" i="4"/>
  <c r="AQ179" i="4"/>
  <c r="AS179" i="4" s="1"/>
  <c r="S179" i="4"/>
  <c r="G179" i="4"/>
  <c r="L179" i="4" s="1"/>
  <c r="F179" i="4"/>
  <c r="E179" i="4"/>
  <c r="D179" i="4"/>
  <c r="BT178" i="4"/>
  <c r="BQ178" i="4"/>
  <c r="BN178" i="4"/>
  <c r="BK178" i="4"/>
  <c r="AQ178" i="4"/>
  <c r="AS178" i="4" s="1"/>
  <c r="S178" i="4"/>
  <c r="Q178" i="4"/>
  <c r="G178" i="4"/>
  <c r="L178" i="4" s="1"/>
  <c r="F178" i="4"/>
  <c r="E178" i="4"/>
  <c r="D178" i="4"/>
  <c r="BT177" i="4"/>
  <c r="BQ177" i="4"/>
  <c r="BN177" i="4"/>
  <c r="BK177" i="4"/>
  <c r="AQ177" i="4"/>
  <c r="AS177" i="4" s="1"/>
  <c r="S177" i="4"/>
  <c r="G177" i="4"/>
  <c r="L177" i="4" s="1"/>
  <c r="F177" i="4"/>
  <c r="E177" i="4"/>
  <c r="D177" i="4"/>
  <c r="BT176" i="4"/>
  <c r="BQ176" i="4"/>
  <c r="BN176" i="4"/>
  <c r="BK176" i="4"/>
  <c r="AQ176" i="4"/>
  <c r="AS176" i="4" s="1"/>
  <c r="S176" i="4"/>
  <c r="Q176" i="4"/>
  <c r="G176" i="4"/>
  <c r="L176" i="4" s="1"/>
  <c r="F176" i="4"/>
  <c r="E176" i="4"/>
  <c r="D176" i="4"/>
  <c r="BT175" i="4"/>
  <c r="BQ175" i="4"/>
  <c r="BN175" i="4"/>
  <c r="BK175" i="4"/>
  <c r="AQ175" i="4"/>
  <c r="AS175" i="4" s="1"/>
  <c r="S175" i="4"/>
  <c r="G175" i="4"/>
  <c r="L175" i="4" s="1"/>
  <c r="F175" i="4"/>
  <c r="E175" i="4"/>
  <c r="D175" i="4"/>
  <c r="BT174" i="4"/>
  <c r="BQ174" i="4"/>
  <c r="BN174" i="4"/>
  <c r="Q174" i="4" s="1"/>
  <c r="BK174" i="4"/>
  <c r="BO174" i="4" s="1"/>
  <c r="AQ174" i="4"/>
  <c r="AS174" i="4" s="1"/>
  <c r="S174" i="4"/>
  <c r="G174" i="4"/>
  <c r="L174" i="4" s="1"/>
  <c r="F174" i="4"/>
  <c r="E174" i="4"/>
  <c r="H174" i="4" s="1"/>
  <c r="D174" i="4"/>
  <c r="BT173" i="4"/>
  <c r="BQ173" i="4"/>
  <c r="BN173" i="4"/>
  <c r="BK173" i="4"/>
  <c r="AQ173" i="4"/>
  <c r="AS173" i="4" s="1"/>
  <c r="S173" i="4"/>
  <c r="G173" i="4"/>
  <c r="L173" i="4" s="1"/>
  <c r="F173" i="4"/>
  <c r="E173" i="4"/>
  <c r="D173" i="4"/>
  <c r="BT172" i="4"/>
  <c r="BQ172" i="4"/>
  <c r="BN172" i="4"/>
  <c r="BK172" i="4"/>
  <c r="AS172" i="4"/>
  <c r="AQ172" i="4"/>
  <c r="S172" i="4"/>
  <c r="G172" i="4"/>
  <c r="L172" i="4" s="1"/>
  <c r="F172" i="4"/>
  <c r="E172" i="4"/>
  <c r="D172" i="4"/>
  <c r="BT171" i="4"/>
  <c r="BQ171" i="4"/>
  <c r="BN171" i="4"/>
  <c r="BK171" i="4"/>
  <c r="AQ171" i="4"/>
  <c r="AS171" i="4" s="1"/>
  <c r="S171" i="4"/>
  <c r="G171" i="4"/>
  <c r="L171" i="4" s="1"/>
  <c r="F171" i="4"/>
  <c r="E171" i="4"/>
  <c r="D171" i="4"/>
  <c r="BT170" i="4"/>
  <c r="BQ170" i="4"/>
  <c r="BN170" i="4"/>
  <c r="Q170" i="4" s="1"/>
  <c r="BK170" i="4"/>
  <c r="AQ170" i="4"/>
  <c r="AS170" i="4" s="1"/>
  <c r="S170" i="4"/>
  <c r="G170" i="4"/>
  <c r="L170" i="4" s="1"/>
  <c r="F170" i="4"/>
  <c r="E170" i="4"/>
  <c r="D170" i="4"/>
  <c r="BT169" i="4"/>
  <c r="BQ169" i="4"/>
  <c r="BN169" i="4"/>
  <c r="BK169" i="4"/>
  <c r="AQ169" i="4"/>
  <c r="AS169" i="4" s="1"/>
  <c r="S169" i="4"/>
  <c r="G169" i="4"/>
  <c r="L169" i="4" s="1"/>
  <c r="F169" i="4"/>
  <c r="E169" i="4"/>
  <c r="D169" i="4"/>
  <c r="BT168" i="4"/>
  <c r="BQ168" i="4"/>
  <c r="BN168" i="4"/>
  <c r="Q168" i="4" s="1"/>
  <c r="BK168" i="4"/>
  <c r="AQ168" i="4"/>
  <c r="AS168" i="4" s="1"/>
  <c r="S168" i="4"/>
  <c r="G168" i="4"/>
  <c r="L168" i="4" s="1"/>
  <c r="F168" i="4"/>
  <c r="E168" i="4"/>
  <c r="D168" i="4"/>
  <c r="BT167" i="4"/>
  <c r="BQ167" i="4"/>
  <c r="BN167" i="4"/>
  <c r="BK167" i="4"/>
  <c r="AQ167" i="4"/>
  <c r="AS167" i="4" s="1"/>
  <c r="S167" i="4"/>
  <c r="G167" i="4"/>
  <c r="L167" i="4" s="1"/>
  <c r="F167" i="4"/>
  <c r="E167" i="4"/>
  <c r="D167" i="4"/>
  <c r="BT166" i="4"/>
  <c r="BQ166" i="4"/>
  <c r="BN166" i="4"/>
  <c r="Q166" i="4" s="1"/>
  <c r="BK166" i="4"/>
  <c r="AQ166" i="4"/>
  <c r="AS166" i="4" s="1"/>
  <c r="S166" i="4"/>
  <c r="G166" i="4"/>
  <c r="L166" i="4" s="1"/>
  <c r="F166" i="4"/>
  <c r="E166" i="4"/>
  <c r="D166" i="4"/>
  <c r="BT165" i="4"/>
  <c r="BQ165" i="4"/>
  <c r="BN165" i="4"/>
  <c r="BK165" i="4"/>
  <c r="AQ165" i="4"/>
  <c r="AS165" i="4" s="1"/>
  <c r="S165" i="4"/>
  <c r="G165" i="4"/>
  <c r="L165" i="4" s="1"/>
  <c r="F165" i="4"/>
  <c r="E165" i="4"/>
  <c r="D165" i="4"/>
  <c r="BT164" i="4"/>
  <c r="BQ164" i="4"/>
  <c r="BN164" i="4"/>
  <c r="Q164" i="4" s="1"/>
  <c r="BK164" i="4"/>
  <c r="AQ164" i="4"/>
  <c r="AS164" i="4" s="1"/>
  <c r="S164" i="4"/>
  <c r="G164" i="4"/>
  <c r="L164" i="4" s="1"/>
  <c r="F164" i="4"/>
  <c r="E164" i="4"/>
  <c r="D164" i="4"/>
  <c r="BT163" i="4"/>
  <c r="BQ163" i="4"/>
  <c r="BN163" i="4"/>
  <c r="BK163" i="4"/>
  <c r="AQ163" i="4"/>
  <c r="AS163" i="4" s="1"/>
  <c r="S163" i="4"/>
  <c r="G163" i="4"/>
  <c r="L163" i="4" s="1"/>
  <c r="F163" i="4"/>
  <c r="E163" i="4"/>
  <c r="D163" i="4"/>
  <c r="BT162" i="4"/>
  <c r="BQ162" i="4"/>
  <c r="BN162" i="4"/>
  <c r="Q162" i="4" s="1"/>
  <c r="BK162" i="4"/>
  <c r="AQ162" i="4"/>
  <c r="AS162" i="4" s="1"/>
  <c r="S162" i="4"/>
  <c r="G162" i="4"/>
  <c r="L162" i="4" s="1"/>
  <c r="F162" i="4"/>
  <c r="E162" i="4"/>
  <c r="D162" i="4"/>
  <c r="BT161" i="4"/>
  <c r="BQ161" i="4"/>
  <c r="BN161" i="4"/>
  <c r="BK161" i="4"/>
  <c r="AQ161" i="4"/>
  <c r="AS161" i="4" s="1"/>
  <c r="S161" i="4"/>
  <c r="G161" i="4"/>
  <c r="L161" i="4" s="1"/>
  <c r="F161" i="4"/>
  <c r="E161" i="4"/>
  <c r="D161" i="4"/>
  <c r="BT160" i="4"/>
  <c r="BQ160" i="4"/>
  <c r="BN160" i="4"/>
  <c r="Q160" i="4" s="1"/>
  <c r="BK160" i="4"/>
  <c r="AQ160" i="4"/>
  <c r="AS160" i="4" s="1"/>
  <c r="S160" i="4"/>
  <c r="G160" i="4"/>
  <c r="L160" i="4" s="1"/>
  <c r="F160" i="4"/>
  <c r="E160" i="4"/>
  <c r="D160" i="4"/>
  <c r="BT159" i="4"/>
  <c r="BQ159" i="4"/>
  <c r="BN159" i="4"/>
  <c r="BK159" i="4"/>
  <c r="AQ159" i="4"/>
  <c r="AS159" i="4" s="1"/>
  <c r="S159" i="4"/>
  <c r="G159" i="4"/>
  <c r="L159" i="4" s="1"/>
  <c r="F159" i="4"/>
  <c r="E159" i="4"/>
  <c r="D159" i="4"/>
  <c r="BT158" i="4"/>
  <c r="BQ158" i="4"/>
  <c r="BN158" i="4"/>
  <c r="BK158" i="4"/>
  <c r="AQ158" i="4"/>
  <c r="AS158" i="4" s="1"/>
  <c r="S158" i="4"/>
  <c r="G158" i="4"/>
  <c r="L158" i="4" s="1"/>
  <c r="F158" i="4"/>
  <c r="E158" i="4"/>
  <c r="D158" i="4"/>
  <c r="BT157" i="4"/>
  <c r="BQ157" i="4"/>
  <c r="BN157" i="4"/>
  <c r="BK157" i="4"/>
  <c r="AQ157" i="4"/>
  <c r="AS157" i="4" s="1"/>
  <c r="S157" i="4"/>
  <c r="G157" i="4"/>
  <c r="L157" i="4" s="1"/>
  <c r="F157" i="4"/>
  <c r="E157" i="4"/>
  <c r="D157" i="4"/>
  <c r="BT156" i="4"/>
  <c r="BQ156" i="4"/>
  <c r="BN156" i="4"/>
  <c r="BK156" i="4"/>
  <c r="AQ156" i="4"/>
  <c r="AS156" i="4" s="1"/>
  <c r="S156" i="4"/>
  <c r="G156" i="4"/>
  <c r="L156" i="4" s="1"/>
  <c r="F156" i="4"/>
  <c r="E156" i="4"/>
  <c r="D156" i="4"/>
  <c r="BT155" i="4"/>
  <c r="BQ155" i="4"/>
  <c r="BN155" i="4"/>
  <c r="BK155" i="4"/>
  <c r="AQ155" i="4"/>
  <c r="AS155" i="4" s="1"/>
  <c r="S155" i="4"/>
  <c r="G155" i="4"/>
  <c r="L155" i="4" s="1"/>
  <c r="F155" i="4"/>
  <c r="E155" i="4"/>
  <c r="D155" i="4"/>
  <c r="BT154" i="4"/>
  <c r="BQ154" i="4"/>
  <c r="BN154" i="4"/>
  <c r="Q154" i="4" s="1"/>
  <c r="BK154" i="4"/>
  <c r="AQ154" i="4"/>
  <c r="AS154" i="4" s="1"/>
  <c r="S154" i="4"/>
  <c r="G154" i="4"/>
  <c r="L154" i="4" s="1"/>
  <c r="F154" i="4"/>
  <c r="E154" i="4"/>
  <c r="D154" i="4"/>
  <c r="BT153" i="4"/>
  <c r="BQ153" i="4"/>
  <c r="BN153" i="4"/>
  <c r="BK153" i="4"/>
  <c r="AQ153" i="4"/>
  <c r="AS153" i="4" s="1"/>
  <c r="S153" i="4"/>
  <c r="G153" i="4"/>
  <c r="L153" i="4" s="1"/>
  <c r="F153" i="4"/>
  <c r="E153" i="4"/>
  <c r="D153" i="4"/>
  <c r="BT152" i="4"/>
  <c r="BQ152" i="4"/>
  <c r="BN152" i="4"/>
  <c r="Q152" i="4" s="1"/>
  <c r="BK152" i="4"/>
  <c r="AQ152" i="4"/>
  <c r="AS152" i="4" s="1"/>
  <c r="BS152" i="4" s="1"/>
  <c r="S152" i="4"/>
  <c r="G152" i="4"/>
  <c r="L152" i="4" s="1"/>
  <c r="F152" i="4"/>
  <c r="E152" i="4"/>
  <c r="H152" i="4" s="1"/>
  <c r="D152" i="4"/>
  <c r="BT151" i="4"/>
  <c r="BQ151" i="4"/>
  <c r="BN151" i="4"/>
  <c r="BK151" i="4"/>
  <c r="AQ151" i="4"/>
  <c r="AS151" i="4" s="1"/>
  <c r="S151" i="4"/>
  <c r="G151" i="4"/>
  <c r="L151" i="4" s="1"/>
  <c r="F151" i="4"/>
  <c r="E151" i="4"/>
  <c r="D151" i="4"/>
  <c r="BT150" i="4"/>
  <c r="BQ150" i="4"/>
  <c r="BN150" i="4"/>
  <c r="BK150" i="4"/>
  <c r="AQ150" i="4"/>
  <c r="AS150" i="4" s="1"/>
  <c r="S150" i="4"/>
  <c r="Q150" i="4"/>
  <c r="G150" i="4"/>
  <c r="L150" i="4" s="1"/>
  <c r="F150" i="4"/>
  <c r="E150" i="4"/>
  <c r="D150" i="4"/>
  <c r="BT149" i="4"/>
  <c r="BQ149" i="4"/>
  <c r="BN149" i="4"/>
  <c r="BK149" i="4"/>
  <c r="AQ149" i="4"/>
  <c r="AS149" i="4" s="1"/>
  <c r="S149" i="4"/>
  <c r="G149" i="4"/>
  <c r="L149" i="4" s="1"/>
  <c r="F149" i="4"/>
  <c r="E149" i="4"/>
  <c r="D149" i="4"/>
  <c r="BT148" i="4"/>
  <c r="BQ148" i="4"/>
  <c r="BN148" i="4"/>
  <c r="Q148" i="4" s="1"/>
  <c r="BK148" i="4"/>
  <c r="AQ148" i="4"/>
  <c r="AS148" i="4" s="1"/>
  <c r="S148" i="4"/>
  <c r="G148" i="4"/>
  <c r="L148" i="4" s="1"/>
  <c r="F148" i="4"/>
  <c r="E148" i="4"/>
  <c r="D148" i="4"/>
  <c r="BT147" i="4"/>
  <c r="BQ147" i="4"/>
  <c r="BN147" i="4"/>
  <c r="BK147" i="4"/>
  <c r="AQ147" i="4"/>
  <c r="AS147" i="4" s="1"/>
  <c r="S147" i="4"/>
  <c r="G147" i="4"/>
  <c r="L147" i="4" s="1"/>
  <c r="F147" i="4"/>
  <c r="E147" i="4"/>
  <c r="D147" i="4"/>
  <c r="BT146" i="4"/>
  <c r="BQ146" i="4"/>
  <c r="BN146" i="4"/>
  <c r="BK146" i="4"/>
  <c r="BO146" i="4" s="1"/>
  <c r="AQ146" i="4"/>
  <c r="AS146" i="4" s="1"/>
  <c r="S146" i="4"/>
  <c r="Q146" i="4"/>
  <c r="G146" i="4"/>
  <c r="L146" i="4" s="1"/>
  <c r="F146" i="4"/>
  <c r="E146" i="4"/>
  <c r="D146" i="4"/>
  <c r="BT145" i="4"/>
  <c r="BQ145" i="4"/>
  <c r="BN145" i="4"/>
  <c r="BK145" i="4"/>
  <c r="AQ145" i="4"/>
  <c r="AS145" i="4" s="1"/>
  <c r="S145" i="4"/>
  <c r="G145" i="4"/>
  <c r="L145" i="4" s="1"/>
  <c r="F145" i="4"/>
  <c r="E145" i="4"/>
  <c r="D145" i="4"/>
  <c r="BT144" i="4"/>
  <c r="BQ144" i="4"/>
  <c r="BN144" i="4"/>
  <c r="Q144" i="4" s="1"/>
  <c r="BK144" i="4"/>
  <c r="AQ144" i="4"/>
  <c r="AS144" i="4" s="1"/>
  <c r="S144" i="4"/>
  <c r="G144" i="4"/>
  <c r="F144" i="4"/>
  <c r="E144" i="4"/>
  <c r="D144" i="4"/>
  <c r="BT143" i="4"/>
  <c r="BQ143" i="4"/>
  <c r="BN143" i="4"/>
  <c r="BK143" i="4"/>
  <c r="AQ143" i="4"/>
  <c r="AS143" i="4" s="1"/>
  <c r="S143" i="4"/>
  <c r="G143" i="4"/>
  <c r="L143" i="4" s="1"/>
  <c r="F143" i="4"/>
  <c r="E143" i="4"/>
  <c r="D143" i="4"/>
  <c r="BT142" i="4"/>
  <c r="BQ142" i="4"/>
  <c r="BN142" i="4"/>
  <c r="Q142" i="4" s="1"/>
  <c r="BK142" i="4"/>
  <c r="AQ142" i="4"/>
  <c r="AS142" i="4" s="1"/>
  <c r="S142" i="4"/>
  <c r="G142" i="4"/>
  <c r="F142" i="4"/>
  <c r="E142" i="4"/>
  <c r="D142" i="4"/>
  <c r="BT141" i="4"/>
  <c r="BQ141" i="4"/>
  <c r="BN141" i="4"/>
  <c r="BK141" i="4"/>
  <c r="AQ141" i="4"/>
  <c r="AS141" i="4" s="1"/>
  <c r="S141" i="4"/>
  <c r="G141" i="4"/>
  <c r="L141" i="4" s="1"/>
  <c r="F141" i="4"/>
  <c r="E141" i="4"/>
  <c r="D141" i="4"/>
  <c r="BT140" i="4"/>
  <c r="BQ140" i="4"/>
  <c r="BN140" i="4"/>
  <c r="BK140" i="4"/>
  <c r="AQ140" i="4"/>
  <c r="AS140" i="4" s="1"/>
  <c r="S140" i="4"/>
  <c r="G140" i="4"/>
  <c r="L140" i="4" s="1"/>
  <c r="F140" i="4"/>
  <c r="E140" i="4"/>
  <c r="D140" i="4"/>
  <c r="BT139" i="4"/>
  <c r="BQ139" i="4"/>
  <c r="BN139" i="4"/>
  <c r="BK139" i="4"/>
  <c r="AQ139" i="4"/>
  <c r="AS139" i="4" s="1"/>
  <c r="S139" i="4"/>
  <c r="G139" i="4"/>
  <c r="L139" i="4" s="1"/>
  <c r="F139" i="4"/>
  <c r="E139" i="4"/>
  <c r="D139" i="4"/>
  <c r="BT138" i="4"/>
  <c r="BQ138" i="4"/>
  <c r="BN138" i="4"/>
  <c r="Q138" i="4" s="1"/>
  <c r="BK138" i="4"/>
  <c r="AQ138" i="4"/>
  <c r="AS138" i="4" s="1"/>
  <c r="S138" i="4"/>
  <c r="G138" i="4"/>
  <c r="L138" i="4" s="1"/>
  <c r="F138" i="4"/>
  <c r="E138" i="4"/>
  <c r="D138" i="4"/>
  <c r="BT137" i="4"/>
  <c r="BQ137" i="4"/>
  <c r="BN137" i="4"/>
  <c r="BK137" i="4"/>
  <c r="AQ137" i="4"/>
  <c r="AS137" i="4" s="1"/>
  <c r="S137" i="4"/>
  <c r="G137" i="4"/>
  <c r="L137" i="4" s="1"/>
  <c r="F137" i="4"/>
  <c r="E137" i="4"/>
  <c r="D137" i="4"/>
  <c r="BT136" i="4"/>
  <c r="BQ136" i="4"/>
  <c r="BN136" i="4"/>
  <c r="BK136" i="4"/>
  <c r="AQ136" i="4"/>
  <c r="AS136" i="4" s="1"/>
  <c r="BS136" i="4" s="1"/>
  <c r="S136" i="4"/>
  <c r="Q136" i="4"/>
  <c r="G136" i="4"/>
  <c r="L136" i="4" s="1"/>
  <c r="F136" i="4"/>
  <c r="E136" i="4"/>
  <c r="H136" i="4" s="1"/>
  <c r="D136" i="4"/>
  <c r="BT135" i="4"/>
  <c r="BQ135" i="4"/>
  <c r="BN135" i="4"/>
  <c r="BK135" i="4"/>
  <c r="AQ135" i="4"/>
  <c r="AS135" i="4" s="1"/>
  <c r="S135" i="4"/>
  <c r="G135" i="4"/>
  <c r="L135" i="4" s="1"/>
  <c r="F135" i="4"/>
  <c r="E135" i="4"/>
  <c r="D135" i="4"/>
  <c r="BT134" i="4"/>
  <c r="BQ134" i="4"/>
  <c r="BN134" i="4"/>
  <c r="Q134" i="4" s="1"/>
  <c r="BK134" i="4"/>
  <c r="AQ134" i="4"/>
  <c r="AS134" i="4" s="1"/>
  <c r="S134" i="4"/>
  <c r="G134" i="4"/>
  <c r="L134" i="4" s="1"/>
  <c r="F134" i="4"/>
  <c r="E134" i="4"/>
  <c r="D134" i="4"/>
  <c r="BT133" i="4"/>
  <c r="BQ133" i="4"/>
  <c r="BN133" i="4"/>
  <c r="BK133" i="4"/>
  <c r="AQ133" i="4"/>
  <c r="AS133" i="4" s="1"/>
  <c r="S133" i="4"/>
  <c r="G133" i="4"/>
  <c r="L133" i="4" s="1"/>
  <c r="F133" i="4"/>
  <c r="E133" i="4"/>
  <c r="D133" i="4"/>
  <c r="BT132" i="4"/>
  <c r="BQ132" i="4"/>
  <c r="BN132" i="4"/>
  <c r="BK132" i="4"/>
  <c r="AQ132" i="4"/>
  <c r="AS132" i="4" s="1"/>
  <c r="S132" i="4"/>
  <c r="G132" i="4"/>
  <c r="L132" i="4" s="1"/>
  <c r="F132" i="4"/>
  <c r="E132" i="4"/>
  <c r="D132" i="4"/>
  <c r="BT131" i="4"/>
  <c r="BQ131" i="4"/>
  <c r="BN131" i="4"/>
  <c r="BK131" i="4"/>
  <c r="AQ131" i="4"/>
  <c r="AS131" i="4" s="1"/>
  <c r="S131" i="4"/>
  <c r="G131" i="4"/>
  <c r="L131" i="4" s="1"/>
  <c r="F131" i="4"/>
  <c r="E131" i="4"/>
  <c r="D131" i="4"/>
  <c r="BT130" i="4"/>
  <c r="BQ130" i="4"/>
  <c r="BN130" i="4"/>
  <c r="Q130" i="4" s="1"/>
  <c r="BK130" i="4"/>
  <c r="AQ130" i="4"/>
  <c r="AS130" i="4" s="1"/>
  <c r="S130" i="4"/>
  <c r="G130" i="4"/>
  <c r="L130" i="4" s="1"/>
  <c r="F130" i="4"/>
  <c r="E130" i="4"/>
  <c r="D130" i="4"/>
  <c r="BT129" i="4"/>
  <c r="BQ129" i="4"/>
  <c r="BN129" i="4"/>
  <c r="BK129" i="4"/>
  <c r="AQ129" i="4"/>
  <c r="AS129" i="4" s="1"/>
  <c r="S129" i="4"/>
  <c r="G129" i="4"/>
  <c r="L129" i="4" s="1"/>
  <c r="F129" i="4"/>
  <c r="E129" i="4"/>
  <c r="D129" i="4"/>
  <c r="BT128" i="4"/>
  <c r="BQ128" i="4"/>
  <c r="BN128" i="4"/>
  <c r="Q128" i="4" s="1"/>
  <c r="BK128" i="4"/>
  <c r="AQ128" i="4"/>
  <c r="AS128" i="4" s="1"/>
  <c r="S128" i="4"/>
  <c r="G128" i="4"/>
  <c r="L128" i="4" s="1"/>
  <c r="F128" i="4"/>
  <c r="E128" i="4"/>
  <c r="D128" i="4"/>
  <c r="BT127" i="4"/>
  <c r="BQ127" i="4"/>
  <c r="BN127" i="4"/>
  <c r="BK127" i="4"/>
  <c r="AQ127" i="4"/>
  <c r="AS127" i="4" s="1"/>
  <c r="S127" i="4"/>
  <c r="G127" i="4"/>
  <c r="L127" i="4" s="1"/>
  <c r="F127" i="4"/>
  <c r="E127" i="4"/>
  <c r="D127" i="4"/>
  <c r="BT126" i="4"/>
  <c r="BQ126" i="4"/>
  <c r="BN126" i="4"/>
  <c r="Q126" i="4" s="1"/>
  <c r="BK126" i="4"/>
  <c r="AQ126" i="4"/>
  <c r="AS126" i="4" s="1"/>
  <c r="S126" i="4"/>
  <c r="G126" i="4"/>
  <c r="L126" i="4" s="1"/>
  <c r="F126" i="4"/>
  <c r="E126" i="4"/>
  <c r="D126" i="4"/>
  <c r="BT125" i="4"/>
  <c r="BQ125" i="4"/>
  <c r="BN125" i="4"/>
  <c r="BK125" i="4"/>
  <c r="AQ125" i="4"/>
  <c r="AS125" i="4" s="1"/>
  <c r="S125" i="4"/>
  <c r="G125" i="4"/>
  <c r="L125" i="4" s="1"/>
  <c r="F125" i="4"/>
  <c r="E125" i="4"/>
  <c r="D125" i="4"/>
  <c r="BT124" i="4"/>
  <c r="BQ124" i="4"/>
  <c r="BN124" i="4"/>
  <c r="BK124" i="4"/>
  <c r="AQ124" i="4"/>
  <c r="AS124" i="4" s="1"/>
  <c r="S124" i="4"/>
  <c r="G124" i="4"/>
  <c r="L124" i="4" s="1"/>
  <c r="F124" i="4"/>
  <c r="E124" i="4"/>
  <c r="D124" i="4"/>
  <c r="BT123" i="4"/>
  <c r="BQ123" i="4"/>
  <c r="BN123" i="4"/>
  <c r="BK123" i="4"/>
  <c r="AQ123" i="4"/>
  <c r="AS123" i="4" s="1"/>
  <c r="S123" i="4"/>
  <c r="G123" i="4"/>
  <c r="L123" i="4" s="1"/>
  <c r="F123" i="4"/>
  <c r="E123" i="4"/>
  <c r="D123" i="4"/>
  <c r="BT122" i="4"/>
  <c r="BQ122" i="4"/>
  <c r="BN122" i="4"/>
  <c r="Q122" i="4" s="1"/>
  <c r="BK122" i="4"/>
  <c r="AQ122" i="4"/>
  <c r="AS122" i="4" s="1"/>
  <c r="S122" i="4"/>
  <c r="G122" i="4"/>
  <c r="L122" i="4" s="1"/>
  <c r="F122" i="4"/>
  <c r="E122" i="4"/>
  <c r="D122" i="4"/>
  <c r="BT121" i="4"/>
  <c r="BQ121" i="4"/>
  <c r="BN121" i="4"/>
  <c r="BK121" i="4"/>
  <c r="AQ121" i="4"/>
  <c r="AS121" i="4" s="1"/>
  <c r="S121" i="4"/>
  <c r="G121" i="4"/>
  <c r="L121" i="4" s="1"/>
  <c r="F121" i="4"/>
  <c r="E121" i="4"/>
  <c r="D121" i="4"/>
  <c r="BT120" i="4"/>
  <c r="BQ120" i="4"/>
  <c r="BN120" i="4"/>
  <c r="Q120" i="4" s="1"/>
  <c r="BK120" i="4"/>
  <c r="AQ120" i="4"/>
  <c r="AS120" i="4" s="1"/>
  <c r="S120" i="4"/>
  <c r="G120" i="4"/>
  <c r="L120" i="4" s="1"/>
  <c r="F120" i="4"/>
  <c r="E120" i="4"/>
  <c r="D120" i="4"/>
  <c r="BT119" i="4"/>
  <c r="BQ119" i="4"/>
  <c r="BN119" i="4"/>
  <c r="BK119" i="4"/>
  <c r="AQ119" i="4"/>
  <c r="AS119" i="4" s="1"/>
  <c r="S119" i="4"/>
  <c r="G119" i="4"/>
  <c r="L119" i="4" s="1"/>
  <c r="F119" i="4"/>
  <c r="E119" i="4"/>
  <c r="D119" i="4"/>
  <c r="BT118" i="4"/>
  <c r="BQ118" i="4"/>
  <c r="BN118" i="4"/>
  <c r="Q118" i="4" s="1"/>
  <c r="BK118" i="4"/>
  <c r="AQ118" i="4"/>
  <c r="AS118" i="4" s="1"/>
  <c r="S118" i="4"/>
  <c r="G118" i="4"/>
  <c r="L118" i="4" s="1"/>
  <c r="F118" i="4"/>
  <c r="E118" i="4"/>
  <c r="D118" i="4"/>
  <c r="BT117" i="4"/>
  <c r="BQ117" i="4"/>
  <c r="BN117" i="4"/>
  <c r="BK117" i="4"/>
  <c r="AQ117" i="4"/>
  <c r="AS117" i="4" s="1"/>
  <c r="S117" i="4"/>
  <c r="G117" i="4"/>
  <c r="L117" i="4" s="1"/>
  <c r="F117" i="4"/>
  <c r="E117" i="4"/>
  <c r="D117" i="4"/>
  <c r="BT116" i="4"/>
  <c r="BQ116" i="4"/>
  <c r="BN116" i="4"/>
  <c r="Q116" i="4" s="1"/>
  <c r="BK116" i="4"/>
  <c r="AQ116" i="4"/>
  <c r="AS116" i="4" s="1"/>
  <c r="S116" i="4"/>
  <c r="G116" i="4"/>
  <c r="L116" i="4" s="1"/>
  <c r="F116" i="4"/>
  <c r="E116" i="4"/>
  <c r="D116" i="4"/>
  <c r="BT115" i="4"/>
  <c r="BQ115" i="4"/>
  <c r="BN115" i="4"/>
  <c r="BK115" i="4"/>
  <c r="AQ115" i="4"/>
  <c r="AS115" i="4" s="1"/>
  <c r="S115" i="4"/>
  <c r="G115" i="4"/>
  <c r="L115" i="4" s="1"/>
  <c r="F115" i="4"/>
  <c r="E115" i="4"/>
  <c r="D115" i="4"/>
  <c r="BT114" i="4"/>
  <c r="BQ114" i="4"/>
  <c r="BN114" i="4"/>
  <c r="Q114" i="4" s="1"/>
  <c r="BK114" i="4"/>
  <c r="AQ114" i="4"/>
  <c r="AS114" i="4" s="1"/>
  <c r="S114" i="4"/>
  <c r="G114" i="4"/>
  <c r="L114" i="4" s="1"/>
  <c r="F114" i="4"/>
  <c r="E114" i="4"/>
  <c r="D114" i="4"/>
  <c r="BT113" i="4"/>
  <c r="BQ113" i="4"/>
  <c r="BN113" i="4"/>
  <c r="BK113" i="4"/>
  <c r="AQ113" i="4"/>
  <c r="AS113" i="4" s="1"/>
  <c r="S113" i="4"/>
  <c r="G113" i="4"/>
  <c r="L113" i="4" s="1"/>
  <c r="F113" i="4"/>
  <c r="E113" i="4"/>
  <c r="D113" i="4"/>
  <c r="BT112" i="4"/>
  <c r="BQ112" i="4"/>
  <c r="BN112" i="4"/>
  <c r="Q112" i="4" s="1"/>
  <c r="BK112" i="4"/>
  <c r="AQ112" i="4"/>
  <c r="AS112" i="4" s="1"/>
  <c r="S112" i="4"/>
  <c r="G112" i="4"/>
  <c r="L112" i="4" s="1"/>
  <c r="F112" i="4"/>
  <c r="E112" i="4"/>
  <c r="D112" i="4"/>
  <c r="BT111" i="4"/>
  <c r="BQ111" i="4"/>
  <c r="BN111" i="4"/>
  <c r="BK111" i="4"/>
  <c r="AQ111" i="4"/>
  <c r="AS111" i="4" s="1"/>
  <c r="S111" i="4"/>
  <c r="G111" i="4"/>
  <c r="L111" i="4" s="1"/>
  <c r="F111" i="4"/>
  <c r="E111" i="4"/>
  <c r="D111" i="4"/>
  <c r="BT110" i="4"/>
  <c r="BQ110" i="4"/>
  <c r="BN110" i="4"/>
  <c r="Q110" i="4" s="1"/>
  <c r="BK110" i="4"/>
  <c r="AQ110" i="4"/>
  <c r="AS110" i="4" s="1"/>
  <c r="S110" i="4"/>
  <c r="G110" i="4"/>
  <c r="L110" i="4" s="1"/>
  <c r="F110" i="4"/>
  <c r="E110" i="4"/>
  <c r="D110" i="4"/>
  <c r="BT109" i="4"/>
  <c r="BQ109" i="4"/>
  <c r="BN109" i="4"/>
  <c r="BK109" i="4"/>
  <c r="AQ109" i="4"/>
  <c r="AS109" i="4" s="1"/>
  <c r="S109" i="4"/>
  <c r="G109" i="4"/>
  <c r="F109" i="4"/>
  <c r="E109" i="4"/>
  <c r="D109" i="4"/>
  <c r="BT108" i="4"/>
  <c r="BQ108" i="4"/>
  <c r="BN108" i="4"/>
  <c r="Q108" i="4" s="1"/>
  <c r="BK108" i="4"/>
  <c r="AQ108" i="4"/>
  <c r="AS108" i="4" s="1"/>
  <c r="BS108" i="4" s="1"/>
  <c r="S108" i="4"/>
  <c r="G108" i="4"/>
  <c r="L108" i="4" s="1"/>
  <c r="F108" i="4"/>
  <c r="E108" i="4"/>
  <c r="D108" i="4"/>
  <c r="BT107" i="4"/>
  <c r="BQ107" i="4"/>
  <c r="BN107" i="4"/>
  <c r="BK107" i="4"/>
  <c r="AQ107" i="4"/>
  <c r="AS107" i="4" s="1"/>
  <c r="S107" i="4"/>
  <c r="G107" i="4"/>
  <c r="L107" i="4" s="1"/>
  <c r="F107" i="4"/>
  <c r="E107" i="4"/>
  <c r="D107" i="4"/>
  <c r="BT106" i="4"/>
  <c r="BQ106" i="4"/>
  <c r="BN106" i="4"/>
  <c r="BK106" i="4"/>
  <c r="AQ106" i="4"/>
  <c r="AS106" i="4" s="1"/>
  <c r="S106" i="4"/>
  <c r="Q106" i="4"/>
  <c r="G106" i="4"/>
  <c r="L106" i="4" s="1"/>
  <c r="F106" i="4"/>
  <c r="E106" i="4"/>
  <c r="D106" i="4"/>
  <c r="BT105" i="4"/>
  <c r="BQ105" i="4"/>
  <c r="BN105" i="4"/>
  <c r="BK105" i="4"/>
  <c r="AQ105" i="4"/>
  <c r="AS105" i="4" s="1"/>
  <c r="S105" i="4"/>
  <c r="G105" i="4"/>
  <c r="L105" i="4" s="1"/>
  <c r="F105" i="4"/>
  <c r="E105" i="4"/>
  <c r="D105" i="4"/>
  <c r="BT104" i="4"/>
  <c r="BQ104" i="4"/>
  <c r="BN104" i="4"/>
  <c r="Q104" i="4" s="1"/>
  <c r="BK104" i="4"/>
  <c r="AS104" i="4"/>
  <c r="AQ104" i="4"/>
  <c r="S104" i="4"/>
  <c r="G104" i="4"/>
  <c r="L104" i="4" s="1"/>
  <c r="F104" i="4"/>
  <c r="E104" i="4"/>
  <c r="D104" i="4"/>
  <c r="BT103" i="4"/>
  <c r="BQ103" i="4"/>
  <c r="BN103" i="4"/>
  <c r="Q103" i="4" s="1"/>
  <c r="BK103" i="4"/>
  <c r="AQ103" i="4"/>
  <c r="AS103" i="4" s="1"/>
  <c r="S103" i="4"/>
  <c r="G103" i="4"/>
  <c r="L103" i="4" s="1"/>
  <c r="F103" i="4"/>
  <c r="E103" i="4"/>
  <c r="D103" i="4"/>
  <c r="BT102" i="4"/>
  <c r="BQ102" i="4"/>
  <c r="BN102" i="4"/>
  <c r="BK102" i="4"/>
  <c r="AQ102" i="4"/>
  <c r="AS102" i="4" s="1"/>
  <c r="S102" i="4"/>
  <c r="G102" i="4"/>
  <c r="L102" i="4" s="1"/>
  <c r="F102" i="4"/>
  <c r="E102" i="4"/>
  <c r="D102" i="4"/>
  <c r="BT101" i="4"/>
  <c r="BQ101" i="4"/>
  <c r="BN101" i="4"/>
  <c r="BK101" i="4"/>
  <c r="AQ101" i="4"/>
  <c r="AS101" i="4" s="1"/>
  <c r="S101" i="4"/>
  <c r="G101" i="4"/>
  <c r="L101" i="4" s="1"/>
  <c r="F101" i="4"/>
  <c r="E101" i="4"/>
  <c r="D101" i="4"/>
  <c r="BT100" i="4"/>
  <c r="BQ100" i="4"/>
  <c r="BN100" i="4"/>
  <c r="BK100" i="4"/>
  <c r="AQ100" i="4"/>
  <c r="AS100" i="4" s="1"/>
  <c r="S100" i="4"/>
  <c r="G100" i="4"/>
  <c r="L100" i="4" s="1"/>
  <c r="F100" i="4"/>
  <c r="E100" i="4"/>
  <c r="D100" i="4"/>
  <c r="BT99" i="4"/>
  <c r="BQ99" i="4"/>
  <c r="BN99" i="4"/>
  <c r="BK99" i="4"/>
  <c r="AQ99" i="4"/>
  <c r="AS99" i="4" s="1"/>
  <c r="S99" i="4"/>
  <c r="G99" i="4"/>
  <c r="L99" i="4" s="1"/>
  <c r="F99" i="4"/>
  <c r="E99" i="4"/>
  <c r="D99" i="4"/>
  <c r="BT98" i="4"/>
  <c r="BQ98" i="4"/>
  <c r="BN98" i="4"/>
  <c r="Q98" i="4" s="1"/>
  <c r="BK98" i="4"/>
  <c r="AQ98" i="4"/>
  <c r="AS98" i="4" s="1"/>
  <c r="S98" i="4"/>
  <c r="G98" i="4"/>
  <c r="F98" i="4"/>
  <c r="E98" i="4"/>
  <c r="D98" i="4"/>
  <c r="BT97" i="4"/>
  <c r="BQ97" i="4"/>
  <c r="BN97" i="4"/>
  <c r="BK97" i="4"/>
  <c r="AQ97" i="4"/>
  <c r="AS97" i="4" s="1"/>
  <c r="S97" i="4"/>
  <c r="G97" i="4"/>
  <c r="L97" i="4" s="1"/>
  <c r="F97" i="4"/>
  <c r="E97" i="4"/>
  <c r="D97" i="4"/>
  <c r="BT96" i="4"/>
  <c r="BQ96" i="4"/>
  <c r="BN96" i="4"/>
  <c r="Q96" i="4" s="1"/>
  <c r="BK96" i="4"/>
  <c r="AQ96" i="4"/>
  <c r="AS96" i="4" s="1"/>
  <c r="S96" i="4"/>
  <c r="G96" i="4"/>
  <c r="L96" i="4" s="1"/>
  <c r="F96" i="4"/>
  <c r="E96" i="4"/>
  <c r="D96" i="4"/>
  <c r="BT95" i="4"/>
  <c r="BQ95" i="4"/>
  <c r="BN95" i="4"/>
  <c r="BK95" i="4"/>
  <c r="AQ95" i="4"/>
  <c r="AS95" i="4" s="1"/>
  <c r="S95" i="4"/>
  <c r="G95" i="4"/>
  <c r="L95" i="4" s="1"/>
  <c r="F95" i="4"/>
  <c r="E95" i="4"/>
  <c r="D95" i="4"/>
  <c r="BT94" i="4"/>
  <c r="BQ94" i="4"/>
  <c r="BN94" i="4"/>
  <c r="Q94" i="4" s="1"/>
  <c r="BK94" i="4"/>
  <c r="AQ94" i="4"/>
  <c r="AS94" i="4" s="1"/>
  <c r="S94" i="4"/>
  <c r="G94" i="4"/>
  <c r="L94" i="4" s="1"/>
  <c r="F94" i="4"/>
  <c r="E94" i="4"/>
  <c r="D94" i="4"/>
  <c r="BT93" i="4"/>
  <c r="BQ93" i="4"/>
  <c r="BN93" i="4"/>
  <c r="BK93" i="4"/>
  <c r="AQ93" i="4"/>
  <c r="AS93" i="4" s="1"/>
  <c r="S93" i="4"/>
  <c r="G93" i="4"/>
  <c r="F93" i="4"/>
  <c r="E93" i="4"/>
  <c r="D93" i="4"/>
  <c r="BT92" i="4"/>
  <c r="BQ92" i="4"/>
  <c r="BN92" i="4"/>
  <c r="Q92" i="4" s="1"/>
  <c r="BK92" i="4"/>
  <c r="AQ92" i="4"/>
  <c r="AS92" i="4" s="1"/>
  <c r="S92" i="4"/>
  <c r="G92" i="4"/>
  <c r="L92" i="4" s="1"/>
  <c r="F92" i="4"/>
  <c r="E92" i="4"/>
  <c r="H92" i="4" s="1"/>
  <c r="D92" i="4"/>
  <c r="BT91" i="4"/>
  <c r="BQ91" i="4"/>
  <c r="BN91" i="4"/>
  <c r="BK91" i="4"/>
  <c r="AQ91" i="4"/>
  <c r="AS91" i="4" s="1"/>
  <c r="S91" i="4"/>
  <c r="G91" i="4"/>
  <c r="L91" i="4" s="1"/>
  <c r="F91" i="4"/>
  <c r="E91" i="4"/>
  <c r="D91" i="4"/>
  <c r="BT90" i="4"/>
  <c r="BQ90" i="4"/>
  <c r="BN90" i="4"/>
  <c r="BK90" i="4"/>
  <c r="AQ90" i="4"/>
  <c r="AS90" i="4" s="1"/>
  <c r="S90" i="4"/>
  <c r="G90" i="4"/>
  <c r="L90" i="4" s="1"/>
  <c r="F90" i="4"/>
  <c r="E90" i="4"/>
  <c r="D90" i="4"/>
  <c r="BT89" i="4"/>
  <c r="BQ89" i="4"/>
  <c r="BN89" i="4"/>
  <c r="BK89" i="4"/>
  <c r="AQ89" i="4"/>
  <c r="AS89" i="4" s="1"/>
  <c r="S89" i="4"/>
  <c r="G89" i="4"/>
  <c r="L89" i="4" s="1"/>
  <c r="F89" i="4"/>
  <c r="E89" i="4"/>
  <c r="D89" i="4"/>
  <c r="BT88" i="4"/>
  <c r="BQ88" i="4"/>
  <c r="BN88" i="4"/>
  <c r="Q88" i="4" s="1"/>
  <c r="BK88" i="4"/>
  <c r="AQ88" i="4"/>
  <c r="AS88" i="4" s="1"/>
  <c r="S88" i="4"/>
  <c r="G88" i="4"/>
  <c r="L88" i="4" s="1"/>
  <c r="F88" i="4"/>
  <c r="E88" i="4"/>
  <c r="D88" i="4"/>
  <c r="BT87" i="4"/>
  <c r="BQ87" i="4"/>
  <c r="BN87" i="4"/>
  <c r="Q87" i="4" s="1"/>
  <c r="BK87" i="4"/>
  <c r="AQ87" i="4"/>
  <c r="AS87" i="4" s="1"/>
  <c r="S87" i="4"/>
  <c r="G87" i="4"/>
  <c r="L87" i="4" s="1"/>
  <c r="F87" i="4"/>
  <c r="E87" i="4"/>
  <c r="D87" i="4"/>
  <c r="BT86" i="4"/>
  <c r="BQ86" i="4"/>
  <c r="BN86" i="4"/>
  <c r="BK86" i="4"/>
  <c r="AS86" i="4"/>
  <c r="AQ86" i="4"/>
  <c r="S86" i="4"/>
  <c r="G86" i="4"/>
  <c r="L86" i="4" s="1"/>
  <c r="F86" i="4"/>
  <c r="E86" i="4"/>
  <c r="D86" i="4"/>
  <c r="BT85" i="4"/>
  <c r="BQ85" i="4"/>
  <c r="BN85" i="4"/>
  <c r="BK85" i="4"/>
  <c r="AQ85" i="4"/>
  <c r="AS85" i="4" s="1"/>
  <c r="S85" i="4"/>
  <c r="G85" i="4"/>
  <c r="L85" i="4" s="1"/>
  <c r="F85" i="4"/>
  <c r="E85" i="4"/>
  <c r="D85" i="4"/>
  <c r="BT84" i="4"/>
  <c r="BQ84" i="4"/>
  <c r="BN84" i="4"/>
  <c r="BK84" i="4"/>
  <c r="AQ84" i="4"/>
  <c r="AS84" i="4" s="1"/>
  <c r="S84" i="4"/>
  <c r="G84" i="4"/>
  <c r="L84" i="4" s="1"/>
  <c r="F84" i="4"/>
  <c r="E84" i="4"/>
  <c r="D84" i="4"/>
  <c r="BT83" i="4"/>
  <c r="BQ83" i="4"/>
  <c r="BN83" i="4"/>
  <c r="BK83" i="4"/>
  <c r="AQ83" i="4"/>
  <c r="AS83" i="4" s="1"/>
  <c r="S83" i="4"/>
  <c r="G83" i="4"/>
  <c r="L83" i="4" s="1"/>
  <c r="F83" i="4"/>
  <c r="E83" i="4"/>
  <c r="D83" i="4"/>
  <c r="BT82" i="4"/>
  <c r="BQ82" i="4"/>
  <c r="BN82" i="4"/>
  <c r="Q82" i="4" s="1"/>
  <c r="BK82" i="4"/>
  <c r="AQ82" i="4"/>
  <c r="AS82" i="4" s="1"/>
  <c r="S82" i="4"/>
  <c r="G82" i="4"/>
  <c r="F82" i="4"/>
  <c r="E82" i="4"/>
  <c r="D82" i="4"/>
  <c r="BT81" i="4"/>
  <c r="BQ81" i="4"/>
  <c r="BN81" i="4"/>
  <c r="BK81" i="4"/>
  <c r="AQ81" i="4"/>
  <c r="AS81" i="4" s="1"/>
  <c r="S81" i="4"/>
  <c r="G81" i="4"/>
  <c r="L81" i="4" s="1"/>
  <c r="F81" i="4"/>
  <c r="E81" i="4"/>
  <c r="D81" i="4"/>
  <c r="BT80" i="4"/>
  <c r="BQ80" i="4"/>
  <c r="BN80" i="4"/>
  <c r="Q80" i="4" s="1"/>
  <c r="BK80" i="4"/>
  <c r="BO80" i="4" s="1"/>
  <c r="AQ80" i="4"/>
  <c r="AS80" i="4" s="1"/>
  <c r="S80" i="4"/>
  <c r="G80" i="4"/>
  <c r="L80" i="4" s="1"/>
  <c r="F80" i="4"/>
  <c r="E80" i="4"/>
  <c r="D80" i="4"/>
  <c r="BT79" i="4"/>
  <c r="BQ79" i="4"/>
  <c r="BN79" i="4"/>
  <c r="BK79" i="4"/>
  <c r="AQ79" i="4"/>
  <c r="AS79" i="4" s="1"/>
  <c r="S79" i="4"/>
  <c r="G79" i="4"/>
  <c r="L79" i="4" s="1"/>
  <c r="F79" i="4"/>
  <c r="E79" i="4"/>
  <c r="D79" i="4"/>
  <c r="BT78" i="4"/>
  <c r="BQ78" i="4"/>
  <c r="BN78" i="4"/>
  <c r="BK78" i="4"/>
  <c r="AQ78" i="4"/>
  <c r="AS78" i="4" s="1"/>
  <c r="S78" i="4"/>
  <c r="Q78" i="4"/>
  <c r="G78" i="4"/>
  <c r="L78" i="4" s="1"/>
  <c r="F78" i="4"/>
  <c r="E78" i="4"/>
  <c r="D78" i="4"/>
  <c r="BT77" i="4"/>
  <c r="BQ77" i="4"/>
  <c r="BN77" i="4"/>
  <c r="BK77" i="4"/>
  <c r="AQ77" i="4"/>
  <c r="AS77" i="4" s="1"/>
  <c r="S77" i="4"/>
  <c r="G77" i="4"/>
  <c r="F77" i="4"/>
  <c r="E77" i="4"/>
  <c r="D77" i="4"/>
  <c r="BT76" i="4"/>
  <c r="BQ76" i="4"/>
  <c r="BN76" i="4"/>
  <c r="Q76" i="4" s="1"/>
  <c r="BK76" i="4"/>
  <c r="AQ76" i="4"/>
  <c r="AS76" i="4" s="1"/>
  <c r="S76" i="4"/>
  <c r="G76" i="4"/>
  <c r="L76" i="4" s="1"/>
  <c r="F76" i="4"/>
  <c r="E76" i="4"/>
  <c r="D76" i="4"/>
  <c r="BT75" i="4"/>
  <c r="BQ75" i="4"/>
  <c r="BN75" i="4"/>
  <c r="BO75" i="4" s="1"/>
  <c r="BK75" i="4"/>
  <c r="AQ75" i="4"/>
  <c r="AS75" i="4" s="1"/>
  <c r="S75" i="4"/>
  <c r="G75" i="4"/>
  <c r="L75" i="4" s="1"/>
  <c r="F75" i="4"/>
  <c r="E75" i="4"/>
  <c r="D75" i="4"/>
  <c r="BT74" i="4"/>
  <c r="BQ74" i="4"/>
  <c r="BN74" i="4"/>
  <c r="Q74" i="4" s="1"/>
  <c r="BK74" i="4"/>
  <c r="AQ74" i="4"/>
  <c r="AS74" i="4" s="1"/>
  <c r="S74" i="4"/>
  <c r="G74" i="4"/>
  <c r="L74" i="4" s="1"/>
  <c r="F74" i="4"/>
  <c r="E74" i="4"/>
  <c r="D74" i="4"/>
  <c r="BT73" i="4"/>
  <c r="BQ73" i="4"/>
  <c r="BN73" i="4"/>
  <c r="BK73" i="4"/>
  <c r="AQ73" i="4"/>
  <c r="AS73" i="4" s="1"/>
  <c r="S73" i="4"/>
  <c r="G73" i="4"/>
  <c r="L73" i="4" s="1"/>
  <c r="F73" i="4"/>
  <c r="E73" i="4"/>
  <c r="D73" i="4"/>
  <c r="BT72" i="4"/>
  <c r="BQ72" i="4"/>
  <c r="BN72" i="4"/>
  <c r="BK72" i="4"/>
  <c r="AQ72" i="4"/>
  <c r="AS72" i="4" s="1"/>
  <c r="S72" i="4"/>
  <c r="G72" i="4"/>
  <c r="L72" i="4" s="1"/>
  <c r="F72" i="4"/>
  <c r="E72" i="4"/>
  <c r="D72" i="4"/>
  <c r="BT71" i="4"/>
  <c r="BQ71" i="4"/>
  <c r="BN71" i="4"/>
  <c r="Q71" i="4" s="1"/>
  <c r="BK71" i="4"/>
  <c r="AQ71" i="4"/>
  <c r="AS71" i="4" s="1"/>
  <c r="S71" i="4"/>
  <c r="G71" i="4"/>
  <c r="L71" i="4" s="1"/>
  <c r="F71" i="4"/>
  <c r="E71" i="4"/>
  <c r="D71" i="4"/>
  <c r="BT70" i="4"/>
  <c r="BQ70" i="4"/>
  <c r="BN70" i="4"/>
  <c r="BK70" i="4"/>
  <c r="AQ70" i="4"/>
  <c r="AS70" i="4" s="1"/>
  <c r="S70" i="4"/>
  <c r="G70" i="4"/>
  <c r="L70" i="4" s="1"/>
  <c r="F70" i="4"/>
  <c r="E70" i="4"/>
  <c r="D70" i="4"/>
  <c r="BT69" i="4"/>
  <c r="BQ69" i="4"/>
  <c r="BN69" i="4"/>
  <c r="BK69" i="4"/>
  <c r="AQ69" i="4"/>
  <c r="AS69" i="4" s="1"/>
  <c r="S69" i="4"/>
  <c r="G69" i="4"/>
  <c r="L69" i="4" s="1"/>
  <c r="F69" i="4"/>
  <c r="E69" i="4"/>
  <c r="D69" i="4"/>
  <c r="BT68" i="4"/>
  <c r="BQ68" i="4"/>
  <c r="BN68" i="4"/>
  <c r="BK68" i="4"/>
  <c r="AQ68" i="4"/>
  <c r="AS68" i="4" s="1"/>
  <c r="S68" i="4"/>
  <c r="G68" i="4"/>
  <c r="L68" i="4" s="1"/>
  <c r="F68" i="4"/>
  <c r="E68" i="4"/>
  <c r="D68" i="4"/>
  <c r="BT67" i="4"/>
  <c r="BQ67" i="4"/>
  <c r="BN67" i="4"/>
  <c r="BK67" i="4"/>
  <c r="AQ67" i="4"/>
  <c r="AS67" i="4" s="1"/>
  <c r="S67" i="4"/>
  <c r="G67" i="4"/>
  <c r="L67" i="4" s="1"/>
  <c r="F67" i="4"/>
  <c r="E67" i="4"/>
  <c r="D67" i="4"/>
  <c r="BT66" i="4"/>
  <c r="BQ66" i="4"/>
  <c r="BN66" i="4"/>
  <c r="BK66" i="4"/>
  <c r="AQ66" i="4"/>
  <c r="AS66" i="4" s="1"/>
  <c r="S66" i="4"/>
  <c r="Q66" i="4"/>
  <c r="G66" i="4"/>
  <c r="F66" i="4"/>
  <c r="E66" i="4"/>
  <c r="D66" i="4"/>
  <c r="BT65" i="4"/>
  <c r="BQ65" i="4"/>
  <c r="BN65" i="4"/>
  <c r="BK65" i="4"/>
  <c r="AQ65" i="4"/>
  <c r="AS65" i="4" s="1"/>
  <c r="S65" i="4"/>
  <c r="G65" i="4"/>
  <c r="L65" i="4" s="1"/>
  <c r="F65" i="4"/>
  <c r="E65" i="4"/>
  <c r="D65" i="4"/>
  <c r="BT64" i="4"/>
  <c r="BQ64" i="4"/>
  <c r="BN64" i="4"/>
  <c r="BK64" i="4"/>
  <c r="AQ64" i="4"/>
  <c r="AS64" i="4" s="1"/>
  <c r="S64" i="4"/>
  <c r="G64" i="4"/>
  <c r="L64" i="4" s="1"/>
  <c r="F64" i="4"/>
  <c r="E64" i="4"/>
  <c r="D64" i="4"/>
  <c r="BT63" i="4"/>
  <c r="BQ63" i="4"/>
  <c r="BN63" i="4"/>
  <c r="BK63" i="4"/>
  <c r="AQ63" i="4"/>
  <c r="AS63" i="4" s="1"/>
  <c r="S63" i="4"/>
  <c r="Q63" i="4"/>
  <c r="G63" i="4"/>
  <c r="L63" i="4" s="1"/>
  <c r="F63" i="4"/>
  <c r="E63" i="4"/>
  <c r="D63" i="4"/>
  <c r="BT62" i="4"/>
  <c r="BQ62" i="4"/>
  <c r="BN62" i="4"/>
  <c r="Q62" i="4" s="1"/>
  <c r="BK62" i="4"/>
  <c r="AQ62" i="4"/>
  <c r="AS62" i="4" s="1"/>
  <c r="S62" i="4"/>
  <c r="G62" i="4"/>
  <c r="F62" i="4"/>
  <c r="E62" i="4"/>
  <c r="D62" i="4"/>
  <c r="BT61" i="4"/>
  <c r="BQ61" i="4"/>
  <c r="BN61" i="4"/>
  <c r="BK61" i="4"/>
  <c r="AQ61" i="4"/>
  <c r="AS61" i="4" s="1"/>
  <c r="S61" i="4"/>
  <c r="G61" i="4"/>
  <c r="L61" i="4" s="1"/>
  <c r="F61" i="4"/>
  <c r="E61" i="4"/>
  <c r="D61" i="4"/>
  <c r="BT60" i="4"/>
  <c r="BQ60" i="4"/>
  <c r="BN60" i="4"/>
  <c r="BK60" i="4"/>
  <c r="AQ60" i="4"/>
  <c r="AS60" i="4" s="1"/>
  <c r="S60" i="4"/>
  <c r="G60" i="4"/>
  <c r="L60" i="4" s="1"/>
  <c r="F60" i="4"/>
  <c r="E60" i="4"/>
  <c r="D60" i="4"/>
  <c r="BT59" i="4"/>
  <c r="BQ59" i="4"/>
  <c r="BN59" i="4"/>
  <c r="BK59" i="4"/>
  <c r="BO59" i="4" s="1"/>
  <c r="AQ59" i="4"/>
  <c r="AS59" i="4" s="1"/>
  <c r="S59" i="4"/>
  <c r="Q59" i="4"/>
  <c r="G59" i="4"/>
  <c r="L59" i="4" s="1"/>
  <c r="F59" i="4"/>
  <c r="E59" i="4"/>
  <c r="D59" i="4"/>
  <c r="BT58" i="4"/>
  <c r="BQ58" i="4"/>
  <c r="BN58" i="4"/>
  <c r="Q58" i="4" s="1"/>
  <c r="BK58" i="4"/>
  <c r="AQ58" i="4"/>
  <c r="AS58" i="4" s="1"/>
  <c r="S58" i="4"/>
  <c r="G58" i="4"/>
  <c r="F58" i="4"/>
  <c r="E58" i="4"/>
  <c r="D58" i="4"/>
  <c r="BT57" i="4"/>
  <c r="BQ57" i="4"/>
  <c r="BN57" i="4"/>
  <c r="BK57" i="4"/>
  <c r="AQ57" i="4"/>
  <c r="AS57" i="4" s="1"/>
  <c r="S57" i="4"/>
  <c r="G57" i="4"/>
  <c r="L57" i="4" s="1"/>
  <c r="F57" i="4"/>
  <c r="E57" i="4"/>
  <c r="D57" i="4"/>
  <c r="BT56" i="4"/>
  <c r="BQ56" i="4"/>
  <c r="BN56" i="4"/>
  <c r="BK56" i="4"/>
  <c r="AQ56" i="4"/>
  <c r="AS56" i="4" s="1"/>
  <c r="S56" i="4"/>
  <c r="G56" i="4"/>
  <c r="L56" i="4" s="1"/>
  <c r="F56" i="4"/>
  <c r="E56" i="4"/>
  <c r="D56" i="4"/>
  <c r="BT55" i="4"/>
  <c r="BQ55" i="4"/>
  <c r="BN55" i="4"/>
  <c r="Q55" i="4" s="1"/>
  <c r="BK55" i="4"/>
  <c r="AQ55" i="4"/>
  <c r="AS55" i="4" s="1"/>
  <c r="S55" i="4"/>
  <c r="G55" i="4"/>
  <c r="L55" i="4" s="1"/>
  <c r="F55" i="4"/>
  <c r="E55" i="4"/>
  <c r="D55" i="4"/>
  <c r="BT54" i="4"/>
  <c r="BQ54" i="4"/>
  <c r="BN54" i="4"/>
  <c r="Q54" i="4" s="1"/>
  <c r="BK54" i="4"/>
  <c r="AQ54" i="4"/>
  <c r="AS54" i="4" s="1"/>
  <c r="S54" i="4"/>
  <c r="G54" i="4"/>
  <c r="L54" i="4" s="1"/>
  <c r="F54" i="4"/>
  <c r="E54" i="4"/>
  <c r="D54" i="4"/>
  <c r="BT53" i="4"/>
  <c r="BQ53" i="4"/>
  <c r="BN53" i="4"/>
  <c r="BK53" i="4"/>
  <c r="AQ53" i="4"/>
  <c r="AS53" i="4" s="1"/>
  <c r="S53" i="4"/>
  <c r="G53" i="4"/>
  <c r="L53" i="4" s="1"/>
  <c r="F53" i="4"/>
  <c r="E53" i="4"/>
  <c r="D53" i="4"/>
  <c r="BT52" i="4"/>
  <c r="BQ52" i="4"/>
  <c r="BN52" i="4"/>
  <c r="BK52" i="4"/>
  <c r="AQ52" i="4"/>
  <c r="AS52" i="4" s="1"/>
  <c r="S52" i="4"/>
  <c r="G52" i="4"/>
  <c r="L52" i="4" s="1"/>
  <c r="F52" i="4"/>
  <c r="E52" i="4"/>
  <c r="D52" i="4"/>
  <c r="BT51" i="4"/>
  <c r="BQ51" i="4"/>
  <c r="BN51" i="4"/>
  <c r="Q51" i="4" s="1"/>
  <c r="BK51" i="4"/>
  <c r="AQ51" i="4"/>
  <c r="AS51" i="4" s="1"/>
  <c r="S51" i="4"/>
  <c r="G51" i="4"/>
  <c r="L51" i="4" s="1"/>
  <c r="F51" i="4"/>
  <c r="E51" i="4"/>
  <c r="D51" i="4"/>
  <c r="BT50" i="4"/>
  <c r="BQ50" i="4"/>
  <c r="BN50" i="4"/>
  <c r="Q50" i="4" s="1"/>
  <c r="BK50" i="4"/>
  <c r="AQ50" i="4"/>
  <c r="AS50" i="4" s="1"/>
  <c r="S50" i="4"/>
  <c r="G50" i="4"/>
  <c r="F50" i="4"/>
  <c r="E50" i="4"/>
  <c r="D50" i="4"/>
  <c r="BT49" i="4"/>
  <c r="BQ49" i="4"/>
  <c r="BN49" i="4"/>
  <c r="BK49" i="4"/>
  <c r="AQ49" i="4"/>
  <c r="AS49" i="4" s="1"/>
  <c r="S49" i="4"/>
  <c r="G49" i="4"/>
  <c r="L49" i="4" s="1"/>
  <c r="F49" i="4"/>
  <c r="E49" i="4"/>
  <c r="D49" i="4"/>
  <c r="BT48" i="4"/>
  <c r="BQ48" i="4"/>
  <c r="BN48" i="4"/>
  <c r="BK48" i="4"/>
  <c r="AQ48" i="4"/>
  <c r="AS48" i="4" s="1"/>
  <c r="S48" i="4"/>
  <c r="G48" i="4"/>
  <c r="L48" i="4" s="1"/>
  <c r="F48" i="4"/>
  <c r="E48" i="4"/>
  <c r="D48" i="4"/>
  <c r="BT47" i="4"/>
  <c r="BQ47" i="4"/>
  <c r="BN47" i="4"/>
  <c r="Q47" i="4" s="1"/>
  <c r="BK47" i="4"/>
  <c r="AQ47" i="4"/>
  <c r="AS47" i="4" s="1"/>
  <c r="S47" i="4"/>
  <c r="G47" i="4"/>
  <c r="L47" i="4" s="1"/>
  <c r="F47" i="4"/>
  <c r="E47" i="4"/>
  <c r="D47" i="4"/>
  <c r="BT46" i="4"/>
  <c r="BQ46" i="4"/>
  <c r="BN46" i="4"/>
  <c r="Q46" i="4" s="1"/>
  <c r="BK46" i="4"/>
  <c r="AQ46" i="4"/>
  <c r="AS46" i="4" s="1"/>
  <c r="S46" i="4"/>
  <c r="G46" i="4"/>
  <c r="F46" i="4"/>
  <c r="E46" i="4"/>
  <c r="D46" i="4"/>
  <c r="BT45" i="4"/>
  <c r="BQ45" i="4"/>
  <c r="BN45" i="4"/>
  <c r="BK45" i="4"/>
  <c r="AQ45" i="4"/>
  <c r="AS45" i="4" s="1"/>
  <c r="S45" i="4"/>
  <c r="G45" i="4"/>
  <c r="L45" i="4" s="1"/>
  <c r="F45" i="4"/>
  <c r="E45" i="4"/>
  <c r="D45" i="4"/>
  <c r="BT44" i="4"/>
  <c r="BQ44" i="4"/>
  <c r="BN44" i="4"/>
  <c r="BK44" i="4"/>
  <c r="AQ44" i="4"/>
  <c r="AS44" i="4" s="1"/>
  <c r="S44" i="4"/>
  <c r="G44" i="4"/>
  <c r="L44" i="4" s="1"/>
  <c r="F44" i="4"/>
  <c r="E44" i="4"/>
  <c r="D44" i="4"/>
  <c r="BT43" i="4"/>
  <c r="BQ43" i="4"/>
  <c r="BN43" i="4"/>
  <c r="Q43" i="4" s="1"/>
  <c r="BK43" i="4"/>
  <c r="AQ43" i="4"/>
  <c r="AS43" i="4" s="1"/>
  <c r="S43" i="4"/>
  <c r="G43" i="4"/>
  <c r="L43" i="4" s="1"/>
  <c r="F43" i="4"/>
  <c r="E43" i="4"/>
  <c r="D43" i="4"/>
  <c r="BT42" i="4"/>
  <c r="BQ42" i="4"/>
  <c r="BN42" i="4"/>
  <c r="BK42" i="4"/>
  <c r="AQ42" i="4"/>
  <c r="AS42" i="4" s="1"/>
  <c r="S42" i="4"/>
  <c r="Q42" i="4"/>
  <c r="G42" i="4"/>
  <c r="L42" i="4" s="1"/>
  <c r="F42" i="4"/>
  <c r="E42" i="4"/>
  <c r="D42" i="4"/>
  <c r="BT41" i="4"/>
  <c r="BQ41" i="4"/>
  <c r="BN41" i="4"/>
  <c r="BK41" i="4"/>
  <c r="AQ41" i="4"/>
  <c r="AS41" i="4" s="1"/>
  <c r="S41" i="4"/>
  <c r="G41" i="4"/>
  <c r="L41" i="4" s="1"/>
  <c r="F41" i="4"/>
  <c r="E41" i="4"/>
  <c r="D41" i="4"/>
  <c r="BT40" i="4"/>
  <c r="BQ40" i="4"/>
  <c r="BN40" i="4"/>
  <c r="Q40" i="4" s="1"/>
  <c r="BK40" i="4"/>
  <c r="AQ40" i="4"/>
  <c r="AS40" i="4" s="1"/>
  <c r="S40" i="4"/>
  <c r="G40" i="4"/>
  <c r="L40" i="4" s="1"/>
  <c r="F40" i="4"/>
  <c r="E40" i="4"/>
  <c r="D40" i="4"/>
  <c r="BT39" i="4"/>
  <c r="BQ39" i="4"/>
  <c r="BN39" i="4"/>
  <c r="Q39" i="4" s="1"/>
  <c r="BK39" i="4"/>
  <c r="AQ39" i="4"/>
  <c r="AS39" i="4" s="1"/>
  <c r="S39" i="4"/>
  <c r="G39" i="4"/>
  <c r="L39" i="4" s="1"/>
  <c r="F39" i="4"/>
  <c r="E39" i="4"/>
  <c r="D39" i="4"/>
  <c r="BT38" i="4"/>
  <c r="BQ38" i="4"/>
  <c r="BN38" i="4"/>
  <c r="BK38" i="4"/>
  <c r="AQ38" i="4"/>
  <c r="AS38" i="4" s="1"/>
  <c r="S38" i="4"/>
  <c r="Q38" i="4"/>
  <c r="G38" i="4"/>
  <c r="L38" i="4" s="1"/>
  <c r="F38" i="4"/>
  <c r="E38" i="4"/>
  <c r="D38" i="4"/>
  <c r="BT37" i="4"/>
  <c r="BQ37" i="4"/>
  <c r="BN37" i="4"/>
  <c r="BK37" i="4"/>
  <c r="AQ37" i="4"/>
  <c r="AS37" i="4" s="1"/>
  <c r="S37" i="4"/>
  <c r="G37" i="4"/>
  <c r="L37" i="4" s="1"/>
  <c r="F37" i="4"/>
  <c r="E37" i="4"/>
  <c r="D37" i="4"/>
  <c r="BT36" i="4"/>
  <c r="BQ36" i="4"/>
  <c r="BN36" i="4"/>
  <c r="Q36" i="4" s="1"/>
  <c r="BK36" i="4"/>
  <c r="AQ36" i="4"/>
  <c r="AS36" i="4" s="1"/>
  <c r="S36" i="4"/>
  <c r="G36" i="4"/>
  <c r="L36" i="4" s="1"/>
  <c r="F36" i="4"/>
  <c r="E36" i="4"/>
  <c r="D36" i="4"/>
  <c r="BT35" i="4"/>
  <c r="BQ35" i="4"/>
  <c r="BN35" i="4"/>
  <c r="BK35" i="4"/>
  <c r="BO35" i="4" s="1"/>
  <c r="AQ35" i="4"/>
  <c r="AS35" i="4" s="1"/>
  <c r="S35" i="4"/>
  <c r="Q35" i="4"/>
  <c r="G35" i="4"/>
  <c r="L35" i="4" s="1"/>
  <c r="F35" i="4"/>
  <c r="E35" i="4"/>
  <c r="D35" i="4"/>
  <c r="BT34" i="4"/>
  <c r="BQ34" i="4"/>
  <c r="BN34" i="4"/>
  <c r="Q34" i="4" s="1"/>
  <c r="BK34" i="4"/>
  <c r="AQ34" i="4"/>
  <c r="AS34" i="4" s="1"/>
  <c r="S34" i="4"/>
  <c r="G34" i="4"/>
  <c r="L34" i="4" s="1"/>
  <c r="F34" i="4"/>
  <c r="E34" i="4"/>
  <c r="D34" i="4"/>
  <c r="BT33" i="4"/>
  <c r="BQ33" i="4"/>
  <c r="BN33" i="4"/>
  <c r="BK33" i="4"/>
  <c r="AQ33" i="4"/>
  <c r="AS33" i="4" s="1"/>
  <c r="S33" i="4"/>
  <c r="G33" i="4"/>
  <c r="L33" i="4" s="1"/>
  <c r="F33" i="4"/>
  <c r="E33" i="4"/>
  <c r="D33" i="4"/>
  <c r="BT32" i="4"/>
  <c r="BQ32" i="4"/>
  <c r="BN32" i="4"/>
  <c r="Q32" i="4" s="1"/>
  <c r="BK32" i="4"/>
  <c r="AQ32" i="4"/>
  <c r="AS32" i="4" s="1"/>
  <c r="S32" i="4"/>
  <c r="G32" i="4"/>
  <c r="L32" i="4" s="1"/>
  <c r="F32" i="4"/>
  <c r="E32" i="4"/>
  <c r="D32" i="4"/>
  <c r="BT31" i="4"/>
  <c r="BQ31" i="4"/>
  <c r="BN31" i="4"/>
  <c r="Q31" i="4" s="1"/>
  <c r="BK31" i="4"/>
  <c r="AQ31" i="4"/>
  <c r="AS31" i="4" s="1"/>
  <c r="S31" i="4"/>
  <c r="G31" i="4"/>
  <c r="L31" i="4" s="1"/>
  <c r="F31" i="4"/>
  <c r="E31" i="4"/>
  <c r="D31" i="4"/>
  <c r="BT30" i="4"/>
  <c r="BQ30" i="4"/>
  <c r="BN30" i="4"/>
  <c r="Q30" i="4" s="1"/>
  <c r="BK30" i="4"/>
  <c r="AQ30" i="4"/>
  <c r="AS30" i="4" s="1"/>
  <c r="S30" i="4"/>
  <c r="G30" i="4"/>
  <c r="L30" i="4" s="1"/>
  <c r="F30" i="4"/>
  <c r="E30" i="4"/>
  <c r="D30" i="4"/>
  <c r="BT29" i="4"/>
  <c r="BQ29" i="4"/>
  <c r="BN29" i="4"/>
  <c r="BK29" i="4"/>
  <c r="AQ29" i="4"/>
  <c r="AS29" i="4" s="1"/>
  <c r="S29" i="4"/>
  <c r="G29" i="4"/>
  <c r="L29" i="4" s="1"/>
  <c r="F29" i="4"/>
  <c r="E29" i="4"/>
  <c r="D29" i="4"/>
  <c r="BT28" i="4"/>
  <c r="BQ28" i="4"/>
  <c r="BN28" i="4"/>
  <c r="Q28" i="4" s="1"/>
  <c r="BK28" i="4"/>
  <c r="AQ28" i="4"/>
  <c r="AS28" i="4" s="1"/>
  <c r="S28" i="4"/>
  <c r="G28" i="4"/>
  <c r="L28" i="4" s="1"/>
  <c r="F28" i="4"/>
  <c r="E28" i="4"/>
  <c r="D28" i="4"/>
  <c r="BT27" i="4"/>
  <c r="BQ27" i="4"/>
  <c r="BN27" i="4"/>
  <c r="Q27" i="4" s="1"/>
  <c r="BK27" i="4"/>
  <c r="AQ27" i="4"/>
  <c r="AS27" i="4" s="1"/>
  <c r="S27" i="4"/>
  <c r="G27" i="4"/>
  <c r="L27" i="4" s="1"/>
  <c r="F27" i="4"/>
  <c r="E27" i="4"/>
  <c r="D27" i="4"/>
  <c r="BT26" i="4"/>
  <c r="BQ26" i="4"/>
  <c r="BN26" i="4"/>
  <c r="Q26" i="4" s="1"/>
  <c r="BK26" i="4"/>
  <c r="AQ26" i="4"/>
  <c r="AS26" i="4" s="1"/>
  <c r="S26" i="4"/>
  <c r="G26" i="4"/>
  <c r="L26" i="4" s="1"/>
  <c r="F26" i="4"/>
  <c r="E26" i="4"/>
  <c r="D26" i="4"/>
  <c r="BT25" i="4"/>
  <c r="BQ25" i="4"/>
  <c r="BN25" i="4"/>
  <c r="BK25" i="4"/>
  <c r="AQ25" i="4"/>
  <c r="AS25" i="4" s="1"/>
  <c r="S25" i="4"/>
  <c r="G25" i="4"/>
  <c r="L25" i="4" s="1"/>
  <c r="F25" i="4"/>
  <c r="E25" i="4"/>
  <c r="H25" i="4" s="1"/>
  <c r="D25" i="4"/>
  <c r="BT24" i="4"/>
  <c r="BQ24" i="4"/>
  <c r="BN24" i="4"/>
  <c r="Q24" i="4" s="1"/>
  <c r="BK24" i="4"/>
  <c r="AQ24" i="4"/>
  <c r="AS24" i="4" s="1"/>
  <c r="S24" i="4"/>
  <c r="G24" i="4"/>
  <c r="L24" i="4" s="1"/>
  <c r="F24" i="4"/>
  <c r="E24" i="4"/>
  <c r="D24" i="4"/>
  <c r="BT23" i="4"/>
  <c r="BQ23" i="4"/>
  <c r="BN23" i="4"/>
  <c r="BK23" i="4"/>
  <c r="AQ23" i="4"/>
  <c r="AS23" i="4" s="1"/>
  <c r="S23" i="4"/>
  <c r="Q23" i="4"/>
  <c r="G23" i="4"/>
  <c r="L23" i="4" s="1"/>
  <c r="F23" i="4"/>
  <c r="E23" i="4"/>
  <c r="D23" i="4"/>
  <c r="BT22" i="4"/>
  <c r="BQ22" i="4"/>
  <c r="BN22" i="4"/>
  <c r="Q22" i="4" s="1"/>
  <c r="BK22" i="4"/>
  <c r="AQ22" i="4"/>
  <c r="AS22" i="4" s="1"/>
  <c r="S22" i="4"/>
  <c r="G22" i="4"/>
  <c r="L22" i="4" s="1"/>
  <c r="F22" i="4"/>
  <c r="E22" i="4"/>
  <c r="D22" i="4"/>
  <c r="BT21" i="4"/>
  <c r="BQ21" i="4"/>
  <c r="BN21" i="4"/>
  <c r="BK21" i="4"/>
  <c r="AQ21" i="4"/>
  <c r="AS21" i="4" s="1"/>
  <c r="BS21" i="4" s="1"/>
  <c r="S21" i="4"/>
  <c r="G21" i="4"/>
  <c r="L21" i="4" s="1"/>
  <c r="F21" i="4"/>
  <c r="E21" i="4"/>
  <c r="D21" i="4"/>
  <c r="BT20" i="4"/>
  <c r="BQ20" i="4"/>
  <c r="BN20" i="4"/>
  <c r="Q20" i="4" s="1"/>
  <c r="BK20" i="4"/>
  <c r="AQ20" i="4"/>
  <c r="AS20" i="4" s="1"/>
  <c r="S20" i="4"/>
  <c r="G20" i="4"/>
  <c r="L20" i="4" s="1"/>
  <c r="F20" i="4"/>
  <c r="E20" i="4"/>
  <c r="D20" i="4"/>
  <c r="BT19" i="4"/>
  <c r="BQ19" i="4"/>
  <c r="BN19" i="4"/>
  <c r="Q19" i="4" s="1"/>
  <c r="BK19" i="4"/>
  <c r="AQ19" i="4"/>
  <c r="AS19" i="4" s="1"/>
  <c r="S19" i="4"/>
  <c r="G19" i="4"/>
  <c r="L19" i="4" s="1"/>
  <c r="F19" i="4"/>
  <c r="E19" i="4"/>
  <c r="D19" i="4"/>
  <c r="BT18" i="4"/>
  <c r="BQ18" i="4"/>
  <c r="BN18" i="4"/>
  <c r="Q18" i="4" s="1"/>
  <c r="BK18" i="4"/>
  <c r="AQ18" i="4"/>
  <c r="AS18" i="4" s="1"/>
  <c r="S18" i="4"/>
  <c r="G18" i="4"/>
  <c r="L18" i="4" s="1"/>
  <c r="F18" i="4"/>
  <c r="E18" i="4"/>
  <c r="D18" i="4"/>
  <c r="BT17" i="4"/>
  <c r="BQ17" i="4"/>
  <c r="BN17" i="4"/>
  <c r="BK17" i="4"/>
  <c r="AQ17" i="4"/>
  <c r="AS17" i="4" s="1"/>
  <c r="S17" i="4"/>
  <c r="G17" i="4"/>
  <c r="L17" i="4" s="1"/>
  <c r="F17" i="4"/>
  <c r="E17" i="4"/>
  <c r="D17" i="4"/>
  <c r="BT16" i="4"/>
  <c r="BQ16" i="4"/>
  <c r="BN16" i="4"/>
  <c r="Q16" i="4" s="1"/>
  <c r="BK16" i="4"/>
  <c r="AQ16" i="4"/>
  <c r="AS16" i="4" s="1"/>
  <c r="S16" i="4"/>
  <c r="G16" i="4"/>
  <c r="L16" i="4" s="1"/>
  <c r="F16" i="4"/>
  <c r="E16" i="4"/>
  <c r="D16" i="4"/>
  <c r="BT15" i="4"/>
  <c r="BQ15" i="4"/>
  <c r="BN15" i="4"/>
  <c r="BK15" i="4"/>
  <c r="AQ15" i="4"/>
  <c r="AS15" i="4" s="1"/>
  <c r="S15" i="4"/>
  <c r="G15" i="4"/>
  <c r="L15" i="4" s="1"/>
  <c r="F15" i="4"/>
  <c r="E15" i="4"/>
  <c r="D15" i="4"/>
  <c r="BT14" i="4"/>
  <c r="BQ14" i="4"/>
  <c r="BN14" i="4"/>
  <c r="BK14" i="4"/>
  <c r="AQ14" i="4"/>
  <c r="AS14" i="4" s="1"/>
  <c r="S14" i="4"/>
  <c r="Q14" i="4"/>
  <c r="G14" i="4"/>
  <c r="L14" i="4" s="1"/>
  <c r="F14" i="4"/>
  <c r="E14" i="4"/>
  <c r="D14" i="4"/>
  <c r="BT13" i="4"/>
  <c r="BQ13" i="4"/>
  <c r="BN13" i="4"/>
  <c r="BK13" i="4"/>
  <c r="AQ13" i="4"/>
  <c r="AS13" i="4" s="1"/>
  <c r="S13" i="4"/>
  <c r="G13" i="4"/>
  <c r="L13" i="4" s="1"/>
  <c r="F13" i="4"/>
  <c r="E13" i="4"/>
  <c r="D13" i="4"/>
  <c r="BT12" i="4"/>
  <c r="BQ12" i="4"/>
  <c r="BN12" i="4"/>
  <c r="Q12" i="4" s="1"/>
  <c r="BK12" i="4"/>
  <c r="AQ12" i="4"/>
  <c r="AS12" i="4" s="1"/>
  <c r="S12" i="4"/>
  <c r="G12" i="4"/>
  <c r="L12" i="4" s="1"/>
  <c r="F12" i="4"/>
  <c r="E12" i="4"/>
  <c r="D12" i="4"/>
  <c r="BT11" i="4"/>
  <c r="BQ11" i="4"/>
  <c r="BN11" i="4"/>
  <c r="Q11" i="4" s="1"/>
  <c r="BK11" i="4"/>
  <c r="AQ11" i="4"/>
  <c r="AS11" i="4" s="1"/>
  <c r="S11" i="4"/>
  <c r="G11" i="4"/>
  <c r="L11" i="4" s="1"/>
  <c r="F11" i="4"/>
  <c r="E11" i="4"/>
  <c r="D11" i="4"/>
  <c r="BT10" i="4"/>
  <c r="BQ10" i="4"/>
  <c r="BN10" i="4"/>
  <c r="BK10" i="4"/>
  <c r="AQ10" i="4"/>
  <c r="S10" i="4"/>
  <c r="Q10" i="4"/>
  <c r="G10" i="4"/>
  <c r="L10" i="4" s="1"/>
  <c r="F10" i="4"/>
  <c r="E10" i="4"/>
  <c r="D10" i="4"/>
  <c r="BO259" i="4" l="1"/>
  <c r="Q267" i="4"/>
  <c r="BO269" i="4"/>
  <c r="H346" i="4"/>
  <c r="H362" i="4"/>
  <c r="BO202" i="4"/>
  <c r="BO34" i="4"/>
  <c r="H57" i="4"/>
  <c r="BO79" i="4"/>
  <c r="BO90" i="4"/>
  <c r="H126" i="4"/>
  <c r="BO138" i="4"/>
  <c r="BO142" i="4"/>
  <c r="BO209" i="4"/>
  <c r="BO213" i="4"/>
  <c r="H235" i="4"/>
  <c r="BO235" i="4"/>
  <c r="BO290" i="4"/>
  <c r="BO318" i="4"/>
  <c r="BO354" i="4"/>
  <c r="H366" i="4"/>
  <c r="H432" i="4"/>
  <c r="BO303" i="4"/>
  <c r="H318" i="4"/>
  <c r="BO331" i="4"/>
  <c r="H344" i="4"/>
  <c r="H378" i="4"/>
  <c r="BO385" i="4"/>
  <c r="BU432" i="4"/>
  <c r="BW432" i="4" s="1"/>
  <c r="BY432" i="4" s="1"/>
  <c r="H61" i="4"/>
  <c r="BO23" i="4"/>
  <c r="H105" i="4"/>
  <c r="BO132" i="4"/>
  <c r="BU136" i="4"/>
  <c r="BW136" i="4" s="1"/>
  <c r="AY136" i="4" s="1"/>
  <c r="H203" i="4"/>
  <c r="BO294" i="4"/>
  <c r="BO307" i="4"/>
  <c r="BO335" i="4"/>
  <c r="BO342" i="4"/>
  <c r="Q360" i="4"/>
  <c r="H401" i="4"/>
  <c r="BO405" i="4"/>
  <c r="BO408" i="4"/>
  <c r="H49" i="4"/>
  <c r="BO95" i="4"/>
  <c r="H10" i="4"/>
  <c r="BO18" i="4"/>
  <c r="H73" i="4"/>
  <c r="BO78" i="4"/>
  <c r="Q79" i="4"/>
  <c r="H80" i="4"/>
  <c r="H91" i="4"/>
  <c r="H128" i="4"/>
  <c r="BO191" i="4"/>
  <c r="BO201" i="4"/>
  <c r="Q209" i="4"/>
  <c r="BO218" i="4"/>
  <c r="BO255" i="4"/>
  <c r="H257" i="4"/>
  <c r="BO275" i="4"/>
  <c r="Q290" i="4"/>
  <c r="BO317" i="4"/>
  <c r="BO329" i="4"/>
  <c r="H331" i="4"/>
  <c r="Q354" i="4"/>
  <c r="BO368" i="4"/>
  <c r="BO384" i="4"/>
  <c r="BO390" i="4"/>
  <c r="H428" i="4"/>
  <c r="H447" i="4"/>
  <c r="H17" i="4"/>
  <c r="BO114" i="4"/>
  <c r="H116" i="4"/>
  <c r="BU152" i="4"/>
  <c r="BW152" i="4" s="1"/>
  <c r="AY152" i="4" s="1"/>
  <c r="BO162" i="4"/>
  <c r="H164" i="4"/>
  <c r="H304" i="4"/>
  <c r="BO336" i="4"/>
  <c r="BO350" i="4"/>
  <c r="H371" i="4"/>
  <c r="Q385" i="4"/>
  <c r="H402" i="4"/>
  <c r="H405" i="4"/>
  <c r="H419" i="4"/>
  <c r="BO445" i="4"/>
  <c r="BO11" i="4"/>
  <c r="H26" i="4"/>
  <c r="Q90" i="4"/>
  <c r="H94" i="4"/>
  <c r="BO98" i="4"/>
  <c r="H110" i="4"/>
  <c r="BO118" i="4"/>
  <c r="H169" i="4"/>
  <c r="H186" i="4"/>
  <c r="H196" i="4"/>
  <c r="BO249" i="4"/>
  <c r="H261" i="4"/>
  <c r="H345" i="4"/>
  <c r="H354" i="4"/>
  <c r="BO394" i="4"/>
  <c r="BO416" i="4"/>
  <c r="BO419" i="4"/>
  <c r="H424" i="4"/>
  <c r="BO64" i="4"/>
  <c r="BO86" i="4"/>
  <c r="BO184" i="4"/>
  <c r="BO230" i="4"/>
  <c r="H245" i="4"/>
  <c r="H251" i="4"/>
  <c r="BO302" i="4"/>
  <c r="H307" i="4"/>
  <c r="H335" i="4"/>
  <c r="BO364" i="4"/>
  <c r="BO15" i="4"/>
  <c r="H18" i="4"/>
  <c r="H112" i="4"/>
  <c r="H148" i="4"/>
  <c r="H158" i="4"/>
  <c r="BO168" i="4"/>
  <c r="BO19" i="4"/>
  <c r="BO47" i="4"/>
  <c r="BO94" i="4"/>
  <c r="Q95" i="4"/>
  <c r="BO130" i="4"/>
  <c r="H132" i="4"/>
  <c r="BO136" i="4"/>
  <c r="BO156" i="4"/>
  <c r="Q180" i="4"/>
  <c r="Q213" i="4"/>
  <c r="Q355" i="4"/>
  <c r="Q64" i="4"/>
  <c r="Q15" i="4"/>
  <c r="BO51" i="4"/>
  <c r="BO66" i="4"/>
  <c r="BO82" i="4"/>
  <c r="BO107" i="4"/>
  <c r="BU108" i="4"/>
  <c r="BW108" i="4" s="1"/>
  <c r="Q132" i="4"/>
  <c r="BO140" i="4"/>
  <c r="H189" i="4"/>
  <c r="H221" i="4"/>
  <c r="H300" i="4"/>
  <c r="H306" i="4"/>
  <c r="H341" i="4"/>
  <c r="H360" i="4"/>
  <c r="H396" i="4"/>
  <c r="H444" i="4"/>
  <c r="AY432" i="4"/>
  <c r="AZ432" i="4" s="1"/>
  <c r="Q202" i="4"/>
  <c r="Q207" i="4"/>
  <c r="BO207" i="4"/>
  <c r="BO377" i="4"/>
  <c r="Q377" i="4"/>
  <c r="AQ450" i="4"/>
  <c r="H14" i="4"/>
  <c r="H22" i="4"/>
  <c r="BO26" i="4"/>
  <c r="BO27" i="4"/>
  <c r="BO30" i="4"/>
  <c r="BO31" i="4"/>
  <c r="BO36" i="4"/>
  <c r="H37" i="4"/>
  <c r="BO38" i="4"/>
  <c r="BO39" i="4"/>
  <c r="BO42" i="4"/>
  <c r="BO43" i="4"/>
  <c r="H47" i="4"/>
  <c r="H48" i="4"/>
  <c r="H53" i="4"/>
  <c r="BO54" i="4"/>
  <c r="BO55" i="4"/>
  <c r="H70" i="4"/>
  <c r="H86" i="4"/>
  <c r="BO96" i="4"/>
  <c r="H97" i="4"/>
  <c r="H100" i="4"/>
  <c r="H104" i="4"/>
  <c r="BO106" i="4"/>
  <c r="H108" i="4"/>
  <c r="H114" i="4"/>
  <c r="BO128" i="4"/>
  <c r="H130" i="4"/>
  <c r="H133" i="4"/>
  <c r="BO134" i="4"/>
  <c r="H138" i="4"/>
  <c r="H146" i="4"/>
  <c r="BO148" i="4"/>
  <c r="H149" i="4"/>
  <c r="BO150" i="4"/>
  <c r="BO160" i="4"/>
  <c r="H162" i="4"/>
  <c r="BO166" i="4"/>
  <c r="H168" i="4"/>
  <c r="BO172" i="4"/>
  <c r="Q172" i="4"/>
  <c r="H188" i="4"/>
  <c r="Q233" i="4"/>
  <c r="BO233" i="4"/>
  <c r="H421" i="4"/>
  <c r="Q140" i="4"/>
  <c r="Q218" i="4"/>
  <c r="H34" i="4"/>
  <c r="H52" i="4"/>
  <c r="H118" i="4"/>
  <c r="H160" i="4"/>
  <c r="H166" i="4"/>
  <c r="Q241" i="4"/>
  <c r="BO241" i="4"/>
  <c r="H321" i="4"/>
  <c r="Q386" i="4"/>
  <c r="BO386" i="4"/>
  <c r="Q275" i="4"/>
  <c r="BO32" i="4"/>
  <c r="BO40" i="4"/>
  <c r="BO45" i="4"/>
  <c r="BO57" i="4"/>
  <c r="BO63" i="4"/>
  <c r="H65" i="4"/>
  <c r="H72" i="4"/>
  <c r="BO74" i="4"/>
  <c r="H76" i="4"/>
  <c r="H78" i="4"/>
  <c r="H89" i="4"/>
  <c r="H96" i="4"/>
  <c r="H102" i="4"/>
  <c r="BO110" i="4"/>
  <c r="BO116" i="4"/>
  <c r="H125" i="4"/>
  <c r="BO126" i="4"/>
  <c r="H131" i="4"/>
  <c r="H134" i="4"/>
  <c r="AZ136" i="4"/>
  <c r="H147" i="4"/>
  <c r="H150" i="4"/>
  <c r="Q343" i="4"/>
  <c r="BO343" i="4"/>
  <c r="BO164" i="4"/>
  <c r="BO176" i="4"/>
  <c r="H177" i="4"/>
  <c r="BO178" i="4"/>
  <c r="H181" i="4"/>
  <c r="BO193" i="4"/>
  <c r="H208" i="4"/>
  <c r="H216" i="4"/>
  <c r="BO221" i="4"/>
  <c r="H228" i="4"/>
  <c r="BO231" i="4"/>
  <c r="BO239" i="4"/>
  <c r="BO257" i="4"/>
  <c r="H267" i="4"/>
  <c r="H272" i="4"/>
  <c r="H275" i="4"/>
  <c r="H280" i="4"/>
  <c r="H281" i="4"/>
  <c r="BO285" i="4"/>
  <c r="BO287" i="4"/>
  <c r="H288" i="4"/>
  <c r="H303" i="4"/>
  <c r="H319" i="4"/>
  <c r="BO322" i="4"/>
  <c r="BO326" i="4"/>
  <c r="BO346" i="4"/>
  <c r="BO347" i="4"/>
  <c r="BO349" i="4"/>
  <c r="H355" i="4"/>
  <c r="H374" i="4"/>
  <c r="H376" i="4"/>
  <c r="H399" i="4"/>
  <c r="H403" i="4"/>
  <c r="BO409" i="4"/>
  <c r="H415" i="4"/>
  <c r="H426" i="4"/>
  <c r="BO431" i="4"/>
  <c r="BO434" i="4"/>
  <c r="BO438" i="4"/>
  <c r="H439" i="4"/>
  <c r="BO449" i="4"/>
  <c r="H269" i="4"/>
  <c r="H274" i="4"/>
  <c r="H285" i="4"/>
  <c r="H287" i="4"/>
  <c r="BO297" i="4"/>
  <c r="H299" i="4"/>
  <c r="H312" i="4"/>
  <c r="H317" i="4"/>
  <c r="H325" i="4"/>
  <c r="H329" i="4"/>
  <c r="H337" i="4"/>
  <c r="H343" i="4"/>
  <c r="H348" i="4"/>
  <c r="H350" i="4"/>
  <c r="H373" i="4"/>
  <c r="H384" i="4"/>
  <c r="BO389" i="4"/>
  <c r="H395" i="4"/>
  <c r="H398" i="4"/>
  <c r="H407" i="4"/>
  <c r="H414" i="4"/>
  <c r="BO420" i="4"/>
  <c r="H422" i="4"/>
  <c r="H425" i="4"/>
  <c r="BO430" i="4"/>
  <c r="BO437" i="4"/>
  <c r="H443" i="4"/>
  <c r="H178" i="4"/>
  <c r="BO186" i="4"/>
  <c r="BO189" i="4"/>
  <c r="H191" i="4"/>
  <c r="BO197" i="4"/>
  <c r="BO198" i="4"/>
  <c r="BO203" i="4"/>
  <c r="H214" i="4"/>
  <c r="BO219" i="4"/>
  <c r="BO229" i="4"/>
  <c r="H243" i="4"/>
  <c r="H255" i="4"/>
  <c r="H279" i="4"/>
  <c r="BO281" i="4"/>
  <c r="H282" i="4"/>
  <c r="H289" i="4"/>
  <c r="H293" i="4"/>
  <c r="H297" i="4"/>
  <c r="H301" i="4"/>
  <c r="H305" i="4"/>
  <c r="H308" i="4"/>
  <c r="BO309" i="4"/>
  <c r="BO315" i="4"/>
  <c r="BO323" i="4"/>
  <c r="H332" i="4"/>
  <c r="BO333" i="4"/>
  <c r="BO334" i="4"/>
  <c r="BO351" i="4"/>
  <c r="H358" i="4"/>
  <c r="BO359" i="4"/>
  <c r="H365" i="4"/>
  <c r="H368" i="4"/>
  <c r="H375" i="4"/>
  <c r="H379" i="4"/>
  <c r="H383" i="4"/>
  <c r="H388" i="4"/>
  <c r="H392" i="4"/>
  <c r="BO400" i="4"/>
  <c r="BO403" i="4"/>
  <c r="BO404" i="4"/>
  <c r="H418" i="4"/>
  <c r="BO422" i="4"/>
  <c r="BO426" i="4"/>
  <c r="BO427" i="4"/>
  <c r="BO429" i="4"/>
  <c r="BS16" i="4"/>
  <c r="BU16" i="4" s="1"/>
  <c r="BW16" i="4" s="1"/>
  <c r="BY16" i="4" s="1"/>
  <c r="BS24" i="4"/>
  <c r="BU24" i="4" s="1"/>
  <c r="BW24" i="4" s="1"/>
  <c r="BY24" i="4" s="1"/>
  <c r="BS25" i="4"/>
  <c r="BS17" i="4"/>
  <c r="BS11" i="4"/>
  <c r="BU11" i="4" s="1"/>
  <c r="BW11" i="4" s="1"/>
  <c r="AY11" i="4" s="1"/>
  <c r="AZ11" i="4" s="1"/>
  <c r="V11" i="4" s="1"/>
  <c r="BS28" i="4"/>
  <c r="BU28" i="4" s="1"/>
  <c r="BW28" i="4" s="1"/>
  <c r="BS44" i="4"/>
  <c r="BS48" i="4"/>
  <c r="BU48" i="4" s="1"/>
  <c r="BW48" i="4" s="1"/>
  <c r="BY48" i="4" s="1"/>
  <c r="BS58" i="4"/>
  <c r="BU58" i="4" s="1"/>
  <c r="BW58" i="4" s="1"/>
  <c r="AY58" i="4" s="1"/>
  <c r="AZ58" i="4" s="1"/>
  <c r="V58" i="4" s="1"/>
  <c r="BS77" i="4"/>
  <c r="BU77" i="4" s="1"/>
  <c r="BW77" i="4" s="1"/>
  <c r="AY77" i="4" s="1"/>
  <c r="AZ77" i="4" s="1"/>
  <c r="V77" i="4" s="1"/>
  <c r="BS122" i="4"/>
  <c r="BU122" i="4" s="1"/>
  <c r="BW122" i="4" s="1"/>
  <c r="BS128" i="4"/>
  <c r="BU128" i="4" s="1"/>
  <c r="BW128" i="4" s="1"/>
  <c r="AY128" i="4" s="1"/>
  <c r="BS23" i="4"/>
  <c r="BU23" i="4" s="1"/>
  <c r="BW23" i="4" s="1"/>
  <c r="AY23" i="4" s="1"/>
  <c r="AZ23" i="4" s="1"/>
  <c r="BO12" i="4"/>
  <c r="H13" i="4"/>
  <c r="BO14" i="4"/>
  <c r="BO20" i="4"/>
  <c r="H21" i="4"/>
  <c r="BO22" i="4"/>
  <c r="BO28" i="4"/>
  <c r="H29" i="4"/>
  <c r="BS32" i="4"/>
  <c r="BU32" i="4" s="1"/>
  <c r="BW32" i="4" s="1"/>
  <c r="BS40" i="4"/>
  <c r="BU40" i="4" s="1"/>
  <c r="BW40" i="4" s="1"/>
  <c r="BY40" i="4" s="1"/>
  <c r="H46" i="4"/>
  <c r="L46" i="4"/>
  <c r="BS62" i="4"/>
  <c r="BU62" i="4" s="1"/>
  <c r="BW62" i="4" s="1"/>
  <c r="AY62" i="4" s="1"/>
  <c r="AZ62" i="4" s="1"/>
  <c r="BS79" i="4"/>
  <c r="BU79" i="4" s="1"/>
  <c r="BW79" i="4" s="1"/>
  <c r="AY79" i="4" s="1"/>
  <c r="BS88" i="4"/>
  <c r="BU88" i="4" s="1"/>
  <c r="BW88" i="4" s="1"/>
  <c r="BS92" i="4"/>
  <c r="BU92" i="4" s="1"/>
  <c r="BW92" i="4" s="1"/>
  <c r="BS109" i="4"/>
  <c r="BU109" i="4" s="1"/>
  <c r="BW109" i="4" s="1"/>
  <c r="AY109" i="4" s="1"/>
  <c r="AZ109" i="4" s="1"/>
  <c r="BS114" i="4"/>
  <c r="BU114" i="4" s="1"/>
  <c r="BW114" i="4" s="1"/>
  <c r="H120" i="4"/>
  <c r="BS120" i="4"/>
  <c r="BU120" i="4" s="1"/>
  <c r="BW120" i="4" s="1"/>
  <c r="Q124" i="4"/>
  <c r="BO124" i="4"/>
  <c r="BY128" i="4"/>
  <c r="L144" i="4"/>
  <c r="H144" i="4"/>
  <c r="AZ152" i="4"/>
  <c r="BS157" i="4"/>
  <c r="BU157" i="4" s="1"/>
  <c r="BW157" i="4" s="1"/>
  <c r="AY157" i="4" s="1"/>
  <c r="AZ157" i="4" s="1"/>
  <c r="BS184" i="4"/>
  <c r="BU184" i="4" s="1"/>
  <c r="BW184" i="4" s="1"/>
  <c r="H199" i="4"/>
  <c r="BS199" i="4"/>
  <c r="BU199" i="4" s="1"/>
  <c r="BW199" i="4" s="1"/>
  <c r="H201" i="4"/>
  <c r="BS215" i="4"/>
  <c r="BU215" i="4" s="1"/>
  <c r="BW215" i="4" s="1"/>
  <c r="H217" i="4"/>
  <c r="BS219" i="4"/>
  <c r="BU219" i="4" s="1"/>
  <c r="BW219" i="4" s="1"/>
  <c r="AY219" i="4" s="1"/>
  <c r="AZ219" i="4" s="1"/>
  <c r="V219" i="4" s="1"/>
  <c r="BS229" i="4"/>
  <c r="BU229" i="4" s="1"/>
  <c r="BW229" i="4" s="1"/>
  <c r="L182" i="4"/>
  <c r="H182" i="4"/>
  <c r="BS210" i="4"/>
  <c r="BU210" i="4" s="1"/>
  <c r="BW210" i="4" s="1"/>
  <c r="AY210" i="4" s="1"/>
  <c r="AZ210" i="4" s="1"/>
  <c r="BS213" i="4"/>
  <c r="BU213" i="4" s="1"/>
  <c r="BW213" i="4" s="1"/>
  <c r="AY213" i="4" s="1"/>
  <c r="AZ213" i="4" s="1"/>
  <c r="L219" i="4"/>
  <c r="H219" i="4"/>
  <c r="Q223" i="4"/>
  <c r="BO223" i="4"/>
  <c r="BS225" i="4"/>
  <c r="BU225" i="4" s="1"/>
  <c r="BW225" i="4" s="1"/>
  <c r="AY225" i="4" s="1"/>
  <c r="BS12" i="4"/>
  <c r="BU12" i="4" s="1"/>
  <c r="BW12" i="4" s="1"/>
  <c r="BY12" i="4" s="1"/>
  <c r="BS13" i="4"/>
  <c r="BS19" i="4"/>
  <c r="BU19" i="4" s="1"/>
  <c r="BW19" i="4" s="1"/>
  <c r="AY19" i="4" s="1"/>
  <c r="AZ19" i="4" s="1"/>
  <c r="BS20" i="4"/>
  <c r="BU20" i="4" s="1"/>
  <c r="BW20" i="4" s="1"/>
  <c r="BS27" i="4"/>
  <c r="BU27" i="4" s="1"/>
  <c r="BW27" i="4" s="1"/>
  <c r="AY27" i="4" s="1"/>
  <c r="AZ27" i="4" s="1"/>
  <c r="V27" i="4" s="1"/>
  <c r="BS29" i="4"/>
  <c r="BS37" i="4"/>
  <c r="BU37" i="4" s="1"/>
  <c r="BW37" i="4" s="1"/>
  <c r="BS53" i="4"/>
  <c r="BU53" i="4" s="1"/>
  <c r="BW53" i="4" s="1"/>
  <c r="AY53" i="4" s="1"/>
  <c r="BO72" i="4"/>
  <c r="Q72" i="4"/>
  <c r="BS96" i="4"/>
  <c r="BU96" i="4" s="1"/>
  <c r="BW96" i="4" s="1"/>
  <c r="AY108" i="4"/>
  <c r="AZ108" i="4" s="1"/>
  <c r="V108" i="4" s="1"/>
  <c r="BY108" i="4"/>
  <c r="Q158" i="4"/>
  <c r="BO158" i="4"/>
  <c r="BO16" i="4"/>
  <c r="BO24" i="4"/>
  <c r="BS36" i="4"/>
  <c r="BU36" i="4" s="1"/>
  <c r="BW36" i="4" s="1"/>
  <c r="BS52" i="4"/>
  <c r="H58" i="4"/>
  <c r="L58" i="4"/>
  <c r="BS64" i="4"/>
  <c r="BU64" i="4" s="1"/>
  <c r="BW64" i="4" s="1"/>
  <c r="BS76" i="4"/>
  <c r="BU76" i="4" s="1"/>
  <c r="BW76" i="4" s="1"/>
  <c r="BS81" i="4"/>
  <c r="BU81" i="4" s="1"/>
  <c r="BW81" i="4" s="1"/>
  <c r="AY81" i="4" s="1"/>
  <c r="BS86" i="4"/>
  <c r="BU86" i="4" s="1"/>
  <c r="BW86" i="4" s="1"/>
  <c r="AY86" i="4" s="1"/>
  <c r="AZ86" i="4" s="1"/>
  <c r="Q102" i="4"/>
  <c r="BO102" i="4"/>
  <c r="BS107" i="4"/>
  <c r="BU107" i="4" s="1"/>
  <c r="BW107" i="4" s="1"/>
  <c r="AY107" i="4" s="1"/>
  <c r="AZ107" i="4" s="1"/>
  <c r="V107" i="4" s="1"/>
  <c r="BS112" i="4"/>
  <c r="BU112" i="4" s="1"/>
  <c r="BW112" i="4" s="1"/>
  <c r="AY112" i="4" s="1"/>
  <c r="AZ112" i="4" s="1"/>
  <c r="V112" i="4" s="1"/>
  <c r="BS130" i="4"/>
  <c r="BU130" i="4" s="1"/>
  <c r="BW130" i="4" s="1"/>
  <c r="BS138" i="4"/>
  <c r="BU138" i="4" s="1"/>
  <c r="BW138" i="4" s="1"/>
  <c r="AY138" i="4" s="1"/>
  <c r="L142" i="4"/>
  <c r="H142" i="4"/>
  <c r="BS144" i="4"/>
  <c r="BU144" i="4" s="1"/>
  <c r="BW144" i="4" s="1"/>
  <c r="AY144" i="4" s="1"/>
  <c r="AZ144" i="4" s="1"/>
  <c r="BS154" i="4"/>
  <c r="BU154" i="4" s="1"/>
  <c r="BW154" i="4" s="1"/>
  <c r="BS155" i="4"/>
  <c r="BS162" i="4"/>
  <c r="BU162" i="4" s="1"/>
  <c r="BW162" i="4" s="1"/>
  <c r="BS168" i="4"/>
  <c r="BU168" i="4" s="1"/>
  <c r="BW168" i="4" s="1"/>
  <c r="AY168" i="4" s="1"/>
  <c r="BS180" i="4"/>
  <c r="BU180" i="4" s="1"/>
  <c r="BW180" i="4" s="1"/>
  <c r="Q190" i="4"/>
  <c r="BO190" i="4"/>
  <c r="BO199" i="4"/>
  <c r="Q199" i="4"/>
  <c r="BS203" i="4"/>
  <c r="BU203" i="4" s="1"/>
  <c r="BW203" i="4" s="1"/>
  <c r="BS15" i="4"/>
  <c r="BU15" i="4" s="1"/>
  <c r="BW15" i="4" s="1"/>
  <c r="AY15" i="4" s="1"/>
  <c r="AZ15" i="4" s="1"/>
  <c r="H30" i="4"/>
  <c r="H33" i="4"/>
  <c r="BS33" i="4"/>
  <c r="H38" i="4"/>
  <c r="H41" i="4"/>
  <c r="H45" i="4"/>
  <c r="BS46" i="4"/>
  <c r="BU46" i="4" s="1"/>
  <c r="BW46" i="4" s="1"/>
  <c r="AY46" i="4" s="1"/>
  <c r="AZ46" i="4" s="1"/>
  <c r="BS50" i="4"/>
  <c r="BU50" i="4" s="1"/>
  <c r="BW50" i="4" s="1"/>
  <c r="AY50" i="4" s="1"/>
  <c r="AZ50" i="4" s="1"/>
  <c r="BS56" i="4"/>
  <c r="BU56" i="4" s="1"/>
  <c r="BW56" i="4" s="1"/>
  <c r="H59" i="4"/>
  <c r="H60" i="4"/>
  <c r="BS60" i="4"/>
  <c r="BU60" i="4" s="1"/>
  <c r="BW60" i="4" s="1"/>
  <c r="BY60" i="4" s="1"/>
  <c r="Q70" i="4"/>
  <c r="BO70" i="4"/>
  <c r="BS75" i="4"/>
  <c r="BU75" i="4" s="1"/>
  <c r="BW75" i="4" s="1"/>
  <c r="AY75" i="4" s="1"/>
  <c r="AZ75" i="4" s="1"/>
  <c r="BS80" i="4"/>
  <c r="BU80" i="4" s="1"/>
  <c r="BW80" i="4" s="1"/>
  <c r="Q91" i="4"/>
  <c r="BO91" i="4"/>
  <c r="BS146" i="4"/>
  <c r="BU146" i="4" s="1"/>
  <c r="BW146" i="4" s="1"/>
  <c r="BY146" i="4" s="1"/>
  <c r="BY152" i="4"/>
  <c r="BS153" i="4"/>
  <c r="BS164" i="4"/>
  <c r="BU164" i="4" s="1"/>
  <c r="BW164" i="4" s="1"/>
  <c r="H170" i="4"/>
  <c r="BS176" i="4"/>
  <c r="BU176" i="4" s="1"/>
  <c r="BW176" i="4" s="1"/>
  <c r="BS179" i="4"/>
  <c r="BU179" i="4" s="1"/>
  <c r="BW179" i="4" s="1"/>
  <c r="AY179" i="4" s="1"/>
  <c r="AZ179" i="4" s="1"/>
  <c r="BS207" i="4"/>
  <c r="BU207" i="4" s="1"/>
  <c r="BW207" i="4" s="1"/>
  <c r="BY207" i="4" s="1"/>
  <c r="BS220" i="4"/>
  <c r="BU220" i="4" s="1"/>
  <c r="BW220" i="4" s="1"/>
  <c r="AY220" i="4" s="1"/>
  <c r="AZ220" i="4" s="1"/>
  <c r="V220" i="4" s="1"/>
  <c r="BS223" i="4"/>
  <c r="BU223" i="4" s="1"/>
  <c r="BW223" i="4" s="1"/>
  <c r="BS224" i="4"/>
  <c r="BU224" i="4" s="1"/>
  <c r="BW224" i="4" s="1"/>
  <c r="BS236" i="4"/>
  <c r="BU236" i="4" s="1"/>
  <c r="BW236" i="4" s="1"/>
  <c r="AY236" i="4" s="1"/>
  <c r="AZ236" i="4" s="1"/>
  <c r="BS238" i="4"/>
  <c r="BS239" i="4"/>
  <c r="BU239" i="4" s="1"/>
  <c r="BW239" i="4" s="1"/>
  <c r="BS243" i="4"/>
  <c r="BU243" i="4" s="1"/>
  <c r="BW243" i="4" s="1"/>
  <c r="BS279" i="4"/>
  <c r="BU279" i="4" s="1"/>
  <c r="BW279" i="4" s="1"/>
  <c r="BY279" i="4" s="1"/>
  <c r="BS299" i="4"/>
  <c r="BU299" i="4" s="1"/>
  <c r="BW299" i="4" s="1"/>
  <c r="BS302" i="4"/>
  <c r="BU302" i="4" s="1"/>
  <c r="BW302" i="4" s="1"/>
  <c r="AY302" i="4" s="1"/>
  <c r="AZ302" i="4" s="1"/>
  <c r="BS315" i="4"/>
  <c r="BU315" i="4" s="1"/>
  <c r="BW315" i="4" s="1"/>
  <c r="BS323" i="4"/>
  <c r="BU323" i="4" s="1"/>
  <c r="BW323" i="4" s="1"/>
  <c r="BS334" i="4"/>
  <c r="BU334" i="4" s="1"/>
  <c r="BW334" i="4" s="1"/>
  <c r="AY334" i="4" s="1"/>
  <c r="AZ334" i="4" s="1"/>
  <c r="BS358" i="4"/>
  <c r="BU358" i="4" s="1"/>
  <c r="BW358" i="4" s="1"/>
  <c r="BS362" i="4"/>
  <c r="BU362" i="4" s="1"/>
  <c r="BW362" i="4" s="1"/>
  <c r="BS448" i="4"/>
  <c r="BU448" i="4" s="1"/>
  <c r="BW448" i="4" s="1"/>
  <c r="AY448" i="4" s="1"/>
  <c r="AZ448" i="4" s="1"/>
  <c r="K448" i="4" s="1"/>
  <c r="BS31" i="4"/>
  <c r="BU31" i="4" s="1"/>
  <c r="BW31" i="4" s="1"/>
  <c r="AY31" i="4" s="1"/>
  <c r="AZ31" i="4" s="1"/>
  <c r="V31" i="4" s="1"/>
  <c r="BS39" i="4"/>
  <c r="BU39" i="4" s="1"/>
  <c r="BW39" i="4" s="1"/>
  <c r="AY39" i="4" s="1"/>
  <c r="AZ39" i="4" s="1"/>
  <c r="H42" i="4"/>
  <c r="BS42" i="4"/>
  <c r="BU42" i="4" s="1"/>
  <c r="BW42" i="4" s="1"/>
  <c r="AY42" i="4" s="1"/>
  <c r="BO46" i="4"/>
  <c r="BO49" i="4"/>
  <c r="BO53" i="4"/>
  <c r="H56" i="4"/>
  <c r="H62" i="4"/>
  <c r="BO62" i="4"/>
  <c r="BS66" i="4"/>
  <c r="BU66" i="4" s="1"/>
  <c r="BW66" i="4" s="1"/>
  <c r="AY66" i="4" s="1"/>
  <c r="AZ66" i="4" s="1"/>
  <c r="V66" i="4" s="1"/>
  <c r="BS67" i="4"/>
  <c r="BU67" i="4" s="1"/>
  <c r="BW67" i="4" s="1"/>
  <c r="AY67" i="4" s="1"/>
  <c r="AZ67" i="4" s="1"/>
  <c r="H71" i="4"/>
  <c r="H74" i="4"/>
  <c r="Q75" i="4"/>
  <c r="BO76" i="4"/>
  <c r="H85" i="4"/>
  <c r="Q86" i="4"/>
  <c r="BS98" i="4"/>
  <c r="BU98" i="4" s="1"/>
  <c r="BW98" i="4" s="1"/>
  <c r="AY98" i="4" s="1"/>
  <c r="AZ98" i="4" s="1"/>
  <c r="V98" i="4" s="1"/>
  <c r="BS99" i="4"/>
  <c r="BU99" i="4" s="1"/>
  <c r="BW99" i="4" s="1"/>
  <c r="AY99" i="4" s="1"/>
  <c r="AZ99" i="4" s="1"/>
  <c r="H103" i="4"/>
  <c r="H106" i="4"/>
  <c r="Q107" i="4"/>
  <c r="BO108" i="4"/>
  <c r="BO112" i="4"/>
  <c r="H122" i="4"/>
  <c r="H123" i="4"/>
  <c r="H124" i="4"/>
  <c r="BS129" i="4"/>
  <c r="BS131" i="4"/>
  <c r="BU131" i="4" s="1"/>
  <c r="BW131" i="4" s="1"/>
  <c r="BS133" i="4"/>
  <c r="BU133" i="4" s="1"/>
  <c r="BW133" i="4" s="1"/>
  <c r="AY133" i="4" s="1"/>
  <c r="AZ133" i="4" s="1"/>
  <c r="BS145" i="4"/>
  <c r="BS147" i="4"/>
  <c r="BU147" i="4" s="1"/>
  <c r="BW147" i="4" s="1"/>
  <c r="AY147" i="4" s="1"/>
  <c r="BS149" i="4"/>
  <c r="BU149" i="4" s="1"/>
  <c r="BW149" i="4" s="1"/>
  <c r="AY149" i="4" s="1"/>
  <c r="AZ149" i="4" s="1"/>
  <c r="V149" i="4" s="1"/>
  <c r="BO152" i="4"/>
  <c r="BO154" i="4"/>
  <c r="Q156" i="4"/>
  <c r="BO171" i="4"/>
  <c r="BO175" i="4"/>
  <c r="BO183" i="4"/>
  <c r="BS187" i="4"/>
  <c r="BU187" i="4" s="1"/>
  <c r="BW187" i="4" s="1"/>
  <c r="AY187" i="4" s="1"/>
  <c r="AZ187" i="4" s="1"/>
  <c r="BS188" i="4"/>
  <c r="BS190" i="4"/>
  <c r="BU190" i="4" s="1"/>
  <c r="BW190" i="4" s="1"/>
  <c r="AY190" i="4" s="1"/>
  <c r="BS198" i="4"/>
  <c r="BU198" i="4" s="1"/>
  <c r="BW198" i="4" s="1"/>
  <c r="AY198" i="4" s="1"/>
  <c r="AZ198" i="4" s="1"/>
  <c r="V198" i="4" s="1"/>
  <c r="BS204" i="4"/>
  <c r="BU204" i="4" s="1"/>
  <c r="BW204" i="4" s="1"/>
  <c r="BY204" i="4" s="1"/>
  <c r="H207" i="4"/>
  <c r="BS218" i="4"/>
  <c r="BU218" i="4" s="1"/>
  <c r="BW218" i="4" s="1"/>
  <c r="AY218" i="4" s="1"/>
  <c r="AZ218" i="4" s="1"/>
  <c r="BS226" i="4"/>
  <c r="BU226" i="4" s="1"/>
  <c r="BW226" i="4" s="1"/>
  <c r="AY226" i="4" s="1"/>
  <c r="AZ226" i="4" s="1"/>
  <c r="V226" i="4" s="1"/>
  <c r="BS235" i="4"/>
  <c r="BU235" i="4" s="1"/>
  <c r="BW235" i="4" s="1"/>
  <c r="AY235" i="4" s="1"/>
  <c r="AZ235" i="4" s="1"/>
  <c r="BS253" i="4"/>
  <c r="BU253" i="4" s="1"/>
  <c r="BW253" i="4" s="1"/>
  <c r="BS261" i="4"/>
  <c r="BU261" i="4" s="1"/>
  <c r="BW261" i="4" s="1"/>
  <c r="BS276" i="4"/>
  <c r="BU276" i="4" s="1"/>
  <c r="BW276" i="4" s="1"/>
  <c r="AY276" i="4" s="1"/>
  <c r="AZ276" i="4" s="1"/>
  <c r="Q283" i="4"/>
  <c r="BO283" i="4"/>
  <c r="BS295" i="4"/>
  <c r="BU295" i="4" s="1"/>
  <c r="BW295" i="4" s="1"/>
  <c r="AY295" i="4" s="1"/>
  <c r="AZ295" i="4" s="1"/>
  <c r="BS338" i="4"/>
  <c r="BU338" i="4" s="1"/>
  <c r="BW338" i="4" s="1"/>
  <c r="AY338" i="4" s="1"/>
  <c r="BS378" i="4"/>
  <c r="Q382" i="4"/>
  <c r="BO382" i="4"/>
  <c r="BS390" i="4"/>
  <c r="BU390" i="4" s="1"/>
  <c r="BW390" i="4" s="1"/>
  <c r="BS394" i="4"/>
  <c r="BU394" i="4" s="1"/>
  <c r="BW394" i="4" s="1"/>
  <c r="BS70" i="4"/>
  <c r="BU70" i="4" s="1"/>
  <c r="BW70" i="4" s="1"/>
  <c r="AY70" i="4" s="1"/>
  <c r="BS72" i="4"/>
  <c r="BU72" i="4" s="1"/>
  <c r="BW72" i="4" s="1"/>
  <c r="H75" i="4"/>
  <c r="H81" i="4"/>
  <c r="H84" i="4"/>
  <c r="H88" i="4"/>
  <c r="BS91" i="4"/>
  <c r="BU91" i="4" s="1"/>
  <c r="BW91" i="4" s="1"/>
  <c r="AY91" i="4" s="1"/>
  <c r="AZ91" i="4" s="1"/>
  <c r="V91" i="4" s="1"/>
  <c r="BS93" i="4"/>
  <c r="BU93" i="4" s="1"/>
  <c r="BW93" i="4" s="1"/>
  <c r="AY93" i="4" s="1"/>
  <c r="AZ93" i="4" s="1"/>
  <c r="V93" i="4" s="1"/>
  <c r="BS95" i="4"/>
  <c r="BU95" i="4" s="1"/>
  <c r="BW95" i="4" s="1"/>
  <c r="AY95" i="4" s="1"/>
  <c r="AZ95" i="4" s="1"/>
  <c r="BS102" i="4"/>
  <c r="BU102" i="4" s="1"/>
  <c r="BW102" i="4" s="1"/>
  <c r="AY102" i="4" s="1"/>
  <c r="AZ102" i="4" s="1"/>
  <c r="BS104" i="4"/>
  <c r="BU104" i="4" s="1"/>
  <c r="BW104" i="4" s="1"/>
  <c r="H107" i="4"/>
  <c r="H115" i="4"/>
  <c r="H117" i="4"/>
  <c r="BS121" i="4"/>
  <c r="BS123" i="4"/>
  <c r="BS125" i="4"/>
  <c r="BU125" i="4" s="1"/>
  <c r="BW125" i="4" s="1"/>
  <c r="AY125" i="4" s="1"/>
  <c r="AZ125" i="4" s="1"/>
  <c r="H139" i="4"/>
  <c r="H140" i="4"/>
  <c r="H141" i="4"/>
  <c r="H163" i="4"/>
  <c r="H165" i="4"/>
  <c r="BO170" i="4"/>
  <c r="H172" i="4"/>
  <c r="H175" i="4"/>
  <c r="BO179" i="4"/>
  <c r="BO182" i="4"/>
  <c r="H184" i="4"/>
  <c r="H185" i="4"/>
  <c r="H195" i="4"/>
  <c r="H197" i="4"/>
  <c r="BS202" i="4"/>
  <c r="BU202" i="4" s="1"/>
  <c r="BW202" i="4" s="1"/>
  <c r="AY202" i="4" s="1"/>
  <c r="AZ202" i="4" s="1"/>
  <c r="H204" i="4"/>
  <c r="BO205" i="4"/>
  <c r="BO206" i="4"/>
  <c r="BO222" i="4"/>
  <c r="H224" i="4"/>
  <c r="H232" i="4"/>
  <c r="H237" i="4"/>
  <c r="BS237" i="4"/>
  <c r="BU237" i="4" s="1"/>
  <c r="BW237" i="4" s="1"/>
  <c r="BY237" i="4" s="1"/>
  <c r="Q243" i="4"/>
  <c r="BO243" i="4"/>
  <c r="BS251" i="4"/>
  <c r="BU251" i="4" s="1"/>
  <c r="BW251" i="4" s="1"/>
  <c r="Q265" i="4"/>
  <c r="BO265" i="4"/>
  <c r="BS267" i="4"/>
  <c r="BU267" i="4" s="1"/>
  <c r="BW267" i="4" s="1"/>
  <c r="AY267" i="4" s="1"/>
  <c r="AZ267" i="4" s="1"/>
  <c r="Q273" i="4"/>
  <c r="BO273" i="4"/>
  <c r="BS275" i="4"/>
  <c r="BU275" i="4" s="1"/>
  <c r="BW275" i="4" s="1"/>
  <c r="AY275" i="4" s="1"/>
  <c r="AZ275" i="4" s="1"/>
  <c r="BO289" i="4"/>
  <c r="Q289" i="4"/>
  <c r="BS307" i="4"/>
  <c r="BU307" i="4" s="1"/>
  <c r="BW307" i="4" s="1"/>
  <c r="AY307" i="4" s="1"/>
  <c r="BS310" i="4"/>
  <c r="BU310" i="4" s="1"/>
  <c r="BW310" i="4" s="1"/>
  <c r="AY310" i="4" s="1"/>
  <c r="AZ310" i="4" s="1"/>
  <c r="BS311" i="4"/>
  <c r="BU311" i="4" s="1"/>
  <c r="BW311" i="4" s="1"/>
  <c r="H313" i="4"/>
  <c r="BO319" i="4"/>
  <c r="Q327" i="4"/>
  <c r="BO327" i="4"/>
  <c r="BS417" i="4"/>
  <c r="BU417" i="4" s="1"/>
  <c r="BW417" i="4" s="1"/>
  <c r="BO423" i="4"/>
  <c r="Q423" i="4"/>
  <c r="BS428" i="4"/>
  <c r="BU428" i="4" s="1"/>
  <c r="BW428" i="4" s="1"/>
  <c r="BS35" i="4"/>
  <c r="BU35" i="4" s="1"/>
  <c r="BW35" i="4" s="1"/>
  <c r="AY35" i="4" s="1"/>
  <c r="AZ35" i="4" s="1"/>
  <c r="BO41" i="4"/>
  <c r="H44" i="4"/>
  <c r="H50" i="4"/>
  <c r="BO50" i="4"/>
  <c r="H54" i="4"/>
  <c r="BS54" i="4"/>
  <c r="BU54" i="4" s="1"/>
  <c r="BW54" i="4" s="1"/>
  <c r="AY54" i="4" s="1"/>
  <c r="AZ54" i="4" s="1"/>
  <c r="BO58" i="4"/>
  <c r="BO61" i="4"/>
  <c r="H64" i="4"/>
  <c r="BS65" i="4"/>
  <c r="BU65" i="4" s="1"/>
  <c r="BW65" i="4" s="1"/>
  <c r="AY65" i="4" s="1"/>
  <c r="H69" i="4"/>
  <c r="BS82" i="4"/>
  <c r="BU82" i="4" s="1"/>
  <c r="BW82" i="4" s="1"/>
  <c r="AY82" i="4" s="1"/>
  <c r="AZ82" i="4" s="1"/>
  <c r="V82" i="4" s="1"/>
  <c r="BS83" i="4"/>
  <c r="BU83" i="4" s="1"/>
  <c r="BW83" i="4" s="1"/>
  <c r="AY83" i="4" s="1"/>
  <c r="AZ83" i="4" s="1"/>
  <c r="V83" i="4" s="1"/>
  <c r="H87" i="4"/>
  <c r="H90" i="4"/>
  <c r="BO92" i="4"/>
  <c r="BS97" i="4"/>
  <c r="BU97" i="4" s="1"/>
  <c r="BW97" i="4" s="1"/>
  <c r="AY97" i="4" s="1"/>
  <c r="H101" i="4"/>
  <c r="BS113" i="4"/>
  <c r="BS115" i="4"/>
  <c r="BS117" i="4"/>
  <c r="BU117" i="4" s="1"/>
  <c r="BW117" i="4" s="1"/>
  <c r="AY117" i="4" s="1"/>
  <c r="AZ117" i="4" s="1"/>
  <c r="V117" i="4" s="1"/>
  <c r="BO120" i="4"/>
  <c r="BO122" i="4"/>
  <c r="BS137" i="4"/>
  <c r="BS139" i="4"/>
  <c r="BS141" i="4"/>
  <c r="BU141" i="4" s="1"/>
  <c r="BW141" i="4" s="1"/>
  <c r="AY141" i="4" s="1"/>
  <c r="AZ141" i="4" s="1"/>
  <c r="BO144" i="4"/>
  <c r="H154" i="4"/>
  <c r="H155" i="4"/>
  <c r="H156" i="4"/>
  <c r="H157" i="4"/>
  <c r="BS160" i="4"/>
  <c r="BU160" i="4" s="1"/>
  <c r="BW160" i="4" s="1"/>
  <c r="AY160" i="4" s="1"/>
  <c r="AZ160" i="4" s="1"/>
  <c r="BS161" i="4"/>
  <c r="BU161" i="4" s="1"/>
  <c r="BW161" i="4" s="1"/>
  <c r="BS163" i="4"/>
  <c r="BO167" i="4"/>
  <c r="BS171" i="4"/>
  <c r="BU171" i="4" s="1"/>
  <c r="BW171" i="4" s="1"/>
  <c r="AY171" i="4" s="1"/>
  <c r="AZ171" i="4" s="1"/>
  <c r="V171" i="4" s="1"/>
  <c r="BS172" i="4"/>
  <c r="BU172" i="4" s="1"/>
  <c r="BW172" i="4" s="1"/>
  <c r="AY172" i="4" s="1"/>
  <c r="H173" i="4"/>
  <c r="BS175" i="4"/>
  <c r="BU175" i="4" s="1"/>
  <c r="BW175" i="4" s="1"/>
  <c r="AY175" i="4" s="1"/>
  <c r="H176" i="4"/>
  <c r="H179" i="4"/>
  <c r="BS189" i="4"/>
  <c r="BU189" i="4" s="1"/>
  <c r="BW189" i="4" s="1"/>
  <c r="AY189" i="4" s="1"/>
  <c r="AZ189" i="4" s="1"/>
  <c r="H192" i="4"/>
  <c r="H198" i="4"/>
  <c r="L204" i="4"/>
  <c r="BS206" i="4"/>
  <c r="BU206" i="4" s="1"/>
  <c r="BW206" i="4" s="1"/>
  <c r="AY206" i="4" s="1"/>
  <c r="AZ206" i="4" s="1"/>
  <c r="BS208" i="4"/>
  <c r="BU208" i="4" s="1"/>
  <c r="BW208" i="4" s="1"/>
  <c r="AY208" i="4" s="1"/>
  <c r="AZ208" i="4" s="1"/>
  <c r="BS209" i="4"/>
  <c r="BU209" i="4" s="1"/>
  <c r="BW209" i="4" s="1"/>
  <c r="AY209" i="4" s="1"/>
  <c r="AZ209" i="4" s="1"/>
  <c r="V209" i="4" s="1"/>
  <c r="H212" i="4"/>
  <c r="H213" i="4"/>
  <c r="BO214" i="4"/>
  <c r="H215" i="4"/>
  <c r="BO217" i="4"/>
  <c r="H220" i="4"/>
  <c r="BS222" i="4"/>
  <c r="BU222" i="4" s="1"/>
  <c r="BW222" i="4" s="1"/>
  <c r="AY222" i="4" s="1"/>
  <c r="H227" i="4"/>
  <c r="BS240" i="4"/>
  <c r="BS245" i="4"/>
  <c r="BU245" i="4" s="1"/>
  <c r="BW245" i="4" s="1"/>
  <c r="BY245" i="4" s="1"/>
  <c r="BS255" i="4"/>
  <c r="BU255" i="4" s="1"/>
  <c r="BW255" i="4" s="1"/>
  <c r="AY255" i="4" s="1"/>
  <c r="BS259" i="4"/>
  <c r="BU259" i="4" s="1"/>
  <c r="BW259" i="4" s="1"/>
  <c r="AY259" i="4" s="1"/>
  <c r="AZ259" i="4" s="1"/>
  <c r="V259" i="4" s="1"/>
  <c r="BS269" i="4"/>
  <c r="BU269" i="4" s="1"/>
  <c r="BW269" i="4" s="1"/>
  <c r="BS271" i="4"/>
  <c r="BU271" i="4" s="1"/>
  <c r="BW271" i="4" s="1"/>
  <c r="H277" i="4"/>
  <c r="BS277" i="4"/>
  <c r="BU277" i="4" s="1"/>
  <c r="BW277" i="4" s="1"/>
  <c r="H283" i="4"/>
  <c r="BS283" i="4"/>
  <c r="BU283" i="4" s="1"/>
  <c r="BW283" i="4" s="1"/>
  <c r="BY283" i="4" s="1"/>
  <c r="Q295" i="4"/>
  <c r="BO295" i="4"/>
  <c r="BS296" i="4"/>
  <c r="BS303" i="4"/>
  <c r="BU303" i="4" s="1"/>
  <c r="BW303" i="4" s="1"/>
  <c r="BS306" i="4"/>
  <c r="BU306" i="4" s="1"/>
  <c r="BW306" i="4" s="1"/>
  <c r="AY306" i="4" s="1"/>
  <c r="AZ306" i="4" s="1"/>
  <c r="H309" i="4"/>
  <c r="BS331" i="4"/>
  <c r="BU331" i="4" s="1"/>
  <c r="BW331" i="4" s="1"/>
  <c r="BY331" i="4" s="1"/>
  <c r="BS335" i="4"/>
  <c r="BU335" i="4" s="1"/>
  <c r="BW335" i="4" s="1"/>
  <c r="AY335" i="4" s="1"/>
  <c r="AZ335" i="4" s="1"/>
  <c r="V335" i="4" s="1"/>
  <c r="BS336" i="4"/>
  <c r="BU336" i="4" s="1"/>
  <c r="BW336" i="4" s="1"/>
  <c r="BY336" i="4" s="1"/>
  <c r="H230" i="4"/>
  <c r="H231" i="4"/>
  <c r="BO245" i="4"/>
  <c r="BO253" i="4"/>
  <c r="BS260" i="4"/>
  <c r="BU260" i="4" s="1"/>
  <c r="BW260" i="4" s="1"/>
  <c r="AY260" i="4" s="1"/>
  <c r="AZ260" i="4" s="1"/>
  <c r="H263" i="4"/>
  <c r="H264" i="4"/>
  <c r="H265" i="4"/>
  <c r="H266" i="4"/>
  <c r="H271" i="4"/>
  <c r="H273" i="4"/>
  <c r="BS278" i="4"/>
  <c r="BS280" i="4"/>
  <c r="BS284" i="4"/>
  <c r="BU284" i="4" s="1"/>
  <c r="BW284" i="4" s="1"/>
  <c r="AY284" i="4" s="1"/>
  <c r="AZ284" i="4" s="1"/>
  <c r="BO286" i="4"/>
  <c r="BS290" i="4"/>
  <c r="BU290" i="4" s="1"/>
  <c r="BW290" i="4" s="1"/>
  <c r="AY290" i="4" s="1"/>
  <c r="AZ290" i="4" s="1"/>
  <c r="H291" i="4"/>
  <c r="H296" i="4"/>
  <c r="BO314" i="4"/>
  <c r="H327" i="4"/>
  <c r="H336" i="4"/>
  <c r="BS348" i="4"/>
  <c r="BU348" i="4" s="1"/>
  <c r="BW348" i="4" s="1"/>
  <c r="H352" i="4"/>
  <c r="BS363" i="4"/>
  <c r="BU363" i="4" s="1"/>
  <c r="BW363" i="4" s="1"/>
  <c r="AY363" i="4" s="1"/>
  <c r="AZ363" i="4" s="1"/>
  <c r="V363" i="4" s="1"/>
  <c r="BS365" i="4"/>
  <c r="BU365" i="4" s="1"/>
  <c r="BW365" i="4" s="1"/>
  <c r="BS371" i="4"/>
  <c r="BU371" i="4" s="1"/>
  <c r="BW371" i="4" s="1"/>
  <c r="AY371" i="4" s="1"/>
  <c r="AZ371" i="4" s="1"/>
  <c r="BS373" i="4"/>
  <c r="BU373" i="4" s="1"/>
  <c r="BW373" i="4" s="1"/>
  <c r="BS383" i="4"/>
  <c r="Q399" i="4"/>
  <c r="BO399" i="4"/>
  <c r="BS420" i="4"/>
  <c r="BU420" i="4" s="1"/>
  <c r="BW420" i="4" s="1"/>
  <c r="AY420" i="4" s="1"/>
  <c r="AZ420" i="4" s="1"/>
  <c r="BS446" i="4"/>
  <c r="BU446" i="4" s="1"/>
  <c r="BW446" i="4" s="1"/>
  <c r="AY446" i="4" s="1"/>
  <c r="AZ446" i="4" s="1"/>
  <c r="BO237" i="4"/>
  <c r="BS244" i="4"/>
  <c r="BU244" i="4" s="1"/>
  <c r="BW244" i="4" s="1"/>
  <c r="AY244" i="4" s="1"/>
  <c r="AZ244" i="4" s="1"/>
  <c r="H247" i="4"/>
  <c r="H248" i="4"/>
  <c r="H249" i="4"/>
  <c r="H250" i="4"/>
  <c r="H256" i="4"/>
  <c r="H258" i="4"/>
  <c r="BS262" i="4"/>
  <c r="BU262" i="4" s="1"/>
  <c r="BW262" i="4" s="1"/>
  <c r="AY262" i="4" s="1"/>
  <c r="BS263" i="4"/>
  <c r="BU263" i="4" s="1"/>
  <c r="BW263" i="4" s="1"/>
  <c r="BS264" i="4"/>
  <c r="BS268" i="4"/>
  <c r="BU268" i="4" s="1"/>
  <c r="BW268" i="4" s="1"/>
  <c r="AY268" i="4" s="1"/>
  <c r="AZ268" i="4" s="1"/>
  <c r="V268" i="4" s="1"/>
  <c r="BS270" i="4"/>
  <c r="BS272" i="4"/>
  <c r="BO279" i="4"/>
  <c r="BO306" i="4"/>
  <c r="BO310" i="4"/>
  <c r="H316" i="4"/>
  <c r="BS318" i="4"/>
  <c r="BU318" i="4" s="1"/>
  <c r="BW318" i="4" s="1"/>
  <c r="AY318" i="4" s="1"/>
  <c r="AZ318" i="4" s="1"/>
  <c r="H322" i="4"/>
  <c r="BS322" i="4"/>
  <c r="BU322" i="4" s="1"/>
  <c r="BW322" i="4" s="1"/>
  <c r="AY322" i="4" s="1"/>
  <c r="AZ322" i="4" s="1"/>
  <c r="H324" i="4"/>
  <c r="BS326" i="4"/>
  <c r="BU326" i="4" s="1"/>
  <c r="BW326" i="4" s="1"/>
  <c r="AY326" i="4" s="1"/>
  <c r="BS327" i="4"/>
  <c r="BU327" i="4" s="1"/>
  <c r="BW327" i="4" s="1"/>
  <c r="H328" i="4"/>
  <c r="BS352" i="4"/>
  <c r="BU352" i="4" s="1"/>
  <c r="BW352" i="4" s="1"/>
  <c r="H359" i="4"/>
  <c r="BS361" i="4"/>
  <c r="BU361" i="4" s="1"/>
  <c r="BW361" i="4" s="1"/>
  <c r="BS377" i="4"/>
  <c r="BU377" i="4" s="1"/>
  <c r="BW377" i="4" s="1"/>
  <c r="BS382" i="4"/>
  <c r="BU382" i="4" s="1"/>
  <c r="BW382" i="4" s="1"/>
  <c r="BS387" i="4"/>
  <c r="BS391" i="4"/>
  <c r="BU391" i="4" s="1"/>
  <c r="BW391" i="4" s="1"/>
  <c r="BS401" i="4"/>
  <c r="BU401" i="4" s="1"/>
  <c r="BW401" i="4" s="1"/>
  <c r="BY401" i="4" s="1"/>
  <c r="BS406" i="4"/>
  <c r="BU406" i="4" s="1"/>
  <c r="BW406" i="4" s="1"/>
  <c r="AY406" i="4" s="1"/>
  <c r="AZ406" i="4" s="1"/>
  <c r="BS410" i="4"/>
  <c r="BU410" i="4" s="1"/>
  <c r="BW410" i="4" s="1"/>
  <c r="AY410" i="4" s="1"/>
  <c r="AZ410" i="4" s="1"/>
  <c r="BS442" i="4"/>
  <c r="BU442" i="4" s="1"/>
  <c r="BW442" i="4" s="1"/>
  <c r="AY442" i="4" s="1"/>
  <c r="AZ442" i="4" s="1"/>
  <c r="H229" i="4"/>
  <c r="BS231" i="4"/>
  <c r="BU231" i="4" s="1"/>
  <c r="BW231" i="4" s="1"/>
  <c r="BY231" i="4" s="1"/>
  <c r="H234" i="4"/>
  <c r="H239" i="4"/>
  <c r="H240" i="4"/>
  <c r="H241" i="4"/>
  <c r="H242" i="4"/>
  <c r="BS246" i="4"/>
  <c r="BS247" i="4"/>
  <c r="BU247" i="4" s="1"/>
  <c r="BW247" i="4" s="1"/>
  <c r="BS248" i="4"/>
  <c r="BS252" i="4"/>
  <c r="BU252" i="4" s="1"/>
  <c r="BW252" i="4" s="1"/>
  <c r="AY252" i="4" s="1"/>
  <c r="AZ252" i="4" s="1"/>
  <c r="BS254" i="4"/>
  <c r="BS256" i="4"/>
  <c r="BO263" i="4"/>
  <c r="BO271" i="4"/>
  <c r="BO277" i="4"/>
  <c r="H294" i="4"/>
  <c r="H295" i="4"/>
  <c r="BO298" i="4"/>
  <c r="H302" i="4"/>
  <c r="BO305" i="4"/>
  <c r="H311" i="4"/>
  <c r="BS319" i="4"/>
  <c r="BU319" i="4" s="1"/>
  <c r="BW319" i="4" s="1"/>
  <c r="H320" i="4"/>
  <c r="BO330" i="4"/>
  <c r="H334" i="4"/>
  <c r="BS360" i="4"/>
  <c r="BU360" i="4" s="1"/>
  <c r="BW360" i="4" s="1"/>
  <c r="BS386" i="4"/>
  <c r="BU386" i="4" s="1"/>
  <c r="BW386" i="4" s="1"/>
  <c r="BY386" i="4" s="1"/>
  <c r="BS395" i="4"/>
  <c r="BS404" i="4"/>
  <c r="BU404" i="4" s="1"/>
  <c r="BW404" i="4" s="1"/>
  <c r="AY404" i="4" s="1"/>
  <c r="BS405" i="4"/>
  <c r="BU405" i="4" s="1"/>
  <c r="BW405" i="4" s="1"/>
  <c r="AY405" i="4" s="1"/>
  <c r="AZ405" i="4" s="1"/>
  <c r="V405" i="4" s="1"/>
  <c r="BS408" i="4"/>
  <c r="BU408" i="4" s="1"/>
  <c r="BW408" i="4" s="1"/>
  <c r="AY408" i="4" s="1"/>
  <c r="BS409" i="4"/>
  <c r="BU409" i="4" s="1"/>
  <c r="BW409" i="4" s="1"/>
  <c r="Q411" i="4"/>
  <c r="BO411" i="4"/>
  <c r="Q415" i="4"/>
  <c r="BO415" i="4"/>
  <c r="BS422" i="4"/>
  <c r="BU422" i="4" s="1"/>
  <c r="BW422" i="4" s="1"/>
  <c r="AY422" i="4" s="1"/>
  <c r="BS425" i="4"/>
  <c r="BU425" i="4" s="1"/>
  <c r="BW425" i="4" s="1"/>
  <c r="AY425" i="4" s="1"/>
  <c r="BS441" i="4"/>
  <c r="BU441" i="4" s="1"/>
  <c r="BW441" i="4" s="1"/>
  <c r="H448" i="4"/>
  <c r="H342" i="4"/>
  <c r="BS355" i="4"/>
  <c r="BU355" i="4" s="1"/>
  <c r="BW355" i="4" s="1"/>
  <c r="AY355" i="4" s="1"/>
  <c r="AZ355" i="4" s="1"/>
  <c r="H356" i="4"/>
  <c r="BS359" i="4"/>
  <c r="BU359" i="4" s="1"/>
  <c r="BW359" i="4" s="1"/>
  <c r="AY359" i="4" s="1"/>
  <c r="BO363" i="4"/>
  <c r="BS364" i="4"/>
  <c r="BU364" i="4" s="1"/>
  <c r="BW364" i="4" s="1"/>
  <c r="AY364" i="4" s="1"/>
  <c r="H369" i="4"/>
  <c r="BO371" i="4"/>
  <c r="BS372" i="4"/>
  <c r="BU372" i="4" s="1"/>
  <c r="BW372" i="4" s="1"/>
  <c r="AY372" i="4" s="1"/>
  <c r="H400" i="4"/>
  <c r="BO401" i="4"/>
  <c r="H413" i="4"/>
  <c r="BO417" i="4"/>
  <c r="BO421" i="4"/>
  <c r="BS423" i="4"/>
  <c r="BU423" i="4" s="1"/>
  <c r="BW423" i="4" s="1"/>
  <c r="AY423" i="4" s="1"/>
  <c r="H430" i="4"/>
  <c r="H433" i="4"/>
  <c r="BO436" i="4"/>
  <c r="BS339" i="4"/>
  <c r="BU339" i="4" s="1"/>
  <c r="BW339" i="4" s="1"/>
  <c r="AY339" i="4" s="1"/>
  <c r="AZ339" i="4" s="1"/>
  <c r="BS344" i="4"/>
  <c r="BU344" i="4" s="1"/>
  <c r="BW344" i="4" s="1"/>
  <c r="AY344" i="4" s="1"/>
  <c r="BS349" i="4"/>
  <c r="BU349" i="4" s="1"/>
  <c r="BW349" i="4" s="1"/>
  <c r="AY349" i="4" s="1"/>
  <c r="AZ349" i="4" s="1"/>
  <c r="H353" i="4"/>
  <c r="BS367" i="4"/>
  <c r="BU367" i="4" s="1"/>
  <c r="BW367" i="4" s="1"/>
  <c r="AY367" i="4" s="1"/>
  <c r="BS368" i="4"/>
  <c r="BU368" i="4" s="1"/>
  <c r="BW368" i="4" s="1"/>
  <c r="AY368" i="4" s="1"/>
  <c r="AZ368" i="4" s="1"/>
  <c r="V368" i="4" s="1"/>
  <c r="BS369" i="4"/>
  <c r="BU369" i="4" s="1"/>
  <c r="BW369" i="4" s="1"/>
  <c r="BY369" i="4" s="1"/>
  <c r="BS376" i="4"/>
  <c r="BU376" i="4" s="1"/>
  <c r="BW376" i="4" s="1"/>
  <c r="AY376" i="4" s="1"/>
  <c r="H377" i="4"/>
  <c r="BO380" i="4"/>
  <c r="H391" i="4"/>
  <c r="BS400" i="4"/>
  <c r="H409" i="4"/>
  <c r="H410" i="4"/>
  <c r="BS411" i="4"/>
  <c r="BU411" i="4" s="1"/>
  <c r="BW411" i="4" s="1"/>
  <c r="AY411" i="4" s="1"/>
  <c r="BS412" i="4"/>
  <c r="BU412" i="4" s="1"/>
  <c r="BW412" i="4" s="1"/>
  <c r="AY412" i="4" s="1"/>
  <c r="AZ412" i="4" s="1"/>
  <c r="BS415" i="4"/>
  <c r="BU415" i="4" s="1"/>
  <c r="BW415" i="4" s="1"/>
  <c r="AY415" i="4" s="1"/>
  <c r="AZ415" i="4" s="1"/>
  <c r="H416" i="4"/>
  <c r="H417" i="4"/>
  <c r="BS430" i="4"/>
  <c r="BU430" i="4" s="1"/>
  <c r="BW430" i="4" s="1"/>
  <c r="AY430" i="4" s="1"/>
  <c r="BS444" i="4"/>
  <c r="BU444" i="4" s="1"/>
  <c r="BW444" i="4" s="1"/>
  <c r="AY444" i="4" s="1"/>
  <c r="AZ444" i="4" s="1"/>
  <c r="H446" i="4"/>
  <c r="BS449" i="4"/>
  <c r="BU449" i="4" s="1"/>
  <c r="BW449" i="4" s="1"/>
  <c r="AY449" i="4" s="1"/>
  <c r="AZ449" i="4" s="1"/>
  <c r="BO338" i="4"/>
  <c r="H340" i="4"/>
  <c r="BO344" i="4"/>
  <c r="BS350" i="4"/>
  <c r="BU350" i="4" s="1"/>
  <c r="BW350" i="4" s="1"/>
  <c r="AY350" i="4" s="1"/>
  <c r="AZ350" i="4" s="1"/>
  <c r="V350" i="4" s="1"/>
  <c r="L353" i="4"/>
  <c r="BO353" i="4"/>
  <c r="H361" i="4"/>
  <c r="H364" i="4"/>
  <c r="BO367" i="4"/>
  <c r="H372" i="4"/>
  <c r="BO375" i="4"/>
  <c r="BO379" i="4"/>
  <c r="BS381" i="4"/>
  <c r="BU381" i="4" s="1"/>
  <c r="BW381" i="4" s="1"/>
  <c r="AY381" i="4" s="1"/>
  <c r="AZ381" i="4" s="1"/>
  <c r="BO381" i="4"/>
  <c r="BO407" i="4"/>
  <c r="BS426" i="4"/>
  <c r="BU426" i="4" s="1"/>
  <c r="BW426" i="4" s="1"/>
  <c r="AY426" i="4" s="1"/>
  <c r="H434" i="4"/>
  <c r="BS440" i="4"/>
  <c r="BU440" i="4" s="1"/>
  <c r="BW440" i="4" s="1"/>
  <c r="AY440" i="4" s="1"/>
  <c r="AZ440" i="4" s="1"/>
  <c r="K440" i="4" s="1"/>
  <c r="H442" i="4"/>
  <c r="BO444" i="4"/>
  <c r="BS445" i="4"/>
  <c r="BU445" i="4" s="1"/>
  <c r="BW445" i="4" s="1"/>
  <c r="AY445" i="4" s="1"/>
  <c r="AZ445" i="4" s="1"/>
  <c r="BS22" i="4"/>
  <c r="BU22" i="4" s="1"/>
  <c r="BW22" i="4" s="1"/>
  <c r="AY22" i="4" s="1"/>
  <c r="BY32" i="4"/>
  <c r="AY32" i="4"/>
  <c r="BS38" i="4"/>
  <c r="BU38" i="4" s="1"/>
  <c r="BW38" i="4" s="1"/>
  <c r="AY38" i="4" s="1"/>
  <c r="K67" i="4"/>
  <c r="V67" i="4"/>
  <c r="AZ70" i="4"/>
  <c r="K99" i="4"/>
  <c r="V99" i="4"/>
  <c r="BS14" i="4"/>
  <c r="BU14" i="4" s="1"/>
  <c r="BW14" i="4" s="1"/>
  <c r="AY14" i="4" s="1"/>
  <c r="V23" i="4"/>
  <c r="AY24" i="4"/>
  <c r="BS30" i="4"/>
  <c r="BU30" i="4" s="1"/>
  <c r="BW30" i="4" s="1"/>
  <c r="AY30" i="4" s="1"/>
  <c r="V39" i="4"/>
  <c r="AZ42" i="4"/>
  <c r="K11" i="4"/>
  <c r="BS18" i="4"/>
  <c r="BU18" i="4" s="1"/>
  <c r="BW18" i="4" s="1"/>
  <c r="AY18" i="4" s="1"/>
  <c r="V19" i="4"/>
  <c r="BY20" i="4"/>
  <c r="AY20" i="4"/>
  <c r="BS26" i="4"/>
  <c r="BU26" i="4" s="1"/>
  <c r="BW26" i="4" s="1"/>
  <c r="AY26" i="4" s="1"/>
  <c r="BY28" i="4"/>
  <c r="AY28" i="4"/>
  <c r="BS34" i="4"/>
  <c r="BU34" i="4" s="1"/>
  <c r="BW34" i="4" s="1"/>
  <c r="AY34" i="4" s="1"/>
  <c r="V35" i="4"/>
  <c r="BY36" i="4"/>
  <c r="AY36" i="4"/>
  <c r="BY80" i="4"/>
  <c r="AY80" i="4"/>
  <c r="V46" i="4"/>
  <c r="K46" i="4"/>
  <c r="V15" i="4"/>
  <c r="K15" i="4"/>
  <c r="K31" i="4"/>
  <c r="BY64" i="4"/>
  <c r="AY64" i="4"/>
  <c r="BY96" i="4"/>
  <c r="AY96" i="4"/>
  <c r="BY46" i="4"/>
  <c r="BS68" i="4"/>
  <c r="BU68" i="4" s="1"/>
  <c r="BW68" i="4" s="1"/>
  <c r="BO69" i="4"/>
  <c r="Q69" i="4"/>
  <c r="BS71" i="4"/>
  <c r="BU71" i="4" s="1"/>
  <c r="BW71" i="4" s="1"/>
  <c r="AY71" i="4" s="1"/>
  <c r="BS84" i="4"/>
  <c r="BU84" i="4" s="1"/>
  <c r="BW84" i="4" s="1"/>
  <c r="BS87" i="4"/>
  <c r="BU87" i="4" s="1"/>
  <c r="BW87" i="4" s="1"/>
  <c r="AY87" i="4" s="1"/>
  <c r="L98" i="4"/>
  <c r="H98" i="4"/>
  <c r="BS100" i="4"/>
  <c r="BU100" i="4" s="1"/>
  <c r="BW100" i="4" s="1"/>
  <c r="BO101" i="4"/>
  <c r="Q101" i="4"/>
  <c r="BS103" i="4"/>
  <c r="BU103" i="4" s="1"/>
  <c r="BW103" i="4" s="1"/>
  <c r="AY103" i="4" s="1"/>
  <c r="V109" i="4"/>
  <c r="BS127" i="4"/>
  <c r="BU127" i="4" s="1"/>
  <c r="BW127" i="4" s="1"/>
  <c r="AY127" i="4" s="1"/>
  <c r="BS134" i="4"/>
  <c r="BU134" i="4" s="1"/>
  <c r="BW134" i="4" s="1"/>
  <c r="V141" i="4"/>
  <c r="K141" i="4"/>
  <c r="BO143" i="4"/>
  <c r="Q143" i="4"/>
  <c r="BS159" i="4"/>
  <c r="BU159" i="4" s="1"/>
  <c r="BW159" i="4" s="1"/>
  <c r="AY159" i="4" s="1"/>
  <c r="AY164" i="4"/>
  <c r="BY164" i="4"/>
  <c r="BS183" i="4"/>
  <c r="BU183" i="4" s="1"/>
  <c r="BW183" i="4" s="1"/>
  <c r="AY183" i="4" s="1"/>
  <c r="AY184" i="4"/>
  <c r="BY184" i="4"/>
  <c r="BS185" i="4"/>
  <c r="BU185" i="4" s="1"/>
  <c r="BW185" i="4" s="1"/>
  <c r="AY185" i="4" s="1"/>
  <c r="AZ190" i="4"/>
  <c r="BS63" i="4"/>
  <c r="BU63" i="4" s="1"/>
  <c r="BW63" i="4" s="1"/>
  <c r="AY63" i="4" s="1"/>
  <c r="L66" i="4"/>
  <c r="H66" i="4"/>
  <c r="L82" i="4"/>
  <c r="H82" i="4"/>
  <c r="BO85" i="4"/>
  <c r="Q85" i="4"/>
  <c r="BO111" i="4"/>
  <c r="Q111" i="4"/>
  <c r="AY114" i="4"/>
  <c r="BY114" i="4"/>
  <c r="V144" i="4"/>
  <c r="AY146" i="4"/>
  <c r="G450" i="4"/>
  <c r="AS10" i="4"/>
  <c r="BQ450" i="4"/>
  <c r="BO13" i="4"/>
  <c r="Q13" i="4"/>
  <c r="BO17" i="4"/>
  <c r="Q17" i="4"/>
  <c r="BO21" i="4"/>
  <c r="Q21" i="4"/>
  <c r="BO25" i="4"/>
  <c r="Q25" i="4"/>
  <c r="BO29" i="4"/>
  <c r="Q29" i="4"/>
  <c r="BO33" i="4"/>
  <c r="Q33" i="4"/>
  <c r="BO37" i="4"/>
  <c r="Q37" i="4"/>
  <c r="BS45" i="4"/>
  <c r="BU45" i="4" s="1"/>
  <c r="BW45" i="4" s="1"/>
  <c r="AY48" i="4"/>
  <c r="L50" i="4"/>
  <c r="BY50" i="4"/>
  <c r="H51" i="4"/>
  <c r="BS51" i="4"/>
  <c r="BU51" i="4" s="1"/>
  <c r="BW51" i="4" s="1"/>
  <c r="AY51" i="4" s="1"/>
  <c r="BO52" i="4"/>
  <c r="Q52" i="4"/>
  <c r="BS57" i="4"/>
  <c r="BU57" i="4" s="1"/>
  <c r="BW57" i="4" s="1"/>
  <c r="L62" i="4"/>
  <c r="BY62" i="4"/>
  <c r="H63" i="4"/>
  <c r="BY66" i="4"/>
  <c r="Q67" i="4"/>
  <c r="BO67" i="4"/>
  <c r="BY70" i="4"/>
  <c r="BY72" i="4"/>
  <c r="AY72" i="4"/>
  <c r="BS74" i="4"/>
  <c r="BU74" i="4" s="1"/>
  <c r="BW74" i="4" s="1"/>
  <c r="BS78" i="4"/>
  <c r="BU78" i="4" s="1"/>
  <c r="BW78" i="4" s="1"/>
  <c r="AZ79" i="4"/>
  <c r="Q83" i="4"/>
  <c r="BO83" i="4"/>
  <c r="BY88" i="4"/>
  <c r="AY88" i="4"/>
  <c r="BS90" i="4"/>
  <c r="BU90" i="4" s="1"/>
  <c r="BW90" i="4" s="1"/>
  <c r="BS94" i="4"/>
  <c r="BU94" i="4" s="1"/>
  <c r="BW94" i="4" s="1"/>
  <c r="BY98" i="4"/>
  <c r="Q99" i="4"/>
  <c r="BO99" i="4"/>
  <c r="BY102" i="4"/>
  <c r="BY104" i="4"/>
  <c r="AY104" i="4"/>
  <c r="BS106" i="4"/>
  <c r="BU106" i="4" s="1"/>
  <c r="BW106" i="4" s="1"/>
  <c r="BS110" i="4"/>
  <c r="BU110" i="4" s="1"/>
  <c r="BW110" i="4" s="1"/>
  <c r="BO119" i="4"/>
  <c r="Q119" i="4"/>
  <c r="AY122" i="4"/>
  <c r="BY122" i="4"/>
  <c r="BS135" i="4"/>
  <c r="BU135" i="4" s="1"/>
  <c r="BW135" i="4" s="1"/>
  <c r="AY135" i="4" s="1"/>
  <c r="BY136" i="4"/>
  <c r="BS142" i="4"/>
  <c r="BU142" i="4" s="1"/>
  <c r="BW142" i="4" s="1"/>
  <c r="BO151" i="4"/>
  <c r="Q151" i="4"/>
  <c r="V152" i="4"/>
  <c r="K152" i="4"/>
  <c r="AY154" i="4"/>
  <c r="BY154" i="4"/>
  <c r="BO173" i="4"/>
  <c r="Q173" i="4"/>
  <c r="BS174" i="4"/>
  <c r="BU174" i="4" s="1"/>
  <c r="BW174" i="4" s="1"/>
  <c r="K189" i="4"/>
  <c r="V189" i="4"/>
  <c r="BS41" i="4"/>
  <c r="BU41" i="4" s="1"/>
  <c r="BW41" i="4" s="1"/>
  <c r="D450" i="4"/>
  <c r="BY11" i="4"/>
  <c r="BY15" i="4"/>
  <c r="BY19" i="4"/>
  <c r="BY23" i="4"/>
  <c r="BY27" i="4"/>
  <c r="BY35" i="4"/>
  <c r="BY39" i="4"/>
  <c r="BS43" i="4"/>
  <c r="BU43" i="4" s="1"/>
  <c r="BW43" i="4" s="1"/>
  <c r="AY43" i="4" s="1"/>
  <c r="BO44" i="4"/>
  <c r="Q44" i="4"/>
  <c r="BS49" i="4"/>
  <c r="BU49" i="4" s="1"/>
  <c r="BW49" i="4" s="1"/>
  <c r="BU52" i="4"/>
  <c r="BW52" i="4" s="1"/>
  <c r="BS55" i="4"/>
  <c r="BU55" i="4" s="1"/>
  <c r="BW55" i="4" s="1"/>
  <c r="AY55" i="4" s="1"/>
  <c r="Q56" i="4"/>
  <c r="BO56" i="4"/>
  <c r="BS61" i="4"/>
  <c r="BU61" i="4" s="1"/>
  <c r="BW61" i="4" s="1"/>
  <c r="AZ65" i="4"/>
  <c r="H68" i="4"/>
  <c r="Q68" i="4"/>
  <c r="BO68" i="4"/>
  <c r="BS69" i="4"/>
  <c r="BU69" i="4" s="1"/>
  <c r="BW69" i="4" s="1"/>
  <c r="AY69" i="4" s="1"/>
  <c r="BS73" i="4"/>
  <c r="BU73" i="4" s="1"/>
  <c r="BW73" i="4" s="1"/>
  <c r="AY73" i="4" s="1"/>
  <c r="AZ81" i="4"/>
  <c r="Q84" i="4"/>
  <c r="BO84" i="4"/>
  <c r="BS85" i="4"/>
  <c r="BU85" i="4" s="1"/>
  <c r="BW85" i="4" s="1"/>
  <c r="AY85" i="4" s="1"/>
  <c r="BS89" i="4"/>
  <c r="BU89" i="4" s="1"/>
  <c r="BW89" i="4" s="1"/>
  <c r="AY89" i="4" s="1"/>
  <c r="AZ97" i="4"/>
  <c r="Q100" i="4"/>
  <c r="BO100" i="4"/>
  <c r="BS101" i="4"/>
  <c r="BU101" i="4" s="1"/>
  <c r="BW101" i="4" s="1"/>
  <c r="AY101" i="4" s="1"/>
  <c r="BS105" i="4"/>
  <c r="BU105" i="4" s="1"/>
  <c r="BW105" i="4" s="1"/>
  <c r="AY105" i="4" s="1"/>
  <c r="BS111" i="4"/>
  <c r="BU111" i="4" s="1"/>
  <c r="BW111" i="4" s="1"/>
  <c r="AY111" i="4" s="1"/>
  <c r="BY112" i="4"/>
  <c r="BS118" i="4"/>
  <c r="BU118" i="4" s="1"/>
  <c r="BW118" i="4" s="1"/>
  <c r="V125" i="4"/>
  <c r="K125" i="4"/>
  <c r="BO127" i="4"/>
  <c r="Q127" i="4"/>
  <c r="AY130" i="4"/>
  <c r="BY130" i="4"/>
  <c r="BS143" i="4"/>
  <c r="BU143" i="4" s="1"/>
  <c r="BW143" i="4" s="1"/>
  <c r="AY143" i="4" s="1"/>
  <c r="BY144" i="4"/>
  <c r="BS150" i="4"/>
  <c r="BU150" i="4" s="1"/>
  <c r="BW150" i="4" s="1"/>
  <c r="V157" i="4"/>
  <c r="BO159" i="4"/>
  <c r="Q159" i="4"/>
  <c r="V160" i="4"/>
  <c r="AY162" i="4"/>
  <c r="BY162" i="4"/>
  <c r="BS167" i="4"/>
  <c r="BU167" i="4" s="1"/>
  <c r="BW167" i="4" s="1"/>
  <c r="AY167" i="4" s="1"/>
  <c r="BY168" i="4"/>
  <c r="BS169" i="4"/>
  <c r="BU169" i="4" s="1"/>
  <c r="BW169" i="4" s="1"/>
  <c r="AY169" i="4" s="1"/>
  <c r="AY180" i="4"/>
  <c r="BY180" i="4"/>
  <c r="V235" i="4"/>
  <c r="AY237" i="4"/>
  <c r="BS241" i="4"/>
  <c r="BU241" i="4" s="1"/>
  <c r="BW241" i="4" s="1"/>
  <c r="S450" i="4"/>
  <c r="BK450" i="4"/>
  <c r="BO10" i="4"/>
  <c r="H11" i="4"/>
  <c r="H12" i="4"/>
  <c r="BU13" i="4"/>
  <c r="BW13" i="4" s="1"/>
  <c r="H15" i="4"/>
  <c r="H16" i="4"/>
  <c r="BU17" i="4"/>
  <c r="BW17" i="4" s="1"/>
  <c r="H19" i="4"/>
  <c r="H20" i="4"/>
  <c r="BU21" i="4"/>
  <c r="BW21" i="4" s="1"/>
  <c r="H23" i="4"/>
  <c r="H24" i="4"/>
  <c r="BU25" i="4"/>
  <c r="BW25" i="4" s="1"/>
  <c r="H27" i="4"/>
  <c r="H28" i="4"/>
  <c r="BU29" i="4"/>
  <c r="BW29" i="4" s="1"/>
  <c r="H31" i="4"/>
  <c r="H32" i="4"/>
  <c r="BU33" i="4"/>
  <c r="BW33" i="4" s="1"/>
  <c r="H35" i="4"/>
  <c r="H36" i="4"/>
  <c r="H39" i="4"/>
  <c r="H40" i="4"/>
  <c r="BY42" i="4"/>
  <c r="H43" i="4"/>
  <c r="BY43" i="4"/>
  <c r="BU44" i="4"/>
  <c r="BW44" i="4" s="1"/>
  <c r="BS47" i="4"/>
  <c r="BU47" i="4" s="1"/>
  <c r="BW47" i="4" s="1"/>
  <c r="AY47" i="4" s="1"/>
  <c r="Q48" i="4"/>
  <c r="BO48" i="4"/>
  <c r="V50" i="4"/>
  <c r="K50" i="4"/>
  <c r="BY54" i="4"/>
  <c r="H55" i="4"/>
  <c r="BY55" i="4"/>
  <c r="BS59" i="4"/>
  <c r="BU59" i="4" s="1"/>
  <c r="BW59" i="4" s="1"/>
  <c r="AY59" i="4" s="1"/>
  <c r="Q60" i="4"/>
  <c r="BO60" i="4"/>
  <c r="V62" i="4"/>
  <c r="K62" i="4"/>
  <c r="L77" i="4"/>
  <c r="H77" i="4"/>
  <c r="BO88" i="4"/>
  <c r="L93" i="4"/>
  <c r="H93" i="4"/>
  <c r="BY93" i="4"/>
  <c r="BO104" i="4"/>
  <c r="L109" i="4"/>
  <c r="H109" i="4"/>
  <c r="BY109" i="4"/>
  <c r="BS119" i="4"/>
  <c r="BU119" i="4" s="1"/>
  <c r="BW119" i="4" s="1"/>
  <c r="AY119" i="4" s="1"/>
  <c r="BS126" i="4"/>
  <c r="BU126" i="4" s="1"/>
  <c r="BW126" i="4" s="1"/>
  <c r="V133" i="4"/>
  <c r="K133" i="4"/>
  <c r="BO135" i="4"/>
  <c r="Q135" i="4"/>
  <c r="V136" i="4"/>
  <c r="BS151" i="4"/>
  <c r="BU151" i="4" s="1"/>
  <c r="BW151" i="4" s="1"/>
  <c r="AY151" i="4" s="1"/>
  <c r="BS158" i="4"/>
  <c r="BU158" i="4" s="1"/>
  <c r="BW158" i="4" s="1"/>
  <c r="AZ175" i="4"/>
  <c r="BY183" i="4"/>
  <c r="BY185" i="4"/>
  <c r="V187" i="4"/>
  <c r="V267" i="4"/>
  <c r="AY269" i="4"/>
  <c r="BY269" i="4"/>
  <c r="BS273" i="4"/>
  <c r="BU273" i="4" s="1"/>
  <c r="BW273" i="4" s="1"/>
  <c r="V371" i="4"/>
  <c r="V432" i="4"/>
  <c r="K432" i="4"/>
  <c r="BS433" i="4"/>
  <c r="BU433" i="4" s="1"/>
  <c r="BW433" i="4" s="1"/>
  <c r="AY433" i="4" s="1"/>
  <c r="BO73" i="4"/>
  <c r="Q73" i="4"/>
  <c r="BY79" i="4"/>
  <c r="BO89" i="4"/>
  <c r="Q89" i="4"/>
  <c r="BY95" i="4"/>
  <c r="BO105" i="4"/>
  <c r="Q105" i="4"/>
  <c r="BO117" i="4"/>
  <c r="Q117" i="4"/>
  <c r="BY119" i="4"/>
  <c r="BO125" i="4"/>
  <c r="Q125" i="4"/>
  <c r="BY127" i="4"/>
  <c r="BO133" i="4"/>
  <c r="Q133" i="4"/>
  <c r="BO141" i="4"/>
  <c r="Q141" i="4"/>
  <c r="BO149" i="4"/>
  <c r="Q149" i="4"/>
  <c r="BO157" i="4"/>
  <c r="Q157" i="4"/>
  <c r="BS173" i="4"/>
  <c r="BU173" i="4" s="1"/>
  <c r="BW173" i="4" s="1"/>
  <c r="AY173" i="4" s="1"/>
  <c r="AY176" i="4"/>
  <c r="BY176" i="4"/>
  <c r="BO177" i="4"/>
  <c r="Q177" i="4"/>
  <c r="BS178" i="4"/>
  <c r="BU178" i="4" s="1"/>
  <c r="BW178" i="4" s="1"/>
  <c r="V179" i="4"/>
  <c r="BS196" i="4"/>
  <c r="BU196" i="4" s="1"/>
  <c r="BW196" i="4" s="1"/>
  <c r="AY199" i="4"/>
  <c r="BY199" i="4"/>
  <c r="BS200" i="4"/>
  <c r="BU200" i="4" s="1"/>
  <c r="BW200" i="4" s="1"/>
  <c r="AY200" i="4" s="1"/>
  <c r="BY203" i="4"/>
  <c r="AY203" i="4"/>
  <c r="AY204" i="4"/>
  <c r="AY207" i="4"/>
  <c r="V208" i="4"/>
  <c r="BS212" i="4"/>
  <c r="BU212" i="4" s="1"/>
  <c r="BW212" i="4" s="1"/>
  <c r="AZ225" i="4"/>
  <c r="AY229" i="4"/>
  <c r="BY229" i="4"/>
  <c r="BS232" i="4"/>
  <c r="BU232" i="4" s="1"/>
  <c r="BW232" i="4" s="1"/>
  <c r="AY232" i="4" s="1"/>
  <c r="BY255" i="4"/>
  <c r="V322" i="4"/>
  <c r="K322" i="4"/>
  <c r="E450" i="4"/>
  <c r="BN450" i="4"/>
  <c r="BT450" i="4"/>
  <c r="Q41" i="4"/>
  <c r="Q45" i="4"/>
  <c r="Q49" i="4"/>
  <c r="Q53" i="4"/>
  <c r="Q57" i="4"/>
  <c r="Q61" i="4"/>
  <c r="BY67" i="4"/>
  <c r="BO71" i="4"/>
  <c r="BO77" i="4"/>
  <c r="Q77" i="4"/>
  <c r="H79" i="4"/>
  <c r="BO87" i="4"/>
  <c r="BO93" i="4"/>
  <c r="Q93" i="4"/>
  <c r="H95" i="4"/>
  <c r="BY99" i="4"/>
  <c r="BO103" i="4"/>
  <c r="BO109" i="4"/>
  <c r="Q109" i="4"/>
  <c r="H111" i="4"/>
  <c r="H113" i="4"/>
  <c r="BU115" i="4"/>
  <c r="BW115" i="4" s="1"/>
  <c r="AY115" i="4" s="1"/>
  <c r="BO115" i="4"/>
  <c r="Q115" i="4"/>
  <c r="H121" i="4"/>
  <c r="BU123" i="4"/>
  <c r="BW123" i="4" s="1"/>
  <c r="AY123" i="4" s="1"/>
  <c r="BO123" i="4"/>
  <c r="Q123" i="4"/>
  <c r="BY125" i="4"/>
  <c r="H129" i="4"/>
  <c r="BO131" i="4"/>
  <c r="Q131" i="4"/>
  <c r="BY133" i="4"/>
  <c r="H137" i="4"/>
  <c r="BU139" i="4"/>
  <c r="BW139" i="4" s="1"/>
  <c r="AY139" i="4" s="1"/>
  <c r="BO139" i="4"/>
  <c r="Q139" i="4"/>
  <c r="H145" i="4"/>
  <c r="BO147" i="4"/>
  <c r="Q147" i="4"/>
  <c r="BY149" i="4"/>
  <c r="H153" i="4"/>
  <c r="BU155" i="4"/>
  <c r="BW155" i="4" s="1"/>
  <c r="AY155" i="4" s="1"/>
  <c r="BO155" i="4"/>
  <c r="Q155" i="4"/>
  <c r="BY157" i="4"/>
  <c r="H161" i="4"/>
  <c r="BU163" i="4"/>
  <c r="BW163" i="4" s="1"/>
  <c r="BO163" i="4"/>
  <c r="Q163" i="4"/>
  <c r="BO165" i="4"/>
  <c r="Q165" i="4"/>
  <c r="BS166" i="4"/>
  <c r="BU166" i="4" s="1"/>
  <c r="BW166" i="4" s="1"/>
  <c r="H167" i="4"/>
  <c r="BY175" i="4"/>
  <c r="BS177" i="4"/>
  <c r="BU177" i="4" s="1"/>
  <c r="BW177" i="4" s="1"/>
  <c r="AY177" i="4" s="1"/>
  <c r="BO181" i="4"/>
  <c r="Q181" i="4"/>
  <c r="BS182" i="4"/>
  <c r="BU182" i="4" s="1"/>
  <c r="BW182" i="4" s="1"/>
  <c r="H183" i="4"/>
  <c r="BS193" i="4"/>
  <c r="BU193" i="4" s="1"/>
  <c r="BW193" i="4" s="1"/>
  <c r="AY193" i="4" s="1"/>
  <c r="BO195" i="4"/>
  <c r="Q195" i="4"/>
  <c r="BS205" i="4"/>
  <c r="BU205" i="4" s="1"/>
  <c r="BW205" i="4" s="1"/>
  <c r="AY205" i="4" s="1"/>
  <c r="Q210" i="4"/>
  <c r="BO210" i="4"/>
  <c r="V213" i="4"/>
  <c r="BY236" i="4"/>
  <c r="AY251" i="4"/>
  <c r="BY251" i="4"/>
  <c r="V252" i="4"/>
  <c r="V260" i="4"/>
  <c r="BY268" i="4"/>
  <c r="AY283" i="4"/>
  <c r="BS300" i="4"/>
  <c r="BU300" i="4" s="1"/>
  <c r="BW300" i="4" s="1"/>
  <c r="AY300" i="4" s="1"/>
  <c r="F450" i="4"/>
  <c r="BO65" i="4"/>
  <c r="Q65" i="4"/>
  <c r="H67" i="4"/>
  <c r="BY71" i="4"/>
  <c r="BO81" i="4"/>
  <c r="Q81" i="4"/>
  <c r="H83" i="4"/>
  <c r="BY87" i="4"/>
  <c r="BO97" i="4"/>
  <c r="Q97" i="4"/>
  <c r="H99" i="4"/>
  <c r="BY103" i="4"/>
  <c r="BU113" i="4"/>
  <c r="BW113" i="4" s="1"/>
  <c r="AY113" i="4" s="1"/>
  <c r="BO113" i="4"/>
  <c r="Q113" i="4"/>
  <c r="BS116" i="4"/>
  <c r="BU116" i="4" s="1"/>
  <c r="BW116" i="4" s="1"/>
  <c r="H119" i="4"/>
  <c r="BU121" i="4"/>
  <c r="BW121" i="4" s="1"/>
  <c r="AY121" i="4" s="1"/>
  <c r="BO121" i="4"/>
  <c r="Q121" i="4"/>
  <c r="BS124" i="4"/>
  <c r="BU124" i="4" s="1"/>
  <c r="BW124" i="4" s="1"/>
  <c r="H127" i="4"/>
  <c r="BU129" i="4"/>
  <c r="BW129" i="4" s="1"/>
  <c r="BO129" i="4"/>
  <c r="Q129" i="4"/>
  <c r="BS132" i="4"/>
  <c r="BU132" i="4" s="1"/>
  <c r="BW132" i="4" s="1"/>
  <c r="H135" i="4"/>
  <c r="BU137" i="4"/>
  <c r="BW137" i="4" s="1"/>
  <c r="AY137" i="4" s="1"/>
  <c r="BO137" i="4"/>
  <c r="Q137" i="4"/>
  <c r="BS140" i="4"/>
  <c r="BU140" i="4" s="1"/>
  <c r="BW140" i="4" s="1"/>
  <c r="H143" i="4"/>
  <c r="BU145" i="4"/>
  <c r="BW145" i="4" s="1"/>
  <c r="AY145" i="4" s="1"/>
  <c r="BO145" i="4"/>
  <c r="Q145" i="4"/>
  <c r="BS148" i="4"/>
  <c r="BU148" i="4" s="1"/>
  <c r="BW148" i="4" s="1"/>
  <c r="H151" i="4"/>
  <c r="BU153" i="4"/>
  <c r="BW153" i="4" s="1"/>
  <c r="AY153" i="4" s="1"/>
  <c r="BO153" i="4"/>
  <c r="Q153" i="4"/>
  <c r="BS156" i="4"/>
  <c r="BU156" i="4" s="1"/>
  <c r="BW156" i="4" s="1"/>
  <c r="H159" i="4"/>
  <c r="BO161" i="4"/>
  <c r="Q161" i="4"/>
  <c r="BS165" i="4"/>
  <c r="BU165" i="4" s="1"/>
  <c r="BW165" i="4" s="1"/>
  <c r="AY165" i="4" s="1"/>
  <c r="BO169" i="4"/>
  <c r="Q169" i="4"/>
  <c r="BS170" i="4"/>
  <c r="BU170" i="4" s="1"/>
  <c r="BW170" i="4" s="1"/>
  <c r="H171" i="4"/>
  <c r="BS181" i="4"/>
  <c r="BU181" i="4" s="1"/>
  <c r="BW181" i="4" s="1"/>
  <c r="AY181" i="4" s="1"/>
  <c r="BO185" i="4"/>
  <c r="Q185" i="4"/>
  <c r="BS186" i="4"/>
  <c r="BU186" i="4" s="1"/>
  <c r="BW186" i="4" s="1"/>
  <c r="H187" i="4"/>
  <c r="BY189" i="4"/>
  <c r="BS216" i="4"/>
  <c r="BU216" i="4" s="1"/>
  <c r="BW216" i="4" s="1"/>
  <c r="AY216" i="4" s="1"/>
  <c r="BS221" i="4"/>
  <c r="BU221" i="4" s="1"/>
  <c r="BW221" i="4" s="1"/>
  <c r="Q227" i="4"/>
  <c r="BO227" i="4"/>
  <c r="V236" i="4"/>
  <c r="BO242" i="4"/>
  <c r="Q242" i="4"/>
  <c r="BS258" i="4"/>
  <c r="BU258" i="4" s="1"/>
  <c r="BW258" i="4" s="1"/>
  <c r="AY258" i="4" s="1"/>
  <c r="K268" i="4"/>
  <c r="BO274" i="4"/>
  <c r="Q274" i="4"/>
  <c r="V275" i="4"/>
  <c r="H193" i="4"/>
  <c r="Q194" i="4"/>
  <c r="BO194" i="4"/>
  <c r="BO196" i="4"/>
  <c r="Q196" i="4"/>
  <c r="BY202" i="4"/>
  <c r="H209" i="4"/>
  <c r="H211" i="4"/>
  <c r="Q211" i="4"/>
  <c r="BO211" i="4"/>
  <c r="BO215" i="4"/>
  <c r="BO228" i="4"/>
  <c r="Q228" i="4"/>
  <c r="BS230" i="4"/>
  <c r="BU230" i="4" s="1"/>
  <c r="BW230" i="4" s="1"/>
  <c r="AY230" i="4" s="1"/>
  <c r="BS234" i="4"/>
  <c r="BU234" i="4" s="1"/>
  <c r="BW234" i="4" s="1"/>
  <c r="AY234" i="4" s="1"/>
  <c r="BY235" i="4"/>
  <c r="BY244" i="4"/>
  <c r="AY245" i="4"/>
  <c r="BS249" i="4"/>
  <c r="BU249" i="4" s="1"/>
  <c r="BW249" i="4" s="1"/>
  <c r="BO250" i="4"/>
  <c r="Q250" i="4"/>
  <c r="AY263" i="4"/>
  <c r="BY263" i="4"/>
  <c r="BS266" i="4"/>
  <c r="BU266" i="4" s="1"/>
  <c r="BW266" i="4" s="1"/>
  <c r="BY267" i="4"/>
  <c r="BY276" i="4"/>
  <c r="AY277" i="4"/>
  <c r="BY277" i="4"/>
  <c r="BS281" i="4"/>
  <c r="BU281" i="4" s="1"/>
  <c r="BW281" i="4" s="1"/>
  <c r="BO282" i="4"/>
  <c r="Q282" i="4"/>
  <c r="AY299" i="4"/>
  <c r="BY299" i="4"/>
  <c r="BS191" i="4"/>
  <c r="BU191" i="4" s="1"/>
  <c r="BW191" i="4" s="1"/>
  <c r="BO192" i="4"/>
  <c r="Q192" i="4"/>
  <c r="BS194" i="4"/>
  <c r="BU194" i="4" s="1"/>
  <c r="BW194" i="4" s="1"/>
  <c r="AY194" i="4" s="1"/>
  <c r="BS195" i="4"/>
  <c r="BU195" i="4" s="1"/>
  <c r="BW195" i="4" s="1"/>
  <c r="BY198" i="4"/>
  <c r="BS201" i="4"/>
  <c r="BU201" i="4" s="1"/>
  <c r="BW201" i="4" s="1"/>
  <c r="V210" i="4"/>
  <c r="BO212" i="4"/>
  <c r="Q212" i="4"/>
  <c r="BS214" i="4"/>
  <c r="BU214" i="4" s="1"/>
  <c r="BW214" i="4" s="1"/>
  <c r="AY214" i="4" s="1"/>
  <c r="BS227" i="4"/>
  <c r="BU227" i="4" s="1"/>
  <c r="BW227" i="4" s="1"/>
  <c r="AY239" i="4"/>
  <c r="BY239" i="4"/>
  <c r="BS242" i="4"/>
  <c r="BU242" i="4" s="1"/>
  <c r="BW242" i="4" s="1"/>
  <c r="AY242" i="4" s="1"/>
  <c r="V244" i="4"/>
  <c r="K244" i="4"/>
  <c r="BY252" i="4"/>
  <c r="AY253" i="4"/>
  <c r="BY253" i="4"/>
  <c r="BS257" i="4"/>
  <c r="BU257" i="4" s="1"/>
  <c r="BW257" i="4" s="1"/>
  <c r="BO258" i="4"/>
  <c r="Q258" i="4"/>
  <c r="AY271" i="4"/>
  <c r="BY271" i="4"/>
  <c r="BS274" i="4"/>
  <c r="BU274" i="4" s="1"/>
  <c r="BW274" i="4" s="1"/>
  <c r="AY274" i="4" s="1"/>
  <c r="V276" i="4"/>
  <c r="K276" i="4"/>
  <c r="BS332" i="4"/>
  <c r="BU332" i="4" s="1"/>
  <c r="BW332" i="4" s="1"/>
  <c r="AY332" i="4" s="1"/>
  <c r="Q167" i="4"/>
  <c r="Q171" i="4"/>
  <c r="Q175" i="4"/>
  <c r="Q179" i="4"/>
  <c r="Q183" i="4"/>
  <c r="Q187" i="4"/>
  <c r="BU188" i="4"/>
  <c r="BW188" i="4" s="1"/>
  <c r="AY188" i="4" s="1"/>
  <c r="BS192" i="4"/>
  <c r="BU192" i="4" s="1"/>
  <c r="BW192" i="4" s="1"/>
  <c r="H194" i="4"/>
  <c r="BS197" i="4"/>
  <c r="BU197" i="4" s="1"/>
  <c r="BW197" i="4" s="1"/>
  <c r="AY197" i="4" s="1"/>
  <c r="H200" i="4"/>
  <c r="H205" i="4"/>
  <c r="BS211" i="4"/>
  <c r="BU211" i="4" s="1"/>
  <c r="BW211" i="4" s="1"/>
  <c r="BY213" i="4"/>
  <c r="BY215" i="4"/>
  <c r="AY215" i="4"/>
  <c r="BS217" i="4"/>
  <c r="BU217" i="4" s="1"/>
  <c r="BW217" i="4" s="1"/>
  <c r="AZ222" i="4"/>
  <c r="H225" i="4"/>
  <c r="BY225" i="4"/>
  <c r="Q226" i="4"/>
  <c r="BO226" i="4"/>
  <c r="BS228" i="4"/>
  <c r="BU228" i="4" s="1"/>
  <c r="BW228" i="4" s="1"/>
  <c r="AY228" i="4" s="1"/>
  <c r="BY232" i="4"/>
  <c r="BS233" i="4"/>
  <c r="BU233" i="4" s="1"/>
  <c r="BW233" i="4" s="1"/>
  <c r="BO234" i="4"/>
  <c r="Q234" i="4"/>
  <c r="AY247" i="4"/>
  <c r="BY247" i="4"/>
  <c r="BS250" i="4"/>
  <c r="BU250" i="4" s="1"/>
  <c r="BW250" i="4" s="1"/>
  <c r="BY260" i="4"/>
  <c r="AY261" i="4"/>
  <c r="BY261" i="4"/>
  <c r="BS265" i="4"/>
  <c r="BU265" i="4" s="1"/>
  <c r="BW265" i="4" s="1"/>
  <c r="BO266" i="4"/>
  <c r="Q266" i="4"/>
  <c r="AY279" i="4"/>
  <c r="BS282" i="4"/>
  <c r="BU282" i="4" s="1"/>
  <c r="BW282" i="4" s="1"/>
  <c r="V284" i="4"/>
  <c r="AY303" i="4"/>
  <c r="BY303" i="4"/>
  <c r="AZ326" i="4"/>
  <c r="BS330" i="4"/>
  <c r="BU330" i="4" s="1"/>
  <c r="BW330" i="4" s="1"/>
  <c r="AY331" i="4"/>
  <c r="BO341" i="4"/>
  <c r="Q341" i="4"/>
  <c r="BO348" i="4"/>
  <c r="Q348" i="4"/>
  <c r="L349" i="4"/>
  <c r="H349" i="4"/>
  <c r="BY190" i="4"/>
  <c r="BO200" i="4"/>
  <c r="Q200" i="4"/>
  <c r="H202" i="4"/>
  <c r="BY206" i="4"/>
  <c r="BO216" i="4"/>
  <c r="Q216" i="4"/>
  <c r="H218" i="4"/>
  <c r="BY222" i="4"/>
  <c r="BO232" i="4"/>
  <c r="Q232" i="4"/>
  <c r="H238" i="4"/>
  <c r="BU240" i="4"/>
  <c r="BW240" i="4" s="1"/>
  <c r="BO240" i="4"/>
  <c r="Q240" i="4"/>
  <c r="H246" i="4"/>
  <c r="BU248" i="4"/>
  <c r="BW248" i="4" s="1"/>
  <c r="BO248" i="4"/>
  <c r="Q248" i="4"/>
  <c r="H254" i="4"/>
  <c r="BU256" i="4"/>
  <c r="BW256" i="4" s="1"/>
  <c r="BO256" i="4"/>
  <c r="Q256" i="4"/>
  <c r="H262" i="4"/>
  <c r="BU264" i="4"/>
  <c r="BW264" i="4" s="1"/>
  <c r="AY264" i="4" s="1"/>
  <c r="BO264" i="4"/>
  <c r="Q264" i="4"/>
  <c r="H270" i="4"/>
  <c r="BU272" i="4"/>
  <c r="BW272" i="4" s="1"/>
  <c r="BO272" i="4"/>
  <c r="Q272" i="4"/>
  <c r="H278" i="4"/>
  <c r="BU280" i="4"/>
  <c r="BW280" i="4" s="1"/>
  <c r="BO280" i="4"/>
  <c r="Q280" i="4"/>
  <c r="BS291" i="4"/>
  <c r="BU291" i="4" s="1"/>
  <c r="BW291" i="4" s="1"/>
  <c r="AY291" i="4" s="1"/>
  <c r="BS292" i="4"/>
  <c r="BU292" i="4" s="1"/>
  <c r="BW292" i="4" s="1"/>
  <c r="AY292" i="4" s="1"/>
  <c r="BO296" i="4"/>
  <c r="Q296" i="4"/>
  <c r="BS297" i="4"/>
  <c r="BU297" i="4" s="1"/>
  <c r="BW297" i="4" s="1"/>
  <c r="H298" i="4"/>
  <c r="BO304" i="4"/>
  <c r="Q304" i="4"/>
  <c r="BS305" i="4"/>
  <c r="BU305" i="4" s="1"/>
  <c r="BW305" i="4" s="1"/>
  <c r="AY323" i="4"/>
  <c r="BY323" i="4"/>
  <c r="L338" i="4"/>
  <c r="H338" i="4"/>
  <c r="BY344" i="4"/>
  <c r="BO188" i="4"/>
  <c r="Q188" i="4"/>
  <c r="H190" i="4"/>
  <c r="BO204" i="4"/>
  <c r="Q204" i="4"/>
  <c r="H206" i="4"/>
  <c r="BY210" i="4"/>
  <c r="BO220" i="4"/>
  <c r="Q220" i="4"/>
  <c r="H222" i="4"/>
  <c r="BY226" i="4"/>
  <c r="H236" i="4"/>
  <c r="BU238" i="4"/>
  <c r="BW238" i="4" s="1"/>
  <c r="BO238" i="4"/>
  <c r="Q238" i="4"/>
  <c r="H244" i="4"/>
  <c r="BU246" i="4"/>
  <c r="BW246" i="4" s="1"/>
  <c r="AY246" i="4" s="1"/>
  <c r="BO246" i="4"/>
  <c r="Q246" i="4"/>
  <c r="H252" i="4"/>
  <c r="BU254" i="4"/>
  <c r="BW254" i="4" s="1"/>
  <c r="AY254" i="4" s="1"/>
  <c r="BO254" i="4"/>
  <c r="Q254" i="4"/>
  <c r="H260" i="4"/>
  <c r="BO262" i="4"/>
  <c r="Q262" i="4"/>
  <c r="H268" i="4"/>
  <c r="BU270" i="4"/>
  <c r="BW270" i="4" s="1"/>
  <c r="BO270" i="4"/>
  <c r="Q270" i="4"/>
  <c r="H276" i="4"/>
  <c r="BU278" i="4"/>
  <c r="BW278" i="4" s="1"/>
  <c r="AY278" i="4" s="1"/>
  <c r="BO278" i="4"/>
  <c r="Q278" i="4"/>
  <c r="H284" i="4"/>
  <c r="BO288" i="4"/>
  <c r="Q288" i="4"/>
  <c r="BS289" i="4"/>
  <c r="BU289" i="4" s="1"/>
  <c r="BW289" i="4" s="1"/>
  <c r="H290" i="4"/>
  <c r="BS298" i="4"/>
  <c r="BU298" i="4" s="1"/>
  <c r="BW298" i="4" s="1"/>
  <c r="AY298" i="4" s="1"/>
  <c r="V306" i="4"/>
  <c r="K306" i="4"/>
  <c r="V310" i="4"/>
  <c r="BS314" i="4"/>
  <c r="BU314" i="4" s="1"/>
  <c r="BW314" i="4" s="1"/>
  <c r="AY314" i="4" s="1"/>
  <c r="AZ314" i="4" s="1"/>
  <c r="AY315" i="4"/>
  <c r="BY315" i="4"/>
  <c r="BS316" i="4"/>
  <c r="BU316" i="4" s="1"/>
  <c r="BW316" i="4" s="1"/>
  <c r="AY316" i="4" s="1"/>
  <c r="AY319" i="4"/>
  <c r="AZ319" i="4" s="1"/>
  <c r="BY319" i="4"/>
  <c r="Q365" i="4"/>
  <c r="BO365" i="4"/>
  <c r="BY382" i="4"/>
  <c r="AY382" i="4"/>
  <c r="BO208" i="4"/>
  <c r="Q208" i="4"/>
  <c r="H210" i="4"/>
  <c r="BO224" i="4"/>
  <c r="Q224" i="4"/>
  <c r="H226" i="4"/>
  <c r="BY230" i="4"/>
  <c r="BO236" i="4"/>
  <c r="Q236" i="4"/>
  <c r="BO244" i="4"/>
  <c r="Q244" i="4"/>
  <c r="BO252" i="4"/>
  <c r="Q252" i="4"/>
  <c r="BO260" i="4"/>
  <c r="Q260" i="4"/>
  <c r="BO268" i="4"/>
  <c r="Q268" i="4"/>
  <c r="BO276" i="4"/>
  <c r="Q276" i="4"/>
  <c r="BO284" i="4"/>
  <c r="Q284" i="4"/>
  <c r="BS286" i="4"/>
  <c r="BU286" i="4" s="1"/>
  <c r="BW286" i="4" s="1"/>
  <c r="AY286" i="4" s="1"/>
  <c r="AZ286" i="4" s="1"/>
  <c r="BS294" i="4"/>
  <c r="BU294" i="4" s="1"/>
  <c r="BW294" i="4" s="1"/>
  <c r="AY294" i="4" s="1"/>
  <c r="BY300" i="4"/>
  <c r="BO320" i="4"/>
  <c r="Q320" i="4"/>
  <c r="BS321" i="4"/>
  <c r="BU321" i="4" s="1"/>
  <c r="BW321" i="4" s="1"/>
  <c r="AZ338" i="4"/>
  <c r="BS346" i="4"/>
  <c r="BU346" i="4" s="1"/>
  <c r="BW346" i="4" s="1"/>
  <c r="AY346" i="4" s="1"/>
  <c r="V349" i="4"/>
  <c r="BS285" i="4"/>
  <c r="BU285" i="4" s="1"/>
  <c r="BW285" i="4" s="1"/>
  <c r="H286" i="4"/>
  <c r="BY290" i="4"/>
  <c r="BY291" i="4"/>
  <c r="BO293" i="4"/>
  <c r="BY302" i="4"/>
  <c r="BS304" i="4"/>
  <c r="BU304" i="4" s="1"/>
  <c r="BW304" i="4" s="1"/>
  <c r="BO308" i="4"/>
  <c r="Q308" i="4"/>
  <c r="BS309" i="4"/>
  <c r="BU309" i="4" s="1"/>
  <c r="BW309" i="4" s="1"/>
  <c r="H310" i="4"/>
  <c r="BY318" i="4"/>
  <c r="BS320" i="4"/>
  <c r="BU320" i="4" s="1"/>
  <c r="BW320" i="4" s="1"/>
  <c r="AY320" i="4" s="1"/>
  <c r="AZ320" i="4" s="1"/>
  <c r="BO324" i="4"/>
  <c r="Q324" i="4"/>
  <c r="BS325" i="4"/>
  <c r="BU325" i="4" s="1"/>
  <c r="BW325" i="4" s="1"/>
  <c r="H326" i="4"/>
  <c r="BY334" i="4"/>
  <c r="BS340" i="4"/>
  <c r="BU340" i="4" s="1"/>
  <c r="BW340" i="4" s="1"/>
  <c r="Q356" i="4"/>
  <c r="BO356" i="4"/>
  <c r="BY361" i="4"/>
  <c r="AY361" i="4"/>
  <c r="BY373" i="4"/>
  <c r="AY373" i="4"/>
  <c r="BY306" i="4"/>
  <c r="BS308" i="4"/>
  <c r="BU308" i="4" s="1"/>
  <c r="BW308" i="4" s="1"/>
  <c r="AY308" i="4" s="1"/>
  <c r="AY311" i="4"/>
  <c r="BY311" i="4"/>
  <c r="BO312" i="4"/>
  <c r="Q312" i="4"/>
  <c r="BS313" i="4"/>
  <c r="BU313" i="4" s="1"/>
  <c r="BW313" i="4" s="1"/>
  <c r="H314" i="4"/>
  <c r="BY322" i="4"/>
  <c r="BS324" i="4"/>
  <c r="BU324" i="4" s="1"/>
  <c r="BW324" i="4" s="1"/>
  <c r="AY324" i="4" s="1"/>
  <c r="AY327" i="4"/>
  <c r="BY327" i="4"/>
  <c r="BO328" i="4"/>
  <c r="Q328" i="4"/>
  <c r="BS329" i="4"/>
  <c r="BU329" i="4" s="1"/>
  <c r="BW329" i="4" s="1"/>
  <c r="H330" i="4"/>
  <c r="BS337" i="4"/>
  <c r="BU337" i="4" s="1"/>
  <c r="BW337" i="4" s="1"/>
  <c r="BY338" i="4"/>
  <c r="Q339" i="4"/>
  <c r="BO339" i="4"/>
  <c r="BS341" i="4"/>
  <c r="BU341" i="4" s="1"/>
  <c r="BW341" i="4" s="1"/>
  <c r="AY341" i="4" s="1"/>
  <c r="BS343" i="4"/>
  <c r="BU343" i="4" s="1"/>
  <c r="BW343" i="4" s="1"/>
  <c r="AY343" i="4" s="1"/>
  <c r="BS345" i="4"/>
  <c r="BU345" i="4" s="1"/>
  <c r="BW345" i="4" s="1"/>
  <c r="AY345" i="4" s="1"/>
  <c r="AZ345" i="4" s="1"/>
  <c r="Q361" i="4"/>
  <c r="BO361" i="4"/>
  <c r="AZ364" i="4"/>
  <c r="BY365" i="4"/>
  <c r="AY365" i="4"/>
  <c r="BS366" i="4"/>
  <c r="BU366" i="4" s="1"/>
  <c r="BW366" i="4" s="1"/>
  <c r="BS375" i="4"/>
  <c r="BU375" i="4" s="1"/>
  <c r="BW375" i="4" s="1"/>
  <c r="BS287" i="4"/>
  <c r="BU287" i="4" s="1"/>
  <c r="BW287" i="4" s="1"/>
  <c r="AY287" i="4" s="1"/>
  <c r="BS288" i="4"/>
  <c r="BU288" i="4" s="1"/>
  <c r="BW288" i="4" s="1"/>
  <c r="AY288" i="4" s="1"/>
  <c r="V290" i="4"/>
  <c r="BO292" i="4"/>
  <c r="Q292" i="4"/>
  <c r="BS293" i="4"/>
  <c r="BU293" i="4" s="1"/>
  <c r="BW293" i="4" s="1"/>
  <c r="BY295" i="4"/>
  <c r="BU296" i="4"/>
  <c r="BW296" i="4" s="1"/>
  <c r="AY296" i="4" s="1"/>
  <c r="BO300" i="4"/>
  <c r="Q300" i="4"/>
  <c r="BS301" i="4"/>
  <c r="BU301" i="4" s="1"/>
  <c r="BW301" i="4" s="1"/>
  <c r="V302" i="4"/>
  <c r="BY310" i="4"/>
  <c r="BS312" i="4"/>
  <c r="BU312" i="4" s="1"/>
  <c r="BW312" i="4" s="1"/>
  <c r="BO316" i="4"/>
  <c r="Q316" i="4"/>
  <c r="BS317" i="4"/>
  <c r="BU317" i="4" s="1"/>
  <c r="BW317" i="4" s="1"/>
  <c r="V318" i="4"/>
  <c r="BY326" i="4"/>
  <c r="BS328" i="4"/>
  <c r="BU328" i="4" s="1"/>
  <c r="BW328" i="4" s="1"/>
  <c r="BO332" i="4"/>
  <c r="Q332" i="4"/>
  <c r="BS333" i="4"/>
  <c r="BU333" i="4" s="1"/>
  <c r="BW333" i="4" s="1"/>
  <c r="V334" i="4"/>
  <c r="Q340" i="4"/>
  <c r="BO340" i="4"/>
  <c r="BS342" i="4"/>
  <c r="BU342" i="4" s="1"/>
  <c r="BW342" i="4" s="1"/>
  <c r="BY349" i="4"/>
  <c r="BY350" i="4"/>
  <c r="BS353" i="4"/>
  <c r="BU353" i="4" s="1"/>
  <c r="BW353" i="4" s="1"/>
  <c r="AY353" i="4" s="1"/>
  <c r="BS354" i="4"/>
  <c r="BU354" i="4" s="1"/>
  <c r="BW354" i="4" s="1"/>
  <c r="AY354" i="4" s="1"/>
  <c r="AZ354" i="4" s="1"/>
  <c r="BY335" i="4"/>
  <c r="BO345" i="4"/>
  <c r="Q345" i="4"/>
  <c r="H347" i="4"/>
  <c r="BS347" i="4"/>
  <c r="BU347" i="4" s="1"/>
  <c r="BW347" i="4" s="1"/>
  <c r="H351" i="4"/>
  <c r="BS356" i="4"/>
  <c r="BU356" i="4" s="1"/>
  <c r="BW356" i="4" s="1"/>
  <c r="AY356" i="4" s="1"/>
  <c r="AZ356" i="4" s="1"/>
  <c r="H357" i="4"/>
  <c r="BS357" i="4"/>
  <c r="BU357" i="4" s="1"/>
  <c r="BW357" i="4" s="1"/>
  <c r="BY359" i="4"/>
  <c r="BY363" i="4"/>
  <c r="BY364" i="4"/>
  <c r="Q369" i="4"/>
  <c r="BO369" i="4"/>
  <c r="BS370" i="4"/>
  <c r="BU370" i="4" s="1"/>
  <c r="BW370" i="4" s="1"/>
  <c r="V381" i="4"/>
  <c r="BS385" i="4"/>
  <c r="BU385" i="4" s="1"/>
  <c r="BW385" i="4" s="1"/>
  <c r="AY385" i="4" s="1"/>
  <c r="AZ385" i="4" s="1"/>
  <c r="BY409" i="4"/>
  <c r="AY409" i="4"/>
  <c r="AZ409" i="4" s="1"/>
  <c r="BO352" i="4"/>
  <c r="Q352" i="4"/>
  <c r="BY367" i="4"/>
  <c r="Q373" i="4"/>
  <c r="BO373" i="4"/>
  <c r="BS374" i="4"/>
  <c r="BU374" i="4" s="1"/>
  <c r="BW374" i="4" s="1"/>
  <c r="Q298" i="4"/>
  <c r="Q302" i="4"/>
  <c r="Q306" i="4"/>
  <c r="Q310" i="4"/>
  <c r="Q314" i="4"/>
  <c r="Q318" i="4"/>
  <c r="Q322" i="4"/>
  <c r="Q326" i="4"/>
  <c r="Q330" i="4"/>
  <c r="Q334" i="4"/>
  <c r="BO337" i="4"/>
  <c r="Q337" i="4"/>
  <c r="H339" i="4"/>
  <c r="BY343" i="4"/>
  <c r="BS351" i="4"/>
  <c r="BU351" i="4" s="1"/>
  <c r="BW351" i="4" s="1"/>
  <c r="AY351" i="4" s="1"/>
  <c r="AZ351" i="4" s="1"/>
  <c r="BO357" i="4"/>
  <c r="BY371" i="4"/>
  <c r="BS393" i="4"/>
  <c r="BU393" i="4" s="1"/>
  <c r="BW393" i="4" s="1"/>
  <c r="AY393" i="4" s="1"/>
  <c r="AZ393" i="4" s="1"/>
  <c r="AY377" i="4"/>
  <c r="BY377" i="4"/>
  <c r="BS380" i="4"/>
  <c r="BU380" i="4" s="1"/>
  <c r="BW380" i="4" s="1"/>
  <c r="BS388" i="4"/>
  <c r="BU388" i="4" s="1"/>
  <c r="BW388" i="4" s="1"/>
  <c r="BY390" i="4"/>
  <c r="AY390" i="4"/>
  <c r="BS402" i="4"/>
  <c r="BU402" i="4" s="1"/>
  <c r="BW402" i="4" s="1"/>
  <c r="AY402" i="4" s="1"/>
  <c r="AZ411" i="4"/>
  <c r="BS418" i="4"/>
  <c r="BU418" i="4" s="1"/>
  <c r="BW418" i="4" s="1"/>
  <c r="AZ426" i="4"/>
  <c r="BY376" i="4"/>
  <c r="BO378" i="4"/>
  <c r="Q378" i="4"/>
  <c r="BS379" i="4"/>
  <c r="BU379" i="4" s="1"/>
  <c r="BW379" i="4" s="1"/>
  <c r="H380" i="4"/>
  <c r="BS389" i="4"/>
  <c r="BU389" i="4" s="1"/>
  <c r="BW389" i="4" s="1"/>
  <c r="AZ404" i="4"/>
  <c r="BS407" i="4"/>
  <c r="BU407" i="4" s="1"/>
  <c r="BW407" i="4" s="1"/>
  <c r="V412" i="4"/>
  <c r="BS424" i="4"/>
  <c r="BU424" i="4" s="1"/>
  <c r="BW424" i="4" s="1"/>
  <c r="Q349" i="4"/>
  <c r="Q353" i="4"/>
  <c r="BO358" i="4"/>
  <c r="Q358" i="4"/>
  <c r="BO362" i="4"/>
  <c r="Q362" i="4"/>
  <c r="BO366" i="4"/>
  <c r="Q366" i="4"/>
  <c r="BO370" i="4"/>
  <c r="Q370" i="4"/>
  <c r="BO374" i="4"/>
  <c r="Q374" i="4"/>
  <c r="BU378" i="4"/>
  <c r="BW378" i="4" s="1"/>
  <c r="BS384" i="4"/>
  <c r="BU384" i="4" s="1"/>
  <c r="BW384" i="4" s="1"/>
  <c r="AY384" i="4" s="1"/>
  <c r="AZ384" i="4" s="1"/>
  <c r="BS392" i="4"/>
  <c r="BU392" i="4" s="1"/>
  <c r="BW392" i="4" s="1"/>
  <c r="AY392" i="4" s="1"/>
  <c r="BY394" i="4"/>
  <c r="AY394" i="4"/>
  <c r="Q413" i="4"/>
  <c r="BO413" i="4"/>
  <c r="BY381" i="4"/>
  <c r="BO383" i="4"/>
  <c r="Q383" i="4"/>
  <c r="BO387" i="4"/>
  <c r="Q387" i="4"/>
  <c r="BO391" i="4"/>
  <c r="Q391" i="4"/>
  <c r="BO395" i="4"/>
  <c r="Q395" i="4"/>
  <c r="BO397" i="4"/>
  <c r="BO398" i="4"/>
  <c r="Q398" i="4"/>
  <c r="BU400" i="4"/>
  <c r="BW400" i="4" s="1"/>
  <c r="BY405" i="4"/>
  <c r="BO414" i="4"/>
  <c r="Q414" i="4"/>
  <c r="BS416" i="4"/>
  <c r="BU416" i="4" s="1"/>
  <c r="BW416" i="4" s="1"/>
  <c r="AY416" i="4" s="1"/>
  <c r="AZ416" i="4" s="1"/>
  <c r="AZ422" i="4"/>
  <c r="BS429" i="4"/>
  <c r="BU429" i="4" s="1"/>
  <c r="BW429" i="4" s="1"/>
  <c r="AY429" i="4" s="1"/>
  <c r="H381" i="4"/>
  <c r="Q396" i="4"/>
  <c r="BO396" i="4"/>
  <c r="BY406" i="4"/>
  <c r="BS413" i="4"/>
  <c r="BU413" i="4" s="1"/>
  <c r="BW413" i="4" s="1"/>
  <c r="BO425" i="4"/>
  <c r="Q425" i="4"/>
  <c r="AZ425" i="4"/>
  <c r="BU383" i="4"/>
  <c r="BW383" i="4" s="1"/>
  <c r="H385" i="4"/>
  <c r="H386" i="4"/>
  <c r="BU387" i="4"/>
  <c r="BW387" i="4" s="1"/>
  <c r="H389" i="4"/>
  <c r="H390" i="4"/>
  <c r="H393" i="4"/>
  <c r="H394" i="4"/>
  <c r="BU395" i="4"/>
  <c r="BW395" i="4" s="1"/>
  <c r="BS396" i="4"/>
  <c r="BU396" i="4" s="1"/>
  <c r="BW396" i="4" s="1"/>
  <c r="H397" i="4"/>
  <c r="BS397" i="4"/>
  <c r="BU397" i="4" s="1"/>
  <c r="BW397" i="4" s="1"/>
  <c r="BS398" i="4"/>
  <c r="BU398" i="4" s="1"/>
  <c r="BW398" i="4" s="1"/>
  <c r="AY398" i="4" s="1"/>
  <c r="AZ398" i="4" s="1"/>
  <c r="BS399" i="4"/>
  <c r="BU399" i="4" s="1"/>
  <c r="BW399" i="4" s="1"/>
  <c r="AY401" i="4"/>
  <c r="BY402" i="4"/>
  <c r="BS403" i="4"/>
  <c r="BU403" i="4" s="1"/>
  <c r="BW403" i="4" s="1"/>
  <c r="V406" i="4"/>
  <c r="V410" i="4"/>
  <c r="H411" i="4"/>
  <c r="Q412" i="4"/>
  <c r="BO412" i="4"/>
  <c r="BS414" i="4"/>
  <c r="BU414" i="4" s="1"/>
  <c r="BW414" i="4" s="1"/>
  <c r="AY414" i="4" s="1"/>
  <c r="BY417" i="4"/>
  <c r="AY417" i="4"/>
  <c r="BS419" i="4"/>
  <c r="BU419" i="4" s="1"/>
  <c r="BW419" i="4" s="1"/>
  <c r="BO428" i="4"/>
  <c r="Q428" i="4"/>
  <c r="H429" i="4"/>
  <c r="L429" i="4"/>
  <c r="BO402" i="4"/>
  <c r="Q402" i="4"/>
  <c r="H404" i="4"/>
  <c r="BY408" i="4"/>
  <c r="BO418" i="4"/>
  <c r="Q418" i="4"/>
  <c r="H420" i="4"/>
  <c r="Q421" i="4"/>
  <c r="BY425" i="4"/>
  <c r="BS434" i="4"/>
  <c r="BU434" i="4" s="1"/>
  <c r="BW434" i="4" s="1"/>
  <c r="AY434" i="4" s="1"/>
  <c r="BO406" i="4"/>
  <c r="Q406" i="4"/>
  <c r="H408" i="4"/>
  <c r="BS421" i="4"/>
  <c r="BU421" i="4" s="1"/>
  <c r="BW421" i="4" s="1"/>
  <c r="BY422" i="4"/>
  <c r="BY426" i="4"/>
  <c r="BS436" i="4"/>
  <c r="BU436" i="4" s="1"/>
  <c r="BW436" i="4" s="1"/>
  <c r="AY436" i="4" s="1"/>
  <c r="AZ436" i="4" s="1"/>
  <c r="BO410" i="4"/>
  <c r="Q410" i="4"/>
  <c r="H412" i="4"/>
  <c r="Q424" i="4"/>
  <c r="BO424" i="4"/>
  <c r="BY433" i="4"/>
  <c r="L436" i="4"/>
  <c r="H436" i="4"/>
  <c r="BS427" i="4"/>
  <c r="BU427" i="4" s="1"/>
  <c r="BW427" i="4" s="1"/>
  <c r="AY427" i="4" s="1"/>
  <c r="H431" i="4"/>
  <c r="BO435" i="4"/>
  <c r="Q435" i="4"/>
  <c r="BS438" i="4"/>
  <c r="BU438" i="4" s="1"/>
  <c r="BW438" i="4" s="1"/>
  <c r="AY438" i="4" s="1"/>
  <c r="BY444" i="4"/>
  <c r="BY448" i="4"/>
  <c r="BO432" i="4"/>
  <c r="Q432" i="4"/>
  <c r="V440" i="4"/>
  <c r="V442" i="4"/>
  <c r="K442" i="4"/>
  <c r="V444" i="4"/>
  <c r="K444" i="4"/>
  <c r="V446" i="4"/>
  <c r="K446" i="4"/>
  <c r="V448" i="4"/>
  <c r="H423" i="4"/>
  <c r="H427" i="4"/>
  <c r="BS431" i="4"/>
  <c r="BU431" i="4" s="1"/>
  <c r="BW431" i="4" s="1"/>
  <c r="AY431" i="4" s="1"/>
  <c r="H435" i="4"/>
  <c r="BS437" i="4"/>
  <c r="BU437" i="4" s="1"/>
  <c r="BW437" i="4" s="1"/>
  <c r="AY437" i="4" s="1"/>
  <c r="BS439" i="4"/>
  <c r="BU439" i="4" s="1"/>
  <c r="BW439" i="4" s="1"/>
  <c r="Q442" i="4"/>
  <c r="BO442" i="4"/>
  <c r="BS443" i="4"/>
  <c r="BU443" i="4" s="1"/>
  <c r="BW443" i="4" s="1"/>
  <c r="Q446" i="4"/>
  <c r="BO446" i="4"/>
  <c r="BS447" i="4"/>
  <c r="BU447" i="4" s="1"/>
  <c r="BW447" i="4" s="1"/>
  <c r="H441" i="4"/>
  <c r="H445" i="4"/>
  <c r="H449" i="4"/>
  <c r="Q429" i="4"/>
  <c r="Q433" i="4"/>
  <c r="BS435" i="4"/>
  <c r="BU435" i="4" s="1"/>
  <c r="BW435" i="4" s="1"/>
  <c r="H437" i="4"/>
  <c r="H438" i="4"/>
  <c r="BO440" i="4"/>
  <c r="BY442" i="4"/>
  <c r="BY446" i="4"/>
  <c r="BO448" i="4"/>
  <c r="BO439" i="4"/>
  <c r="Q439" i="4"/>
  <c r="BO443" i="4"/>
  <c r="Q443" i="4"/>
  <c r="BO447" i="4"/>
  <c r="Q447" i="4"/>
  <c r="BY259" i="4" l="1"/>
  <c r="BY83" i="4"/>
  <c r="BY58" i="4"/>
  <c r="K149" i="4"/>
  <c r="BY86" i="4"/>
  <c r="AY60" i="4"/>
  <c r="AZ60" i="4" s="1"/>
  <c r="V60" i="4" s="1"/>
  <c r="AY12" i="4"/>
  <c r="AZ12" i="4" s="1"/>
  <c r="V12" i="4" s="1"/>
  <c r="AY16" i="4"/>
  <c r="AZ16" i="4" s="1"/>
  <c r="V16" i="4" s="1"/>
  <c r="BY31" i="4"/>
  <c r="K117" i="4"/>
  <c r="BY172" i="4"/>
  <c r="BY339" i="4"/>
  <c r="BY332" i="4"/>
  <c r="BY228" i="4"/>
  <c r="BY415" i="4"/>
  <c r="K363" i="4"/>
  <c r="BY440" i="4"/>
  <c r="AY386" i="4"/>
  <c r="BY355" i="4"/>
  <c r="BY307" i="4"/>
  <c r="AY231" i="4"/>
  <c r="BY117" i="4"/>
  <c r="BY135" i="4"/>
  <c r="BY138" i="4"/>
  <c r="K93" i="4"/>
  <c r="BY53" i="4"/>
  <c r="AY40" i="4"/>
  <c r="BY155" i="4"/>
  <c r="AY336" i="4"/>
  <c r="AZ336" i="4" s="1"/>
  <c r="V336" i="4" s="1"/>
  <c r="BY139" i="4"/>
  <c r="BY115" i="4"/>
  <c r="BY372" i="4"/>
  <c r="AY369" i="4"/>
  <c r="AZ369" i="4" s="1"/>
  <c r="BY412" i="4"/>
  <c r="BY411" i="4"/>
  <c r="BY219" i="4"/>
  <c r="BY179" i="4"/>
  <c r="BY141" i="4"/>
  <c r="BY187" i="4"/>
  <c r="BY171" i="4"/>
  <c r="BY77" i="4"/>
  <c r="BY82" i="4"/>
  <c r="BY220" i="4"/>
  <c r="BY438" i="4"/>
  <c r="BY51" i="4"/>
  <c r="BY354" i="4"/>
  <c r="BY368" i="4"/>
  <c r="BY434" i="4"/>
  <c r="BY111" i="4"/>
  <c r="BY275" i="4"/>
  <c r="BY218" i="4"/>
  <c r="BY384" i="4"/>
  <c r="BY436" i="4"/>
  <c r="BY194" i="4"/>
  <c r="BY234" i="4"/>
  <c r="BY123" i="4"/>
  <c r="BY151" i="4"/>
  <c r="BY169" i="4"/>
  <c r="BY85" i="4"/>
  <c r="BY423" i="4"/>
  <c r="BY404" i="4"/>
  <c r="BY393" i="4"/>
  <c r="BY147" i="4"/>
  <c r="BY173" i="4"/>
  <c r="BY143" i="4"/>
  <c r="BY38" i="4"/>
  <c r="BY445" i="4"/>
  <c r="AZ438" i="4"/>
  <c r="V438" i="4" s="1"/>
  <c r="AZ427" i="4"/>
  <c r="K427" i="4" s="1"/>
  <c r="AZ434" i="4"/>
  <c r="AZ401" i="4"/>
  <c r="BY356" i="4"/>
  <c r="BY392" i="4"/>
  <c r="BY351" i="4"/>
  <c r="AZ287" i="4"/>
  <c r="BY324" i="4"/>
  <c r="AZ311" i="4"/>
  <c r="V311" i="4" s="1"/>
  <c r="AZ373" i="4"/>
  <c r="BY246" i="4"/>
  <c r="AZ382" i="4"/>
  <c r="K382" i="4" s="1"/>
  <c r="AZ315" i="4"/>
  <c r="V315" i="4" s="1"/>
  <c r="BY264" i="4"/>
  <c r="AZ323" i="4"/>
  <c r="V323" i="4" s="1"/>
  <c r="BY287" i="4"/>
  <c r="AZ331" i="4"/>
  <c r="V331" i="4" s="1"/>
  <c r="AZ303" i="4"/>
  <c r="K303" i="4" s="1"/>
  <c r="AZ279" i="4"/>
  <c r="V279" i="4" s="1"/>
  <c r="AZ228" i="4"/>
  <c r="V228" i="4" s="1"/>
  <c r="AZ215" i="4"/>
  <c r="V215" i="4" s="1"/>
  <c r="AZ332" i="4"/>
  <c r="V332" i="4" s="1"/>
  <c r="AZ214" i="4"/>
  <c r="V214" i="4" s="1"/>
  <c r="AZ245" i="4"/>
  <c r="AZ230" i="4"/>
  <c r="V230" i="4" s="1"/>
  <c r="AZ258" i="4"/>
  <c r="V258" i="4" s="1"/>
  <c r="AZ165" i="4"/>
  <c r="K165" i="4" s="1"/>
  <c r="AZ300" i="4"/>
  <c r="AZ255" i="4"/>
  <c r="V255" i="4" s="1"/>
  <c r="AZ207" i="4"/>
  <c r="AZ199" i="4"/>
  <c r="V199" i="4" s="1"/>
  <c r="AZ176" i="4"/>
  <c r="V176" i="4" s="1"/>
  <c r="AZ269" i="4"/>
  <c r="K269" i="4" s="1"/>
  <c r="AZ237" i="4"/>
  <c r="K237" i="4" s="1"/>
  <c r="AZ169" i="4"/>
  <c r="V169" i="4" s="1"/>
  <c r="AZ85" i="4"/>
  <c r="K85" i="4" s="1"/>
  <c r="AZ73" i="4"/>
  <c r="V73" i="4" s="1"/>
  <c r="BY167" i="4"/>
  <c r="AZ185" i="4"/>
  <c r="AZ159" i="4"/>
  <c r="AZ103" i="4"/>
  <c r="V103" i="4" s="1"/>
  <c r="AZ71" i="4"/>
  <c r="V71" i="4" s="1"/>
  <c r="BY59" i="4"/>
  <c r="AZ64" i="4"/>
  <c r="V64" i="4" s="1"/>
  <c r="BY30" i="4"/>
  <c r="AZ32" i="4"/>
  <c r="V32" i="4" s="1"/>
  <c r="BY449" i="4"/>
  <c r="AZ408" i="4"/>
  <c r="V408" i="4" s="1"/>
  <c r="AZ392" i="4"/>
  <c r="V392" i="4" s="1"/>
  <c r="AZ402" i="4"/>
  <c r="AZ296" i="4"/>
  <c r="V296" i="4" s="1"/>
  <c r="AZ365" i="4"/>
  <c r="V365" i="4" s="1"/>
  <c r="AZ341" i="4"/>
  <c r="V341" i="4" s="1"/>
  <c r="AZ324" i="4"/>
  <c r="V324" i="4" s="1"/>
  <c r="BY308" i="4"/>
  <c r="AZ294" i="4"/>
  <c r="BY278" i="4"/>
  <c r="BY254" i="4"/>
  <c r="AZ298" i="4"/>
  <c r="V298" i="4" s="1"/>
  <c r="BY316" i="4"/>
  <c r="BY298" i="4"/>
  <c r="AZ261" i="4"/>
  <c r="V261" i="4" s="1"/>
  <c r="AZ247" i="4"/>
  <c r="AZ299" i="4"/>
  <c r="V299" i="4" s="1"/>
  <c r="BY181" i="4"/>
  <c r="AZ205" i="4"/>
  <c r="V205" i="4" s="1"/>
  <c r="AZ177" i="4"/>
  <c r="V177" i="4" s="1"/>
  <c r="AZ232" i="4"/>
  <c r="AZ151" i="4"/>
  <c r="V151" i="4" s="1"/>
  <c r="AZ162" i="4"/>
  <c r="AZ143" i="4"/>
  <c r="AZ111" i="4"/>
  <c r="V111" i="4" s="1"/>
  <c r="AZ69" i="4"/>
  <c r="V69" i="4" s="1"/>
  <c r="AZ55" i="4"/>
  <c r="V55" i="4" s="1"/>
  <c r="AZ122" i="4"/>
  <c r="V122" i="4" s="1"/>
  <c r="BY105" i="4"/>
  <c r="BY73" i="4"/>
  <c r="AZ172" i="4"/>
  <c r="V172" i="4" s="1"/>
  <c r="BY22" i="4"/>
  <c r="AZ30" i="4"/>
  <c r="K30" i="4" s="1"/>
  <c r="AZ14" i="4"/>
  <c r="V14" i="4" s="1"/>
  <c r="AZ40" i="4"/>
  <c r="V40" i="4" s="1"/>
  <c r="BY430" i="4"/>
  <c r="AZ367" i="4"/>
  <c r="V367" i="4" s="1"/>
  <c r="AZ372" i="4"/>
  <c r="V372" i="4" s="1"/>
  <c r="AY441" i="4"/>
  <c r="BY441" i="4"/>
  <c r="AY360" i="4"/>
  <c r="BY360" i="4"/>
  <c r="AZ390" i="4"/>
  <c r="V390" i="4" s="1"/>
  <c r="BY353" i="4"/>
  <c r="AZ308" i="4"/>
  <c r="AZ361" i="4"/>
  <c r="V361" i="4" s="1"/>
  <c r="BY341" i="4"/>
  <c r="BY262" i="4"/>
  <c r="AZ316" i="4"/>
  <c r="BY286" i="4"/>
  <c r="AZ292" i="4"/>
  <c r="V292" i="4" s="1"/>
  <c r="AZ231" i="4"/>
  <c r="V231" i="4" s="1"/>
  <c r="AZ197" i="4"/>
  <c r="K197" i="4" s="1"/>
  <c r="AZ277" i="4"/>
  <c r="V277" i="4" s="1"/>
  <c r="AZ181" i="4"/>
  <c r="V181" i="4" s="1"/>
  <c r="AZ283" i="4"/>
  <c r="V283" i="4" s="1"/>
  <c r="AZ200" i="4"/>
  <c r="V200" i="4" s="1"/>
  <c r="AZ173" i="4"/>
  <c r="V173" i="4" s="1"/>
  <c r="AZ433" i="4"/>
  <c r="V433" i="4" s="1"/>
  <c r="AZ119" i="4"/>
  <c r="AZ59" i="4"/>
  <c r="V59" i="4" s="1"/>
  <c r="AZ168" i="4"/>
  <c r="BY153" i="4"/>
  <c r="BY121" i="4"/>
  <c r="AZ105" i="4"/>
  <c r="AZ154" i="4"/>
  <c r="AZ104" i="4"/>
  <c r="V104" i="4" s="1"/>
  <c r="AZ72" i="4"/>
  <c r="V72" i="4" s="1"/>
  <c r="AZ114" i="4"/>
  <c r="V114" i="4" s="1"/>
  <c r="AZ63" i="4"/>
  <c r="K63" i="4" s="1"/>
  <c r="AZ184" i="4"/>
  <c r="AZ127" i="4"/>
  <c r="AZ87" i="4"/>
  <c r="V87" i="4" s="1"/>
  <c r="AZ96" i="4"/>
  <c r="AZ80" i="4"/>
  <c r="V80" i="4" s="1"/>
  <c r="AZ53" i="4"/>
  <c r="V53" i="4" s="1"/>
  <c r="AZ34" i="4"/>
  <c r="V34" i="4" s="1"/>
  <c r="AZ26" i="4"/>
  <c r="V26" i="4" s="1"/>
  <c r="AZ18" i="4"/>
  <c r="V18" i="4" s="1"/>
  <c r="AZ24" i="4"/>
  <c r="K24" i="4" s="1"/>
  <c r="AZ22" i="4"/>
  <c r="V449" i="4"/>
  <c r="K449" i="4"/>
  <c r="AZ430" i="4"/>
  <c r="AZ376" i="4"/>
  <c r="V376" i="4" s="1"/>
  <c r="AZ359" i="4"/>
  <c r="V359" i="4" s="1"/>
  <c r="BY437" i="4"/>
  <c r="AZ394" i="4"/>
  <c r="AZ288" i="4"/>
  <c r="V288" i="4" s="1"/>
  <c r="AZ327" i="4"/>
  <c r="K327" i="4" s="1"/>
  <c r="AZ346" i="4"/>
  <c r="V346" i="4" s="1"/>
  <c r="AZ307" i="4"/>
  <c r="V307" i="4" s="1"/>
  <c r="AZ344" i="4"/>
  <c r="V344" i="4" s="1"/>
  <c r="AZ291" i="4"/>
  <c r="V291" i="4" s="1"/>
  <c r="AZ274" i="4"/>
  <c r="AZ253" i="4"/>
  <c r="AZ242" i="4"/>
  <c r="AZ194" i="4"/>
  <c r="V194" i="4" s="1"/>
  <c r="AZ263" i="4"/>
  <c r="K263" i="4" s="1"/>
  <c r="AZ234" i="4"/>
  <c r="V234" i="4" s="1"/>
  <c r="AZ216" i="4"/>
  <c r="V216" i="4" s="1"/>
  <c r="AZ251" i="4"/>
  <c r="BA2" i="4"/>
  <c r="AS2" i="4"/>
  <c r="AZ229" i="4"/>
  <c r="BY200" i="4"/>
  <c r="AZ138" i="4"/>
  <c r="K138" i="4" s="1"/>
  <c r="AZ47" i="4"/>
  <c r="K47" i="4" s="1"/>
  <c r="AZ180" i="4"/>
  <c r="V180" i="4" s="1"/>
  <c r="AZ167" i="4"/>
  <c r="V167" i="4" s="1"/>
  <c r="AZ130" i="4"/>
  <c r="K130" i="4" s="1"/>
  <c r="AZ101" i="4"/>
  <c r="K101" i="4" s="1"/>
  <c r="AZ89" i="4"/>
  <c r="V89" i="4" s="1"/>
  <c r="AZ43" i="4"/>
  <c r="K43" i="4" s="1"/>
  <c r="AZ135" i="4"/>
  <c r="V135" i="4" s="1"/>
  <c r="AZ88" i="4"/>
  <c r="V88" i="4" s="1"/>
  <c r="AZ51" i="4"/>
  <c r="V51" i="4" s="1"/>
  <c r="AZ48" i="4"/>
  <c r="V48" i="4" s="1"/>
  <c r="AZ146" i="4"/>
  <c r="V146" i="4" s="1"/>
  <c r="AZ183" i="4"/>
  <c r="AZ164" i="4"/>
  <c r="V164" i="4" s="1"/>
  <c r="AZ36" i="4"/>
  <c r="V36" i="4" s="1"/>
  <c r="AZ28" i="4"/>
  <c r="K28" i="4" s="1"/>
  <c r="AZ20" i="4"/>
  <c r="V20" i="4" s="1"/>
  <c r="AZ38" i="4"/>
  <c r="V38" i="4" s="1"/>
  <c r="V445" i="4"/>
  <c r="K445" i="4"/>
  <c r="AZ423" i="4"/>
  <c r="BY410" i="4"/>
  <c r="BY284" i="4"/>
  <c r="BY209" i="4"/>
  <c r="BY420" i="4"/>
  <c r="AY243" i="4"/>
  <c r="BY243" i="4"/>
  <c r="AY224" i="4"/>
  <c r="BY224" i="4"/>
  <c r="AZ128" i="4"/>
  <c r="BY352" i="4"/>
  <c r="AY352" i="4"/>
  <c r="BY208" i="4"/>
  <c r="BY362" i="4"/>
  <c r="AY362" i="4"/>
  <c r="BY75" i="4"/>
  <c r="BY160" i="4"/>
  <c r="AY120" i="4"/>
  <c r="BY120" i="4"/>
  <c r="AY92" i="4"/>
  <c r="BY92" i="4"/>
  <c r="BY107" i="4"/>
  <c r="K295" i="4"/>
  <c r="V295" i="4"/>
  <c r="BY223" i="4"/>
  <c r="AY223" i="4"/>
  <c r="AY348" i="4"/>
  <c r="BY348" i="4"/>
  <c r="AY428" i="4"/>
  <c r="BY428" i="4"/>
  <c r="BY91" i="4"/>
  <c r="BY358" i="4"/>
  <c r="AY358" i="4"/>
  <c r="K75" i="4"/>
  <c r="V75" i="4"/>
  <c r="AY76" i="4"/>
  <c r="BY76" i="4"/>
  <c r="BY97" i="4"/>
  <c r="BY81" i="4"/>
  <c r="BY65" i="4"/>
  <c r="BY431" i="4"/>
  <c r="BY416" i="4"/>
  <c r="AZ417" i="4"/>
  <c r="AY400" i="4"/>
  <c r="BY400" i="4"/>
  <c r="AY407" i="4"/>
  <c r="BY407" i="4"/>
  <c r="BY429" i="4"/>
  <c r="V364" i="4"/>
  <c r="AY321" i="4"/>
  <c r="BY321" i="4"/>
  <c r="AY272" i="4"/>
  <c r="BY272" i="4"/>
  <c r="AY240" i="4"/>
  <c r="BY240" i="4"/>
  <c r="AY250" i="4"/>
  <c r="BY250" i="4"/>
  <c r="AY217" i="4"/>
  <c r="BY217" i="4"/>
  <c r="BY193" i="4"/>
  <c r="AY132" i="4"/>
  <c r="BY132" i="4"/>
  <c r="AY196" i="4"/>
  <c r="BY196" i="4"/>
  <c r="AY178" i="4"/>
  <c r="BY178" i="4"/>
  <c r="L450" i="4"/>
  <c r="AZ431" i="4"/>
  <c r="BY414" i="4"/>
  <c r="AZ429" i="4"/>
  <c r="BY427" i="4"/>
  <c r="AZ437" i="4"/>
  <c r="V401" i="4"/>
  <c r="AY396" i="4"/>
  <c r="BY396" i="4"/>
  <c r="AY391" i="4"/>
  <c r="BY391" i="4"/>
  <c r="V425" i="4"/>
  <c r="K425" i="4"/>
  <c r="V420" i="4"/>
  <c r="BY374" i="4"/>
  <c r="AY374" i="4"/>
  <c r="AY347" i="4"/>
  <c r="BY347" i="4"/>
  <c r="AZ353" i="4"/>
  <c r="AY342" i="4"/>
  <c r="BY342" i="4"/>
  <c r="AY375" i="4"/>
  <c r="BY375" i="4"/>
  <c r="AZ343" i="4"/>
  <c r="AY313" i="4"/>
  <c r="BY313" i="4"/>
  <c r="AY304" i="4"/>
  <c r="BY304" i="4"/>
  <c r="AZ264" i="4"/>
  <c r="AY282" i="4"/>
  <c r="BY282" i="4"/>
  <c r="BY211" i="4"/>
  <c r="AY211" i="4"/>
  <c r="AZ271" i="4"/>
  <c r="AY170" i="4"/>
  <c r="BY170" i="4"/>
  <c r="AY161" i="4"/>
  <c r="BY161" i="4"/>
  <c r="AY182" i="4"/>
  <c r="BY182" i="4"/>
  <c r="AY131" i="4"/>
  <c r="BY131" i="4"/>
  <c r="AY212" i="4"/>
  <c r="BY212" i="4"/>
  <c r="AY421" i="4"/>
  <c r="BY421" i="4"/>
  <c r="AZ414" i="4"/>
  <c r="BY397" i="4"/>
  <c r="AY397" i="4"/>
  <c r="AY395" i="4"/>
  <c r="BY395" i="4"/>
  <c r="AY388" i="4"/>
  <c r="BY388" i="4"/>
  <c r="AZ377" i="4"/>
  <c r="AY337" i="4"/>
  <c r="BY337" i="4"/>
  <c r="AY325" i="4"/>
  <c r="BY325" i="4"/>
  <c r="K338" i="4"/>
  <c r="V338" i="4"/>
  <c r="AY238" i="4"/>
  <c r="BY238" i="4"/>
  <c r="AY256" i="4"/>
  <c r="BY256" i="4"/>
  <c r="AY330" i="4"/>
  <c r="BY330" i="4"/>
  <c r="AZ239" i="4"/>
  <c r="AY266" i="4"/>
  <c r="BY266" i="4"/>
  <c r="BY439" i="4"/>
  <c r="AY439" i="4"/>
  <c r="AY399" i="4"/>
  <c r="BY399" i="4"/>
  <c r="V416" i="4"/>
  <c r="K416" i="4"/>
  <c r="AZ386" i="4"/>
  <c r="BY378" i="4"/>
  <c r="AY378" i="4"/>
  <c r="AY424" i="4"/>
  <c r="BY424" i="4"/>
  <c r="AY389" i="4"/>
  <c r="BY389" i="4"/>
  <c r="AY418" i="4"/>
  <c r="BY418" i="4"/>
  <c r="V411" i="4"/>
  <c r="AY380" i="4"/>
  <c r="BY380" i="4"/>
  <c r="AY328" i="4"/>
  <c r="BY328" i="4"/>
  <c r="AY312" i="4"/>
  <c r="BY312" i="4"/>
  <c r="AY270" i="4"/>
  <c r="BY270" i="4"/>
  <c r="AY280" i="4"/>
  <c r="BY280" i="4"/>
  <c r="AY248" i="4"/>
  <c r="BY248" i="4"/>
  <c r="AY129" i="4"/>
  <c r="BY129" i="4"/>
  <c r="AZ193" i="4"/>
  <c r="AY163" i="4"/>
  <c r="BY163" i="4"/>
  <c r="AZ203" i="4"/>
  <c r="AY158" i="4"/>
  <c r="BY158" i="4"/>
  <c r="BY56" i="4"/>
  <c r="AY56" i="4"/>
  <c r="BY44" i="4"/>
  <c r="AY44" i="4"/>
  <c r="AY25" i="4"/>
  <c r="BY25" i="4"/>
  <c r="BO450" i="4"/>
  <c r="AY241" i="4"/>
  <c r="BY241" i="4"/>
  <c r="V81" i="4"/>
  <c r="V65" i="4"/>
  <c r="AY49" i="4"/>
  <c r="BY49" i="4"/>
  <c r="K206" i="4"/>
  <c r="V206" i="4"/>
  <c r="AY142" i="4"/>
  <c r="BY142" i="4"/>
  <c r="AY110" i="4"/>
  <c r="BY110" i="4"/>
  <c r="AY106" i="4"/>
  <c r="BY106" i="4"/>
  <c r="V95" i="4"/>
  <c r="AS450" i="4"/>
  <c r="BS10" i="4"/>
  <c r="V159" i="4"/>
  <c r="BY84" i="4"/>
  <c r="AY84" i="4"/>
  <c r="K64" i="4"/>
  <c r="K86" i="4"/>
  <c r="V86" i="4"/>
  <c r="V42" i="4"/>
  <c r="K42" i="4"/>
  <c r="V70" i="4"/>
  <c r="AY435" i="4"/>
  <c r="BY435" i="4"/>
  <c r="BY447" i="4"/>
  <c r="AY447" i="4"/>
  <c r="V436" i="4"/>
  <c r="K436" i="4"/>
  <c r="V434" i="4"/>
  <c r="K434" i="4"/>
  <c r="AY419" i="4"/>
  <c r="BY419" i="4"/>
  <c r="AY403" i="4"/>
  <c r="BY403" i="4"/>
  <c r="AY383" i="4"/>
  <c r="BY383" i="4"/>
  <c r="BY413" i="4"/>
  <c r="AY413" i="4"/>
  <c r="BY385" i="4"/>
  <c r="V422" i="4"/>
  <c r="K422" i="4"/>
  <c r="V351" i="4"/>
  <c r="BY370" i="4"/>
  <c r="AY370" i="4"/>
  <c r="V354" i="4"/>
  <c r="K354" i="4"/>
  <c r="AY333" i="4"/>
  <c r="BY333" i="4"/>
  <c r="AY317" i="4"/>
  <c r="BY317" i="4"/>
  <c r="AY301" i="4"/>
  <c r="BY301" i="4"/>
  <c r="BY288" i="4"/>
  <c r="V287" i="4"/>
  <c r="V369" i="4"/>
  <c r="AY329" i="4"/>
  <c r="BY329" i="4"/>
  <c r="V308" i="4"/>
  <c r="K308" i="4"/>
  <c r="BY345" i="4"/>
  <c r="BY340" i="4"/>
  <c r="AY340" i="4"/>
  <c r="BY320" i="4"/>
  <c r="AY309" i="4"/>
  <c r="BY309" i="4"/>
  <c r="BY346" i="4"/>
  <c r="K339" i="4"/>
  <c r="V339" i="4"/>
  <c r="BY214" i="4"/>
  <c r="V319" i="4"/>
  <c r="AZ278" i="4"/>
  <c r="AZ246" i="4"/>
  <c r="V355" i="4"/>
  <c r="AY297" i="4"/>
  <c r="BY297" i="4"/>
  <c r="BY274" i="4"/>
  <c r="BY258" i="4"/>
  <c r="BY242" i="4"/>
  <c r="BY216" i="4"/>
  <c r="V197" i="4"/>
  <c r="BY192" i="4"/>
  <c r="AY192" i="4"/>
  <c r="AZ188" i="4"/>
  <c r="BY227" i="4"/>
  <c r="AY227" i="4"/>
  <c r="AY201" i="4"/>
  <c r="BY201" i="4"/>
  <c r="BY188" i="4"/>
  <c r="BY165" i="4"/>
  <c r="AY156" i="4"/>
  <c r="BY156" i="4"/>
  <c r="AZ153" i="4"/>
  <c r="AY124" i="4"/>
  <c r="BY124" i="4"/>
  <c r="AZ121" i="4"/>
  <c r="BY177" i="4"/>
  <c r="AZ139" i="4"/>
  <c r="V232" i="4"/>
  <c r="K225" i="4"/>
  <c r="V225" i="4"/>
  <c r="K199" i="4"/>
  <c r="AY29" i="4"/>
  <c r="BY29" i="4"/>
  <c r="AY13" i="4"/>
  <c r="BY13" i="4"/>
  <c r="AY150" i="4"/>
  <c r="BY150" i="4"/>
  <c r="AY118" i="4"/>
  <c r="BY118" i="4"/>
  <c r="V105" i="4"/>
  <c r="V97" i="4"/>
  <c r="AY41" i="4"/>
  <c r="BY41" i="4"/>
  <c r="AY94" i="4"/>
  <c r="BY94" i="4"/>
  <c r="AY90" i="4"/>
  <c r="BY90" i="4"/>
  <c r="K79" i="4"/>
  <c r="V79" i="4"/>
  <c r="BY69" i="4"/>
  <c r="BY63" i="4"/>
  <c r="AY57" i="4"/>
  <c r="BY57" i="4"/>
  <c r="V184" i="4"/>
  <c r="V54" i="4"/>
  <c r="BY34" i="4"/>
  <c r="BY18" i="4"/>
  <c r="BY443" i="4"/>
  <c r="AY443" i="4"/>
  <c r="V398" i="4"/>
  <c r="AY387" i="4"/>
  <c r="BY387" i="4"/>
  <c r="BY398" i="4"/>
  <c r="K394" i="4"/>
  <c r="V394" i="4"/>
  <c r="V384" i="4"/>
  <c r="V404" i="4"/>
  <c r="AY379" i="4"/>
  <c r="BY379" i="4"/>
  <c r="V426" i="4"/>
  <c r="K426" i="4"/>
  <c r="V415" i="4"/>
  <c r="V402" i="4"/>
  <c r="V393" i="4"/>
  <c r="V409" i="4"/>
  <c r="V385" i="4"/>
  <c r="BY357" i="4"/>
  <c r="AY357" i="4"/>
  <c r="V356" i="4"/>
  <c r="BY296" i="4"/>
  <c r="AY293" i="4"/>
  <c r="BY293" i="4"/>
  <c r="V345" i="4"/>
  <c r="V286" i="4"/>
  <c r="AY289" i="4"/>
  <c r="BY289" i="4"/>
  <c r="AZ254" i="4"/>
  <c r="BY314" i="4"/>
  <c r="V326" i="4"/>
  <c r="V247" i="4"/>
  <c r="V274" i="4"/>
  <c r="V242" i="4"/>
  <c r="K242" i="4"/>
  <c r="AY281" i="4"/>
  <c r="BY281" i="4"/>
  <c r="K277" i="4"/>
  <c r="V263" i="4"/>
  <c r="AY221" i="4"/>
  <c r="BY221" i="4"/>
  <c r="AY148" i="4"/>
  <c r="BY148" i="4"/>
  <c r="AZ145" i="4"/>
  <c r="AY116" i="4"/>
  <c r="BY116" i="4"/>
  <c r="AZ113" i="4"/>
  <c r="AY166" i="4"/>
  <c r="BY166" i="4"/>
  <c r="AZ147" i="4"/>
  <c r="AZ115" i="4"/>
  <c r="BY197" i="4"/>
  <c r="BY159" i="4"/>
  <c r="AY273" i="4"/>
  <c r="BY273" i="4"/>
  <c r="V218" i="4"/>
  <c r="AY33" i="4"/>
  <c r="BY33" i="4"/>
  <c r="AY17" i="4"/>
  <c r="BY17" i="4"/>
  <c r="V143" i="4"/>
  <c r="K143" i="4"/>
  <c r="V85" i="4"/>
  <c r="K202" i="4"/>
  <c r="V202" i="4"/>
  <c r="AY174" i="4"/>
  <c r="BY174" i="4"/>
  <c r="V154" i="4"/>
  <c r="AY78" i="4"/>
  <c r="BY78" i="4"/>
  <c r="AY74" i="4"/>
  <c r="BY74" i="4"/>
  <c r="AY45" i="4"/>
  <c r="BY45" i="4"/>
  <c r="BY137" i="4"/>
  <c r="V127" i="4"/>
  <c r="BY100" i="4"/>
  <c r="AY100" i="4"/>
  <c r="BY68" i="4"/>
  <c r="AY68" i="4"/>
  <c r="V96" i="4"/>
  <c r="K38" i="4"/>
  <c r="K288" i="4"/>
  <c r="BY366" i="4"/>
  <c r="AY366" i="4"/>
  <c r="V373" i="4"/>
  <c r="V320" i="4"/>
  <c r="K320" i="4"/>
  <c r="AY285" i="4"/>
  <c r="BY285" i="4"/>
  <c r="V294" i="4"/>
  <c r="V316" i="4"/>
  <c r="V314" i="4"/>
  <c r="BY294" i="4"/>
  <c r="AZ262" i="4"/>
  <c r="AY305" i="4"/>
  <c r="BY305" i="4"/>
  <c r="V303" i="4"/>
  <c r="AY265" i="4"/>
  <c r="BY265" i="4"/>
  <c r="AY233" i="4"/>
  <c r="BY233" i="4"/>
  <c r="V222" i="4"/>
  <c r="AY257" i="4"/>
  <c r="BY257" i="4"/>
  <c r="V253" i="4"/>
  <c r="BY195" i="4"/>
  <c r="AY195" i="4"/>
  <c r="BY191" i="4"/>
  <c r="AY191" i="4"/>
  <c r="BY292" i="4"/>
  <c r="AY249" i="4"/>
  <c r="BY249" i="4"/>
  <c r="V245" i="4"/>
  <c r="AY186" i="4"/>
  <c r="BY186" i="4"/>
  <c r="AY140" i="4"/>
  <c r="BY140" i="4"/>
  <c r="AZ137" i="4"/>
  <c r="Q450" i="4"/>
  <c r="V300" i="4"/>
  <c r="V251" i="4"/>
  <c r="AZ155" i="4"/>
  <c r="AZ123" i="4"/>
  <c r="V229" i="4"/>
  <c r="V207" i="4"/>
  <c r="AZ204" i="4"/>
  <c r="BY205" i="4"/>
  <c r="V175" i="4"/>
  <c r="K175" i="4"/>
  <c r="AY126" i="4"/>
  <c r="BY126" i="4"/>
  <c r="V119" i="4"/>
  <c r="AY37" i="4"/>
  <c r="BY37" i="4"/>
  <c r="AY21" i="4"/>
  <c r="BY21" i="4"/>
  <c r="V168" i="4"/>
  <c r="V162" i="4"/>
  <c r="V101" i="4"/>
  <c r="AY61" i="4"/>
  <c r="BY61" i="4"/>
  <c r="BY52" i="4"/>
  <c r="AY52" i="4"/>
  <c r="H450" i="4"/>
  <c r="BY145" i="4"/>
  <c r="BY113" i="4"/>
  <c r="BY101" i="4"/>
  <c r="BY89" i="4"/>
  <c r="K51" i="4"/>
  <c r="V190" i="4"/>
  <c r="V185" i="4"/>
  <c r="V183" i="4"/>
  <c r="AY134" i="4"/>
  <c r="BY134" i="4"/>
  <c r="K87" i="4"/>
  <c r="K71" i="4"/>
  <c r="BY47" i="4"/>
  <c r="V102" i="4"/>
  <c r="BY26" i="4"/>
  <c r="V22" i="4"/>
  <c r="K22" i="4"/>
  <c r="BY14" i="4"/>
  <c r="V30" i="4" l="1"/>
  <c r="V237" i="4"/>
  <c r="K292" i="4"/>
  <c r="V138" i="4"/>
  <c r="K279" i="4"/>
  <c r="V269" i="4"/>
  <c r="K89" i="4"/>
  <c r="V327" i="4"/>
  <c r="K311" i="4"/>
  <c r="K438" i="4"/>
  <c r="V427" i="4"/>
  <c r="V24" i="4"/>
  <c r="K122" i="4"/>
  <c r="K111" i="4"/>
  <c r="V47" i="4"/>
  <c r="K214" i="4"/>
  <c r="K69" i="4"/>
  <c r="V165" i="4"/>
  <c r="V43" i="4"/>
  <c r="V382" i="4"/>
  <c r="K215" i="4"/>
  <c r="V63" i="4"/>
  <c r="K48" i="4"/>
  <c r="V28" i="4"/>
  <c r="K135" i="4"/>
  <c r="K291" i="4"/>
  <c r="K231" i="4"/>
  <c r="K234" i="4"/>
  <c r="V130" i="4"/>
  <c r="K433" i="4"/>
  <c r="K20" i="4"/>
  <c r="AZ358" i="4"/>
  <c r="V358" i="4" s="1"/>
  <c r="AZ428" i="4"/>
  <c r="AZ92" i="4"/>
  <c r="V92" i="4" s="1"/>
  <c r="AZ224" i="4"/>
  <c r="V224" i="4" s="1"/>
  <c r="AZ348" i="4"/>
  <c r="AZ223" i="4"/>
  <c r="V223" i="4" s="1"/>
  <c r="V128" i="4"/>
  <c r="K128" i="4"/>
  <c r="AZ360" i="4"/>
  <c r="AZ120" i="4"/>
  <c r="V120" i="4" s="1"/>
  <c r="AZ362" i="4"/>
  <c r="AZ352" i="4"/>
  <c r="V352" i="4" s="1"/>
  <c r="AZ243" i="4"/>
  <c r="AS3" i="4"/>
  <c r="AT2" i="4" s="1"/>
  <c r="AT3" i="4" s="1"/>
  <c r="AU2" i="4" s="1"/>
  <c r="AU3" i="4" s="1"/>
  <c r="AV2" i="4" s="1"/>
  <c r="AV3" i="4" s="1"/>
  <c r="AW2" i="4" s="1"/>
  <c r="AW3" i="4" s="1"/>
  <c r="AX2" i="4" s="1"/>
  <c r="AX3" i="4" s="1"/>
  <c r="V430" i="4"/>
  <c r="K430" i="4"/>
  <c r="AZ76" i="4"/>
  <c r="V76" i="4" s="1"/>
  <c r="K423" i="4"/>
  <c r="V423" i="4"/>
  <c r="AZ441" i="4"/>
  <c r="AZ21" i="4"/>
  <c r="AZ37" i="4"/>
  <c r="AZ140" i="4"/>
  <c r="AZ191" i="4"/>
  <c r="AZ195" i="4"/>
  <c r="AZ100" i="4"/>
  <c r="AZ74" i="4"/>
  <c r="AZ273" i="4"/>
  <c r="V113" i="4"/>
  <c r="K113" i="4"/>
  <c r="AZ148" i="4"/>
  <c r="V254" i="4"/>
  <c r="K254" i="4"/>
  <c r="AZ289" i="4"/>
  <c r="AZ387" i="4"/>
  <c r="AZ94" i="4"/>
  <c r="AZ13" i="4"/>
  <c r="AZ29" i="4"/>
  <c r="AZ227" i="4"/>
  <c r="AZ309" i="4"/>
  <c r="AZ329" i="4"/>
  <c r="AZ370" i="4"/>
  <c r="AZ106" i="4"/>
  <c r="AZ142" i="4"/>
  <c r="AZ56" i="4"/>
  <c r="K193" i="4"/>
  <c r="V193" i="4"/>
  <c r="AZ270" i="4"/>
  <c r="AZ312" i="4"/>
  <c r="AZ389" i="4"/>
  <c r="AZ439" i="4"/>
  <c r="AZ238" i="4"/>
  <c r="AZ337" i="4"/>
  <c r="AZ395" i="4"/>
  <c r="AZ421" i="4"/>
  <c r="AZ212" i="4"/>
  <c r="AZ170" i="4"/>
  <c r="V271" i="4"/>
  <c r="AZ282" i="4"/>
  <c r="AZ313" i="4"/>
  <c r="AZ375" i="4"/>
  <c r="V353" i="4"/>
  <c r="V437" i="4"/>
  <c r="K437" i="4"/>
  <c r="AZ400" i="4"/>
  <c r="V204" i="4"/>
  <c r="K204" i="4"/>
  <c r="V123" i="4"/>
  <c r="V155" i="4"/>
  <c r="K155" i="4"/>
  <c r="AZ305" i="4"/>
  <c r="AZ366" i="4"/>
  <c r="AZ174" i="4"/>
  <c r="AZ221" i="4"/>
  <c r="AZ293" i="4"/>
  <c r="AZ443" i="4"/>
  <c r="V121" i="4"/>
  <c r="K121" i="4"/>
  <c r="AZ156" i="4"/>
  <c r="V188" i="4"/>
  <c r="K188" i="4"/>
  <c r="V246" i="4"/>
  <c r="K246" i="4"/>
  <c r="V278" i="4"/>
  <c r="K278" i="4"/>
  <c r="AZ317" i="4"/>
  <c r="AZ413" i="4"/>
  <c r="AZ383" i="4"/>
  <c r="AZ447" i="4"/>
  <c r="AZ435" i="4"/>
  <c r="BS450" i="4"/>
  <c r="BU10" i="4"/>
  <c r="AZ49" i="4"/>
  <c r="AZ44" i="4"/>
  <c r="K203" i="4"/>
  <c r="V203" i="4"/>
  <c r="AZ163" i="4"/>
  <c r="AZ248" i="4"/>
  <c r="AZ266" i="4"/>
  <c r="AZ256" i="4"/>
  <c r="AZ388" i="4"/>
  <c r="AZ397" i="4"/>
  <c r="V414" i="4"/>
  <c r="AZ211" i="4"/>
  <c r="AZ304" i="4"/>
  <c r="AZ396" i="4"/>
  <c r="AZ196" i="4"/>
  <c r="AZ132" i="4"/>
  <c r="AZ217" i="4"/>
  <c r="AZ240" i="4"/>
  <c r="AZ321" i="4"/>
  <c r="AZ407" i="4"/>
  <c r="AZ126" i="4"/>
  <c r="V137" i="4"/>
  <c r="AZ249" i="4"/>
  <c r="AZ257" i="4"/>
  <c r="AZ233" i="4"/>
  <c r="AZ265" i="4"/>
  <c r="AZ285" i="4"/>
  <c r="AZ68" i="4"/>
  <c r="AZ78" i="4"/>
  <c r="AZ116" i="4"/>
  <c r="V145" i="4"/>
  <c r="AZ379" i="4"/>
  <c r="AZ57" i="4"/>
  <c r="AZ90" i="4"/>
  <c r="AZ150" i="4"/>
  <c r="V139" i="4"/>
  <c r="K139" i="4"/>
  <c r="AZ201" i="4"/>
  <c r="AZ192" i="4"/>
  <c r="AZ340" i="4"/>
  <c r="AZ419" i="4"/>
  <c r="AZ110" i="4"/>
  <c r="AZ241" i="4"/>
  <c r="AZ328" i="4"/>
  <c r="AZ380" i="4"/>
  <c r="AZ418" i="4"/>
  <c r="AZ424" i="4"/>
  <c r="V386" i="4"/>
  <c r="AZ325" i="4"/>
  <c r="AZ182" i="4"/>
  <c r="AZ161" i="4"/>
  <c r="V264" i="4"/>
  <c r="K264" i="4"/>
  <c r="V343" i="4"/>
  <c r="K343" i="4"/>
  <c r="AZ342" i="4"/>
  <c r="AZ347" i="4"/>
  <c r="V429" i="4"/>
  <c r="K429" i="4"/>
  <c r="AZ134" i="4"/>
  <c r="AZ52" i="4"/>
  <c r="AZ61" i="4"/>
  <c r="AZ186" i="4"/>
  <c r="V262" i="4"/>
  <c r="AZ45" i="4"/>
  <c r="AZ17" i="4"/>
  <c r="AZ33" i="4"/>
  <c r="V115" i="4"/>
  <c r="K115" i="4"/>
  <c r="V147" i="4"/>
  <c r="AZ166" i="4"/>
  <c r="AZ281" i="4"/>
  <c r="AZ357" i="4"/>
  <c r="AZ41" i="4"/>
  <c r="AZ118" i="4"/>
  <c r="AZ124" i="4"/>
  <c r="V153" i="4"/>
  <c r="K153" i="4"/>
  <c r="AZ297" i="4"/>
  <c r="AZ301" i="4"/>
  <c r="AZ333" i="4"/>
  <c r="AZ403" i="4"/>
  <c r="AZ84" i="4"/>
  <c r="AZ25" i="4"/>
  <c r="AZ158" i="4"/>
  <c r="AZ129" i="4"/>
  <c r="AZ280" i="4"/>
  <c r="AZ378" i="4"/>
  <c r="AZ399" i="4"/>
  <c r="V239" i="4"/>
  <c r="AZ330" i="4"/>
  <c r="V377" i="4"/>
  <c r="AZ131" i="4"/>
  <c r="AZ374" i="4"/>
  <c r="AZ391" i="4"/>
  <c r="V431" i="4"/>
  <c r="K431" i="4"/>
  <c r="AZ178" i="4"/>
  <c r="AZ250" i="4"/>
  <c r="AZ272" i="4"/>
  <c r="V417" i="4"/>
  <c r="K428" i="4" l="1"/>
  <c r="V428" i="4"/>
  <c r="V441" i="4"/>
  <c r="K441" i="4"/>
  <c r="V243" i="4"/>
  <c r="K243" i="4"/>
  <c r="V360" i="4"/>
  <c r="K360" i="4"/>
  <c r="V362" i="4"/>
  <c r="K362" i="4"/>
  <c r="K348" i="4"/>
  <c r="V348" i="4"/>
  <c r="V391" i="4"/>
  <c r="V399" i="4"/>
  <c r="V158" i="4"/>
  <c r="V124" i="4"/>
  <c r="K124" i="4"/>
  <c r="V281" i="4"/>
  <c r="V45" i="4"/>
  <c r="V52" i="4"/>
  <c r="V182" i="4"/>
  <c r="K182" i="4"/>
  <c r="V328" i="4"/>
  <c r="K328" i="4"/>
  <c r="V340" i="4"/>
  <c r="V57" i="4"/>
  <c r="V285" i="4"/>
  <c r="V249" i="4"/>
  <c r="V321" i="4"/>
  <c r="K321" i="4"/>
  <c r="V304" i="4"/>
  <c r="V388" i="4"/>
  <c r="V44" i="4"/>
  <c r="V250" i="4"/>
  <c r="K250" i="4"/>
  <c r="V374" i="4"/>
  <c r="V129" i="4"/>
  <c r="K129" i="4"/>
  <c r="V25" i="4"/>
  <c r="V301" i="4"/>
  <c r="V357" i="4"/>
  <c r="V166" i="4"/>
  <c r="V17" i="4"/>
  <c r="V134" i="4"/>
  <c r="K347" i="4"/>
  <c r="V347" i="4"/>
  <c r="V161" i="4"/>
  <c r="V325" i="4"/>
  <c r="V380" i="4"/>
  <c r="V241" i="4"/>
  <c r="K241" i="4"/>
  <c r="V192" i="4"/>
  <c r="K192" i="4"/>
  <c r="V379" i="4"/>
  <c r="V116" i="4"/>
  <c r="V68" i="4"/>
  <c r="K68" i="4"/>
  <c r="V265" i="4"/>
  <c r="K265" i="4"/>
  <c r="V407" i="4"/>
  <c r="V240" i="4"/>
  <c r="V132" i="4"/>
  <c r="K132" i="4"/>
  <c r="V396" i="4"/>
  <c r="V211" i="4"/>
  <c r="K211" i="4"/>
  <c r="V397" i="4"/>
  <c r="V256" i="4"/>
  <c r="K256" i="4"/>
  <c r="V248" i="4"/>
  <c r="V49" i="4"/>
  <c r="V435" i="4"/>
  <c r="K435" i="4"/>
  <c r="V317" i="4"/>
  <c r="V443" i="4"/>
  <c r="K443" i="4"/>
  <c r="V238" i="4"/>
  <c r="V389" i="4"/>
  <c r="V270" i="4"/>
  <c r="V56" i="4"/>
  <c r="K56" i="4"/>
  <c r="V106" i="4"/>
  <c r="V329" i="4"/>
  <c r="K329" i="4"/>
  <c r="V227" i="4"/>
  <c r="V13" i="4"/>
  <c r="K13" i="4"/>
  <c r="V387" i="4"/>
  <c r="V74" i="4"/>
  <c r="V195" i="4"/>
  <c r="V140" i="4"/>
  <c r="V21" i="4"/>
  <c r="K21" i="4"/>
  <c r="BU450" i="4"/>
  <c r="BW10" i="4"/>
  <c r="V178" i="4"/>
  <c r="K178" i="4"/>
  <c r="V330" i="4"/>
  <c r="V333" i="4"/>
  <c r="K333" i="4"/>
  <c r="V418" i="4"/>
  <c r="V201" i="4"/>
  <c r="K201" i="4"/>
  <c r="V78" i="4"/>
  <c r="K78" i="4"/>
  <c r="V126" i="4"/>
  <c r="V196" i="4"/>
  <c r="V266" i="4"/>
  <c r="K266" i="4"/>
  <c r="V447" i="4"/>
  <c r="K447" i="4"/>
  <c r="V413" i="4"/>
  <c r="V293" i="4"/>
  <c r="V366" i="4"/>
  <c r="V375" i="4"/>
  <c r="V282" i="4"/>
  <c r="V170" i="4"/>
  <c r="V421" i="4"/>
  <c r="V337" i="4"/>
  <c r="K337" i="4"/>
  <c r="V439" i="4"/>
  <c r="K439" i="4"/>
  <c r="V312" i="4"/>
  <c r="K312" i="4"/>
  <c r="V142" i="4"/>
  <c r="V370" i="4"/>
  <c r="V309" i="4"/>
  <c r="V29" i="4"/>
  <c r="V94" i="4"/>
  <c r="K94" i="4"/>
  <c r="V289" i="4"/>
  <c r="K289" i="4"/>
  <c r="V148" i="4"/>
  <c r="V273" i="4"/>
  <c r="V100" i="4"/>
  <c r="V191" i="4"/>
  <c r="V37" i="4"/>
  <c r="V272" i="4"/>
  <c r="V131" i="4"/>
  <c r="V280" i="4"/>
  <c r="V84" i="4"/>
  <c r="K84" i="4"/>
  <c r="V297" i="4"/>
  <c r="V41" i="4"/>
  <c r="K41" i="4"/>
  <c r="V33" i="4"/>
  <c r="V186" i="4"/>
  <c r="K342" i="4"/>
  <c r="V342" i="4"/>
  <c r="V110" i="4"/>
  <c r="V150" i="4"/>
  <c r="V233" i="4"/>
  <c r="K233" i="4"/>
  <c r="V217" i="4"/>
  <c r="V163" i="4"/>
  <c r="V378" i="4"/>
  <c r="V403" i="4"/>
  <c r="V118" i="4"/>
  <c r="K118" i="4"/>
  <c r="V61" i="4"/>
  <c r="K424" i="4"/>
  <c r="V424" i="4"/>
  <c r="V419" i="4"/>
  <c r="V90" i="4"/>
  <c r="K90" i="4"/>
  <c r="V257" i="4"/>
  <c r="V383" i="4"/>
  <c r="V156" i="4"/>
  <c r="K156" i="4"/>
  <c r="V221" i="4"/>
  <c r="V174" i="4"/>
  <c r="V305" i="4"/>
  <c r="V400" i="4"/>
  <c r="V313" i="4"/>
  <c r="V212" i="4"/>
  <c r="K212" i="4"/>
  <c r="V395" i="4"/>
  <c r="BW450" i="4" l="1"/>
  <c r="AY10" i="4"/>
  <c r="BY10" i="4"/>
  <c r="BY450" i="4" s="1"/>
  <c r="AY450" i="4" l="1"/>
  <c r="BA3" i="4" s="1"/>
  <c r="AZ10" i="4"/>
  <c r="BA157" i="4" l="1"/>
  <c r="BA219" i="4"/>
  <c r="BA81" i="4"/>
  <c r="BA86" i="4"/>
  <c r="BA75" i="4"/>
  <c r="BA152" i="4"/>
  <c r="BA39" i="4"/>
  <c r="BA66" i="4"/>
  <c r="BA133" i="4"/>
  <c r="BA187" i="4"/>
  <c r="BA190" i="4"/>
  <c r="BA70" i="4"/>
  <c r="BA93" i="4"/>
  <c r="BA83" i="4"/>
  <c r="BA306" i="4"/>
  <c r="BA260" i="4"/>
  <c r="BA446" i="4"/>
  <c r="BA58" i="4"/>
  <c r="BA77" i="4"/>
  <c r="BA136" i="4"/>
  <c r="BA112" i="4"/>
  <c r="BA220" i="4"/>
  <c r="BA67" i="4"/>
  <c r="BA149" i="4"/>
  <c r="BA198" i="4"/>
  <c r="BA338" i="4"/>
  <c r="BA91" i="4"/>
  <c r="BA102" i="4"/>
  <c r="BA35" i="4"/>
  <c r="BA82" i="4"/>
  <c r="BA259" i="4"/>
  <c r="BA290" i="4"/>
  <c r="BA322" i="4"/>
  <c r="BA326" i="4"/>
  <c r="BA406" i="4"/>
  <c r="BA405" i="4"/>
  <c r="BA368" i="4"/>
  <c r="BA411" i="4"/>
  <c r="BA426" i="4"/>
  <c r="BA252" i="4"/>
  <c r="BA349" i="4"/>
  <c r="BA381" i="4"/>
  <c r="BA432" i="4"/>
  <c r="BA445" i="4"/>
  <c r="BA404" i="4"/>
  <c r="BA444" i="4"/>
  <c r="BA437" i="4"/>
  <c r="BA254" i="4"/>
  <c r="BA339" i="4"/>
  <c r="BA427" i="4"/>
  <c r="BA287" i="4"/>
  <c r="BA382" i="4"/>
  <c r="BA331" i="4"/>
  <c r="BA279" i="4"/>
  <c r="BA215" i="4"/>
  <c r="BA214" i="4"/>
  <c r="BA230" i="4"/>
  <c r="BA165" i="4"/>
  <c r="BA193" i="4"/>
  <c r="BA199" i="4"/>
  <c r="BA269" i="4"/>
  <c r="BA169" i="4"/>
  <c r="BA73" i="4"/>
  <c r="BA185" i="4"/>
  <c r="BA103" i="4"/>
  <c r="BA32" i="4"/>
  <c r="BA369" i="4"/>
  <c r="BA206" i="4"/>
  <c r="BA128" i="4"/>
  <c r="BA402" i="4"/>
  <c r="BA294" i="4"/>
  <c r="BA298" i="4"/>
  <c r="BA261" i="4"/>
  <c r="BA271" i="4"/>
  <c r="BA205" i="4"/>
  <c r="BA232" i="4"/>
  <c r="BA162" i="4"/>
  <c r="BA111" i="4"/>
  <c r="BA55" i="4"/>
  <c r="BA449" i="4"/>
  <c r="BA367" i="4"/>
  <c r="BA319" i="4"/>
  <c r="BA79" i="4"/>
  <c r="BA390" i="4"/>
  <c r="BA283" i="4"/>
  <c r="BA200" i="4"/>
  <c r="BA433" i="4"/>
  <c r="BA59" i="4"/>
  <c r="BA154" i="4"/>
  <c r="BA72" i="4"/>
  <c r="BA63" i="4"/>
  <c r="BA127" i="4"/>
  <c r="BA96" i="4"/>
  <c r="BA53" i="4"/>
  <c r="BA26" i="4"/>
  <c r="BA24" i="4"/>
  <c r="BA376" i="4"/>
  <c r="BA409" i="4"/>
  <c r="BA222" i="4"/>
  <c r="BA394" i="4"/>
  <c r="BA264" i="4"/>
  <c r="BA253" i="4"/>
  <c r="BA194" i="4"/>
  <c r="BA234" i="4"/>
  <c r="BA204" i="4"/>
  <c r="BA440" i="4"/>
  <c r="BA320" i="4"/>
  <c r="BA160" i="4"/>
  <c r="BA371" i="4"/>
  <c r="BA189" i="4"/>
  <c r="BA295" i="4"/>
  <c r="BA236" i="4"/>
  <c r="BA107" i="4"/>
  <c r="BA442" i="4"/>
  <c r="BA335" i="4"/>
  <c r="BA125" i="4"/>
  <c r="BA98" i="4"/>
  <c r="BA179" i="4"/>
  <c r="BA109" i="4"/>
  <c r="BA431" i="4"/>
  <c r="BA355" i="4"/>
  <c r="BA401" i="4"/>
  <c r="BA373" i="4"/>
  <c r="BA323" i="4"/>
  <c r="BA121" i="4"/>
  <c r="BA139" i="4"/>
  <c r="BA207" i="4"/>
  <c r="BA64" i="4"/>
  <c r="BA436" i="4"/>
  <c r="BA364" i="4"/>
  <c r="BA65" i="4"/>
  <c r="BA353" i="4"/>
  <c r="BA365" i="4"/>
  <c r="BA324" i="4"/>
  <c r="BA239" i="4"/>
  <c r="BA153" i="4"/>
  <c r="BA30" i="4"/>
  <c r="BA40" i="4"/>
  <c r="BA393" i="4"/>
  <c r="BA97" i="4"/>
  <c r="BA414" i="4"/>
  <c r="BA361" i="4"/>
  <c r="BA316" i="4"/>
  <c r="BA292" i="4"/>
  <c r="BA197" i="4"/>
  <c r="BA181" i="4"/>
  <c r="BA155" i="4"/>
  <c r="BA385" i="4"/>
  <c r="BA354" i="4"/>
  <c r="BA202" i="4"/>
  <c r="BA377" i="4"/>
  <c r="BA327" i="4"/>
  <c r="BA307" i="4"/>
  <c r="BA344" i="4"/>
  <c r="BA251" i="4"/>
  <c r="BA47" i="4"/>
  <c r="BA167" i="4"/>
  <c r="BA101" i="4"/>
  <c r="BA43" i="4"/>
  <c r="BA88" i="4"/>
  <c r="BA51" i="4"/>
  <c r="BA146" i="4"/>
  <c r="BA164" i="4"/>
  <c r="BA28" i="4"/>
  <c r="BA12" i="4"/>
  <c r="BA16" i="4"/>
  <c r="BA345" i="4"/>
  <c r="BA423" i="4"/>
  <c r="BA314" i="4"/>
  <c r="BA108" i="4"/>
  <c r="BA363" i="4"/>
  <c r="BA171" i="4"/>
  <c r="BA235" i="4"/>
  <c r="BA50" i="4"/>
  <c r="BA23" i="4"/>
  <c r="BA318" i="4"/>
  <c r="BA208" i="4"/>
  <c r="BA310" i="4"/>
  <c r="BA448" i="4"/>
  <c r="BA429" i="4"/>
  <c r="BA425" i="4"/>
  <c r="BA438" i="4"/>
  <c r="BA434" i="4"/>
  <c r="BA336" i="4"/>
  <c r="BA315" i="4"/>
  <c r="BA303" i="4"/>
  <c r="BA228" i="4"/>
  <c r="BA332" i="4"/>
  <c r="BA245" i="4"/>
  <c r="BA258" i="4"/>
  <c r="BA203" i="4"/>
  <c r="BA176" i="4"/>
  <c r="BA237" i="4"/>
  <c r="BA85" i="4"/>
  <c r="BA159" i="4"/>
  <c r="BA71" i="4"/>
  <c r="BA351" i="4"/>
  <c r="BA422" i="4"/>
  <c r="BA54" i="4"/>
  <c r="BA392" i="4"/>
  <c r="BA247" i="4"/>
  <c r="BA137" i="4"/>
  <c r="BA177" i="4"/>
  <c r="BA151" i="4"/>
  <c r="BA143" i="4"/>
  <c r="BA69" i="4"/>
  <c r="BA122" i="4"/>
  <c r="BA172" i="4"/>
  <c r="BA416" i="4"/>
  <c r="BA412" i="4"/>
  <c r="BA95" i="4"/>
  <c r="BA386" i="4"/>
  <c r="BA113" i="4"/>
  <c r="BA123" i="4"/>
  <c r="BA173" i="4"/>
  <c r="BA119" i="4"/>
  <c r="BA168" i="4"/>
  <c r="BA105" i="4"/>
  <c r="BA104" i="4"/>
  <c r="BA114" i="4"/>
  <c r="BA184" i="4"/>
  <c r="BA87" i="4"/>
  <c r="BA80" i="4"/>
  <c r="BA34" i="4"/>
  <c r="BA18" i="4"/>
  <c r="BA22" i="4"/>
  <c r="BA430" i="4"/>
  <c r="BA286" i="4"/>
  <c r="BA262" i="4"/>
  <c r="BA274" i="4"/>
  <c r="BA242" i="4"/>
  <c r="BA263" i="4"/>
  <c r="BA216" i="4"/>
  <c r="BA147" i="4"/>
  <c r="BA415" i="4"/>
  <c r="BA384" i="4"/>
  <c r="BA175" i="4"/>
  <c r="BA268" i="4"/>
  <c r="BA284" i="4"/>
  <c r="BA117" i="4"/>
  <c r="BA99" i="4"/>
  <c r="BA334" i="4"/>
  <c r="BA15" i="4"/>
  <c r="BA27" i="4"/>
  <c r="BA141" i="4"/>
  <c r="BA275" i="4"/>
  <c r="BA276" i="4"/>
  <c r="BA19" i="4"/>
  <c r="BA62" i="4"/>
  <c r="BA408" i="4"/>
  <c r="BA343" i="4"/>
  <c r="BA417" i="4"/>
  <c r="BA311" i="4"/>
  <c r="BA300" i="4"/>
  <c r="BA255" i="4"/>
  <c r="BA42" i="4"/>
  <c r="BA296" i="4"/>
  <c r="BA341" i="4"/>
  <c r="BA188" i="4"/>
  <c r="BA299" i="4"/>
  <c r="BA14" i="4"/>
  <c r="BA350" i="4"/>
  <c r="BA372" i="4"/>
  <c r="BA218" i="4"/>
  <c r="BA308" i="4"/>
  <c r="BA278" i="4"/>
  <c r="BA231" i="4"/>
  <c r="BA277" i="4"/>
  <c r="BA359" i="4"/>
  <c r="BA420" i="4"/>
  <c r="BA288" i="4"/>
  <c r="BA346" i="4"/>
  <c r="BA246" i="4"/>
  <c r="BA291" i="4"/>
  <c r="BA145" i="4"/>
  <c r="BA115" i="4"/>
  <c r="BA229" i="4"/>
  <c r="BA138" i="4"/>
  <c r="BA180" i="4"/>
  <c r="BA130" i="4"/>
  <c r="BA89" i="4"/>
  <c r="BA135" i="4"/>
  <c r="BA60" i="4"/>
  <c r="BA48" i="4"/>
  <c r="BA183" i="4"/>
  <c r="BA36" i="4"/>
  <c r="BA20" i="4"/>
  <c r="BA38" i="4"/>
  <c r="BA356" i="4"/>
  <c r="BA398" i="4"/>
  <c r="BA225" i="4"/>
  <c r="BA410" i="4"/>
  <c r="BA244" i="4"/>
  <c r="BA209" i="4"/>
  <c r="BA31" i="4"/>
  <c r="BA302" i="4"/>
  <c r="BA144" i="4"/>
  <c r="BA210" i="4"/>
  <c r="BA11" i="4"/>
  <c r="BA267" i="4"/>
  <c r="BA226" i="4"/>
  <c r="BA46" i="4"/>
  <c r="BA213" i="4"/>
  <c r="BA52" i="4"/>
  <c r="BA379" i="4"/>
  <c r="BA192" i="4"/>
  <c r="BA142" i="4"/>
  <c r="BA424" i="4"/>
  <c r="BA212" i="4"/>
  <c r="BA196" i="4"/>
  <c r="BA428" i="4"/>
  <c r="BA224" i="4"/>
  <c r="BA100" i="4"/>
  <c r="BA148" i="4"/>
  <c r="BA29" i="4"/>
  <c r="BA317" i="4"/>
  <c r="BA280" i="4"/>
  <c r="BA395" i="4"/>
  <c r="BA217" i="4"/>
  <c r="BA21" i="4"/>
  <c r="BA116" i="4"/>
  <c r="BA383" i="4"/>
  <c r="BA44" i="4"/>
  <c r="BA238" i="4"/>
  <c r="BA131" i="4"/>
  <c r="BA347" i="4"/>
  <c r="BA352" i="4"/>
  <c r="BA61" i="4"/>
  <c r="BA265" i="4"/>
  <c r="BA33" i="4"/>
  <c r="BA293" i="4"/>
  <c r="BA13" i="4"/>
  <c r="BA301" i="4"/>
  <c r="BA84" i="4"/>
  <c r="BA328" i="4"/>
  <c r="BA342" i="4"/>
  <c r="BA272" i="4"/>
  <c r="BA37" i="4"/>
  <c r="BA94" i="4"/>
  <c r="BA403" i="4"/>
  <c r="BA49" i="4"/>
  <c r="BA439" i="4"/>
  <c r="BA182" i="4"/>
  <c r="BA92" i="4"/>
  <c r="BA195" i="4"/>
  <c r="BA78" i="4"/>
  <c r="BA221" i="4"/>
  <c r="BA156" i="4"/>
  <c r="BA447" i="4"/>
  <c r="BA312" i="4"/>
  <c r="BA282" i="4"/>
  <c r="BA240" i="4"/>
  <c r="BA348" i="4"/>
  <c r="BA191" i="4"/>
  <c r="BA357" i="4"/>
  <c r="BA419" i="4"/>
  <c r="BA163" i="4"/>
  <c r="BA325" i="4"/>
  <c r="BA161" i="4"/>
  <c r="BA178" i="4"/>
  <c r="BA243" i="4"/>
  <c r="BA126" i="4"/>
  <c r="BA366" i="4"/>
  <c r="BA166" i="4"/>
  <c r="BA387" i="4"/>
  <c r="BA201" i="4"/>
  <c r="BA333" i="4"/>
  <c r="BA158" i="4"/>
  <c r="BA399" i="4"/>
  <c r="BA374" i="4"/>
  <c r="BA400" i="4"/>
  <c r="BA249" i="4"/>
  <c r="BA41" i="4"/>
  <c r="BA435" i="4"/>
  <c r="BA56" i="4"/>
  <c r="BA256" i="4"/>
  <c r="BA170" i="4"/>
  <c r="BA358" i="4"/>
  <c r="BA257" i="4"/>
  <c r="BA17" i="4"/>
  <c r="BA443" i="4"/>
  <c r="BA340" i="4"/>
  <c r="BA25" i="4"/>
  <c r="BA380" i="4"/>
  <c r="BA375" i="4"/>
  <c r="BA321" i="4"/>
  <c r="BA285" i="4"/>
  <c r="BA90" i="4"/>
  <c r="BA110" i="4"/>
  <c r="BA389" i="4"/>
  <c r="BA397" i="4"/>
  <c r="BA211" i="4"/>
  <c r="BA132" i="4"/>
  <c r="BA362" i="4"/>
  <c r="BA140" i="4"/>
  <c r="BA68" i="4"/>
  <c r="BA281" i="4"/>
  <c r="BA57" i="4"/>
  <c r="BA297" i="4"/>
  <c r="BA370" i="4"/>
  <c r="BA248" i="4"/>
  <c r="BA266" i="4"/>
  <c r="BA396" i="4"/>
  <c r="BA76" i="4"/>
  <c r="BA233" i="4"/>
  <c r="BA227" i="4"/>
  <c r="BA106" i="4"/>
  <c r="BA418" i="4"/>
  <c r="BA337" i="4"/>
  <c r="BA304" i="4"/>
  <c r="BA305" i="4"/>
  <c r="BA273" i="4"/>
  <c r="BA118" i="4"/>
  <c r="BA329" i="4"/>
  <c r="BA129" i="4"/>
  <c r="BA378" i="4"/>
  <c r="BA391" i="4"/>
  <c r="BA407" i="4"/>
  <c r="BA223" i="4"/>
  <c r="BA360" i="4"/>
  <c r="BA174" i="4"/>
  <c r="BA124" i="4"/>
  <c r="BA241" i="4"/>
  <c r="BA330" i="4"/>
  <c r="BA421" i="4"/>
  <c r="BA313" i="4"/>
  <c r="BA120" i="4"/>
  <c r="BA134" i="4"/>
  <c r="BA186" i="4"/>
  <c r="BA74" i="4"/>
  <c r="BA289" i="4"/>
  <c r="BA150" i="4"/>
  <c r="BA309" i="4"/>
  <c r="BA413" i="4"/>
  <c r="BA270" i="4"/>
  <c r="BA388" i="4"/>
  <c r="BA250" i="4"/>
  <c r="BA441" i="4"/>
  <c r="BA45" i="4"/>
  <c r="BA10" i="4"/>
  <c r="AZ450" i="4"/>
  <c r="V10" i="4"/>
  <c r="V450" i="4" s="1"/>
  <c r="BA450" i="4" l="1"/>
  <c r="R158" i="4"/>
  <c r="T158" i="4" s="1"/>
  <c r="J158" i="4"/>
  <c r="R182" i="4"/>
  <c r="T182" i="4" s="1"/>
  <c r="J182" i="4"/>
  <c r="M182" i="4" s="1"/>
  <c r="O182" i="4" s="1"/>
  <c r="R126" i="4"/>
  <c r="T126" i="4" s="1"/>
  <c r="J126" i="4"/>
  <c r="R366" i="4"/>
  <c r="T366" i="4" s="1"/>
  <c r="J366" i="4"/>
  <c r="J94" i="4"/>
  <c r="M94" i="4" s="1"/>
  <c r="O94" i="4" s="1"/>
  <c r="R94" i="4"/>
  <c r="T94" i="4" s="1"/>
  <c r="J403" i="4"/>
  <c r="R403" i="4"/>
  <c r="T403" i="4" s="1"/>
  <c r="J380" i="4"/>
  <c r="R380" i="4"/>
  <c r="T380" i="4" s="1"/>
  <c r="J256" i="4"/>
  <c r="M256" i="4" s="1"/>
  <c r="O256" i="4" s="1"/>
  <c r="R256" i="4"/>
  <c r="T256" i="4" s="1"/>
  <c r="R313" i="4"/>
  <c r="T313" i="4" s="1"/>
  <c r="J313" i="4"/>
  <c r="J74" i="4"/>
  <c r="R74" i="4"/>
  <c r="T74" i="4" s="1"/>
  <c r="J346" i="4"/>
  <c r="R346" i="4"/>
  <c r="T346" i="4" s="1"/>
  <c r="J327" i="4"/>
  <c r="M327" i="4" s="1"/>
  <c r="O327" i="4" s="1"/>
  <c r="R327" i="4"/>
  <c r="T327" i="4" s="1"/>
  <c r="R386" i="4"/>
  <c r="T386" i="4" s="1"/>
  <c r="J386" i="4"/>
  <c r="J127" i="4"/>
  <c r="R127" i="4"/>
  <c r="T127" i="4" s="1"/>
  <c r="R431" i="4"/>
  <c r="T431" i="4" s="1"/>
  <c r="J431" i="4"/>
  <c r="M431" i="4" s="1"/>
  <c r="O431" i="4" s="1"/>
  <c r="J26" i="4"/>
  <c r="R26" i="4"/>
  <c r="T26" i="4" s="1"/>
  <c r="J271" i="4"/>
  <c r="R271" i="4"/>
  <c r="T271" i="4" s="1"/>
  <c r="J315" i="4"/>
  <c r="R315" i="4"/>
  <c r="T315" i="4" s="1"/>
  <c r="R408" i="4"/>
  <c r="T408" i="4" s="1"/>
  <c r="J408" i="4"/>
  <c r="J125" i="4"/>
  <c r="M125" i="4" s="1"/>
  <c r="O125" i="4" s="1"/>
  <c r="R125" i="4"/>
  <c r="T125" i="4" s="1"/>
  <c r="R351" i="4"/>
  <c r="T351" i="4" s="1"/>
  <c r="J351" i="4"/>
  <c r="J136" i="4"/>
  <c r="R136" i="4"/>
  <c r="T136" i="4" s="1"/>
  <c r="R308" i="4"/>
  <c r="T308" i="4" s="1"/>
  <c r="J308" i="4"/>
  <c r="M308" i="4" s="1"/>
  <c r="O308" i="4" s="1"/>
  <c r="J167" i="4"/>
  <c r="R167" i="4"/>
  <c r="T167" i="4" s="1"/>
  <c r="J54" i="4"/>
  <c r="R54" i="4"/>
  <c r="T54" i="4" s="1"/>
  <c r="R404" i="4"/>
  <c r="T404" i="4" s="1"/>
  <c r="J404" i="4"/>
  <c r="R210" i="4"/>
  <c r="T210" i="4" s="1"/>
  <c r="J210" i="4"/>
  <c r="R162" i="4"/>
  <c r="T162" i="4" s="1"/>
  <c r="J162" i="4"/>
  <c r="R48" i="4"/>
  <c r="T48" i="4" s="1"/>
  <c r="J48" i="4"/>
  <c r="M48" i="4" s="1"/>
  <c r="O48" i="4" s="1"/>
  <c r="J31" i="4"/>
  <c r="M31" i="4" s="1"/>
  <c r="O31" i="4" s="1"/>
  <c r="R31" i="4"/>
  <c r="T31" i="4" s="1"/>
  <c r="J70" i="4"/>
  <c r="R70" i="4"/>
  <c r="T70" i="4" s="1"/>
  <c r="J267" i="4"/>
  <c r="R267" i="4"/>
  <c r="T267" i="4" s="1"/>
  <c r="J355" i="4"/>
  <c r="R355" i="4"/>
  <c r="T355" i="4" s="1"/>
  <c r="J141" i="4"/>
  <c r="M141" i="4" s="1"/>
  <c r="O141" i="4" s="1"/>
  <c r="R141" i="4"/>
  <c r="T141" i="4" s="1"/>
  <c r="R200" i="4"/>
  <c r="T200" i="4" s="1"/>
  <c r="J200" i="4"/>
  <c r="J183" i="4"/>
  <c r="R183" i="4"/>
  <c r="T183" i="4" s="1"/>
  <c r="J335" i="4"/>
  <c r="R335" i="4"/>
  <c r="T335" i="4" s="1"/>
  <c r="R198" i="4"/>
  <c r="T198" i="4" s="1"/>
  <c r="J198" i="4"/>
  <c r="R60" i="4"/>
  <c r="T60" i="4" s="1"/>
  <c r="J60" i="4"/>
  <c r="R81" i="4"/>
  <c r="T81" i="4" s="1"/>
  <c r="J81" i="4"/>
  <c r="R75" i="4"/>
  <c r="T75" i="4" s="1"/>
  <c r="J75" i="4"/>
  <c r="M75" i="4" s="1"/>
  <c r="O75" i="4" s="1"/>
  <c r="J209" i="4"/>
  <c r="R209" i="4"/>
  <c r="T209" i="4" s="1"/>
  <c r="J349" i="4"/>
  <c r="R349" i="4"/>
  <c r="T349" i="4" s="1"/>
  <c r="J359" i="4"/>
  <c r="R359" i="4"/>
  <c r="T359" i="4" s="1"/>
  <c r="J445" i="4"/>
  <c r="M445" i="4" s="1"/>
  <c r="O445" i="4" s="1"/>
  <c r="R445" i="4"/>
  <c r="T445" i="4" s="1"/>
  <c r="J330" i="4"/>
  <c r="R330" i="4"/>
  <c r="T330" i="4" s="1"/>
  <c r="R186" i="4"/>
  <c r="T186" i="4" s="1"/>
  <c r="J186" i="4"/>
  <c r="J201" i="4"/>
  <c r="M201" i="4" s="1"/>
  <c r="O201" i="4" s="1"/>
  <c r="R201" i="4"/>
  <c r="T201" i="4" s="1"/>
  <c r="J388" i="4"/>
  <c r="R388" i="4"/>
  <c r="T388" i="4" s="1"/>
  <c r="J375" i="4"/>
  <c r="R375" i="4"/>
  <c r="T375" i="4" s="1"/>
  <c r="R289" i="4"/>
  <c r="T289" i="4" s="1"/>
  <c r="J289" i="4"/>
  <c r="M289" i="4" s="1"/>
  <c r="O289" i="4" s="1"/>
  <c r="R301" i="4"/>
  <c r="T301" i="4" s="1"/>
  <c r="J301" i="4"/>
  <c r="R241" i="4"/>
  <c r="T241" i="4" s="1"/>
  <c r="J241" i="4"/>
  <c r="M241" i="4" s="1"/>
  <c r="O241" i="4" s="1"/>
  <c r="R257" i="4"/>
  <c r="T257" i="4" s="1"/>
  <c r="J257" i="4"/>
  <c r="R317" i="4"/>
  <c r="T317" i="4" s="1"/>
  <c r="J317" i="4"/>
  <c r="R212" i="4"/>
  <c r="T212" i="4" s="1"/>
  <c r="J212" i="4"/>
  <c r="M212" i="4" s="1"/>
  <c r="O212" i="4" s="1"/>
  <c r="R195" i="4"/>
  <c r="T195" i="4" s="1"/>
  <c r="J195" i="4"/>
  <c r="R373" i="4"/>
  <c r="T373" i="4" s="1"/>
  <c r="J373" i="4"/>
  <c r="J228" i="4"/>
  <c r="R228" i="4"/>
  <c r="T228" i="4" s="1"/>
  <c r="R139" i="4"/>
  <c r="T139" i="4" s="1"/>
  <c r="J139" i="4"/>
  <c r="M139" i="4" s="1"/>
  <c r="O139" i="4" s="1"/>
  <c r="R262" i="4"/>
  <c r="T262" i="4" s="1"/>
  <c r="J262" i="4"/>
  <c r="J153" i="4"/>
  <c r="M153" i="4" s="1"/>
  <c r="O153" i="4" s="1"/>
  <c r="R153" i="4"/>
  <c r="T153" i="4" s="1"/>
  <c r="R345" i="4"/>
  <c r="T345" i="4" s="1"/>
  <c r="J345" i="4"/>
  <c r="R361" i="4"/>
  <c r="T361" i="4" s="1"/>
  <c r="J361" i="4"/>
  <c r="R417" i="4"/>
  <c r="T417" i="4" s="1"/>
  <c r="J417" i="4"/>
  <c r="R341" i="4"/>
  <c r="T341" i="4" s="1"/>
  <c r="J341" i="4"/>
  <c r="J47" i="4"/>
  <c r="M47" i="4" s="1"/>
  <c r="O47" i="4" s="1"/>
  <c r="R47" i="4"/>
  <c r="T47" i="4" s="1"/>
  <c r="J279" i="4"/>
  <c r="M279" i="4" s="1"/>
  <c r="O279" i="4" s="1"/>
  <c r="R279" i="4"/>
  <c r="T279" i="4" s="1"/>
  <c r="J393" i="4"/>
  <c r="R393" i="4"/>
  <c r="T393" i="4" s="1"/>
  <c r="J353" i="4"/>
  <c r="R353" i="4"/>
  <c r="T353" i="4" s="1"/>
  <c r="R412" i="4"/>
  <c r="T412" i="4" s="1"/>
  <c r="J412" i="4"/>
  <c r="J425" i="4"/>
  <c r="M425" i="4" s="1"/>
  <c r="O425" i="4" s="1"/>
  <c r="R425" i="4"/>
  <c r="T425" i="4" s="1"/>
  <c r="J243" i="4"/>
  <c r="M243" i="4" s="1"/>
  <c r="O243" i="4" s="1"/>
  <c r="R243" i="4"/>
  <c r="T243" i="4" s="1"/>
  <c r="R28" i="4"/>
  <c r="T28" i="4" s="1"/>
  <c r="J28" i="4"/>
  <c r="M28" i="4" s="1"/>
  <c r="O28" i="4" s="1"/>
  <c r="R401" i="4"/>
  <c r="T401" i="4" s="1"/>
  <c r="J401" i="4"/>
  <c r="R336" i="4"/>
  <c r="T336" i="4" s="1"/>
  <c r="J336" i="4"/>
  <c r="J306" i="4"/>
  <c r="M306" i="4" s="1"/>
  <c r="O306" i="4" s="1"/>
  <c r="R306" i="4"/>
  <c r="T306" i="4" s="1"/>
  <c r="J276" i="4"/>
  <c r="M276" i="4" s="1"/>
  <c r="O276" i="4" s="1"/>
  <c r="R276" i="4"/>
  <c r="T276" i="4" s="1"/>
  <c r="R154" i="4"/>
  <c r="T154" i="4" s="1"/>
  <c r="J154" i="4"/>
  <c r="R427" i="4"/>
  <c r="T427" i="4" s="1"/>
  <c r="J427" i="4"/>
  <c r="M427" i="4" s="1"/>
  <c r="O427" i="4" s="1"/>
  <c r="J268" i="4"/>
  <c r="M268" i="4" s="1"/>
  <c r="O268" i="4" s="1"/>
  <c r="R268" i="4"/>
  <c r="T268" i="4" s="1"/>
  <c r="R332" i="4"/>
  <c r="T332" i="4" s="1"/>
  <c r="J332" i="4"/>
  <c r="R80" i="4"/>
  <c r="T80" i="4" s="1"/>
  <c r="J80" i="4"/>
  <c r="J331" i="4"/>
  <c r="R331" i="4"/>
  <c r="T331" i="4" s="1"/>
  <c r="J275" i="4"/>
  <c r="R275" i="4"/>
  <c r="T275" i="4" s="1"/>
  <c r="J157" i="4"/>
  <c r="R157" i="4"/>
  <c r="T157" i="4" s="1"/>
  <c r="R105" i="4"/>
  <c r="T105" i="4" s="1"/>
  <c r="J105" i="4"/>
  <c r="J135" i="4"/>
  <c r="M135" i="4" s="1"/>
  <c r="O135" i="4" s="1"/>
  <c r="R135" i="4"/>
  <c r="T135" i="4" s="1"/>
  <c r="J18" i="4"/>
  <c r="R18" i="4"/>
  <c r="T18" i="4" s="1"/>
  <c r="R432" i="4"/>
  <c r="T432" i="4" s="1"/>
  <c r="J432" i="4"/>
  <c r="M432" i="4" s="1"/>
  <c r="O432" i="4" s="1"/>
  <c r="J376" i="4"/>
  <c r="R376" i="4"/>
  <c r="T376" i="4" s="1"/>
  <c r="R358" i="4"/>
  <c r="T358" i="4" s="1"/>
  <c r="J358" i="4"/>
  <c r="R207" i="4"/>
  <c r="T207" i="4" s="1"/>
  <c r="J207" i="4"/>
  <c r="J255" i="4"/>
  <c r="R255" i="4"/>
  <c r="T255" i="4" s="1"/>
  <c r="J184" i="4"/>
  <c r="R184" i="4"/>
  <c r="T184" i="4" s="1"/>
  <c r="J128" i="4"/>
  <c r="M128" i="4" s="1"/>
  <c r="O128" i="4" s="1"/>
  <c r="R128" i="4"/>
  <c r="T128" i="4" s="1"/>
  <c r="R130" i="4"/>
  <c r="T130" i="4" s="1"/>
  <c r="J130" i="4"/>
  <c r="M130" i="4" s="1"/>
  <c r="O130" i="4" s="1"/>
  <c r="R83" i="4"/>
  <c r="T83" i="4" s="1"/>
  <c r="J83" i="4"/>
  <c r="R40" i="4"/>
  <c r="T40" i="4" s="1"/>
  <c r="J40" i="4"/>
  <c r="J62" i="4"/>
  <c r="M62" i="4" s="1"/>
  <c r="O62" i="4" s="1"/>
  <c r="R62" i="4"/>
  <c r="T62" i="4" s="1"/>
  <c r="J27" i="4"/>
  <c r="R27" i="4"/>
  <c r="T27" i="4" s="1"/>
  <c r="J11" i="4"/>
  <c r="M11" i="4" s="1"/>
  <c r="O11" i="4" s="1"/>
  <c r="R11" i="4"/>
  <c r="T11" i="4" s="1"/>
  <c r="R428" i="4"/>
  <c r="T428" i="4" s="1"/>
  <c r="J428" i="4"/>
  <c r="M428" i="4" s="1"/>
  <c r="O428" i="4" s="1"/>
  <c r="J323" i="4"/>
  <c r="R323" i="4"/>
  <c r="T323" i="4" s="1"/>
  <c r="J251" i="4"/>
  <c r="R251" i="4"/>
  <c r="T251" i="4" s="1"/>
  <c r="R245" i="4"/>
  <c r="T245" i="4" s="1"/>
  <c r="J245" i="4"/>
  <c r="J194" i="4"/>
  <c r="R194" i="4"/>
  <c r="T194" i="4" s="1"/>
  <c r="J258" i="4"/>
  <c r="R258" i="4"/>
  <c r="T258" i="4" s="1"/>
  <c r="J120" i="4"/>
  <c r="R120" i="4"/>
  <c r="T120" i="4" s="1"/>
  <c r="R177" i="4"/>
  <c r="T177" i="4" s="1"/>
  <c r="J177" i="4"/>
  <c r="J433" i="4"/>
  <c r="M433" i="4" s="1"/>
  <c r="O433" i="4" s="1"/>
  <c r="R433" i="4"/>
  <c r="T433" i="4" s="1"/>
  <c r="J50" i="4"/>
  <c r="M50" i="4" s="1"/>
  <c r="O50" i="4" s="1"/>
  <c r="R50" i="4"/>
  <c r="T50" i="4" s="1"/>
  <c r="J103" i="4"/>
  <c r="R103" i="4"/>
  <c r="T103" i="4" s="1"/>
  <c r="J71" i="4"/>
  <c r="M71" i="4" s="1"/>
  <c r="O71" i="4" s="1"/>
  <c r="R71" i="4"/>
  <c r="T71" i="4" s="1"/>
  <c r="J319" i="4"/>
  <c r="R319" i="4"/>
  <c r="T319" i="4" s="1"/>
  <c r="R253" i="4"/>
  <c r="T253" i="4" s="1"/>
  <c r="J253" i="4"/>
  <c r="R222" i="4"/>
  <c r="T222" i="4" s="1"/>
  <c r="J222" i="4"/>
  <c r="J112" i="4"/>
  <c r="R112" i="4"/>
  <c r="T112" i="4" s="1"/>
  <c r="R32" i="4"/>
  <c r="T32" i="4" s="1"/>
  <c r="J32" i="4"/>
  <c r="R65" i="4"/>
  <c r="T65" i="4" s="1"/>
  <c r="J65" i="4"/>
  <c r="R93" i="4"/>
  <c r="T93" i="4" s="1"/>
  <c r="J93" i="4"/>
  <c r="M93" i="4" s="1"/>
  <c r="O93" i="4" s="1"/>
  <c r="R91" i="4"/>
  <c r="T91" i="4" s="1"/>
  <c r="J91" i="4"/>
  <c r="J98" i="4"/>
  <c r="R98" i="4"/>
  <c r="T98" i="4" s="1"/>
  <c r="R220" i="4"/>
  <c r="T220" i="4" s="1"/>
  <c r="J220" i="4"/>
  <c r="J302" i="4"/>
  <c r="R302" i="4"/>
  <c r="T302" i="4" s="1"/>
  <c r="J360" i="4"/>
  <c r="M360" i="4" s="1"/>
  <c r="O360" i="4" s="1"/>
  <c r="R360" i="4"/>
  <c r="T360" i="4" s="1"/>
  <c r="R406" i="4"/>
  <c r="T406" i="4" s="1"/>
  <c r="J406" i="4"/>
  <c r="J440" i="4"/>
  <c r="M440" i="4" s="1"/>
  <c r="O440" i="4" s="1"/>
  <c r="R440" i="4"/>
  <c r="T440" i="4" s="1"/>
  <c r="J10" i="4"/>
  <c r="R10" i="4"/>
  <c r="J124" i="4"/>
  <c r="M124" i="4" s="1"/>
  <c r="O124" i="4" s="1"/>
  <c r="R124" i="4"/>
  <c r="T124" i="4" s="1"/>
  <c r="R340" i="4"/>
  <c r="T340" i="4" s="1"/>
  <c r="J340" i="4"/>
  <c r="R304" i="4"/>
  <c r="T304" i="4" s="1"/>
  <c r="J304" i="4"/>
  <c r="R421" i="4"/>
  <c r="T421" i="4" s="1"/>
  <c r="J421" i="4"/>
  <c r="R100" i="4"/>
  <c r="T100" i="4" s="1"/>
  <c r="J100" i="4"/>
  <c r="R166" i="4"/>
  <c r="T166" i="4" s="1"/>
  <c r="J166" i="4"/>
  <c r="J90" i="4"/>
  <c r="M90" i="4" s="1"/>
  <c r="O90" i="4" s="1"/>
  <c r="R90" i="4"/>
  <c r="T90" i="4" s="1"/>
  <c r="J132" i="4"/>
  <c r="M132" i="4" s="1"/>
  <c r="O132" i="4" s="1"/>
  <c r="R132" i="4"/>
  <c r="T132" i="4" s="1"/>
  <c r="J221" i="4"/>
  <c r="R221" i="4"/>
  <c r="T221" i="4" s="1"/>
  <c r="R329" i="4"/>
  <c r="T329" i="4" s="1"/>
  <c r="J329" i="4"/>
  <c r="M329" i="4" s="1"/>
  <c r="O329" i="4" s="1"/>
  <c r="J63" i="4"/>
  <c r="M63" i="4" s="1"/>
  <c r="O63" i="4" s="1"/>
  <c r="R63" i="4"/>
  <c r="T63" i="4" s="1"/>
  <c r="R88" i="4"/>
  <c r="T88" i="4" s="1"/>
  <c r="J88" i="4"/>
  <c r="R89" i="4"/>
  <c r="T89" i="4" s="1"/>
  <c r="J89" i="4"/>
  <c r="M89" i="4" s="1"/>
  <c r="O89" i="4" s="1"/>
  <c r="R324" i="4"/>
  <c r="T324" i="4" s="1"/>
  <c r="J324" i="4"/>
  <c r="J22" i="4"/>
  <c r="M22" i="4" s="1"/>
  <c r="O22" i="4" s="1"/>
  <c r="R22" i="4"/>
  <c r="T22" i="4" s="1"/>
  <c r="J247" i="4"/>
  <c r="R247" i="4"/>
  <c r="T247" i="4" s="1"/>
  <c r="R409" i="4"/>
  <c r="T409" i="4" s="1"/>
  <c r="J409" i="4"/>
  <c r="R199" i="4"/>
  <c r="T199" i="4" s="1"/>
  <c r="J199" i="4"/>
  <c r="M199" i="4" s="1"/>
  <c r="O199" i="4" s="1"/>
  <c r="R352" i="4"/>
  <c r="T352" i="4" s="1"/>
  <c r="J352" i="4"/>
  <c r="J291" i="4"/>
  <c r="M291" i="4" s="1"/>
  <c r="O291" i="4" s="1"/>
  <c r="R291" i="4"/>
  <c r="T291" i="4" s="1"/>
  <c r="J225" i="4"/>
  <c r="M225" i="4" s="1"/>
  <c r="O225" i="4" s="1"/>
  <c r="R225" i="4"/>
  <c r="T225" i="4" s="1"/>
  <c r="J189" i="4"/>
  <c r="M189" i="4" s="1"/>
  <c r="O189" i="4" s="1"/>
  <c r="R189" i="4"/>
  <c r="T189" i="4" s="1"/>
  <c r="R381" i="4"/>
  <c r="T381" i="4" s="1"/>
  <c r="J381" i="4"/>
  <c r="R215" i="4"/>
  <c r="T215" i="4" s="1"/>
  <c r="J215" i="4"/>
  <c r="M215" i="4" s="1"/>
  <c r="O215" i="4" s="1"/>
  <c r="J55" i="4"/>
  <c r="R55" i="4"/>
  <c r="T55" i="4" s="1"/>
  <c r="R442" i="4"/>
  <c r="T442" i="4" s="1"/>
  <c r="J442" i="4"/>
  <c r="M442" i="4" s="1"/>
  <c r="O442" i="4" s="1"/>
  <c r="R362" i="4"/>
  <c r="T362" i="4" s="1"/>
  <c r="J362" i="4"/>
  <c r="M362" i="4" s="1"/>
  <c r="O362" i="4" s="1"/>
  <c r="J326" i="4"/>
  <c r="R326" i="4"/>
  <c r="T326" i="4" s="1"/>
  <c r="J149" i="4"/>
  <c r="M149" i="4" s="1"/>
  <c r="O149" i="4" s="1"/>
  <c r="R149" i="4"/>
  <c r="T149" i="4" s="1"/>
  <c r="R92" i="4"/>
  <c r="T92" i="4" s="1"/>
  <c r="J92" i="4"/>
  <c r="R218" i="4"/>
  <c r="T218" i="4" s="1"/>
  <c r="J218" i="4"/>
  <c r="J15" i="4"/>
  <c r="M15" i="4" s="1"/>
  <c r="O15" i="4" s="1"/>
  <c r="R15" i="4"/>
  <c r="T15" i="4" s="1"/>
  <c r="R348" i="4"/>
  <c r="T348" i="4" s="1"/>
  <c r="J348" i="4"/>
  <c r="M348" i="4" s="1"/>
  <c r="O348" i="4" s="1"/>
  <c r="R277" i="4"/>
  <c r="T277" i="4" s="1"/>
  <c r="J277" i="4"/>
  <c r="M277" i="4" s="1"/>
  <c r="O277" i="4" s="1"/>
  <c r="J164" i="4"/>
  <c r="R164" i="4"/>
  <c r="T164" i="4" s="1"/>
  <c r="J205" i="4"/>
  <c r="R205" i="4"/>
  <c r="T205" i="4" s="1"/>
  <c r="J66" i="4"/>
  <c r="R66" i="4"/>
  <c r="T66" i="4" s="1"/>
  <c r="R79" i="4"/>
  <c r="T79" i="4" s="1"/>
  <c r="J79" i="4"/>
  <c r="M79" i="4" s="1"/>
  <c r="O79" i="4" s="1"/>
  <c r="J338" i="4"/>
  <c r="M338" i="4" s="1"/>
  <c r="O338" i="4" s="1"/>
  <c r="R338" i="4"/>
  <c r="T338" i="4" s="1"/>
  <c r="J133" i="4"/>
  <c r="M133" i="4" s="1"/>
  <c r="O133" i="4" s="1"/>
  <c r="R133" i="4"/>
  <c r="T133" i="4" s="1"/>
  <c r="R109" i="4"/>
  <c r="T109" i="4" s="1"/>
  <c r="J109" i="4"/>
  <c r="J82" i="4"/>
  <c r="R82" i="4"/>
  <c r="T82" i="4" s="1"/>
  <c r="J430" i="4"/>
  <c r="M430" i="4" s="1"/>
  <c r="O430" i="4" s="1"/>
  <c r="R430" i="4"/>
  <c r="T430" i="4" s="1"/>
  <c r="J272" i="4"/>
  <c r="R272" i="4"/>
  <c r="T272" i="4" s="1"/>
  <c r="R84" i="4"/>
  <c r="T84" i="4" s="1"/>
  <c r="J84" i="4"/>
  <c r="M84" i="4" s="1"/>
  <c r="O84" i="4" s="1"/>
  <c r="R41" i="4"/>
  <c r="T41" i="4" s="1"/>
  <c r="J41" i="4"/>
  <c r="M41" i="4" s="1"/>
  <c r="O41" i="4" s="1"/>
  <c r="R418" i="4"/>
  <c r="T418" i="4" s="1"/>
  <c r="J418" i="4"/>
  <c r="R285" i="4"/>
  <c r="T285" i="4" s="1"/>
  <c r="J285" i="4"/>
  <c r="R321" i="4"/>
  <c r="T321" i="4" s="1"/>
  <c r="J321" i="4"/>
  <c r="M321" i="4" s="1"/>
  <c r="O321" i="4" s="1"/>
  <c r="R447" i="4"/>
  <c r="T447" i="4" s="1"/>
  <c r="J447" i="4"/>
  <c r="M447" i="4" s="1"/>
  <c r="O447" i="4" s="1"/>
  <c r="R337" i="4"/>
  <c r="T337" i="4" s="1"/>
  <c r="J337" i="4"/>
  <c r="M337" i="4" s="1"/>
  <c r="O337" i="4" s="1"/>
  <c r="R370" i="4"/>
  <c r="T370" i="4" s="1"/>
  <c r="J370" i="4"/>
  <c r="R191" i="4"/>
  <c r="T191" i="4" s="1"/>
  <c r="J191" i="4"/>
  <c r="R378" i="4"/>
  <c r="T378" i="4" s="1"/>
  <c r="J378" i="4"/>
  <c r="R17" i="4"/>
  <c r="T17" i="4" s="1"/>
  <c r="J17" i="4"/>
  <c r="J161" i="4"/>
  <c r="R161" i="4"/>
  <c r="T161" i="4" s="1"/>
  <c r="R379" i="4"/>
  <c r="T379" i="4" s="1"/>
  <c r="J379" i="4"/>
  <c r="J396" i="4"/>
  <c r="R396" i="4"/>
  <c r="T396" i="4" s="1"/>
  <c r="J248" i="4"/>
  <c r="R248" i="4"/>
  <c r="T248" i="4" s="1"/>
  <c r="R174" i="4"/>
  <c r="T174" i="4" s="1"/>
  <c r="J174" i="4"/>
  <c r="R270" i="4"/>
  <c r="T270" i="4" s="1"/>
  <c r="J270" i="4"/>
  <c r="R227" i="4"/>
  <c r="T227" i="4" s="1"/>
  <c r="J227" i="4"/>
  <c r="R204" i="4"/>
  <c r="T204" i="4" s="1"/>
  <c r="J204" i="4"/>
  <c r="M204" i="4" s="1"/>
  <c r="O204" i="4" s="1"/>
  <c r="J51" i="4"/>
  <c r="M51" i="4" s="1"/>
  <c r="O51" i="4" s="1"/>
  <c r="R51" i="4"/>
  <c r="T51" i="4" s="1"/>
  <c r="J59" i="4"/>
  <c r="R59" i="4"/>
  <c r="T59" i="4" s="1"/>
  <c r="R203" i="4"/>
  <c r="T203" i="4" s="1"/>
  <c r="J203" i="4"/>
  <c r="M203" i="4" s="1"/>
  <c r="O203" i="4" s="1"/>
  <c r="R64" i="4"/>
  <c r="T64" i="4" s="1"/>
  <c r="J64" i="4"/>
  <c r="M64" i="4" s="1"/>
  <c r="O64" i="4" s="1"/>
  <c r="J264" i="4"/>
  <c r="M264" i="4" s="1"/>
  <c r="O264" i="4" s="1"/>
  <c r="R264" i="4"/>
  <c r="T264" i="4" s="1"/>
  <c r="R316" i="4"/>
  <c r="T316" i="4" s="1"/>
  <c r="J316" i="4"/>
  <c r="R185" i="4"/>
  <c r="T185" i="4" s="1"/>
  <c r="J185" i="4"/>
  <c r="R178" i="4"/>
  <c r="T178" i="4" s="1"/>
  <c r="J178" i="4"/>
  <c r="M178" i="4" s="1"/>
  <c r="O178" i="4" s="1"/>
  <c r="J399" i="4"/>
  <c r="R399" i="4"/>
  <c r="T399" i="4" s="1"/>
  <c r="R333" i="4"/>
  <c r="T333" i="4" s="1"/>
  <c r="J333" i="4"/>
  <c r="M333" i="4" s="1"/>
  <c r="O333" i="4" s="1"/>
  <c r="R281" i="4"/>
  <c r="T281" i="4" s="1"/>
  <c r="J281" i="4"/>
  <c r="R52" i="4"/>
  <c r="T52" i="4" s="1"/>
  <c r="J52" i="4"/>
  <c r="R328" i="4"/>
  <c r="T328" i="4" s="1"/>
  <c r="J328" i="4"/>
  <c r="M328" i="4" s="1"/>
  <c r="O328" i="4" s="1"/>
  <c r="R150" i="4"/>
  <c r="T150" i="4" s="1"/>
  <c r="J150" i="4"/>
  <c r="J233" i="4"/>
  <c r="M233" i="4" s="1"/>
  <c r="O233" i="4" s="1"/>
  <c r="R233" i="4"/>
  <c r="T233" i="4" s="1"/>
  <c r="J217" i="4"/>
  <c r="R217" i="4"/>
  <c r="T217" i="4" s="1"/>
  <c r="J266" i="4"/>
  <c r="M266" i="4" s="1"/>
  <c r="O266" i="4" s="1"/>
  <c r="R266" i="4"/>
  <c r="T266" i="4" s="1"/>
  <c r="R413" i="4"/>
  <c r="T413" i="4" s="1"/>
  <c r="J413" i="4"/>
  <c r="J282" i="4"/>
  <c r="R282" i="4"/>
  <c r="T282" i="4" s="1"/>
  <c r="R439" i="4"/>
  <c r="T439" i="4" s="1"/>
  <c r="J439" i="4"/>
  <c r="M439" i="4" s="1"/>
  <c r="O439" i="4" s="1"/>
  <c r="R309" i="4"/>
  <c r="T309" i="4" s="1"/>
  <c r="J309" i="4"/>
  <c r="J148" i="4"/>
  <c r="R148" i="4"/>
  <c r="T148" i="4" s="1"/>
  <c r="R37" i="4"/>
  <c r="T37" i="4" s="1"/>
  <c r="J37" i="4"/>
  <c r="J129" i="4"/>
  <c r="M129" i="4" s="1"/>
  <c r="O129" i="4" s="1"/>
  <c r="R129" i="4"/>
  <c r="T129" i="4" s="1"/>
  <c r="R118" i="4"/>
  <c r="T118" i="4" s="1"/>
  <c r="J118" i="4"/>
  <c r="M118" i="4" s="1"/>
  <c r="O118" i="4" s="1"/>
  <c r="R61" i="4"/>
  <c r="T61" i="4" s="1"/>
  <c r="J61" i="4"/>
  <c r="R325" i="4"/>
  <c r="T325" i="4" s="1"/>
  <c r="J325" i="4"/>
  <c r="J419" i="4"/>
  <c r="R419" i="4"/>
  <c r="T419" i="4" s="1"/>
  <c r="J116" i="4"/>
  <c r="R116" i="4"/>
  <c r="T116" i="4" s="1"/>
  <c r="J407" i="4"/>
  <c r="R407" i="4"/>
  <c r="T407" i="4" s="1"/>
  <c r="R211" i="4"/>
  <c r="T211" i="4" s="1"/>
  <c r="J211" i="4"/>
  <c r="M211" i="4" s="1"/>
  <c r="O211" i="4" s="1"/>
  <c r="R49" i="4"/>
  <c r="T49" i="4" s="1"/>
  <c r="J49" i="4"/>
  <c r="J156" i="4"/>
  <c r="M156" i="4" s="1"/>
  <c r="O156" i="4" s="1"/>
  <c r="R156" i="4"/>
  <c r="T156" i="4" s="1"/>
  <c r="R305" i="4"/>
  <c r="T305" i="4" s="1"/>
  <c r="J305" i="4"/>
  <c r="R395" i="4"/>
  <c r="T395" i="4" s="1"/>
  <c r="J395" i="4"/>
  <c r="R56" i="4"/>
  <c r="T56" i="4" s="1"/>
  <c r="J56" i="4"/>
  <c r="M56" i="4" s="1"/>
  <c r="O56" i="4" s="1"/>
  <c r="R13" i="4"/>
  <c r="T13" i="4" s="1"/>
  <c r="J13" i="4"/>
  <c r="M13" i="4" s="1"/>
  <c r="O13" i="4" s="1"/>
  <c r="J140" i="4"/>
  <c r="R140" i="4"/>
  <c r="T140" i="4" s="1"/>
  <c r="R123" i="4"/>
  <c r="T123" i="4" s="1"/>
  <c r="J123" i="4"/>
  <c r="R73" i="4"/>
  <c r="T73" i="4" s="1"/>
  <c r="J73" i="4"/>
  <c r="J38" i="4"/>
  <c r="M38" i="4" s="1"/>
  <c r="O38" i="4" s="1"/>
  <c r="R38" i="4"/>
  <c r="T38" i="4" s="1"/>
  <c r="J121" i="4"/>
  <c r="M121" i="4" s="1"/>
  <c r="O121" i="4" s="1"/>
  <c r="R121" i="4"/>
  <c r="T121" i="4" s="1"/>
  <c r="R246" i="4"/>
  <c r="T246" i="4" s="1"/>
  <c r="J246" i="4"/>
  <c r="M246" i="4" s="1"/>
  <c r="O246" i="4" s="1"/>
  <c r="J414" i="4"/>
  <c r="R414" i="4"/>
  <c r="T414" i="4" s="1"/>
  <c r="J145" i="4"/>
  <c r="R145" i="4"/>
  <c r="T145" i="4" s="1"/>
  <c r="J263" i="4"/>
  <c r="M263" i="4" s="1"/>
  <c r="O263" i="4" s="1"/>
  <c r="R263" i="4"/>
  <c r="T263" i="4" s="1"/>
  <c r="J343" i="4"/>
  <c r="M343" i="4" s="1"/>
  <c r="O343" i="4" s="1"/>
  <c r="R343" i="4"/>
  <c r="T343" i="4" s="1"/>
  <c r="R115" i="4"/>
  <c r="T115" i="4" s="1"/>
  <c r="J115" i="4"/>
  <c r="M115" i="4" s="1"/>
  <c r="O115" i="4" s="1"/>
  <c r="J294" i="4"/>
  <c r="R294" i="4"/>
  <c r="T294" i="4" s="1"/>
  <c r="R216" i="4"/>
  <c r="T216" i="4" s="1"/>
  <c r="J216" i="4"/>
  <c r="J385" i="4"/>
  <c r="R385" i="4"/>
  <c r="T385" i="4" s="1"/>
  <c r="J239" i="4"/>
  <c r="R239" i="4"/>
  <c r="T239" i="4" s="1"/>
  <c r="J151" i="4"/>
  <c r="R151" i="4"/>
  <c r="T151" i="4" s="1"/>
  <c r="R20" i="4"/>
  <c r="T20" i="4" s="1"/>
  <c r="J20" i="4"/>
  <c r="M20" i="4" s="1"/>
  <c r="O20" i="4" s="1"/>
  <c r="R288" i="4"/>
  <c r="T288" i="4" s="1"/>
  <c r="J288" i="4"/>
  <c r="M288" i="4" s="1"/>
  <c r="O288" i="4" s="1"/>
  <c r="R181" i="4"/>
  <c r="T181" i="4" s="1"/>
  <c r="J181" i="4"/>
  <c r="J286" i="4"/>
  <c r="R286" i="4"/>
  <c r="T286" i="4" s="1"/>
  <c r="J193" i="4"/>
  <c r="M193" i="4" s="1"/>
  <c r="O193" i="4" s="1"/>
  <c r="R193" i="4"/>
  <c r="T193" i="4" s="1"/>
  <c r="J437" i="4"/>
  <c r="M437" i="4" s="1"/>
  <c r="O437" i="4" s="1"/>
  <c r="R437" i="4"/>
  <c r="T437" i="4" s="1"/>
  <c r="R405" i="4"/>
  <c r="T405" i="4" s="1"/>
  <c r="J405" i="4"/>
  <c r="J422" i="4"/>
  <c r="M422" i="4" s="1"/>
  <c r="O422" i="4" s="1"/>
  <c r="R422" i="4"/>
  <c r="T422" i="4" s="1"/>
  <c r="J284" i="4"/>
  <c r="R284" i="4"/>
  <c r="T284" i="4" s="1"/>
  <c r="J436" i="4"/>
  <c r="M436" i="4" s="1"/>
  <c r="O436" i="4" s="1"/>
  <c r="R436" i="4"/>
  <c r="T436" i="4" s="1"/>
  <c r="R365" i="4"/>
  <c r="T365" i="4" s="1"/>
  <c r="J365" i="4"/>
  <c r="R344" i="4"/>
  <c r="T344" i="4" s="1"/>
  <c r="J344" i="4"/>
  <c r="J259" i="4"/>
  <c r="R259" i="4"/>
  <c r="T259" i="4" s="1"/>
  <c r="J244" i="4"/>
  <c r="M244" i="4" s="1"/>
  <c r="O244" i="4" s="1"/>
  <c r="R244" i="4"/>
  <c r="T244" i="4" s="1"/>
  <c r="R12" i="4"/>
  <c r="T12" i="4" s="1"/>
  <c r="J12" i="4"/>
  <c r="J411" i="4"/>
  <c r="R411" i="4"/>
  <c r="T411" i="4" s="1"/>
  <c r="J236" i="4"/>
  <c r="R236" i="4"/>
  <c r="T236" i="4" s="1"/>
  <c r="J234" i="4"/>
  <c r="M234" i="4" s="1"/>
  <c r="O234" i="4" s="1"/>
  <c r="R234" i="4"/>
  <c r="T234" i="4" s="1"/>
  <c r="R173" i="4"/>
  <c r="T173" i="4" s="1"/>
  <c r="J173" i="4"/>
  <c r="J354" i="4"/>
  <c r="M354" i="4" s="1"/>
  <c r="O354" i="4" s="1"/>
  <c r="R354" i="4"/>
  <c r="T354" i="4" s="1"/>
  <c r="J298" i="4"/>
  <c r="R298" i="4"/>
  <c r="T298" i="4" s="1"/>
  <c r="R122" i="4"/>
  <c r="T122" i="4" s="1"/>
  <c r="J122" i="4"/>
  <c r="M122" i="4" s="1"/>
  <c r="O122" i="4" s="1"/>
  <c r="R97" i="4"/>
  <c r="T97" i="4" s="1"/>
  <c r="J97" i="4"/>
  <c r="J46" i="4"/>
  <c r="M46" i="4" s="1"/>
  <c r="O46" i="4" s="1"/>
  <c r="R46" i="4"/>
  <c r="T46" i="4" s="1"/>
  <c r="J30" i="4"/>
  <c r="M30" i="4" s="1"/>
  <c r="O30" i="4" s="1"/>
  <c r="R30" i="4"/>
  <c r="T30" i="4" s="1"/>
  <c r="R410" i="4"/>
  <c r="T410" i="4" s="1"/>
  <c r="J410" i="4"/>
  <c r="J426" i="4"/>
  <c r="M426" i="4" s="1"/>
  <c r="O426" i="4" s="1"/>
  <c r="R426" i="4"/>
  <c r="T426" i="4" s="1"/>
  <c r="J311" i="4"/>
  <c r="M311" i="4" s="1"/>
  <c r="O311" i="4" s="1"/>
  <c r="R311" i="4"/>
  <c r="T311" i="4" s="1"/>
  <c r="R269" i="4"/>
  <c r="T269" i="4" s="1"/>
  <c r="J269" i="4"/>
  <c r="M269" i="4" s="1"/>
  <c r="O269" i="4" s="1"/>
  <c r="J229" i="4"/>
  <c r="R229" i="4"/>
  <c r="T229" i="4" s="1"/>
  <c r="J168" i="4"/>
  <c r="R168" i="4"/>
  <c r="T168" i="4" s="1"/>
  <c r="J117" i="4"/>
  <c r="M117" i="4" s="1"/>
  <c r="O117" i="4" s="1"/>
  <c r="R117" i="4"/>
  <c r="T117" i="4" s="1"/>
  <c r="R108" i="4"/>
  <c r="T108" i="4" s="1"/>
  <c r="J108" i="4"/>
  <c r="R76" i="4"/>
  <c r="T76" i="4" s="1"/>
  <c r="J76" i="4"/>
  <c r="R24" i="4"/>
  <c r="T24" i="4" s="1"/>
  <c r="J24" i="4"/>
  <c r="M24" i="4" s="1"/>
  <c r="O24" i="4" s="1"/>
  <c r="J39" i="4"/>
  <c r="R39" i="4"/>
  <c r="T39" i="4" s="1"/>
  <c r="J23" i="4"/>
  <c r="R23" i="4"/>
  <c r="T23" i="4" s="1"/>
  <c r="R206" i="4"/>
  <c r="T206" i="4" s="1"/>
  <c r="J206" i="4"/>
  <c r="M206" i="4" s="1"/>
  <c r="O206" i="4" s="1"/>
  <c r="R382" i="4"/>
  <c r="T382" i="4" s="1"/>
  <c r="J382" i="4"/>
  <c r="M382" i="4" s="1"/>
  <c r="O382" i="4" s="1"/>
  <c r="R339" i="4"/>
  <c r="T339" i="4" s="1"/>
  <c r="J339" i="4"/>
  <c r="M339" i="4" s="1"/>
  <c r="O339" i="4" s="1"/>
  <c r="J235" i="4"/>
  <c r="R235" i="4"/>
  <c r="T235" i="4" s="1"/>
  <c r="R226" i="4"/>
  <c r="T226" i="4" s="1"/>
  <c r="J226" i="4"/>
  <c r="J230" i="4"/>
  <c r="R230" i="4"/>
  <c r="T230" i="4" s="1"/>
  <c r="R165" i="4"/>
  <c r="T165" i="4" s="1"/>
  <c r="J165" i="4"/>
  <c r="M165" i="4" s="1"/>
  <c r="O165" i="4" s="1"/>
  <c r="R96" i="4"/>
  <c r="T96" i="4" s="1"/>
  <c r="J96" i="4"/>
  <c r="R138" i="4"/>
  <c r="T138" i="4" s="1"/>
  <c r="J138" i="4"/>
  <c r="M138" i="4" s="1"/>
  <c r="O138" i="4" s="1"/>
  <c r="J175" i="4"/>
  <c r="M175" i="4" s="1"/>
  <c r="O175" i="4" s="1"/>
  <c r="R175" i="4"/>
  <c r="T175" i="4" s="1"/>
  <c r="J43" i="4"/>
  <c r="M43" i="4" s="1"/>
  <c r="O43" i="4" s="1"/>
  <c r="R43" i="4"/>
  <c r="T43" i="4" s="1"/>
  <c r="R95" i="4"/>
  <c r="T95" i="4" s="1"/>
  <c r="J95" i="4"/>
  <c r="J34" i="4"/>
  <c r="R34" i="4"/>
  <c r="T34" i="4" s="1"/>
  <c r="J303" i="4"/>
  <c r="M303" i="4" s="1"/>
  <c r="O303" i="4" s="1"/>
  <c r="R303" i="4"/>
  <c r="T303" i="4" s="1"/>
  <c r="R224" i="4"/>
  <c r="T224" i="4" s="1"/>
  <c r="J224" i="4"/>
  <c r="J176" i="4"/>
  <c r="R176" i="4"/>
  <c r="T176" i="4" s="1"/>
  <c r="J171" i="4"/>
  <c r="R171" i="4"/>
  <c r="T171" i="4" s="1"/>
  <c r="R16" i="4"/>
  <c r="T16" i="4" s="1"/>
  <c r="J16" i="4"/>
  <c r="R202" i="4"/>
  <c r="T202" i="4" s="1"/>
  <c r="J202" i="4"/>
  <c r="M202" i="4" s="1"/>
  <c r="O202" i="4" s="1"/>
  <c r="R77" i="4"/>
  <c r="T77" i="4" s="1"/>
  <c r="J77" i="4"/>
  <c r="R107" i="4"/>
  <c r="T107" i="4" s="1"/>
  <c r="J107" i="4"/>
  <c r="J371" i="4"/>
  <c r="R371" i="4"/>
  <c r="T371" i="4" s="1"/>
  <c r="J290" i="4"/>
  <c r="R290" i="4"/>
  <c r="T290" i="4" s="1"/>
  <c r="J318" i="4"/>
  <c r="R318" i="4"/>
  <c r="T318" i="4" s="1"/>
  <c r="J363" i="4"/>
  <c r="M363" i="4" s="1"/>
  <c r="O363" i="4" s="1"/>
  <c r="R363" i="4"/>
  <c r="T363" i="4" s="1"/>
  <c r="R423" i="4"/>
  <c r="T423" i="4" s="1"/>
  <c r="J423" i="4"/>
  <c r="M423" i="4" s="1"/>
  <c r="O423" i="4" s="1"/>
  <c r="J444" i="4"/>
  <c r="M444" i="4" s="1"/>
  <c r="O444" i="4" s="1"/>
  <c r="R444" i="4"/>
  <c r="T444" i="4" s="1"/>
  <c r="R131" i="4"/>
  <c r="T131" i="4" s="1"/>
  <c r="J131" i="4"/>
  <c r="R45" i="4"/>
  <c r="T45" i="4" s="1"/>
  <c r="J45" i="4"/>
  <c r="J78" i="4"/>
  <c r="M78" i="4" s="1"/>
  <c r="O78" i="4" s="1"/>
  <c r="R78" i="4"/>
  <c r="T78" i="4" s="1"/>
  <c r="R44" i="4"/>
  <c r="T44" i="4" s="1"/>
  <c r="J44" i="4"/>
  <c r="R142" i="4"/>
  <c r="T142" i="4" s="1"/>
  <c r="J142" i="4"/>
  <c r="R374" i="4"/>
  <c r="T374" i="4" s="1"/>
  <c r="J374" i="4"/>
  <c r="R347" i="4"/>
  <c r="T347" i="4" s="1"/>
  <c r="J347" i="4"/>
  <c r="M347" i="4" s="1"/>
  <c r="O347" i="4" s="1"/>
  <c r="R265" i="4"/>
  <c r="T265" i="4" s="1"/>
  <c r="J265" i="4"/>
  <c r="M265" i="4" s="1"/>
  <c r="O265" i="4" s="1"/>
  <c r="R383" i="4"/>
  <c r="T383" i="4" s="1"/>
  <c r="J383" i="4"/>
  <c r="J389" i="4"/>
  <c r="R389" i="4"/>
  <c r="T389" i="4" s="1"/>
  <c r="J159" i="4"/>
  <c r="R159" i="4"/>
  <c r="T159" i="4" s="1"/>
  <c r="J143" i="4"/>
  <c r="M143" i="4" s="1"/>
  <c r="O143" i="4" s="1"/>
  <c r="R143" i="4"/>
  <c r="T143" i="4" s="1"/>
  <c r="R188" i="4"/>
  <c r="T188" i="4" s="1"/>
  <c r="J188" i="4"/>
  <c r="M188" i="4" s="1"/>
  <c r="O188" i="4" s="1"/>
  <c r="R111" i="4"/>
  <c r="T111" i="4" s="1"/>
  <c r="J111" i="4"/>
  <c r="M111" i="4" s="1"/>
  <c r="O111" i="4" s="1"/>
  <c r="R292" i="4"/>
  <c r="T292" i="4" s="1"/>
  <c r="J292" i="4"/>
  <c r="M292" i="4" s="1"/>
  <c r="O292" i="4" s="1"/>
  <c r="J384" i="4"/>
  <c r="R384" i="4"/>
  <c r="T384" i="4" s="1"/>
  <c r="R254" i="4"/>
  <c r="T254" i="4" s="1"/>
  <c r="J254" i="4"/>
  <c r="M254" i="4" s="1"/>
  <c r="O254" i="4" s="1"/>
  <c r="R296" i="4"/>
  <c r="T296" i="4" s="1"/>
  <c r="J296" i="4"/>
  <c r="R394" i="4"/>
  <c r="T394" i="4" s="1"/>
  <c r="J394" i="4"/>
  <c r="M394" i="4" s="1"/>
  <c r="O394" i="4" s="1"/>
  <c r="J322" i="4"/>
  <c r="M322" i="4" s="1"/>
  <c r="O322" i="4" s="1"/>
  <c r="R322" i="4"/>
  <c r="T322" i="4" s="1"/>
  <c r="J350" i="4"/>
  <c r="R350" i="4"/>
  <c r="T350" i="4" s="1"/>
  <c r="R391" i="4"/>
  <c r="T391" i="4" s="1"/>
  <c r="J391" i="4"/>
  <c r="J280" i="4"/>
  <c r="R280" i="4"/>
  <c r="T280" i="4" s="1"/>
  <c r="R297" i="4"/>
  <c r="T297" i="4" s="1"/>
  <c r="J297" i="4"/>
  <c r="R33" i="4"/>
  <c r="T33" i="4" s="1"/>
  <c r="J33" i="4"/>
  <c r="J342" i="4"/>
  <c r="M342" i="4" s="1"/>
  <c r="O342" i="4" s="1"/>
  <c r="R342" i="4"/>
  <c r="T342" i="4" s="1"/>
  <c r="J110" i="4"/>
  <c r="R110" i="4"/>
  <c r="T110" i="4" s="1"/>
  <c r="R57" i="4"/>
  <c r="T57" i="4" s="1"/>
  <c r="J57" i="4"/>
  <c r="R249" i="4"/>
  <c r="T249" i="4" s="1"/>
  <c r="J249" i="4"/>
  <c r="J196" i="4"/>
  <c r="R196" i="4"/>
  <c r="T196" i="4" s="1"/>
  <c r="R163" i="4"/>
  <c r="T163" i="4" s="1"/>
  <c r="J163" i="4"/>
  <c r="R293" i="4"/>
  <c r="T293" i="4" s="1"/>
  <c r="J293" i="4"/>
  <c r="R170" i="4"/>
  <c r="T170" i="4" s="1"/>
  <c r="J170" i="4"/>
  <c r="R312" i="4"/>
  <c r="T312" i="4" s="1"/>
  <c r="J312" i="4"/>
  <c r="M312" i="4" s="1"/>
  <c r="O312" i="4" s="1"/>
  <c r="R29" i="4"/>
  <c r="T29" i="4" s="1"/>
  <c r="J29" i="4"/>
  <c r="R273" i="4"/>
  <c r="T273" i="4" s="1"/>
  <c r="J273" i="4"/>
  <c r="J250" i="4"/>
  <c r="M250" i="4" s="1"/>
  <c r="O250" i="4" s="1"/>
  <c r="R250" i="4"/>
  <c r="T250" i="4" s="1"/>
  <c r="R25" i="4"/>
  <c r="T25" i="4" s="1"/>
  <c r="J25" i="4"/>
  <c r="R357" i="4"/>
  <c r="T357" i="4" s="1"/>
  <c r="J357" i="4"/>
  <c r="R134" i="4"/>
  <c r="T134" i="4" s="1"/>
  <c r="J134" i="4"/>
  <c r="R424" i="4"/>
  <c r="T424" i="4" s="1"/>
  <c r="J424" i="4"/>
  <c r="M424" i="4" s="1"/>
  <c r="O424" i="4" s="1"/>
  <c r="J192" i="4"/>
  <c r="M192" i="4" s="1"/>
  <c r="O192" i="4" s="1"/>
  <c r="R192" i="4"/>
  <c r="T192" i="4" s="1"/>
  <c r="R68" i="4"/>
  <c r="T68" i="4" s="1"/>
  <c r="J68" i="4"/>
  <c r="M68" i="4" s="1"/>
  <c r="O68" i="4" s="1"/>
  <c r="J240" i="4"/>
  <c r="R240" i="4"/>
  <c r="T240" i="4" s="1"/>
  <c r="R397" i="4"/>
  <c r="T397" i="4" s="1"/>
  <c r="J397" i="4"/>
  <c r="R435" i="4"/>
  <c r="T435" i="4" s="1"/>
  <c r="J435" i="4"/>
  <c r="M435" i="4" s="1"/>
  <c r="O435" i="4" s="1"/>
  <c r="R443" i="4"/>
  <c r="T443" i="4" s="1"/>
  <c r="J443" i="4"/>
  <c r="M443" i="4" s="1"/>
  <c r="O443" i="4" s="1"/>
  <c r="J400" i="4"/>
  <c r="R400" i="4"/>
  <c r="T400" i="4" s="1"/>
  <c r="R238" i="4"/>
  <c r="T238" i="4" s="1"/>
  <c r="J238" i="4"/>
  <c r="J106" i="4"/>
  <c r="R106" i="4"/>
  <c r="T106" i="4" s="1"/>
  <c r="R387" i="4"/>
  <c r="T387" i="4" s="1"/>
  <c r="J387" i="4"/>
  <c r="R21" i="4"/>
  <c r="T21" i="4" s="1"/>
  <c r="J21" i="4"/>
  <c r="M21" i="4" s="1"/>
  <c r="O21" i="4" s="1"/>
  <c r="R155" i="4"/>
  <c r="T155" i="4" s="1"/>
  <c r="J155" i="4"/>
  <c r="M155" i="4" s="1"/>
  <c r="O155" i="4" s="1"/>
  <c r="R101" i="4"/>
  <c r="T101" i="4" s="1"/>
  <c r="J101" i="4"/>
  <c r="M101" i="4" s="1"/>
  <c r="O101" i="4" s="1"/>
  <c r="R85" i="4"/>
  <c r="T85" i="4" s="1"/>
  <c r="J85" i="4"/>
  <c r="M85" i="4" s="1"/>
  <c r="O85" i="4" s="1"/>
  <c r="J274" i="4"/>
  <c r="R274" i="4"/>
  <c r="T274" i="4" s="1"/>
  <c r="R278" i="4"/>
  <c r="T278" i="4" s="1"/>
  <c r="J278" i="4"/>
  <c r="M278" i="4" s="1"/>
  <c r="O278" i="4" s="1"/>
  <c r="J137" i="4"/>
  <c r="R137" i="4"/>
  <c r="T137" i="4" s="1"/>
  <c r="J314" i="4"/>
  <c r="R314" i="4"/>
  <c r="T314" i="4" s="1"/>
  <c r="J398" i="4"/>
  <c r="R398" i="4"/>
  <c r="T398" i="4" s="1"/>
  <c r="J429" i="4"/>
  <c r="M429" i="4" s="1"/>
  <c r="O429" i="4" s="1"/>
  <c r="R429" i="4"/>
  <c r="T429" i="4" s="1"/>
  <c r="R147" i="4"/>
  <c r="T147" i="4" s="1"/>
  <c r="J147" i="4"/>
  <c r="R320" i="4"/>
  <c r="T320" i="4" s="1"/>
  <c r="J320" i="4"/>
  <c r="M320" i="4" s="1"/>
  <c r="O320" i="4" s="1"/>
  <c r="J242" i="4"/>
  <c r="M242" i="4" s="1"/>
  <c r="O242" i="4" s="1"/>
  <c r="R242" i="4"/>
  <c r="T242" i="4" s="1"/>
  <c r="R402" i="4"/>
  <c r="T402" i="4" s="1"/>
  <c r="J402" i="4"/>
  <c r="J377" i="4"/>
  <c r="R377" i="4"/>
  <c r="T377" i="4" s="1"/>
  <c r="R114" i="4"/>
  <c r="T114" i="4" s="1"/>
  <c r="J114" i="4"/>
  <c r="J113" i="4"/>
  <c r="M113" i="4" s="1"/>
  <c r="O113" i="4" s="1"/>
  <c r="R113" i="4"/>
  <c r="T113" i="4" s="1"/>
  <c r="J307" i="4"/>
  <c r="R307" i="4"/>
  <c r="T307" i="4" s="1"/>
  <c r="J214" i="4"/>
  <c r="M214" i="4" s="1"/>
  <c r="O214" i="4" s="1"/>
  <c r="R214" i="4"/>
  <c r="T214" i="4" s="1"/>
  <c r="J356" i="4"/>
  <c r="R356" i="4"/>
  <c r="T356" i="4" s="1"/>
  <c r="J416" i="4"/>
  <c r="M416" i="4" s="1"/>
  <c r="O416" i="4" s="1"/>
  <c r="R416" i="4"/>
  <c r="T416" i="4" s="1"/>
  <c r="R438" i="4"/>
  <c r="T438" i="4" s="1"/>
  <c r="J438" i="4"/>
  <c r="M438" i="4" s="1"/>
  <c r="O438" i="4" s="1"/>
  <c r="J415" i="4"/>
  <c r="R415" i="4"/>
  <c r="T415" i="4" s="1"/>
  <c r="R369" i="4"/>
  <c r="T369" i="4" s="1"/>
  <c r="J369" i="4"/>
  <c r="J252" i="4"/>
  <c r="R252" i="4"/>
  <c r="T252" i="4" s="1"/>
  <c r="J434" i="4"/>
  <c r="M434" i="4" s="1"/>
  <c r="O434" i="4" s="1"/>
  <c r="R434" i="4"/>
  <c r="T434" i="4" s="1"/>
  <c r="J392" i="4"/>
  <c r="R392" i="4"/>
  <c r="T392" i="4" s="1"/>
  <c r="J299" i="4"/>
  <c r="R299" i="4"/>
  <c r="T299" i="4" s="1"/>
  <c r="R261" i="4"/>
  <c r="T261" i="4" s="1"/>
  <c r="J261" i="4"/>
  <c r="J197" i="4"/>
  <c r="M197" i="4" s="1"/>
  <c r="O197" i="4" s="1"/>
  <c r="R197" i="4"/>
  <c r="T197" i="4" s="1"/>
  <c r="R232" i="4"/>
  <c r="T232" i="4" s="1"/>
  <c r="J232" i="4"/>
  <c r="J372" i="4"/>
  <c r="R372" i="4"/>
  <c r="T372" i="4" s="1"/>
  <c r="R231" i="4"/>
  <c r="T231" i="4" s="1"/>
  <c r="J231" i="4"/>
  <c r="M231" i="4" s="1"/>
  <c r="O231" i="4" s="1"/>
  <c r="J172" i="4"/>
  <c r="R172" i="4"/>
  <c r="T172" i="4" s="1"/>
  <c r="R446" i="4"/>
  <c r="T446" i="4" s="1"/>
  <c r="J446" i="4"/>
  <c r="M446" i="4" s="1"/>
  <c r="O446" i="4" s="1"/>
  <c r="J287" i="4"/>
  <c r="R287" i="4"/>
  <c r="T287" i="4" s="1"/>
  <c r="J260" i="4"/>
  <c r="R260" i="4"/>
  <c r="T260" i="4" s="1"/>
  <c r="R169" i="4"/>
  <c r="T169" i="4" s="1"/>
  <c r="J169" i="4"/>
  <c r="R69" i="4"/>
  <c r="T69" i="4" s="1"/>
  <c r="J69" i="4"/>
  <c r="M69" i="4" s="1"/>
  <c r="O69" i="4" s="1"/>
  <c r="R190" i="4"/>
  <c r="T190" i="4" s="1"/>
  <c r="J190" i="4"/>
  <c r="J102" i="4"/>
  <c r="R102" i="4"/>
  <c r="T102" i="4" s="1"/>
  <c r="R390" i="4"/>
  <c r="T390" i="4" s="1"/>
  <c r="J390" i="4"/>
  <c r="J367" i="4"/>
  <c r="R367" i="4"/>
  <c r="T367" i="4" s="1"/>
  <c r="J295" i="4"/>
  <c r="M295" i="4" s="1"/>
  <c r="O295" i="4" s="1"/>
  <c r="R295" i="4"/>
  <c r="T295" i="4" s="1"/>
  <c r="R237" i="4"/>
  <c r="T237" i="4" s="1"/>
  <c r="J237" i="4"/>
  <c r="M237" i="4" s="1"/>
  <c r="O237" i="4" s="1"/>
  <c r="J213" i="4"/>
  <c r="R213" i="4"/>
  <c r="T213" i="4" s="1"/>
  <c r="J160" i="4"/>
  <c r="R160" i="4"/>
  <c r="T160" i="4" s="1"/>
  <c r="J187" i="4"/>
  <c r="R187" i="4"/>
  <c r="T187" i="4" s="1"/>
  <c r="R99" i="4"/>
  <c r="T99" i="4" s="1"/>
  <c r="J99" i="4"/>
  <c r="M99" i="4" s="1"/>
  <c r="O99" i="4" s="1"/>
  <c r="R67" i="4"/>
  <c r="T67" i="4" s="1"/>
  <c r="J67" i="4"/>
  <c r="M67" i="4" s="1"/>
  <c r="O67" i="4" s="1"/>
  <c r="R104" i="4"/>
  <c r="T104" i="4" s="1"/>
  <c r="J104" i="4"/>
  <c r="J35" i="4"/>
  <c r="R35" i="4"/>
  <c r="T35" i="4" s="1"/>
  <c r="J19" i="4"/>
  <c r="R19" i="4"/>
  <c r="T19" i="4" s="1"/>
  <c r="J86" i="4"/>
  <c r="M86" i="4" s="1"/>
  <c r="O86" i="4" s="1"/>
  <c r="R86" i="4"/>
  <c r="T86" i="4" s="1"/>
  <c r="R420" i="4"/>
  <c r="T420" i="4" s="1"/>
  <c r="J420" i="4"/>
  <c r="J283" i="4"/>
  <c r="R283" i="4"/>
  <c r="T283" i="4" s="1"/>
  <c r="R223" i="4"/>
  <c r="T223" i="4" s="1"/>
  <c r="J223" i="4"/>
  <c r="R219" i="4"/>
  <c r="T219" i="4" s="1"/>
  <c r="J219" i="4"/>
  <c r="J180" i="4"/>
  <c r="R180" i="4"/>
  <c r="T180" i="4" s="1"/>
  <c r="J152" i="4"/>
  <c r="M152" i="4" s="1"/>
  <c r="O152" i="4" s="1"/>
  <c r="R152" i="4"/>
  <c r="T152" i="4" s="1"/>
  <c r="R300" i="4"/>
  <c r="T300" i="4" s="1"/>
  <c r="J300" i="4"/>
  <c r="R36" i="4"/>
  <c r="T36" i="4" s="1"/>
  <c r="J36" i="4"/>
  <c r="J119" i="4"/>
  <c r="R119" i="4"/>
  <c r="T119" i="4" s="1"/>
  <c r="R53" i="4"/>
  <c r="T53" i="4" s="1"/>
  <c r="J53" i="4"/>
  <c r="J87" i="4"/>
  <c r="M87" i="4" s="1"/>
  <c r="O87" i="4" s="1"/>
  <c r="R87" i="4"/>
  <c r="T87" i="4" s="1"/>
  <c r="J14" i="4"/>
  <c r="R14" i="4"/>
  <c r="T14" i="4" s="1"/>
  <c r="J364" i="4"/>
  <c r="R364" i="4"/>
  <c r="T364" i="4" s="1"/>
  <c r="R208" i="4"/>
  <c r="T208" i="4" s="1"/>
  <c r="J208" i="4"/>
  <c r="J144" i="4"/>
  <c r="R144" i="4"/>
  <c r="T144" i="4" s="1"/>
  <c r="R146" i="4"/>
  <c r="T146" i="4" s="1"/>
  <c r="J146" i="4"/>
  <c r="R72" i="4"/>
  <c r="T72" i="4" s="1"/>
  <c r="J72" i="4"/>
  <c r="J58" i="4"/>
  <c r="R58" i="4"/>
  <c r="T58" i="4" s="1"/>
  <c r="J42" i="4"/>
  <c r="M42" i="4" s="1"/>
  <c r="O42" i="4" s="1"/>
  <c r="R42" i="4"/>
  <c r="T42" i="4" s="1"/>
  <c r="J179" i="4"/>
  <c r="R179" i="4"/>
  <c r="T179" i="4" s="1"/>
  <c r="J449" i="4"/>
  <c r="M449" i="4" s="1"/>
  <c r="O449" i="4" s="1"/>
  <c r="R449" i="4"/>
  <c r="T449" i="4" s="1"/>
  <c r="J310" i="4"/>
  <c r="R310" i="4"/>
  <c r="T310" i="4" s="1"/>
  <c r="J334" i="4"/>
  <c r="R334" i="4"/>
  <c r="T334" i="4" s="1"/>
  <c r="J368" i="4"/>
  <c r="R368" i="4"/>
  <c r="T368" i="4" s="1"/>
  <c r="J441" i="4"/>
  <c r="M441" i="4" s="1"/>
  <c r="O441" i="4" s="1"/>
  <c r="R441" i="4"/>
  <c r="T441" i="4" s="1"/>
  <c r="J448" i="4"/>
  <c r="M448" i="4" s="1"/>
  <c r="O448" i="4" s="1"/>
  <c r="R448" i="4"/>
  <c r="T448" i="4" s="1"/>
  <c r="M179" i="4" l="1"/>
  <c r="O179" i="4" s="1"/>
  <c r="K179" i="4"/>
  <c r="M187" i="4"/>
  <c r="O187" i="4" s="1"/>
  <c r="K187" i="4"/>
  <c r="M213" i="4"/>
  <c r="O213" i="4" s="1"/>
  <c r="K213" i="4"/>
  <c r="M172" i="4"/>
  <c r="O172" i="4" s="1"/>
  <c r="K172" i="4"/>
  <c r="M356" i="4"/>
  <c r="O356" i="4" s="1"/>
  <c r="K356" i="4"/>
  <c r="M314" i="4"/>
  <c r="O314" i="4" s="1"/>
  <c r="K314" i="4"/>
  <c r="M350" i="4"/>
  <c r="O350" i="4" s="1"/>
  <c r="K350" i="4"/>
  <c r="M159" i="4"/>
  <c r="O159" i="4" s="1"/>
  <c r="K159" i="4"/>
  <c r="M235" i="4"/>
  <c r="O235" i="4" s="1"/>
  <c r="K235" i="4"/>
  <c r="M168" i="4"/>
  <c r="O168" i="4" s="1"/>
  <c r="K168" i="4"/>
  <c r="M259" i="4"/>
  <c r="O259" i="4" s="1"/>
  <c r="K259" i="4"/>
  <c r="M284" i="4"/>
  <c r="O284" i="4" s="1"/>
  <c r="K284" i="4"/>
  <c r="M414" i="4"/>
  <c r="O414" i="4" s="1"/>
  <c r="K414" i="4"/>
  <c r="M407" i="4"/>
  <c r="O407" i="4" s="1"/>
  <c r="K407" i="4"/>
  <c r="M148" i="4"/>
  <c r="O148" i="4" s="1"/>
  <c r="K148" i="4"/>
  <c r="M248" i="4"/>
  <c r="O248" i="4" s="1"/>
  <c r="K248" i="4"/>
  <c r="M221" i="4"/>
  <c r="O221" i="4" s="1"/>
  <c r="K221" i="4"/>
  <c r="M177" i="4"/>
  <c r="O177" i="4" s="1"/>
  <c r="K177" i="4"/>
  <c r="M245" i="4"/>
  <c r="O245" i="4" s="1"/>
  <c r="K245" i="4"/>
  <c r="M83" i="4"/>
  <c r="O83" i="4" s="1"/>
  <c r="K83" i="4"/>
  <c r="M332" i="4"/>
  <c r="O332" i="4" s="1"/>
  <c r="K332" i="4"/>
  <c r="M361" i="4"/>
  <c r="O361" i="4" s="1"/>
  <c r="K361" i="4"/>
  <c r="M301" i="4"/>
  <c r="O301" i="4" s="1"/>
  <c r="K301" i="4"/>
  <c r="M300" i="4"/>
  <c r="O300" i="4" s="1"/>
  <c r="K300" i="4"/>
  <c r="M420" i="4"/>
  <c r="O420" i="4" s="1"/>
  <c r="K420" i="4"/>
  <c r="M104" i="4"/>
  <c r="O104" i="4" s="1"/>
  <c r="K104" i="4"/>
  <c r="M232" i="4"/>
  <c r="O232" i="4" s="1"/>
  <c r="K232" i="4"/>
  <c r="M134" i="4"/>
  <c r="O134" i="4" s="1"/>
  <c r="K134" i="4"/>
  <c r="M410" i="4"/>
  <c r="O410" i="4" s="1"/>
  <c r="K410" i="4"/>
  <c r="M344" i="4"/>
  <c r="O344" i="4" s="1"/>
  <c r="K344" i="4"/>
  <c r="M123" i="4"/>
  <c r="O123" i="4" s="1"/>
  <c r="K123" i="4"/>
  <c r="M309" i="4"/>
  <c r="O309" i="4" s="1"/>
  <c r="K309" i="4"/>
  <c r="M185" i="4"/>
  <c r="O185" i="4" s="1"/>
  <c r="K185" i="4"/>
  <c r="M227" i="4"/>
  <c r="O227" i="4" s="1"/>
  <c r="K227" i="4"/>
  <c r="M378" i="4"/>
  <c r="O378" i="4" s="1"/>
  <c r="K378" i="4"/>
  <c r="M370" i="4"/>
  <c r="O370" i="4" s="1"/>
  <c r="K370" i="4"/>
  <c r="M285" i="4"/>
  <c r="O285" i="4" s="1"/>
  <c r="K285" i="4"/>
  <c r="M92" i="4"/>
  <c r="O92" i="4" s="1"/>
  <c r="K92" i="4"/>
  <c r="M324" i="4"/>
  <c r="O324" i="4" s="1"/>
  <c r="K324" i="4"/>
  <c r="M88" i="4"/>
  <c r="O88" i="4" s="1"/>
  <c r="K88" i="4"/>
  <c r="M166" i="4"/>
  <c r="O166" i="4" s="1"/>
  <c r="K166" i="4"/>
  <c r="M421" i="4"/>
  <c r="O421" i="4" s="1"/>
  <c r="K421" i="4"/>
  <c r="M340" i="4"/>
  <c r="O340" i="4" s="1"/>
  <c r="K340" i="4"/>
  <c r="R450" i="4"/>
  <c r="T10" i="4"/>
  <c r="T450" i="4" s="1"/>
  <c r="M112" i="4"/>
  <c r="O112" i="4" s="1"/>
  <c r="K112" i="4"/>
  <c r="M258" i="4"/>
  <c r="O258" i="4" s="1"/>
  <c r="K258" i="4"/>
  <c r="M323" i="4"/>
  <c r="O323" i="4" s="1"/>
  <c r="K323" i="4"/>
  <c r="M255" i="4"/>
  <c r="O255" i="4" s="1"/>
  <c r="K255" i="4"/>
  <c r="M157" i="4"/>
  <c r="O157" i="4" s="1"/>
  <c r="K157" i="4"/>
  <c r="M331" i="4"/>
  <c r="O331" i="4" s="1"/>
  <c r="K331" i="4"/>
  <c r="M353" i="4"/>
  <c r="O353" i="4" s="1"/>
  <c r="K353" i="4"/>
  <c r="M375" i="4"/>
  <c r="O375" i="4" s="1"/>
  <c r="K375" i="4"/>
  <c r="M330" i="4"/>
  <c r="O330" i="4" s="1"/>
  <c r="K330" i="4"/>
  <c r="M359" i="4"/>
  <c r="O359" i="4" s="1"/>
  <c r="K359" i="4"/>
  <c r="M209" i="4"/>
  <c r="O209" i="4" s="1"/>
  <c r="K209" i="4"/>
  <c r="M183" i="4"/>
  <c r="O183" i="4" s="1"/>
  <c r="K183" i="4"/>
  <c r="M267" i="4"/>
  <c r="O267" i="4" s="1"/>
  <c r="K267" i="4"/>
  <c r="M167" i="4"/>
  <c r="O167" i="4" s="1"/>
  <c r="K167" i="4"/>
  <c r="M136" i="4"/>
  <c r="O136" i="4" s="1"/>
  <c r="K136" i="4"/>
  <c r="M315" i="4"/>
  <c r="O315" i="4" s="1"/>
  <c r="K315" i="4"/>
  <c r="M26" i="4"/>
  <c r="O26" i="4" s="1"/>
  <c r="K26" i="4"/>
  <c r="M127" i="4"/>
  <c r="O127" i="4" s="1"/>
  <c r="K127" i="4"/>
  <c r="M74" i="4"/>
  <c r="O74" i="4" s="1"/>
  <c r="K74" i="4"/>
  <c r="M403" i="4"/>
  <c r="O403" i="4" s="1"/>
  <c r="K403" i="4"/>
  <c r="M310" i="4"/>
  <c r="O310" i="4" s="1"/>
  <c r="K310" i="4"/>
  <c r="M14" i="4"/>
  <c r="O14" i="4" s="1"/>
  <c r="K14" i="4"/>
  <c r="M283" i="4"/>
  <c r="O283" i="4" s="1"/>
  <c r="K283" i="4"/>
  <c r="M35" i="4"/>
  <c r="O35" i="4" s="1"/>
  <c r="K35" i="4"/>
  <c r="M110" i="4"/>
  <c r="O110" i="4" s="1"/>
  <c r="K110" i="4"/>
  <c r="M280" i="4"/>
  <c r="O280" i="4" s="1"/>
  <c r="K280" i="4"/>
  <c r="M217" i="4"/>
  <c r="O217" i="4" s="1"/>
  <c r="K217" i="4"/>
  <c r="M59" i="4"/>
  <c r="O59" i="4" s="1"/>
  <c r="K59" i="4"/>
  <c r="M164" i="4"/>
  <c r="O164" i="4" s="1"/>
  <c r="K164" i="4"/>
  <c r="M55" i="4"/>
  <c r="O55" i="4" s="1"/>
  <c r="K55" i="4"/>
  <c r="M91" i="4"/>
  <c r="O91" i="4" s="1"/>
  <c r="K91" i="4"/>
  <c r="M341" i="4"/>
  <c r="O341" i="4" s="1"/>
  <c r="K341" i="4"/>
  <c r="M373" i="4"/>
  <c r="O373" i="4" s="1"/>
  <c r="K373" i="4"/>
  <c r="M257" i="4"/>
  <c r="O257" i="4" s="1"/>
  <c r="K257" i="4"/>
  <c r="M198" i="4"/>
  <c r="O198" i="4" s="1"/>
  <c r="K198" i="4"/>
  <c r="M162" i="4"/>
  <c r="O162" i="4" s="1"/>
  <c r="K162" i="4"/>
  <c r="M404" i="4"/>
  <c r="O404" i="4" s="1"/>
  <c r="K404" i="4"/>
  <c r="M72" i="4"/>
  <c r="O72" i="4" s="1"/>
  <c r="K72" i="4"/>
  <c r="M223" i="4"/>
  <c r="O223" i="4" s="1"/>
  <c r="K223" i="4"/>
  <c r="M261" i="4"/>
  <c r="O261" i="4" s="1"/>
  <c r="K261" i="4"/>
  <c r="M147" i="4"/>
  <c r="O147" i="4" s="1"/>
  <c r="K147" i="4"/>
  <c r="M297" i="4"/>
  <c r="O297" i="4" s="1"/>
  <c r="K297" i="4"/>
  <c r="M391" i="4"/>
  <c r="O391" i="4" s="1"/>
  <c r="K391" i="4"/>
  <c r="M374" i="4"/>
  <c r="O374" i="4" s="1"/>
  <c r="K374" i="4"/>
  <c r="M45" i="4"/>
  <c r="O45" i="4" s="1"/>
  <c r="K45" i="4"/>
  <c r="M224" i="4"/>
  <c r="O224" i="4" s="1"/>
  <c r="K224" i="4"/>
  <c r="M76" i="4"/>
  <c r="O76" i="4" s="1"/>
  <c r="K76" i="4"/>
  <c r="M395" i="4"/>
  <c r="O395" i="4" s="1"/>
  <c r="K395" i="4"/>
  <c r="M325" i="4"/>
  <c r="O325" i="4" s="1"/>
  <c r="K325" i="4"/>
  <c r="M37" i="4"/>
  <c r="O37" i="4" s="1"/>
  <c r="K37" i="4"/>
  <c r="M281" i="4"/>
  <c r="O281" i="4" s="1"/>
  <c r="K281" i="4"/>
  <c r="M174" i="4"/>
  <c r="O174" i="4" s="1"/>
  <c r="K174" i="4"/>
  <c r="M334" i="4"/>
  <c r="O334" i="4" s="1"/>
  <c r="K334" i="4"/>
  <c r="M364" i="4"/>
  <c r="O364" i="4" s="1"/>
  <c r="K364" i="4"/>
  <c r="M119" i="4"/>
  <c r="O119" i="4" s="1"/>
  <c r="K119" i="4"/>
  <c r="M160" i="4"/>
  <c r="O160" i="4" s="1"/>
  <c r="K160" i="4"/>
  <c r="M102" i="4"/>
  <c r="O102" i="4" s="1"/>
  <c r="K102" i="4"/>
  <c r="M392" i="4"/>
  <c r="O392" i="4" s="1"/>
  <c r="K392" i="4"/>
  <c r="M415" i="4"/>
  <c r="O415" i="4" s="1"/>
  <c r="K415" i="4"/>
  <c r="M400" i="4"/>
  <c r="O400" i="4" s="1"/>
  <c r="K400" i="4"/>
  <c r="M196" i="4"/>
  <c r="O196" i="4" s="1"/>
  <c r="K196" i="4"/>
  <c r="M384" i="4"/>
  <c r="O384" i="4" s="1"/>
  <c r="K384" i="4"/>
  <c r="M290" i="4"/>
  <c r="O290" i="4" s="1"/>
  <c r="K290" i="4"/>
  <c r="M171" i="4"/>
  <c r="O171" i="4" s="1"/>
  <c r="K171" i="4"/>
  <c r="M34" i="4"/>
  <c r="O34" i="4" s="1"/>
  <c r="K34" i="4"/>
  <c r="M39" i="4"/>
  <c r="O39" i="4" s="1"/>
  <c r="K39" i="4"/>
  <c r="M229" i="4"/>
  <c r="O229" i="4" s="1"/>
  <c r="K229" i="4"/>
  <c r="M411" i="4"/>
  <c r="O411" i="4" s="1"/>
  <c r="K411" i="4"/>
  <c r="M286" i="4"/>
  <c r="O286" i="4" s="1"/>
  <c r="K286" i="4"/>
  <c r="M151" i="4"/>
  <c r="O151" i="4" s="1"/>
  <c r="K151" i="4"/>
  <c r="M385" i="4"/>
  <c r="O385" i="4" s="1"/>
  <c r="K385" i="4"/>
  <c r="M294" i="4"/>
  <c r="O294" i="4" s="1"/>
  <c r="K294" i="4"/>
  <c r="M145" i="4"/>
  <c r="O145" i="4" s="1"/>
  <c r="K145" i="4"/>
  <c r="M116" i="4"/>
  <c r="O116" i="4" s="1"/>
  <c r="K116" i="4"/>
  <c r="M282" i="4"/>
  <c r="O282" i="4" s="1"/>
  <c r="K282" i="4"/>
  <c r="M399" i="4"/>
  <c r="O399" i="4" s="1"/>
  <c r="K399" i="4"/>
  <c r="M396" i="4"/>
  <c r="O396" i="4" s="1"/>
  <c r="K396" i="4"/>
  <c r="M161" i="4"/>
  <c r="O161" i="4" s="1"/>
  <c r="K161" i="4"/>
  <c r="M272" i="4"/>
  <c r="O272" i="4" s="1"/>
  <c r="K272" i="4"/>
  <c r="M82" i="4"/>
  <c r="O82" i="4" s="1"/>
  <c r="K82" i="4"/>
  <c r="M205" i="4"/>
  <c r="O205" i="4" s="1"/>
  <c r="K205" i="4"/>
  <c r="M326" i="4"/>
  <c r="O326" i="4" s="1"/>
  <c r="K326" i="4"/>
  <c r="M247" i="4"/>
  <c r="O247" i="4" s="1"/>
  <c r="K247" i="4"/>
  <c r="J450" i="4"/>
  <c r="M10" i="4"/>
  <c r="K10" i="4"/>
  <c r="M406" i="4"/>
  <c r="O406" i="4" s="1"/>
  <c r="K406" i="4"/>
  <c r="M32" i="4"/>
  <c r="O32" i="4" s="1"/>
  <c r="K32" i="4"/>
  <c r="M222" i="4"/>
  <c r="O222" i="4" s="1"/>
  <c r="K222" i="4"/>
  <c r="M40" i="4"/>
  <c r="O40" i="4" s="1"/>
  <c r="K40" i="4"/>
  <c r="M207" i="4"/>
  <c r="O207" i="4" s="1"/>
  <c r="K207" i="4"/>
  <c r="M105" i="4"/>
  <c r="O105" i="4" s="1"/>
  <c r="K105" i="4"/>
  <c r="M80" i="4"/>
  <c r="O80" i="4" s="1"/>
  <c r="K80" i="4"/>
  <c r="M154" i="4"/>
  <c r="O154" i="4" s="1"/>
  <c r="K154" i="4"/>
  <c r="M401" i="4"/>
  <c r="O401" i="4" s="1"/>
  <c r="K401" i="4"/>
  <c r="M412" i="4"/>
  <c r="O412" i="4" s="1"/>
  <c r="K412" i="4"/>
  <c r="M417" i="4"/>
  <c r="O417" i="4" s="1"/>
  <c r="K417" i="4"/>
  <c r="M345" i="4"/>
  <c r="O345" i="4" s="1"/>
  <c r="K345" i="4"/>
  <c r="M262" i="4"/>
  <c r="O262" i="4" s="1"/>
  <c r="K262" i="4"/>
  <c r="M195" i="4"/>
  <c r="O195" i="4" s="1"/>
  <c r="K195" i="4"/>
  <c r="M317" i="4"/>
  <c r="O317" i="4" s="1"/>
  <c r="K317" i="4"/>
  <c r="M186" i="4"/>
  <c r="O186" i="4" s="1"/>
  <c r="K186" i="4"/>
  <c r="M60" i="4"/>
  <c r="O60" i="4" s="1"/>
  <c r="K60" i="4"/>
  <c r="M200" i="4"/>
  <c r="O200" i="4" s="1"/>
  <c r="K200" i="4"/>
  <c r="M210" i="4"/>
  <c r="O210" i="4" s="1"/>
  <c r="K210" i="4"/>
  <c r="M351" i="4"/>
  <c r="O351" i="4" s="1"/>
  <c r="K351" i="4"/>
  <c r="M408" i="4"/>
  <c r="O408" i="4" s="1"/>
  <c r="K408" i="4"/>
  <c r="M386" i="4"/>
  <c r="O386" i="4" s="1"/>
  <c r="K386" i="4"/>
  <c r="M313" i="4"/>
  <c r="O313" i="4" s="1"/>
  <c r="K313" i="4"/>
  <c r="M126" i="4"/>
  <c r="O126" i="4" s="1"/>
  <c r="K126" i="4"/>
  <c r="M158" i="4"/>
  <c r="O158" i="4" s="1"/>
  <c r="K158" i="4"/>
  <c r="M368" i="4"/>
  <c r="O368" i="4" s="1"/>
  <c r="K368" i="4"/>
  <c r="M58" i="4"/>
  <c r="O58" i="4" s="1"/>
  <c r="K58" i="4"/>
  <c r="M287" i="4"/>
  <c r="O287" i="4" s="1"/>
  <c r="K287" i="4"/>
  <c r="M372" i="4"/>
  <c r="O372" i="4" s="1"/>
  <c r="K372" i="4"/>
  <c r="M299" i="4"/>
  <c r="O299" i="4" s="1"/>
  <c r="K299" i="4"/>
  <c r="M307" i="4"/>
  <c r="O307" i="4" s="1"/>
  <c r="K307" i="4"/>
  <c r="M318" i="4"/>
  <c r="O318" i="4" s="1"/>
  <c r="K318" i="4"/>
  <c r="M371" i="4"/>
  <c r="O371" i="4" s="1"/>
  <c r="K371" i="4"/>
  <c r="M176" i="4"/>
  <c r="O176" i="4" s="1"/>
  <c r="K176" i="4"/>
  <c r="M230" i="4"/>
  <c r="O230" i="4" s="1"/>
  <c r="K230" i="4"/>
  <c r="M23" i="4"/>
  <c r="O23" i="4" s="1"/>
  <c r="K23" i="4"/>
  <c r="M298" i="4"/>
  <c r="O298" i="4" s="1"/>
  <c r="K298" i="4"/>
  <c r="M236" i="4"/>
  <c r="O236" i="4" s="1"/>
  <c r="K236" i="4"/>
  <c r="M239" i="4"/>
  <c r="O239" i="4" s="1"/>
  <c r="K239" i="4"/>
  <c r="M140" i="4"/>
  <c r="O140" i="4" s="1"/>
  <c r="K140" i="4"/>
  <c r="M419" i="4"/>
  <c r="O419" i="4" s="1"/>
  <c r="K419" i="4"/>
  <c r="M66" i="4"/>
  <c r="O66" i="4" s="1"/>
  <c r="K66" i="4"/>
  <c r="M220" i="4"/>
  <c r="O220" i="4" s="1"/>
  <c r="K220" i="4"/>
  <c r="M65" i="4"/>
  <c r="O65" i="4" s="1"/>
  <c r="K65" i="4"/>
  <c r="M253" i="4"/>
  <c r="O253" i="4" s="1"/>
  <c r="K253" i="4"/>
  <c r="M358" i="4"/>
  <c r="O358" i="4" s="1"/>
  <c r="K358" i="4"/>
  <c r="M336" i="4"/>
  <c r="O336" i="4" s="1"/>
  <c r="K336" i="4"/>
  <c r="M81" i="4"/>
  <c r="O81" i="4" s="1"/>
  <c r="K81" i="4"/>
  <c r="M366" i="4"/>
  <c r="O366" i="4" s="1"/>
  <c r="K366" i="4"/>
  <c r="M25" i="4"/>
  <c r="O25" i="4" s="1"/>
  <c r="K25" i="4"/>
  <c r="M273" i="4"/>
  <c r="O273" i="4" s="1"/>
  <c r="K273" i="4"/>
  <c r="M293" i="4"/>
  <c r="O293" i="4" s="1"/>
  <c r="K293" i="4"/>
  <c r="M57" i="4"/>
  <c r="O57" i="4" s="1"/>
  <c r="K57" i="4"/>
  <c r="M296" i="4"/>
  <c r="O296" i="4" s="1"/>
  <c r="K296" i="4"/>
  <c r="M44" i="4"/>
  <c r="O44" i="4" s="1"/>
  <c r="K44" i="4"/>
  <c r="M107" i="4"/>
  <c r="O107" i="4" s="1"/>
  <c r="K107" i="4"/>
  <c r="M226" i="4"/>
  <c r="O226" i="4" s="1"/>
  <c r="K226" i="4"/>
  <c r="M144" i="4"/>
  <c r="O144" i="4" s="1"/>
  <c r="K144" i="4"/>
  <c r="M180" i="4"/>
  <c r="O180" i="4" s="1"/>
  <c r="K180" i="4"/>
  <c r="M19" i="4"/>
  <c r="O19" i="4" s="1"/>
  <c r="K19" i="4"/>
  <c r="M367" i="4"/>
  <c r="O367" i="4" s="1"/>
  <c r="K367" i="4"/>
  <c r="M260" i="4"/>
  <c r="O260" i="4" s="1"/>
  <c r="K260" i="4"/>
  <c r="M252" i="4"/>
  <c r="O252" i="4" s="1"/>
  <c r="K252" i="4"/>
  <c r="M377" i="4"/>
  <c r="O377" i="4" s="1"/>
  <c r="K377" i="4"/>
  <c r="M398" i="4"/>
  <c r="O398" i="4" s="1"/>
  <c r="K398" i="4"/>
  <c r="M137" i="4"/>
  <c r="O137" i="4" s="1"/>
  <c r="K137" i="4"/>
  <c r="M274" i="4"/>
  <c r="O274" i="4" s="1"/>
  <c r="K274" i="4"/>
  <c r="M106" i="4"/>
  <c r="O106" i="4" s="1"/>
  <c r="K106" i="4"/>
  <c r="M240" i="4"/>
  <c r="O240" i="4" s="1"/>
  <c r="K240" i="4"/>
  <c r="M389" i="4"/>
  <c r="O389" i="4" s="1"/>
  <c r="K389" i="4"/>
  <c r="M146" i="4"/>
  <c r="O146" i="4" s="1"/>
  <c r="K146" i="4"/>
  <c r="M208" i="4"/>
  <c r="O208" i="4" s="1"/>
  <c r="K208" i="4"/>
  <c r="M53" i="4"/>
  <c r="O53" i="4" s="1"/>
  <c r="K53" i="4"/>
  <c r="M36" i="4"/>
  <c r="O36" i="4" s="1"/>
  <c r="K36" i="4"/>
  <c r="M219" i="4"/>
  <c r="O219" i="4" s="1"/>
  <c r="K219" i="4"/>
  <c r="M390" i="4"/>
  <c r="O390" i="4" s="1"/>
  <c r="K390" i="4"/>
  <c r="M190" i="4"/>
  <c r="O190" i="4" s="1"/>
  <c r="K190" i="4"/>
  <c r="M169" i="4"/>
  <c r="O169" i="4" s="1"/>
  <c r="K169" i="4"/>
  <c r="M369" i="4"/>
  <c r="O369" i="4" s="1"/>
  <c r="K369" i="4"/>
  <c r="M114" i="4"/>
  <c r="O114" i="4" s="1"/>
  <c r="K114" i="4"/>
  <c r="M402" i="4"/>
  <c r="O402" i="4" s="1"/>
  <c r="K402" i="4"/>
  <c r="M387" i="4"/>
  <c r="O387" i="4" s="1"/>
  <c r="K387" i="4"/>
  <c r="M238" i="4"/>
  <c r="O238" i="4" s="1"/>
  <c r="K238" i="4"/>
  <c r="M397" i="4"/>
  <c r="O397" i="4" s="1"/>
  <c r="K397" i="4"/>
  <c r="M357" i="4"/>
  <c r="O357" i="4" s="1"/>
  <c r="K357" i="4"/>
  <c r="M29" i="4"/>
  <c r="O29" i="4" s="1"/>
  <c r="K29" i="4"/>
  <c r="M170" i="4"/>
  <c r="O170" i="4" s="1"/>
  <c r="K170" i="4"/>
  <c r="M163" i="4"/>
  <c r="O163" i="4" s="1"/>
  <c r="K163" i="4"/>
  <c r="M249" i="4"/>
  <c r="O249" i="4" s="1"/>
  <c r="K249" i="4"/>
  <c r="M33" i="4"/>
  <c r="O33" i="4" s="1"/>
  <c r="K33" i="4"/>
  <c r="M383" i="4"/>
  <c r="O383" i="4" s="1"/>
  <c r="K383" i="4"/>
  <c r="M142" i="4"/>
  <c r="O142" i="4" s="1"/>
  <c r="K142" i="4"/>
  <c r="M131" i="4"/>
  <c r="O131" i="4" s="1"/>
  <c r="K131" i="4"/>
  <c r="M77" i="4"/>
  <c r="O77" i="4" s="1"/>
  <c r="K77" i="4"/>
  <c r="M16" i="4"/>
  <c r="O16" i="4" s="1"/>
  <c r="K16" i="4"/>
  <c r="M95" i="4"/>
  <c r="O95" i="4" s="1"/>
  <c r="K95" i="4"/>
  <c r="M96" i="4"/>
  <c r="O96" i="4" s="1"/>
  <c r="K96" i="4"/>
  <c r="M108" i="4"/>
  <c r="O108" i="4" s="1"/>
  <c r="K108" i="4"/>
  <c r="M97" i="4"/>
  <c r="O97" i="4" s="1"/>
  <c r="K97" i="4"/>
  <c r="M173" i="4"/>
  <c r="O173" i="4" s="1"/>
  <c r="K173" i="4"/>
  <c r="M12" i="4"/>
  <c r="O12" i="4" s="1"/>
  <c r="K12" i="4"/>
  <c r="M365" i="4"/>
  <c r="O365" i="4" s="1"/>
  <c r="K365" i="4"/>
  <c r="M405" i="4"/>
  <c r="O405" i="4" s="1"/>
  <c r="K405" i="4"/>
  <c r="M181" i="4"/>
  <c r="O181" i="4" s="1"/>
  <c r="K181" i="4"/>
  <c r="M216" i="4"/>
  <c r="O216" i="4" s="1"/>
  <c r="K216" i="4"/>
  <c r="M73" i="4"/>
  <c r="O73" i="4" s="1"/>
  <c r="K73" i="4"/>
  <c r="M305" i="4"/>
  <c r="O305" i="4" s="1"/>
  <c r="K305" i="4"/>
  <c r="M49" i="4"/>
  <c r="O49" i="4" s="1"/>
  <c r="K49" i="4"/>
  <c r="M61" i="4"/>
  <c r="O61" i="4" s="1"/>
  <c r="K61" i="4"/>
  <c r="M413" i="4"/>
  <c r="O413" i="4" s="1"/>
  <c r="K413" i="4"/>
  <c r="M150" i="4"/>
  <c r="O150" i="4" s="1"/>
  <c r="K150" i="4"/>
  <c r="M52" i="4"/>
  <c r="O52" i="4" s="1"/>
  <c r="K52" i="4"/>
  <c r="M316" i="4"/>
  <c r="O316" i="4" s="1"/>
  <c r="K316" i="4"/>
  <c r="M270" i="4"/>
  <c r="O270" i="4" s="1"/>
  <c r="K270" i="4"/>
  <c r="M379" i="4"/>
  <c r="O379" i="4" s="1"/>
  <c r="K379" i="4"/>
  <c r="M17" i="4"/>
  <c r="O17" i="4" s="1"/>
  <c r="K17" i="4"/>
  <c r="M191" i="4"/>
  <c r="O191" i="4" s="1"/>
  <c r="K191" i="4"/>
  <c r="M418" i="4"/>
  <c r="O418" i="4" s="1"/>
  <c r="K418" i="4"/>
  <c r="M109" i="4"/>
  <c r="O109" i="4" s="1"/>
  <c r="K109" i="4"/>
  <c r="M218" i="4"/>
  <c r="O218" i="4" s="1"/>
  <c r="K218" i="4"/>
  <c r="M381" i="4"/>
  <c r="O381" i="4" s="1"/>
  <c r="K381" i="4"/>
  <c r="M352" i="4"/>
  <c r="O352" i="4" s="1"/>
  <c r="K352" i="4"/>
  <c r="M409" i="4"/>
  <c r="O409" i="4" s="1"/>
  <c r="K409" i="4"/>
  <c r="M100" i="4"/>
  <c r="O100" i="4" s="1"/>
  <c r="K100" i="4"/>
  <c r="M304" i="4"/>
  <c r="O304" i="4" s="1"/>
  <c r="K304" i="4"/>
  <c r="M302" i="4"/>
  <c r="O302" i="4" s="1"/>
  <c r="K302" i="4"/>
  <c r="M98" i="4"/>
  <c r="O98" i="4" s="1"/>
  <c r="K98" i="4"/>
  <c r="M319" i="4"/>
  <c r="O319" i="4" s="1"/>
  <c r="K319" i="4"/>
  <c r="M103" i="4"/>
  <c r="O103" i="4" s="1"/>
  <c r="K103" i="4"/>
  <c r="M120" i="4"/>
  <c r="O120" i="4" s="1"/>
  <c r="K120" i="4"/>
  <c r="M194" i="4"/>
  <c r="O194" i="4" s="1"/>
  <c r="K194" i="4"/>
  <c r="M251" i="4"/>
  <c r="O251" i="4" s="1"/>
  <c r="K251" i="4"/>
  <c r="M27" i="4"/>
  <c r="O27" i="4" s="1"/>
  <c r="K27" i="4"/>
  <c r="M184" i="4"/>
  <c r="O184" i="4" s="1"/>
  <c r="K184" i="4"/>
  <c r="M376" i="4"/>
  <c r="O376" i="4" s="1"/>
  <c r="K376" i="4"/>
  <c r="M18" i="4"/>
  <c r="O18" i="4" s="1"/>
  <c r="K18" i="4"/>
  <c r="M275" i="4"/>
  <c r="O275" i="4" s="1"/>
  <c r="K275" i="4"/>
  <c r="M393" i="4"/>
  <c r="O393" i="4" s="1"/>
  <c r="K393" i="4"/>
  <c r="M228" i="4"/>
  <c r="O228" i="4" s="1"/>
  <c r="K228" i="4"/>
  <c r="M388" i="4"/>
  <c r="O388" i="4" s="1"/>
  <c r="K388" i="4"/>
  <c r="M349" i="4"/>
  <c r="O349" i="4" s="1"/>
  <c r="K349" i="4"/>
  <c r="M335" i="4"/>
  <c r="O335" i="4" s="1"/>
  <c r="K335" i="4"/>
  <c r="M355" i="4"/>
  <c r="O355" i="4" s="1"/>
  <c r="K355" i="4"/>
  <c r="M70" i="4"/>
  <c r="O70" i="4" s="1"/>
  <c r="K70" i="4"/>
  <c r="M54" i="4"/>
  <c r="O54" i="4" s="1"/>
  <c r="K54" i="4"/>
  <c r="M271" i="4"/>
  <c r="O271" i="4" s="1"/>
  <c r="K271" i="4"/>
  <c r="M346" i="4"/>
  <c r="O346" i="4" s="1"/>
  <c r="K346" i="4"/>
  <c r="M380" i="4"/>
  <c r="O380" i="4" s="1"/>
  <c r="K380" i="4"/>
  <c r="M450" i="4" l="1"/>
  <c r="O10" i="4"/>
  <c r="O450" i="4" s="1"/>
</calcChain>
</file>

<file path=xl/comments1.xml><?xml version="1.0" encoding="utf-8"?>
<comments xmlns="http://schemas.openxmlformats.org/spreadsheetml/2006/main">
  <authors>
    <author>Hadley Brett Cabral</author>
    <author>Cabral, Hadley (DOE)</author>
  </authors>
  <commentList>
    <comment ref="Q9" authorId="0" shapeId="0">
      <text>
        <r>
          <rPr>
            <b/>
            <sz val="8"/>
            <color indexed="81"/>
            <rFont val="Tahoma"/>
            <family val="2"/>
          </rPr>
          <t>Hadley Brett Cabral:</t>
        </r>
        <r>
          <rPr>
            <sz val="8"/>
            <color indexed="81"/>
            <rFont val="Tahoma"/>
            <family val="2"/>
          </rPr>
          <t xml:space="preserve">
tuition &amp; facilities</t>
        </r>
      </text>
    </comment>
    <comment ref="S9" authorId="0" shapeId="0">
      <text>
        <r>
          <rPr>
            <b/>
            <sz val="8"/>
            <color indexed="81"/>
            <rFont val="Tahoma"/>
            <family val="2"/>
          </rPr>
          <t>Hadley Brett Cabral:</t>
        </r>
        <r>
          <rPr>
            <sz val="8"/>
            <color indexed="81"/>
            <rFont val="Tahoma"/>
            <family val="2"/>
          </rPr>
          <t xml:space="preserve">
local &amp; state</t>
        </r>
      </text>
    </comment>
    <comment ref="BT9" authorId="1" shapeId="0">
      <text>
        <r>
          <rPr>
            <b/>
            <sz val="8"/>
            <color indexed="81"/>
            <rFont val="Tahoma"/>
            <family val="2"/>
          </rPr>
          <t>Cabral, Hadley (DOE):</t>
        </r>
        <r>
          <rPr>
            <sz val="8"/>
            <color indexed="81"/>
            <rFont val="Tahoma"/>
            <family val="2"/>
          </rPr>
          <t xml:space="preserve">
local foundation tuition 
W/O prior year adjustments MINUS prior yr local foundation tuition.</t>
        </r>
      </text>
    </comment>
  </commentList>
</comments>
</file>

<file path=xl/sharedStrings.xml><?xml version="1.0" encoding="utf-8"?>
<sst xmlns="http://schemas.openxmlformats.org/spreadsheetml/2006/main" count="1720" uniqueCount="532">
  <si>
    <t>SOUTH SHORE</t>
  </si>
  <si>
    <t>FTE</t>
  </si>
  <si>
    <t>LEA</t>
  </si>
  <si>
    <t>Local Facilities Tuition</t>
  </si>
  <si>
    <t>Lea</t>
  </si>
  <si>
    <t>Massachusetts Department of Education</t>
  </si>
  <si>
    <t>Office of School Finance</t>
  </si>
  <si>
    <t>17 - Q4 chasum</t>
  </si>
  <si>
    <t>16 - Q4 chasum</t>
  </si>
  <si>
    <t>15 - Q4 chasum</t>
  </si>
  <si>
    <t>14 - PJ DOR</t>
  </si>
  <si>
    <t>13 - PJ  DOR</t>
  </si>
  <si>
    <t>derived</t>
  </si>
  <si>
    <t>Aid avail in tier</t>
  </si>
  <si>
    <t>% of tier reimb</t>
  </si>
  <si>
    <t>:Total Aid Allocation</t>
  </si>
  <si>
    <t xml:space="preserve">D I S T R I C T    P A Y M E N T </t>
  </si>
  <si>
    <t xml:space="preserve">S T A T E    A I D    T O   D I S T R I C T </t>
  </si>
  <si>
    <t xml:space="preserve">                            S T A T E    A I D   S U M M A R Y</t>
  </si>
  <si>
    <t xml:space="preserve">  1 0 0  /  2 5  /  2 5  /  2 5  /  2 5  / 25    R E I M B U R S E M E N T</t>
  </si>
  <si>
    <t xml:space="preserve">  P R I O R     Y E A R   A D J U S T M E N T S</t>
  </si>
  <si>
    <t>DOR</t>
  </si>
  <si>
    <t>DISTRICT</t>
  </si>
  <si>
    <t>LOCAL FOUNDATION TUITION</t>
  </si>
  <si>
    <t>LOCAL
FACILITIES 
TUITION</t>
  </si>
  <si>
    <t>LOCAL PAYMENT</t>
  </si>
  <si>
    <t xml:space="preserve"> </t>
  </si>
  <si>
    <t>100/25/25/
25/25/25
INCREASED
TUITION AID</t>
  </si>
  <si>
    <t>PURPOSELY LEFT BLANK</t>
  </si>
  <si>
    <t>FACILITIES AID</t>
  </si>
  <si>
    <t>TOTAL
CHARTER
AID</t>
  </si>
  <si>
    <t xml:space="preserve">N E T   
D I S T R I C T 
C O S T </t>
  </si>
  <si>
    <t>STATE PAYMENT FOR PRIVATE/
SIBLING/
HOMESCHOOLED</t>
  </si>
  <si>
    <t>TOTAL
FACILITIES
AID</t>
  </si>
  <si>
    <t>TOTAL
STATE
AID</t>
  </si>
  <si>
    <t>S T A T E
A I D
A T   F U L L
F U N D I N G</t>
  </si>
  <si>
    <t>FTE CAP</t>
  </si>
  <si>
    <t>District</t>
  </si>
  <si>
    <t>FY18
Total Local Foundation Tuition</t>
  </si>
  <si>
    <t>FY17 Local Foundation Tuition</t>
  </si>
  <si>
    <t>100% of
FY18
Tuition Change</t>
  </si>
  <si>
    <t>25% of
FY17
Tuition Change</t>
  </si>
  <si>
    <t>25% of
FY16
Tuition Change</t>
  </si>
  <si>
    <t>25% of
FY15
Tuition Change</t>
  </si>
  <si>
    <t>25% of
FY14
Tuition Change</t>
  </si>
  <si>
    <t>25% of
FY13
Tuition Change</t>
  </si>
  <si>
    <t>NET
PFY
Ch46
Reimb
Adjustm't</t>
  </si>
  <si>
    <t>Combined
Increase
Tuition
Reimbur-
sement</t>
  </si>
  <si>
    <t>FTE
Adj</t>
  </si>
  <si>
    <t>Local Foundation Adj</t>
  </si>
  <si>
    <t>Local Facilities
Adj</t>
  </si>
  <si>
    <t>Total
Local
Adj</t>
  </si>
  <si>
    <t>State
Foundation
Adj</t>
  </si>
  <si>
    <t>State Facilities
Adj</t>
  </si>
  <si>
    <t>Total
State
Adj</t>
  </si>
  <si>
    <t>TOTAL
Tuition
Adj</t>
  </si>
  <si>
    <t>Facilities
Aid
Adj</t>
  </si>
  <si>
    <t>100 Percent
Increase
in Adj
Tuition</t>
  </si>
  <si>
    <t xml:space="preserve">What the 100%
is w/o Prior Yr
Adjustment
</t>
  </si>
  <si>
    <t xml:space="preserve">Diff
in 100 
Percent
Reimb
</t>
  </si>
  <si>
    <t xml:space="preserve">Post June Change in
FY17 Ch46
Reimb
</t>
  </si>
  <si>
    <t xml:space="preserve">NET
FY17 Ch46
Reimb
Adjustm't
</t>
  </si>
  <si>
    <t>TOTAL
Aid Adj</t>
  </si>
  <si>
    <t>ABINGTON</t>
  </si>
  <si>
    <t>ACTON</t>
  </si>
  <si>
    <t>ACUSHNET</t>
  </si>
  <si>
    <t>ADAMS</t>
  </si>
  <si>
    <t>AGAWAM</t>
  </si>
  <si>
    <t>ALFORD</t>
  </si>
  <si>
    <t>AMESBURY</t>
  </si>
  <si>
    <t>AMHERST</t>
  </si>
  <si>
    <t>ANDOVER</t>
  </si>
  <si>
    <t>ARLINGTON</t>
  </si>
  <si>
    <t>ASHBURNHAM</t>
  </si>
  <si>
    <t>ASHBY</t>
  </si>
  <si>
    <t>ASHFIELD</t>
  </si>
  <si>
    <t>ASHLAND</t>
  </si>
  <si>
    <t>ATHOL</t>
  </si>
  <si>
    <t>ATTLEBORO</t>
  </si>
  <si>
    <t>AUBURN</t>
  </si>
  <si>
    <t>AVON</t>
  </si>
  <si>
    <t>AYER</t>
  </si>
  <si>
    <t>BARNSTABLE</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</si>
  <si>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</si>
  <si>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</si>
  <si>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</si>
  <si>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</si>
  <si>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</si>
  <si>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</si>
  <si>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</si>
  <si>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</si>
  <si>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</si>
  <si>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</si>
  <si>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</si>
  <si>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</si>
  <si>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</si>
  <si>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</si>
  <si>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</si>
  <si>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</si>
  <si>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</si>
  <si>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</si>
  <si>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</si>
  <si>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</si>
  <si>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</si>
  <si>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</si>
  <si>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</si>
  <si>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</si>
  <si>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</si>
  <si>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</si>
  <si>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</si>
  <si>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</si>
  <si>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</si>
  <si>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</si>
  <si>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</si>
  <si>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</si>
  <si>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</si>
  <si>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</si>
  <si>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</si>
  <si>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</si>
  <si>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</si>
  <si>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</si>
  <si>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</si>
  <si>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</si>
  <si>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</si>
  <si>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</si>
  <si>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</si>
  <si>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</si>
  <si>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</si>
  <si>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</si>
  <si>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</si>
  <si>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</si>
  <si>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</si>
  <si>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</si>
  <si>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</si>
  <si>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</si>
  <si>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</si>
  <si>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</si>
  <si>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</si>
  <si>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</si>
  <si>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</si>
  <si>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</si>
  <si>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</si>
  <si>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</si>
  <si>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</si>
  <si>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</si>
  <si>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</si>
  <si>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</si>
  <si>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</si>
  <si>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</si>
  <si>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</si>
  <si>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</si>
  <si>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</si>
  <si>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</si>
  <si>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</si>
  <si>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</si>
  <si>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</si>
  <si>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</si>
  <si>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</si>
  <si>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</si>
  <si>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</si>
  <si>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</si>
  <si>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</si>
  <si>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</si>
  <si>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</si>
  <si>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</si>
  <si>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</si>
  <si>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</si>
  <si>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</si>
  <si>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</si>
  <si>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</si>
  <si>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</si>
  <si>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</si>
  <si>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</si>
  <si>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</si>
  <si>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</si>
  <si>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</si>
  <si>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</si>
  <si>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</si>
  <si>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</si>
  <si>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</si>
  <si>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</si>
  <si>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</si>
  <si>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</si>
  <si>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</si>
  <si>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</si>
  <si>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</si>
  <si>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</si>
  <si>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</si>
  <si>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</si>
  <si>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</si>
  <si>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</si>
  <si>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</si>
  <si>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</si>
  <si>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</si>
  <si>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</si>
  <si>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</si>
  <si>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</si>
  <si>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</si>
  <si>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</si>
  <si>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</si>
  <si>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</si>
  <si>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</si>
  <si>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</si>
  <si>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</si>
  <si>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</si>
  <si>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</si>
  <si>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</si>
  <si>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</si>
  <si>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</si>
  <si>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</si>
  <si>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</si>
  <si>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</si>
  <si>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</si>
  <si>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</si>
  <si>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</si>
  <si>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</si>
  <si>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</si>
  <si>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</si>
  <si>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</si>
  <si>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</si>
  <si>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</si>
  <si>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</si>
  <si>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</si>
  <si>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</si>
  <si>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</si>
  <si>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</si>
  <si>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</si>
  <si>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</si>
  <si>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</si>
  <si>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</si>
  <si>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</si>
  <si>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</si>
  <si>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</si>
  <si>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</si>
  <si>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</si>
  <si>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</si>
  <si>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</si>
  <si>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</si>
  <si>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</si>
  <si>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</si>
  <si>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</si>
  <si>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</si>
  <si>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</si>
  <si>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</si>
  <si>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</si>
  <si>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</si>
  <si>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</si>
  <si>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</si>
  <si>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</si>
  <si>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</si>
  <si>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</si>
  <si>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</si>
  <si>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</si>
  <si>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</si>
  <si>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</si>
  <si>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</si>
  <si>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</si>
  <si>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</si>
  <si>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</si>
  <si>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</si>
  <si>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</si>
  <si>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</si>
  <si>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</si>
  <si>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</si>
  <si>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</si>
  <si>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</si>
  <si>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</si>
  <si>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</si>
  <si>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</si>
  <si>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</si>
  <si>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</si>
  <si>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</si>
  <si>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</si>
  <si>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</si>
  <si>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</si>
  <si>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</si>
  <si>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</si>
  <si>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</si>
  <si>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</si>
  <si>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</si>
  <si>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</si>
  <si>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</si>
  <si>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</si>
  <si>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</si>
  <si>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</si>
  <si>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</si>
  <si>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</si>
  <si>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</si>
  <si>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</si>
  <si>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</si>
  <si>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</si>
  <si>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</si>
  <si>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</si>
  <si>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</si>
  <si>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</si>
  <si>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</si>
  <si>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</si>
  <si>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</si>
  <si>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</si>
  <si>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</si>
  <si>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</si>
  <si>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</si>
  <si>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</si>
  <si>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</si>
  <si>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</si>
  <si>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</si>
  <si>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</si>
  <si>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</si>
  <si>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</si>
  <si>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</si>
  <si>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</si>
  <si>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</si>
  <si>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</si>
  <si>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</si>
  <si>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</si>
  <si>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</si>
  <si>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</si>
  <si>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</si>
  <si>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</si>
  <si>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</si>
  <si>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</si>
  <si>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</si>
  <si>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</si>
  <si>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</si>
  <si>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</si>
  <si>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</si>
  <si>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</si>
  <si>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</si>
  <si>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</si>
  <si>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</si>
  <si>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</si>
  <si>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</si>
  <si>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</si>
  <si>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</si>
  <si>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</si>
  <si>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</si>
  <si>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</si>
  <si>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</si>
  <si>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</si>
  <si>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</si>
  <si>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</si>
  <si>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</si>
  <si>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</si>
  <si>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</si>
  <si>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</si>
  <si>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</si>
  <si>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</si>
  <si>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</si>
  <si>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</si>
  <si>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</si>
  <si>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</si>
  <si>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</si>
  <si>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</si>
  <si>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</si>
  <si>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</si>
  <si>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</si>
  <si>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</si>
  <si>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</si>
  <si>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</si>
  <si>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</si>
  <si>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</si>
  <si>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</si>
  <si>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</si>
  <si>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</si>
  <si>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</si>
  <si>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</si>
  <si>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</si>
  <si>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</si>
  <si>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</si>
  <si>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</si>
  <si>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</si>
  <si>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</si>
  <si>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</si>
  <si>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</si>
  <si>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</si>
  <si>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</si>
  <si>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</si>
  <si>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</si>
  <si>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</si>
  <si>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</si>
  <si>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</si>
  <si>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</si>
  <si>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</si>
  <si>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</si>
  <si>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</si>
  <si>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</si>
  <si>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</si>
  <si>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</si>
  <si>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</si>
  <si>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</si>
  <si>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</si>
  <si>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</si>
  <si>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</si>
  <si>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</si>
  <si>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</si>
  <si>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</si>
  <si>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</si>
  <si>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</si>
  <si>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</si>
  <si>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</si>
  <si>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</si>
  <si>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</si>
  <si>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</si>
  <si>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</si>
  <si>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</si>
  <si>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</si>
  <si>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</si>
  <si>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</si>
  <si>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</si>
  <si>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</si>
  <si>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</si>
  <si>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</si>
  <si>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</si>
  <si>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</si>
  <si>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</si>
  <si>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SOUTHFIELD</t>
  </si>
  <si>
    <t>NORTHAMPTON SMITH</t>
  </si>
  <si>
    <t>ACTON BOXBOROUGH</t>
  </si>
  <si>
    <t>ADAMS CHESHIRE</t>
  </si>
  <si>
    <t>AMHERST PELHAM</t>
  </si>
  <si>
    <t>ASHBURNHAM WESTMINSTER</t>
  </si>
  <si>
    <t>ATHOL ROYALSTON</t>
  </si>
  <si>
    <t>AYER SHIRLEY</t>
  </si>
  <si>
    <t>BERKSHIRE HILLS</t>
  </si>
  <si>
    <t>BERLIN BOYLSTON</t>
  </si>
  <si>
    <t>BLACKSTONE MILLVILLE</t>
  </si>
  <si>
    <t>BRIDGEWATER RAYNHAM</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</si>
  <si>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</si>
  <si>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</si>
  <si>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</si>
  <si>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</si>
  <si>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</si>
  <si>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</si>
  <si>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</si>
  <si>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</si>
  <si>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</si>
  <si>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</si>
  <si>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</si>
  <si>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</si>
  <si>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</si>
  <si>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</si>
  <si>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</si>
  <si>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</si>
  <si>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</si>
  <si>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</si>
  <si>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</si>
  <si>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</si>
  <si>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</si>
  <si>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</si>
  <si>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</si>
  <si>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</si>
  <si>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MONOMOY</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</si>
  <si>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</si>
  <si>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</si>
  <si>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</si>
  <si>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</si>
  <si>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</si>
  <si>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</si>
  <si>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</si>
  <si>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</si>
  <si>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</si>
  <si>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</si>
  <si>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</si>
  <si>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</si>
  <si>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</si>
  <si>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SOMERSET BERKLEY</t>
  </si>
  <si>
    <t>SOUTHERN BERKSHIRE</t>
  </si>
  <si>
    <t>SOUTHWICK TOLLAND GRANVILLE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</si>
  <si>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</si>
  <si>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</si>
  <si>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</si>
  <si>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</si>
  <si>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</si>
  <si>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</si>
  <si>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</si>
  <si>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</si>
  <si>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</si>
  <si>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</si>
  <si>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</si>
  <si>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</si>
  <si>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</si>
  <si>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ESSEX NORTH SHORE</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</si>
  <si>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</si>
  <si>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</si>
  <si>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</si>
  <si>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</si>
  <si>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</si>
  <si>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</si>
  <si>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</si>
  <si>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</si>
  <si>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</si>
  <si>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</si>
  <si>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</si>
  <si>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NORTH SHORE</t>
  </si>
  <si>
    <t>OLD COLONY</t>
  </si>
  <si>
    <t>PATHFINDER</t>
  </si>
  <si>
    <t>SHAWSHEEN VALLEY</t>
  </si>
  <si>
    <t>SOUTHEASTERN</t>
  </si>
  <si>
    <t>SOUTHERN WORCESTER</t>
  </si>
  <si>
    <t>TRI COUNTY</t>
  </si>
  <si>
    <t>UPPER CAPE COD</t>
  </si>
  <si>
    <t>WHITTIER</t>
  </si>
  <si>
    <t>BRISTOL COUNTY</t>
  </si>
  <si>
    <t>NORFOLK COUNTY</t>
  </si>
  <si>
    <t>STATE TOTALS</t>
  </si>
  <si>
    <t>--</t>
  </si>
  <si>
    <t>S T A T E    T O T A L S</t>
  </si>
  <si>
    <t>FY18 Charter School Tuition Payments and Reimbursements for Sending Districts (Q4)</t>
  </si>
  <si>
    <t xml:space="preserve">This workbook contains a summary of FTE, Tuition, and Reimbursements for Commonwealth charter school enrollment at school districts statewide.   The source of the FTE is the 2018 February 15th Claim Form. 
If any district suspects an error in the enrollment presented in this summary, they are directed to review their pupil roster that DESE makes available in December and June of each fiscal year.  The roster may be downloaded from the Charter School Claim Form drop box at Drop Box Central (https://gateway.edu.state.ma.us/).    
If, upon review of the district roster, a discrepancy is found, the district should contact the receiving school immediately.  Prompt correction of residency issues will insure future tuition calculations are accurate.  
DESE policy regarding district review of enrollment may be found online in the Charter School / Governance section of the DESE website.   See page five of the Enrollment Implementation Guidance, http://www.doe.mass.edu/charter/governance/enrollmentguidance.pdf.
</t>
  </si>
  <si>
    <t>COL R</t>
  </si>
  <si>
    <t>:Balance left after three tiers</t>
  </si>
  <si>
    <t xml:space="preserve">  R A W    D I S T R I C T   D A T A  - sibling data see Column CB</t>
  </si>
  <si>
    <t xml:space="preserve">  R A W    S I B L I N G    D A T A</t>
  </si>
  <si>
    <t>LOCAL TRANSPORTATION TUITION</t>
  </si>
  <si>
    <t>Transp-
portation
FTE</t>
  </si>
  <si>
    <t>Unadj
Local
Tuition</t>
  </si>
  <si>
    <t>NSS
Reduc-
tion</t>
  </si>
  <si>
    <t>Adjusted
Local
Payment</t>
  </si>
  <si>
    <t>Local
Trans-
poration</t>
  </si>
  <si>
    <t>Total
Local
Payment</t>
  </si>
  <si>
    <t>State
Tuition</t>
  </si>
  <si>
    <t>State
Trans-
portation</t>
  </si>
  <si>
    <t>State
Facilities
Tuition</t>
  </si>
  <si>
    <t>Total
State
Payment</t>
  </si>
  <si>
    <t>Total
Payment
to Charter</t>
  </si>
  <si>
    <t>Pro Rated Increased Tuition Aid</t>
  </si>
  <si>
    <t>Purposely Left Blank</t>
  </si>
  <si>
    <t>NSS
Sibling
FTE</t>
  </si>
  <si>
    <t>Foundation
Tuition</t>
  </si>
  <si>
    <t>Trans-
portation</t>
  </si>
  <si>
    <t>Facilities Tuition</t>
  </si>
  <si>
    <t>Total
Sibling
Tuition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</si>
</sst>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_);_(* \(#,##0\);_(* &quot;-&quot;??_);_(@_)"/>
    <numFmt numFmtId="165" formatCode="#,##0.0_);[Red]\(#,##0.0\)"/>
    <numFmt numFmtId="166" formatCode="0.000"/>
    <numFmt numFmtId="167" formatCode="#,##0.0"/>
  </numFmts>
  <fonts count="39" x14ac:knownFonts="1">
    <font>
      <sz val="11"/>
      <name val="Calibri"/>
      <family val="2"/>
    </font>
    <font>
      <sz val="10"/>
      <name val="Arial"/>
      <family val="2"/>
    </font>
    <font>
      <sz val="8"/>
      <name val="Arial"/>
      <family val="2"/>
    </font>
    <font>
      <sz val="11"/>
      <name val="Calibri"/>
      <family val="2"/>
    </font>
    <font>
      <sz val="12"/>
      <color indexed="9"/>
      <name val="Calibri"/>
      <family val="2"/>
    </font>
    <font>
      <sz val="12"/>
      <name val="Times New Roman"/>
      <family val="1"/>
    </font>
    <font>
      <sz val="12"/>
      <color theme="2"/>
      <name val="Calibri"/>
      <family val="2"/>
    </font>
    <font>
      <sz val="11"/>
      <color theme="2"/>
      <name val="Calibri"/>
      <family val="2"/>
    </font>
    <font>
      <sz val="12"/>
      <name val="Calibri"/>
      <family val="2"/>
    </font>
    <font>
      <sz val="8"/>
      <name val="Calibri"/>
      <family val="2"/>
    </font>
    <font>
      <b/>
      <sz val="8"/>
      <color indexed="81"/>
      <name val="Tahoma"/>
      <family val="2"/>
    </font>
    <font>
      <sz val="8"/>
      <color indexed="81"/>
      <name val="Tahoma"/>
      <family val="2"/>
    </font>
    <font>
      <sz val="11"/>
      <name val="Calibri"/>
      <family val="2"/>
      <scheme val="minor"/>
    </font>
    <font>
      <sz val="20"/>
      <name val="Calibri"/>
      <family val="2"/>
      <scheme val="minor"/>
    </font>
    <font>
      <sz val="14"/>
      <name val="Calibri"/>
      <family val="2"/>
      <scheme val="minor"/>
    </font>
    <font>
      <b/>
      <sz val="22"/>
      <name val="Calibri"/>
      <family val="2"/>
    </font>
    <font>
      <b/>
      <sz val="11"/>
      <color rgb="FFFF0000"/>
      <name val="Calibri"/>
      <family val="2"/>
    </font>
    <font>
      <sz val="9"/>
      <name val="Calibri"/>
      <family val="2"/>
    </font>
    <font>
      <b/>
      <sz val="12"/>
      <color indexed="9"/>
      <name val="Calibri"/>
      <family val="2"/>
    </font>
    <font>
      <b/>
      <sz val="14"/>
      <color theme="2"/>
      <name val="Calibri"/>
      <family val="2"/>
    </font>
    <font>
      <sz val="12"/>
      <color theme="2" tint="-9.9978637043366805E-2"/>
      <name val="Calibri"/>
      <family val="2"/>
    </font>
    <font>
      <sz val="11"/>
      <color theme="2" tint="-0.89999084444715716"/>
      <name val="Calibri"/>
      <family val="2"/>
    </font>
    <font>
      <sz val="8"/>
      <color theme="2"/>
      <name val="Arial"/>
      <family val="2"/>
    </font>
    <font>
      <b/>
      <sz val="12"/>
      <color indexed="22"/>
      <name val="Calibri"/>
      <family val="2"/>
    </font>
    <font>
      <b/>
      <sz val="12"/>
      <color theme="1" tint="0.249977111117893"/>
      <name val="Calibri"/>
      <family val="2"/>
    </font>
    <font>
      <sz val="11"/>
      <color theme="1" tint="0.249977111117893"/>
      <name val="Calibri"/>
      <family val="2"/>
    </font>
    <font>
      <b/>
      <sz val="16"/>
      <color theme="6" tint="0.79998168889431442"/>
      <name val="Calibri"/>
      <family val="2"/>
    </font>
    <font>
      <sz val="12"/>
      <name val="Calibri"/>
      <family val="2"/>
      <scheme val="minor"/>
    </font>
    <font>
      <sz val="10"/>
      <color theme="1" tint="0.14999847407452621"/>
      <name val="Calibri"/>
      <family val="2"/>
      <scheme val="minor"/>
    </font>
    <font>
      <sz val="10"/>
      <color theme="2"/>
      <name val="Calibri"/>
      <family val="2"/>
      <scheme val="minor"/>
    </font>
    <font>
      <b/>
      <sz val="10"/>
      <color theme="0"/>
      <name val="Calibri"/>
      <family val="2"/>
      <scheme val="minor"/>
    </font>
    <font>
      <b/>
      <sz val="14"/>
      <color theme="0"/>
      <name val="Calibri"/>
      <family val="2"/>
    </font>
    <font>
      <sz val="12"/>
      <color theme="1" tint="0.14999847407452621"/>
      <name val="Calibri"/>
      <family val="2"/>
      <scheme val="minor"/>
    </font>
    <font>
      <sz val="12"/>
      <color theme="1" tint="0.14999847407452621"/>
      <name val="Calibri"/>
      <family val="2"/>
    </font>
    <font>
      <sz val="12"/>
      <color indexed="63"/>
      <name val="Calibri"/>
      <family val="2"/>
    </font>
    <font>
      <b/>
      <sz val="12"/>
      <color theme="2"/>
      <name val="Calibri"/>
      <family val="2"/>
      <scheme val="minor"/>
    </font>
    <font>
      <b/>
      <sz val="12"/>
      <color theme="6" tint="0.79998168889431442"/>
      <name val="Calibri"/>
      <family val="2"/>
    </font>
    <font>
      <sz val="10"/>
      <name val="Calibri"/>
      <family val="2"/>
    </font>
    <font>
      <sz val="14"/>
      <name val="Arial"/>
      <family val="2"/>
    </font>
  </fonts>
  <fills count="23">
    <fill>
      <patternFill patternType="none"/>
    </fill>
    <fill>
      <patternFill patternType="gray125"/>
    </fill>
    <fill>
      <patternFill patternType="solid">
        <fgColor indexed="2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rgb="FFACDEC6"/>
        <bgColor indexed="64"/>
      </patternFill>
    </fill>
    <fill>
      <patternFill patternType="solid">
        <fgColor rgb="FF92D050"/>
        <bgColor indexed="64"/>
      </patternFill>
    </fill>
    <fill>
      <patternFill patternType="solid">
        <fgColor rgb="FF6E929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34998626667073579"/>
        <bgColor indexed="64"/>
      </patternFill>
    </fill>
    <fill>
      <patternFill patternType="solid">
        <fgColor theme="6" tint="0.79998168889431442"/>
        <bgColor indexed="64"/>
      </patternFill>
    </fill>
    <fill>
      <patternFill patternType="solid">
        <fgColor rgb="FF594573"/>
        <bgColor indexed="64"/>
      </patternFill>
    </fill>
    <fill>
      <patternFill patternType="solid">
        <fgColor rgb="FF59BF8E"/>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59"/>
        <bgColor indexed="64"/>
      </patternFill>
    </fill>
    <fill>
      <patternFill patternType="solid">
        <fgColor rgb="FF5C7B7A"/>
        <bgColor indexed="64"/>
      </patternFill>
    </fill>
    <fill>
      <patternFill patternType="solid">
        <fgColor theme="0" tint="-0.249977111117893"/>
        <bgColor indexed="64"/>
      </patternFill>
    </fill>
    <fill>
      <patternFill patternType="solid">
        <fgColor theme="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style="thick">
        <color indexed="64"/>
      </top>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s>
  <cellStyleXfs count="10">
    <xf numFmtId="0" fontId="0" fillId="0" borderId="0"/>
    <xf numFmtId="43" fontId="5" fillId="0" borderId="0" applyFont="0" applyFill="0" applyBorder="0" applyAlignment="0" applyProtection="0"/>
    <xf numFmtId="0" fontId="2" fillId="0" borderId="0"/>
    <xf numFmtId="0" fontId="1" fillId="0" borderId="0"/>
    <xf numFmtId="0" fontId="3" fillId="0" borderId="0"/>
    <xf numFmtId="0" fontId="2" fillId="0" borderId="0"/>
    <xf numFmtId="9" fontId="3" fillId="0" borderId="0" applyFont="0" applyFill="0" applyBorder="0" applyAlignment="0" applyProtection="0"/>
    <xf numFmtId="9" fontId="3" fillId="0" borderId="0" applyFont="0" applyFill="0" applyBorder="0" applyAlignment="0" applyProtection="0"/>
    <xf numFmtId="0" fontId="1" fillId="0" borderId="0"/>
    <xf numFmtId="0" fontId="5" fillId="0" borderId="0"/>
  </cellStyleXfs>
  <cellXfs count="192">
    <xf numFmtId="0" fontId="0" fillId="0" borderId="0" xfId="0"/>
    <xf numFmtId="0" fontId="8" fillId="0" borderId="0" xfId="2" applyFont="1" applyAlignment="1">
      <alignment vertical="center"/>
    </xf>
    <xf numFmtId="0" fontId="8" fillId="0" borderId="0" xfId="2" applyFont="1" applyAlignment="1">
      <alignment horizontal="center" vertical="center"/>
    </xf>
    <xf numFmtId="0" fontId="12" fillId="0" borderId="0" xfId="3" applyFont="1"/>
    <xf numFmtId="0" fontId="13" fillId="0" borderId="0" xfId="3" applyFont="1" applyAlignment="1">
      <alignment horizontal="left"/>
    </xf>
    <xf numFmtId="0" fontId="14" fillId="0" borderId="0" xfId="3" applyFont="1" applyAlignment="1">
      <alignment horizontal="left"/>
    </xf>
    <xf numFmtId="0" fontId="12" fillId="0" borderId="11" xfId="3" applyFont="1" applyBorder="1"/>
    <xf numFmtId="0" fontId="8" fillId="0" borderId="0" xfId="2" applyFont="1" applyFill="1" applyBorder="1" applyAlignment="1">
      <alignment vertical="center"/>
    </xf>
    <xf numFmtId="165" fontId="8" fillId="0" borderId="0" xfId="2" applyNumberFormat="1" applyFont="1" applyFill="1" applyBorder="1" applyAlignment="1">
      <alignment horizontal="right" vertical="center"/>
    </xf>
    <xf numFmtId="38" fontId="8" fillId="0" borderId="0" xfId="2" applyNumberFormat="1" applyFont="1" applyFill="1" applyBorder="1" applyAlignment="1">
      <alignment horizontal="right" vertical="center"/>
    </xf>
    <xf numFmtId="38" fontId="8" fillId="0" borderId="3" xfId="2" applyNumberFormat="1" applyFont="1" applyFill="1" applyBorder="1" applyAlignment="1">
      <alignment horizontal="right" vertical="center"/>
    </xf>
    <xf numFmtId="38" fontId="8" fillId="0" borderId="10" xfId="2" applyNumberFormat="1" applyFont="1" applyFill="1" applyBorder="1" applyAlignment="1">
      <alignment horizontal="right" vertical="center"/>
    </xf>
    <xf numFmtId="0" fontId="8" fillId="0" borderId="0" xfId="2" applyFont="1" applyAlignment="1">
      <alignment vertical="top"/>
    </xf>
    <xf numFmtId="38" fontId="17" fillId="5" borderId="1" xfId="0" applyNumberFormat="1" applyFont="1" applyFill="1" applyBorder="1" applyAlignment="1">
      <alignment horizontal="center" vertical="center"/>
    </xf>
    <xf numFmtId="0" fontId="2" fillId="0" borderId="0" xfId="2"/>
    <xf numFmtId="0" fontId="6" fillId="10" borderId="2" xfId="2" applyFont="1" applyFill="1" applyBorder="1" applyAlignment="1">
      <alignment horizontal="center" vertical="center" wrapText="1"/>
    </xf>
    <xf numFmtId="0" fontId="6" fillId="10" borderId="13" xfId="2" applyFont="1" applyFill="1" applyBorder="1" applyAlignment="1">
      <alignment horizontal="right" vertical="center" wrapText="1"/>
    </xf>
    <xf numFmtId="0" fontId="6" fillId="10" borderId="14" xfId="2" applyFont="1" applyFill="1" applyBorder="1" applyAlignment="1">
      <alignment horizontal="right" vertical="center" wrapText="1" indent="1"/>
    </xf>
    <xf numFmtId="0" fontId="6" fillId="0" borderId="0" xfId="2" applyFont="1" applyAlignment="1">
      <alignment vertical="center" wrapText="1"/>
    </xf>
    <xf numFmtId="0" fontId="6" fillId="10" borderId="5" xfId="5" applyFont="1" applyFill="1" applyBorder="1" applyAlignment="1">
      <alignment horizontal="right" vertical="center" wrapText="1" indent="1"/>
    </xf>
    <xf numFmtId="0" fontId="6" fillId="10" borderId="15" xfId="2" applyFont="1" applyFill="1" applyBorder="1" applyAlignment="1">
      <alignment horizontal="right" vertical="center" wrapText="1" indent="1"/>
    </xf>
    <xf numFmtId="0" fontId="6" fillId="10" borderId="16" xfId="2" applyFont="1" applyFill="1" applyBorder="1" applyAlignment="1">
      <alignment horizontal="right" vertical="center" wrapText="1" indent="1"/>
    </xf>
    <xf numFmtId="0" fontId="8" fillId="0" borderId="0" xfId="2" applyFont="1" applyAlignment="1">
      <alignment vertical="center" wrapText="1"/>
    </xf>
    <xf numFmtId="0" fontId="6" fillId="10" borderId="5" xfId="2" applyFont="1" applyFill="1" applyBorder="1" applyAlignment="1">
      <alignment horizontal="right" vertical="center" wrapText="1" indent="1"/>
    </xf>
    <xf numFmtId="0" fontId="6" fillId="10" borderId="2" xfId="2" applyFont="1" applyFill="1" applyBorder="1" applyAlignment="1">
      <alignment horizontal="right" vertical="center" wrapText="1" indent="1"/>
    </xf>
    <xf numFmtId="0" fontId="6" fillId="10" borderId="4" xfId="2" applyFont="1" applyFill="1" applyBorder="1" applyAlignment="1">
      <alignment horizontal="right" vertical="center" wrapText="1" indent="1"/>
    </xf>
    <xf numFmtId="38" fontId="8" fillId="0" borderId="3" xfId="2" applyNumberFormat="1" applyFont="1" applyBorder="1" applyAlignment="1">
      <alignment horizontal="right" vertical="center"/>
    </xf>
    <xf numFmtId="0" fontId="2" fillId="0" borderId="0" xfId="2" applyAlignment="1">
      <alignment horizontal="right"/>
    </xf>
    <xf numFmtId="38" fontId="8" fillId="0" borderId="0" xfId="2" applyNumberFormat="1" applyFont="1" applyBorder="1" applyAlignment="1">
      <alignment horizontal="right" vertical="center"/>
    </xf>
    <xf numFmtId="0" fontId="8" fillId="0" borderId="0" xfId="2" applyFont="1" applyAlignment="1">
      <alignment horizontal="right" vertical="center"/>
    </xf>
    <xf numFmtId="38" fontId="8" fillId="0" borderId="9" xfId="2" applyNumberFormat="1" applyFont="1" applyBorder="1" applyAlignment="1">
      <alignment horizontal="right" vertical="center"/>
    </xf>
    <xf numFmtId="38" fontId="3" fillId="0" borderId="10" xfId="1" applyNumberFormat="1" applyFont="1" applyBorder="1" applyAlignment="1">
      <alignment horizontal="center"/>
    </xf>
    <xf numFmtId="38" fontId="3" fillId="0" borderId="0" xfId="1" applyNumberFormat="1" applyFont="1" applyBorder="1" applyAlignment="1">
      <alignment horizontal="left"/>
    </xf>
    <xf numFmtId="38" fontId="3" fillId="0" borderId="0" xfId="1" applyNumberFormat="1" applyFont="1" applyBorder="1" applyAlignment="1">
      <alignment horizontal="right"/>
    </xf>
    <xf numFmtId="38" fontId="3" fillId="16" borderId="0" xfId="1" applyNumberFormat="1" applyFont="1" applyFill="1" applyBorder="1" applyAlignment="1">
      <alignment horizontal="right"/>
    </xf>
    <xf numFmtId="38" fontId="3" fillId="17" borderId="9" xfId="1" applyNumberFormat="1" applyFont="1" applyFill="1" applyBorder="1" applyAlignment="1">
      <alignment horizontal="right"/>
    </xf>
    <xf numFmtId="38" fontId="3" fillId="18" borderId="9" xfId="1" applyNumberFormat="1" applyFont="1" applyFill="1" applyBorder="1" applyAlignment="1">
      <alignment horizontal="right"/>
    </xf>
    <xf numFmtId="38" fontId="0" fillId="0" borderId="0" xfId="1" applyNumberFormat="1" applyFont="1" applyFill="1" applyBorder="1" applyAlignment="1">
      <alignment horizontal="right"/>
    </xf>
    <xf numFmtId="167" fontId="6" fillId="10" borderId="7" xfId="2" applyNumberFormat="1" applyFont="1" applyFill="1" applyBorder="1" applyAlignment="1">
      <alignment horizontal="right" vertical="center"/>
    </xf>
    <xf numFmtId="38" fontId="6" fillId="10" borderId="7" xfId="2" applyNumberFormat="1" applyFont="1" applyFill="1" applyBorder="1" applyAlignment="1">
      <alignment horizontal="right" vertical="center"/>
    </xf>
    <xf numFmtId="38" fontId="6" fillId="10" borderId="6" xfId="2" applyNumberFormat="1" applyFont="1" applyFill="1" applyBorder="1" applyAlignment="1">
      <alignment horizontal="right" vertical="center"/>
    </xf>
    <xf numFmtId="0" fontId="22" fillId="0" borderId="0" xfId="2" applyFont="1" applyAlignment="1">
      <alignment horizontal="right"/>
    </xf>
    <xf numFmtId="38" fontId="6" fillId="10" borderId="8" xfId="2" applyNumberFormat="1" applyFont="1" applyFill="1" applyBorder="1" applyAlignment="1">
      <alignment horizontal="right" vertical="center"/>
    </xf>
    <xf numFmtId="38" fontId="6" fillId="10" borderId="7" xfId="2" quotePrefix="1" applyNumberFormat="1" applyFont="1" applyFill="1" applyBorder="1" applyAlignment="1">
      <alignment horizontal="right" vertical="center"/>
    </xf>
    <xf numFmtId="38" fontId="3" fillId="14" borderId="5" xfId="1" applyNumberFormat="1" applyFont="1" applyFill="1" applyBorder="1" applyAlignment="1">
      <alignment horizontal="center"/>
    </xf>
    <xf numFmtId="38" fontId="0" fillId="14" borderId="2" xfId="1" quotePrefix="1" applyNumberFormat="1" applyFont="1" applyFill="1" applyBorder="1" applyAlignment="1">
      <alignment horizontal="center"/>
    </xf>
    <xf numFmtId="38" fontId="3" fillId="14" borderId="2" xfId="1" applyNumberFormat="1" applyFont="1" applyFill="1" applyBorder="1" applyAlignment="1">
      <alignment horizontal="right"/>
    </xf>
    <xf numFmtId="164" fontId="7" fillId="3" borderId="1" xfId="1" applyNumberFormat="1" applyFont="1" applyFill="1" applyBorder="1" applyAlignment="1">
      <alignment horizontal="right" vertical="center" wrapText="1" indent="1"/>
    </xf>
    <xf numFmtId="164" fontId="7" fillId="9" borderId="1" xfId="1" applyNumberFormat="1" applyFont="1" applyFill="1" applyBorder="1" applyAlignment="1">
      <alignment horizontal="right" vertical="center" wrapText="1" indent="1"/>
    </xf>
    <xf numFmtId="164" fontId="0" fillId="0" borderId="0" xfId="1" applyNumberFormat="1" applyFont="1" applyFill="1" applyBorder="1" applyAlignment="1">
      <alignment horizontal="right" vertical="center" wrapText="1" indent="1"/>
    </xf>
    <xf numFmtId="38" fontId="21" fillId="4" borderId="2" xfId="1" applyNumberFormat="1" applyFont="1" applyFill="1" applyBorder="1" applyAlignment="1">
      <alignment horizontal="right"/>
    </xf>
    <xf numFmtId="38" fontId="21" fillId="4" borderId="4" xfId="1" applyNumberFormat="1" applyFont="1" applyFill="1" applyBorder="1" applyAlignment="1">
      <alignment horizontal="right"/>
    </xf>
    <xf numFmtId="0" fontId="15" fillId="0" borderId="0" xfId="0" applyFont="1" applyAlignment="1">
      <alignment horizontal="left" vertical="top"/>
    </xf>
    <xf numFmtId="0" fontId="0" fillId="0" borderId="0" xfId="0" applyAlignment="1">
      <alignment vertical="top"/>
    </xf>
    <xf numFmtId="0" fontId="9" fillId="0" borderId="0" xfId="0" applyFont="1" applyAlignment="1">
      <alignment horizontal="center" vertical="top"/>
    </xf>
    <xf numFmtId="0" fontId="9" fillId="0" borderId="0" xfId="0" applyFont="1" applyAlignment="1">
      <alignment horizontal="center" vertical="top" wrapText="1"/>
    </xf>
    <xf numFmtId="166" fontId="9" fillId="0" borderId="0" xfId="0" applyNumberFormat="1" applyFont="1" applyAlignment="1">
      <alignment horizontal="center" vertical="top"/>
    </xf>
    <xf numFmtId="0" fontId="16" fillId="0" borderId="0" xfId="0" applyFont="1" applyAlignment="1">
      <alignment horizontal="center"/>
    </xf>
    <xf numFmtId="0" fontId="8" fillId="5" borderId="1" xfId="0" applyFont="1" applyFill="1" applyBorder="1" applyAlignment="1">
      <alignment horizontal="center" vertical="top"/>
    </xf>
    <xf numFmtId="0" fontId="0" fillId="0" borderId="0" xfId="0" applyAlignment="1">
      <alignment horizontal="center" vertical="top"/>
    </xf>
    <xf numFmtId="37" fontId="0" fillId="0" borderId="0" xfId="0" applyNumberFormat="1" applyAlignment="1">
      <alignment horizontal="center" vertical="top"/>
    </xf>
    <xf numFmtId="0" fontId="16" fillId="0" borderId="0" xfId="0" applyFont="1" applyAlignment="1">
      <alignment horizontal="right" indent="1"/>
    </xf>
    <xf numFmtId="38" fontId="3" fillId="0" borderId="0" xfId="0" applyNumberFormat="1" applyFont="1" applyAlignment="1">
      <alignment horizontal="center"/>
    </xf>
    <xf numFmtId="0" fontId="16" fillId="0" borderId="0" xfId="0" applyFont="1" applyAlignment="1">
      <alignment horizontal="right"/>
    </xf>
    <xf numFmtId="38" fontId="16" fillId="0" borderId="0" xfId="0" applyNumberFormat="1" applyFont="1" applyAlignment="1">
      <alignment horizontal="center"/>
    </xf>
    <xf numFmtId="0" fontId="16" fillId="0" borderId="0" xfId="0" applyFont="1" applyAlignment="1">
      <alignment horizontal="left"/>
    </xf>
    <xf numFmtId="10" fontId="3" fillId="0" borderId="0" xfId="0" applyNumberFormat="1" applyFont="1" applyAlignment="1">
      <alignment horizontal="center" vertical="top"/>
    </xf>
    <xf numFmtId="0" fontId="16" fillId="0" borderId="0" xfId="0" applyFont="1" applyAlignment="1">
      <alignment horizontal="center" wrapText="1"/>
    </xf>
    <xf numFmtId="0" fontId="3" fillId="0" borderId="0" xfId="0" applyFont="1" applyAlignment="1">
      <alignment horizontal="center"/>
    </xf>
    <xf numFmtId="0" fontId="3" fillId="0" borderId="0" xfId="0" applyFont="1"/>
    <xf numFmtId="37" fontId="0" fillId="0" borderId="0" xfId="0" applyNumberFormat="1"/>
    <xf numFmtId="0" fontId="0" fillId="0" borderId="0" xfId="0" applyAlignment="1">
      <alignment horizontal="center"/>
    </xf>
    <xf numFmtId="37" fontId="0" fillId="0" borderId="0" xfId="0" applyNumberFormat="1" applyAlignment="1">
      <alignment horizontal="center"/>
    </xf>
    <xf numFmtId="0" fontId="24" fillId="6" borderId="5" xfId="2" applyFont="1" applyFill="1" applyBorder="1" applyAlignment="1">
      <alignment horizontal="center" vertical="center"/>
    </xf>
    <xf numFmtId="0" fontId="24" fillId="6" borderId="2" xfId="2" applyFont="1" applyFill="1" applyBorder="1" applyAlignment="1">
      <alignment horizontal="left" vertical="center" indent="1"/>
    </xf>
    <xf numFmtId="0" fontId="24" fillId="6" borderId="2" xfId="2" applyFont="1" applyFill="1" applyBorder="1" applyAlignment="1">
      <alignment horizontal="center" vertical="center"/>
    </xf>
    <xf numFmtId="0" fontId="24" fillId="6" borderId="4" xfId="2" applyFont="1" applyFill="1" applyBorder="1" applyAlignment="1">
      <alignment horizontal="center" vertical="center"/>
    </xf>
    <xf numFmtId="0" fontId="24" fillId="6" borderId="12" xfId="2" applyFont="1" applyFill="1" applyBorder="1" applyAlignment="1">
      <alignment vertical="center"/>
    </xf>
    <xf numFmtId="0" fontId="25" fillId="6" borderId="2" xfId="0" applyFont="1" applyFill="1" applyBorder="1"/>
    <xf numFmtId="0" fontId="25" fillId="6" borderId="4" xfId="0" applyFont="1" applyFill="1" applyBorder="1"/>
    <xf numFmtId="0" fontId="4" fillId="2" borderId="5" xfId="0" applyFont="1" applyFill="1" applyBorder="1" applyAlignment="1">
      <alignment horizontal="left" vertical="center"/>
    </xf>
    <xf numFmtId="0" fontId="8" fillId="2" borderId="2" xfId="0" applyFont="1" applyFill="1" applyBorder="1" applyAlignment="1">
      <alignment horizontal="center" vertical="center"/>
    </xf>
    <xf numFmtId="0" fontId="8" fillId="2" borderId="4" xfId="0" applyFont="1" applyFill="1" applyBorder="1" applyAlignment="1">
      <alignment horizontal="center" vertical="center"/>
    </xf>
    <xf numFmtId="0" fontId="18" fillId="7" borderId="5" xfId="0" applyFont="1" applyFill="1" applyBorder="1" applyAlignment="1">
      <alignment horizontal="left" vertical="center"/>
    </xf>
    <xf numFmtId="0" fontId="4" fillId="7" borderId="2" xfId="0" applyFont="1" applyFill="1" applyBorder="1" applyAlignment="1">
      <alignment horizontal="left" vertical="center"/>
    </xf>
    <xf numFmtId="0" fontId="8" fillId="7" borderId="2" xfId="0" applyFont="1" applyFill="1" applyBorder="1" applyAlignment="1">
      <alignment horizontal="center" vertical="center"/>
    </xf>
    <xf numFmtId="0" fontId="26" fillId="20" borderId="2" xfId="0" applyFont="1" applyFill="1" applyBorder="1" applyAlignment="1">
      <alignment horizontal="left" vertical="center"/>
    </xf>
    <xf numFmtId="0" fontId="8" fillId="20" borderId="4" xfId="0" applyFont="1" applyFill="1" applyBorder="1" applyAlignment="1">
      <alignment horizontal="center" vertical="center"/>
    </xf>
    <xf numFmtId="0" fontId="19" fillId="8" borderId="5" xfId="0" applyFont="1" applyFill="1" applyBorder="1" applyAlignment="1">
      <alignment horizontal="left" vertical="center"/>
    </xf>
    <xf numFmtId="0" fontId="19" fillId="8" borderId="2" xfId="0" applyFont="1" applyFill="1" applyBorder="1" applyAlignment="1">
      <alignment horizontal="left" vertical="center"/>
    </xf>
    <xf numFmtId="0" fontId="20" fillId="8" borderId="2" xfId="0" applyFont="1" applyFill="1" applyBorder="1" applyAlignment="1">
      <alignment horizontal="center" vertical="center"/>
    </xf>
    <xf numFmtId="0" fontId="20" fillId="8" borderId="4" xfId="0" applyFont="1" applyFill="1" applyBorder="1" applyAlignment="1">
      <alignment horizontal="center" vertical="center"/>
    </xf>
    <xf numFmtId="0" fontId="6" fillId="10" borderId="5"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vertical="center" wrapText="1"/>
    </xf>
    <xf numFmtId="0" fontId="24" fillId="6" borderId="17" xfId="2" applyFont="1" applyFill="1" applyBorder="1" applyAlignment="1">
      <alignment horizontal="right" vertical="center" wrapText="1" indent="1"/>
    </xf>
    <xf numFmtId="0" fontId="24" fillId="6" borderId="17" xfId="2" applyFont="1" applyFill="1" applyBorder="1" applyAlignment="1">
      <alignment horizontal="right" vertical="top" wrapText="1" indent="1"/>
    </xf>
    <xf numFmtId="0" fontId="27" fillId="11" borderId="5" xfId="0" applyFont="1" applyFill="1" applyBorder="1" applyAlignment="1">
      <alignment horizontal="center" wrapText="1"/>
    </xf>
    <xf numFmtId="0" fontId="27" fillId="11" borderId="2" xfId="0" applyFont="1" applyFill="1" applyBorder="1" applyAlignment="1">
      <alignment horizontal="center" wrapText="1"/>
    </xf>
    <xf numFmtId="0" fontId="27" fillId="11" borderId="2" xfId="0" applyFont="1" applyFill="1" applyBorder="1" applyAlignment="1">
      <alignment horizontal="right" wrapText="1"/>
    </xf>
    <xf numFmtId="0" fontId="27" fillId="11" borderId="4" xfId="0" applyFont="1" applyFill="1" applyBorder="1" applyAlignment="1">
      <alignment horizontal="right" wrapText="1"/>
    </xf>
    <xf numFmtId="0" fontId="28" fillId="5" borderId="5" xfId="0" applyFont="1" applyFill="1" applyBorder="1" applyAlignment="1">
      <alignment horizontal="center" wrapText="1"/>
    </xf>
    <xf numFmtId="0" fontId="28" fillId="5" borderId="2" xfId="0" applyFont="1" applyFill="1" applyBorder="1" applyAlignment="1">
      <alignment horizontal="center" wrapText="1"/>
    </xf>
    <xf numFmtId="0" fontId="28" fillId="5" borderId="2" xfId="0" applyFont="1" applyFill="1" applyBorder="1" applyAlignment="1">
      <alignment horizontal="right" wrapText="1" indent="1"/>
    </xf>
    <xf numFmtId="0" fontId="29" fillId="12" borderId="1" xfId="0" applyFont="1" applyFill="1" applyBorder="1" applyAlignment="1">
      <alignment horizontal="right" wrapText="1" indent="1"/>
    </xf>
    <xf numFmtId="0" fontId="30" fillId="13" borderId="5" xfId="0" quotePrefix="1" applyFont="1" applyFill="1" applyBorder="1" applyAlignment="1">
      <alignment horizontal="right" vertical="center" wrapText="1" indent="1"/>
    </xf>
    <xf numFmtId="0" fontId="31" fillId="6" borderId="1" xfId="0" applyFont="1" applyFill="1" applyBorder="1" applyAlignment="1">
      <alignment horizontal="right" vertical="center" wrapText="1" indent="1"/>
    </xf>
    <xf numFmtId="0" fontId="31" fillId="21" borderId="18" xfId="0" applyFont="1" applyFill="1" applyBorder="1" applyAlignment="1">
      <alignment horizontal="right" vertical="center" wrapText="1" indent="1"/>
    </xf>
    <xf numFmtId="0" fontId="0" fillId="14" borderId="18" xfId="0" applyFont="1" applyFill="1" applyBorder="1" applyAlignment="1">
      <alignment horizontal="center" vertical="center" wrapText="1"/>
    </xf>
    <xf numFmtId="0" fontId="0" fillId="14" borderId="13" xfId="0" applyFont="1" applyFill="1" applyBorder="1" applyAlignment="1">
      <alignment horizontal="left" vertical="center" wrapText="1" indent="1"/>
    </xf>
    <xf numFmtId="0" fontId="0" fillId="14" borderId="13" xfId="0" applyFont="1" applyFill="1" applyBorder="1" applyAlignment="1">
      <alignment horizontal="right" vertical="center" wrapText="1" indent="1"/>
    </xf>
    <xf numFmtId="0" fontId="7" fillId="3" borderId="19" xfId="0" applyFont="1" applyFill="1" applyBorder="1" applyAlignment="1">
      <alignment horizontal="right" vertical="center" wrapText="1" indent="1"/>
    </xf>
    <xf numFmtId="0" fontId="7" fillId="9" borderId="1" xfId="0" applyFont="1" applyFill="1" applyBorder="1" applyAlignment="1">
      <alignment horizontal="right" vertical="center" wrapText="1" indent="1"/>
    </xf>
    <xf numFmtId="0" fontId="0" fillId="0" borderId="0" xfId="0" applyFont="1" applyFill="1" applyBorder="1" applyAlignment="1">
      <alignment horizontal="right" vertical="center" wrapText="1" indent="1"/>
    </xf>
    <xf numFmtId="0" fontId="21" fillId="5" borderId="1" xfId="0" applyFont="1" applyFill="1" applyBorder="1" applyAlignment="1">
      <alignment horizontal="right" vertical="center" wrapText="1" indent="1"/>
    </xf>
    <xf numFmtId="0" fontId="21" fillId="4" borderId="2" xfId="0" applyFont="1" applyFill="1" applyBorder="1" applyAlignment="1">
      <alignment horizontal="right" vertical="center" wrapText="1" indent="1"/>
    </xf>
    <xf numFmtId="0" fontId="21" fillId="4" borderId="4" xfId="0" applyFont="1" applyFill="1" applyBorder="1" applyAlignment="1">
      <alignment horizontal="right" vertical="center" wrapText="1" indent="1"/>
    </xf>
    <xf numFmtId="0" fontId="21" fillId="14" borderId="4" xfId="0" applyFont="1" applyFill="1" applyBorder="1" applyAlignment="1">
      <alignment horizontal="right" vertical="center" wrapText="1" indent="1"/>
    </xf>
    <xf numFmtId="0" fontId="27" fillId="11" borderId="4" xfId="0" applyFont="1" applyFill="1" applyBorder="1" applyAlignment="1">
      <alignment horizontal="center" wrapText="1"/>
    </xf>
    <xf numFmtId="0" fontId="8" fillId="0" borderId="0" xfId="0" applyFont="1" applyAlignment="1">
      <alignment horizontal="center" vertical="center"/>
    </xf>
    <xf numFmtId="0" fontId="8" fillId="0" borderId="0" xfId="0" applyFont="1" applyBorder="1" applyAlignment="1">
      <alignment vertical="center"/>
    </xf>
    <xf numFmtId="9" fontId="8" fillId="0" borderId="0" xfId="7" applyFont="1" applyFill="1" applyBorder="1" applyAlignment="1">
      <alignment horizontal="right" vertical="center"/>
    </xf>
    <xf numFmtId="38" fontId="8" fillId="0" borderId="20" xfId="2" applyNumberFormat="1" applyFont="1" applyBorder="1" applyAlignment="1">
      <alignment horizontal="right" vertical="center"/>
    </xf>
    <xf numFmtId="0" fontId="8" fillId="0" borderId="0" xfId="0" applyFont="1"/>
    <xf numFmtId="0" fontId="27" fillId="0" borderId="10" xfId="0" applyFont="1" applyBorder="1" applyAlignment="1">
      <alignment horizontal="center"/>
    </xf>
    <xf numFmtId="40" fontId="27" fillId="0" borderId="0" xfId="0" applyNumberFormat="1" applyFont="1" applyBorder="1" applyAlignment="1">
      <alignment horizontal="center"/>
    </xf>
    <xf numFmtId="40" fontId="27" fillId="0" borderId="0" xfId="0" applyNumberFormat="1" applyFont="1" applyBorder="1" applyAlignment="1">
      <alignment horizontal="right"/>
    </xf>
    <xf numFmtId="38" fontId="27" fillId="0" borderId="0" xfId="0" applyNumberFormat="1" applyFont="1" applyBorder="1" applyAlignment="1">
      <alignment horizontal="right"/>
    </xf>
    <xf numFmtId="38" fontId="27" fillId="0" borderId="3" xfId="0" applyNumberFormat="1" applyFont="1" applyBorder="1" applyAlignment="1">
      <alignment horizontal="right"/>
    </xf>
    <xf numFmtId="0" fontId="27" fillId="0" borderId="0" xfId="0" applyFont="1" applyBorder="1" applyAlignment="1">
      <alignment horizontal="center"/>
    </xf>
    <xf numFmtId="0" fontId="27" fillId="0" borderId="0" xfId="0" applyFont="1" applyBorder="1"/>
    <xf numFmtId="38" fontId="27" fillId="0" borderId="0" xfId="0" applyNumberFormat="1" applyFont="1" applyBorder="1" applyAlignment="1">
      <alignment horizontal="right" indent="1"/>
    </xf>
    <xf numFmtId="38" fontId="27" fillId="15" borderId="9" xfId="0" applyNumberFormat="1" applyFont="1" applyFill="1" applyBorder="1" applyAlignment="1">
      <alignment horizontal="right" indent="1"/>
    </xf>
    <xf numFmtId="38" fontId="32" fillId="15" borderId="9" xfId="0" applyNumberFormat="1" applyFont="1" applyFill="1" applyBorder="1" applyAlignment="1">
      <alignment horizontal="right" indent="1"/>
    </xf>
    <xf numFmtId="38" fontId="33" fillId="15" borderId="9" xfId="0" applyNumberFormat="1" applyFont="1" applyFill="1" applyBorder="1" applyAlignment="1">
      <alignment horizontal="right" indent="1"/>
    </xf>
    <xf numFmtId="39" fontId="3" fillId="0" borderId="0" xfId="1" applyNumberFormat="1" applyFont="1" applyBorder="1" applyAlignment="1">
      <alignment horizontal="right"/>
    </xf>
    <xf numFmtId="38" fontId="3" fillId="0" borderId="9" xfId="0" applyNumberFormat="1" applyFont="1" applyBorder="1" applyAlignment="1">
      <alignment horizontal="right" indent="1"/>
    </xf>
    <xf numFmtId="38" fontId="3" fillId="0" borderId="0" xfId="0" applyNumberFormat="1" applyFont="1" applyBorder="1" applyAlignment="1">
      <alignment horizontal="right" indent="1"/>
    </xf>
    <xf numFmtId="38" fontId="3" fillId="0" borderId="3" xfId="0" applyNumberFormat="1" applyFont="1" applyBorder="1" applyAlignment="1">
      <alignment horizontal="right" indent="1"/>
    </xf>
    <xf numFmtId="38" fontId="0" fillId="0" borderId="0" xfId="0" applyNumberFormat="1"/>
    <xf numFmtId="37" fontId="27" fillId="0" borderId="0" xfId="0" applyNumberFormat="1" applyFont="1" applyBorder="1" applyAlignment="1">
      <alignment horizontal="center"/>
    </xf>
    <xf numFmtId="37" fontId="27" fillId="0" borderId="3" xfId="0" applyNumberFormat="1" applyFont="1" applyBorder="1" applyAlignment="1">
      <alignment horizontal="center"/>
    </xf>
    <xf numFmtId="38" fontId="8" fillId="0" borderId="0" xfId="0" applyNumberFormat="1" applyFont="1" applyBorder="1" applyAlignment="1">
      <alignment vertical="center"/>
    </xf>
    <xf numFmtId="0" fontId="27" fillId="0" borderId="0" xfId="0" applyFont="1" applyFill="1" applyBorder="1"/>
    <xf numFmtId="38" fontId="8" fillId="0" borderId="21" xfId="2" applyNumberFormat="1" applyFont="1" applyBorder="1" applyAlignment="1">
      <alignment horizontal="right" vertical="center"/>
    </xf>
    <xf numFmtId="0" fontId="6" fillId="10" borderId="8"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7" xfId="0" applyFont="1" applyFill="1" applyBorder="1" applyAlignment="1">
      <alignment vertical="center"/>
    </xf>
    <xf numFmtId="37" fontId="24" fillId="6" borderId="22" xfId="2" applyNumberFormat="1" applyFont="1" applyFill="1" applyBorder="1" applyAlignment="1">
      <alignment horizontal="right" vertical="center"/>
    </xf>
    <xf numFmtId="0" fontId="23" fillId="19" borderId="5" xfId="0" applyFont="1" applyFill="1" applyBorder="1" applyAlignment="1">
      <alignment horizontal="center"/>
    </xf>
    <xf numFmtId="40" fontId="34" fillId="11" borderId="2" xfId="0" applyNumberFormat="1" applyFont="1" applyFill="1" applyBorder="1" applyAlignment="1">
      <alignment horizontal="center"/>
    </xf>
    <xf numFmtId="38" fontId="34" fillId="11" borderId="2" xfId="0" applyNumberFormat="1" applyFont="1" applyFill="1" applyBorder="1" applyAlignment="1">
      <alignment horizontal="center"/>
    </xf>
    <xf numFmtId="38" fontId="32" fillId="5" borderId="5" xfId="0" applyNumberFormat="1" applyFont="1" applyFill="1" applyBorder="1" applyAlignment="1">
      <alignment horizontal="center"/>
    </xf>
    <xf numFmtId="38" fontId="32" fillId="5" borderId="2" xfId="0" applyNumberFormat="1" applyFont="1" applyFill="1" applyBorder="1" applyAlignment="1">
      <alignment horizontal="left"/>
    </xf>
    <xf numFmtId="38" fontId="32" fillId="5" borderId="2" xfId="0" applyNumberFormat="1" applyFont="1" applyFill="1" applyBorder="1" applyAlignment="1">
      <alignment horizontal="center"/>
    </xf>
    <xf numFmtId="38" fontId="32" fillId="5" borderId="2" xfId="0" applyNumberFormat="1" applyFont="1" applyFill="1" applyBorder="1" applyAlignment="1">
      <alignment horizontal="right" indent="1"/>
    </xf>
    <xf numFmtId="38" fontId="35" fillId="12" borderId="1" xfId="0" applyNumberFormat="1" applyFont="1" applyFill="1" applyBorder="1" applyAlignment="1">
      <alignment horizontal="right"/>
    </xf>
    <xf numFmtId="38" fontId="35" fillId="13" borderId="5" xfId="0" applyNumberFormat="1" applyFont="1" applyFill="1" applyBorder="1" applyAlignment="1">
      <alignment horizontal="right" indent="1"/>
    </xf>
    <xf numFmtId="38" fontId="36" fillId="6" borderId="2" xfId="0" applyNumberFormat="1" applyFont="1" applyFill="1" applyBorder="1" applyAlignment="1">
      <alignment horizontal="right" indent="1"/>
    </xf>
    <xf numFmtId="38" fontId="36" fillId="21" borderId="1" xfId="0" applyNumberFormat="1" applyFont="1" applyFill="1" applyBorder="1" applyAlignment="1">
      <alignment horizontal="right" indent="1"/>
    </xf>
    <xf numFmtId="39" fontId="3" fillId="14" borderId="2" xfId="1" applyNumberFormat="1" applyFont="1" applyFill="1" applyBorder="1" applyAlignment="1">
      <alignment horizontal="right"/>
    </xf>
    <xf numFmtId="38" fontId="0" fillId="14" borderId="2" xfId="1" quotePrefix="1" applyNumberFormat="1" applyFont="1" applyFill="1" applyBorder="1" applyAlignment="1">
      <alignment horizontal="right"/>
    </xf>
    <xf numFmtId="37" fontId="3" fillId="14" borderId="2" xfId="1" applyNumberFormat="1" applyFont="1" applyFill="1" applyBorder="1" applyAlignment="1">
      <alignment horizontal="right"/>
    </xf>
    <xf numFmtId="38" fontId="21" fillId="5" borderId="1" xfId="1" applyNumberFormat="1" applyFont="1" applyFill="1" applyBorder="1" applyAlignment="1">
      <alignment horizontal="right"/>
    </xf>
    <xf numFmtId="37" fontId="21" fillId="4" borderId="4" xfId="1" applyNumberFormat="1" applyFont="1" applyFill="1" applyBorder="1" applyAlignment="1">
      <alignment horizontal="right"/>
    </xf>
    <xf numFmtId="37" fontId="34" fillId="11" borderId="2" xfId="0" applyNumberFormat="1" applyFont="1" applyFill="1" applyBorder="1" applyAlignment="1">
      <alignment horizontal="center"/>
    </xf>
    <xf numFmtId="37" fontId="34" fillId="11" borderId="4" xfId="0" applyNumberFormat="1" applyFont="1" applyFill="1" applyBorder="1" applyAlignment="1">
      <alignment horizontal="center"/>
    </xf>
    <xf numFmtId="38" fontId="8" fillId="0" borderId="0" xfId="2" applyNumberFormat="1" applyFont="1" applyAlignment="1">
      <alignment horizontal="center" vertical="center"/>
    </xf>
    <xf numFmtId="0" fontId="3" fillId="0" borderId="0" xfId="0" applyFont="1" applyAlignment="1">
      <alignment horizontal="right"/>
    </xf>
    <xf numFmtId="164" fontId="3" fillId="0" borderId="0" xfId="0" applyNumberFormat="1" applyFont="1"/>
    <xf numFmtId="38" fontId="3" fillId="0" borderId="0" xfId="0" applyNumberFormat="1" applyFont="1"/>
    <xf numFmtId="0" fontId="0" fillId="0" borderId="0" xfId="0" applyFont="1" applyFill="1" applyBorder="1" applyAlignment="1">
      <alignment horizontal="center"/>
    </xf>
    <xf numFmtId="0" fontId="8" fillId="0" borderId="0" xfId="0" applyFont="1" applyFill="1" applyBorder="1" applyAlignment="1">
      <alignment horizontal="center" vertical="center"/>
    </xf>
    <xf numFmtId="38" fontId="8" fillId="0" borderId="0" xfId="0" applyNumberFormat="1" applyFont="1" applyFill="1" applyBorder="1" applyAlignment="1">
      <alignment horizontal="center" vertical="center"/>
    </xf>
    <xf numFmtId="0" fontId="8" fillId="0" borderId="0" xfId="0" applyFont="1" applyFill="1" applyBorder="1" applyAlignment="1">
      <alignment horizontal="right" vertical="center"/>
    </xf>
    <xf numFmtId="0" fontId="9" fillId="0" borderId="0" xfId="0" applyFont="1" applyFill="1" applyBorder="1" applyAlignment="1">
      <alignment horizontal="center" vertical="center"/>
    </xf>
    <xf numFmtId="0" fontId="9" fillId="0" borderId="0" xfId="0" applyFont="1"/>
    <xf numFmtId="0" fontId="9" fillId="0" borderId="0" xfId="0" applyFont="1" applyFill="1" applyBorder="1" applyAlignment="1">
      <alignment horizontal="right" vertical="center"/>
    </xf>
    <xf numFmtId="0" fontId="2" fillId="0" borderId="0" xfId="8" applyFont="1" applyAlignment="1">
      <alignment vertical="center"/>
    </xf>
    <xf numFmtId="0" fontId="2" fillId="0" borderId="0" xfId="8" applyFont="1" applyAlignment="1">
      <alignment horizontal="center" vertical="center"/>
    </xf>
    <xf numFmtId="0" fontId="2" fillId="0" borderId="0" xfId="8" applyFont="1" applyFill="1" applyBorder="1" applyAlignment="1">
      <alignment horizontal="center" vertical="center"/>
    </xf>
    <xf numFmtId="0" fontId="37" fillId="0" borderId="0" xfId="8" applyFont="1" applyAlignment="1">
      <alignment vertical="center"/>
    </xf>
    <xf numFmtId="0" fontId="3" fillId="0" borderId="0" xfId="0" applyFont="1" applyAlignment="1">
      <alignment horizontal="center" vertical="center"/>
    </xf>
    <xf numFmtId="0" fontId="3" fillId="0" borderId="0" xfId="0" quotePrefix="1" applyFont="1" applyAlignment="1">
      <alignment horizontal="center" vertical="center"/>
    </xf>
    <xf numFmtId="0" fontId="3" fillId="0" borderId="0" xfId="0" applyFont="1" applyBorder="1" applyAlignment="1">
      <alignment vertical="center"/>
    </xf>
    <xf numFmtId="0" fontId="9" fillId="0" borderId="0" xfId="0" applyFont="1" applyAlignment="1">
      <alignment horizontal="center" vertical="center" wrapText="1"/>
    </xf>
    <xf numFmtId="0" fontId="38" fillId="0" borderId="0" xfId="9" applyFont="1" applyBorder="1" applyAlignment="1">
      <alignment horizontal="center" vertical="center"/>
    </xf>
    <xf numFmtId="0" fontId="38" fillId="0" borderId="0" xfId="9" applyFont="1" applyFill="1" applyBorder="1" applyAlignment="1">
      <alignment horizontal="center" vertical="center"/>
    </xf>
    <xf numFmtId="0" fontId="13" fillId="0" borderId="0" xfId="3" applyFont="1" applyAlignment="1">
      <alignment horizontal="left" vertical="center"/>
    </xf>
    <xf numFmtId="0" fontId="14" fillId="0" borderId="0" xfId="3" applyFont="1" applyAlignment="1">
      <alignment horizontal="left" vertical="center"/>
    </xf>
    <xf numFmtId="10" fontId="17" fillId="22" borderId="1" xfId="0" applyNumberFormat="1" applyFont="1" applyFill="1" applyBorder="1" applyAlignment="1">
      <alignment horizontal="center" vertical="center"/>
    </xf>
    <xf numFmtId="0" fontId="12" fillId="0" borderId="0" xfId="3" applyFont="1" applyAlignment="1">
      <alignment horizontal="left" vertical="top" wrapText="1"/>
    </xf>
  </cellXfs>
  <cellStyles count="10">
    <cellStyle name="Comma 2" xfId="1"/>
    <cellStyle name="Normal" xfId="0" builtinId="0"/>
    <cellStyle name="Normal 2" xfId="4"/>
    <cellStyle name="Normal 3 2" xfId="3"/>
    <cellStyle name="Normal_11 - Q2  chasum old" xfId="8"/>
    <cellStyle name="Normal_11 - Q2  summaries" xfId="2"/>
    <cellStyle name="Normal_11 - Q2  summaries 2" xfId="5"/>
    <cellStyle name="Normal_CHA99OCT" xfId="9"/>
    <cellStyle name="Percent" xfId="7" builtinId="5"/>
    <cellStyle name="Percent 3"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hbl$\A%20-%20Doe\Fy1997\97%20-%20FINAL%20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y%20Documents\A%20-%20Charter\FY%202018\Q4\18%20-%20Q4%20%20chasu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s"/>
      <sheetName val="charterinfo"/>
      <sheetName val="distsum"/>
      <sheetName val="adjsum"/>
      <sheetName val="distcheck"/>
      <sheetName val="distrev"/>
      <sheetName val="chasum"/>
      <sheetName val="chacheck"/>
      <sheetName val="charev"/>
      <sheetName val="chadetail"/>
      <sheetName val="statesum"/>
      <sheetName val="d17Q4"/>
      <sheetName val="dQ1h"/>
      <sheetName val="dQ2"/>
      <sheetName val="dQ2b"/>
      <sheetName val="dQ3"/>
      <sheetName val="dQ4"/>
      <sheetName val="dPJ"/>
      <sheetName val="dQxx1"/>
      <sheetName val="dQxx2"/>
      <sheetName val="dQxx3"/>
      <sheetName val="dQxx4"/>
      <sheetName val="c17Q4"/>
      <sheetName val="cQ1h"/>
      <sheetName val="cQ2"/>
      <sheetName val="cQ2b"/>
      <sheetName val="cQ3"/>
      <sheetName val="cQ4"/>
      <sheetName val="cXX1"/>
      <sheetName val="cXX2"/>
      <sheetName val="cXX3"/>
      <sheetName val="cXX4"/>
      <sheetName val="version notes"/>
      <sheetName val="files18"/>
    </sheetNames>
    <sheetDataSet>
      <sheetData sheetId="0"/>
      <sheetData sheetId="1">
        <row r="10">
          <cell r="A10">
            <v>1</v>
          </cell>
          <cell r="B10" t="str">
            <v>ABINGTON</v>
          </cell>
          <cell r="C10">
            <v>1</v>
          </cell>
          <cell r="D10">
            <v>0</v>
          </cell>
          <cell r="F10">
            <v>409</v>
          </cell>
          <cell r="G10" t="str">
            <v>ALMA DEL MAR</v>
          </cell>
          <cell r="H10" t="str">
            <v>open</v>
          </cell>
        </row>
        <row r="11">
          <cell r="A11">
            <v>2</v>
          </cell>
          <cell r="B11" t="str">
            <v>ACTON</v>
          </cell>
          <cell r="C11">
            <v>0</v>
          </cell>
          <cell r="D11">
            <v>0</v>
          </cell>
          <cell r="F11">
            <v>410</v>
          </cell>
          <cell r="G11" t="str">
            <v>EXCEL ACADEMY</v>
          </cell>
          <cell r="H11" t="str">
            <v>open</v>
          </cell>
        </row>
        <row r="12">
          <cell r="A12">
            <v>3</v>
          </cell>
          <cell r="B12" t="str">
            <v>ACUSHNET</v>
          </cell>
          <cell r="C12">
            <v>1</v>
          </cell>
          <cell r="D12">
            <v>0</v>
          </cell>
          <cell r="F12">
            <v>412</v>
          </cell>
          <cell r="G12" t="str">
            <v>ACADEMY OF THE PACIFIC RIM</v>
          </cell>
          <cell r="H12" t="str">
            <v>open</v>
          </cell>
        </row>
        <row r="13">
          <cell r="A13">
            <v>4</v>
          </cell>
          <cell r="B13" t="str">
            <v>ADAMS</v>
          </cell>
          <cell r="C13">
            <v>0</v>
          </cell>
          <cell r="D13">
            <v>0</v>
          </cell>
          <cell r="F13">
            <v>413</v>
          </cell>
          <cell r="G13" t="str">
            <v>FOUR RIVERS</v>
          </cell>
          <cell r="H13" t="str">
            <v>open</v>
          </cell>
        </row>
        <row r="14">
          <cell r="A14">
            <v>5</v>
          </cell>
          <cell r="B14" t="str">
            <v>AGAWAM</v>
          </cell>
          <cell r="C14">
            <v>1</v>
          </cell>
          <cell r="D14">
            <v>0</v>
          </cell>
          <cell r="F14">
            <v>414</v>
          </cell>
          <cell r="G14" t="str">
            <v>BERKSHIRE ARTS AND TECHNOLOGY</v>
          </cell>
          <cell r="H14" t="str">
            <v>open</v>
          </cell>
        </row>
        <row r="15">
          <cell r="A15">
            <v>6</v>
          </cell>
          <cell r="B15" t="str">
            <v>ALFORD</v>
          </cell>
          <cell r="C15">
            <v>0</v>
          </cell>
          <cell r="D15">
            <v>0</v>
          </cell>
          <cell r="F15">
            <v>416</v>
          </cell>
          <cell r="G15" t="str">
            <v>BOSTON PREPARATORY</v>
          </cell>
          <cell r="H15" t="str">
            <v>open</v>
          </cell>
        </row>
        <row r="16">
          <cell r="A16">
            <v>7</v>
          </cell>
          <cell r="B16" t="str">
            <v>AMESBURY</v>
          </cell>
          <cell r="C16">
            <v>1</v>
          </cell>
          <cell r="D16">
            <v>0</v>
          </cell>
          <cell r="F16">
            <v>417</v>
          </cell>
          <cell r="G16" t="str">
            <v>BRIDGE BOSTON</v>
          </cell>
          <cell r="H16" t="str">
            <v>open</v>
          </cell>
        </row>
        <row r="17">
          <cell r="A17">
            <v>8</v>
          </cell>
          <cell r="B17" t="str">
            <v>AMHERST</v>
          </cell>
          <cell r="C17">
            <v>1</v>
          </cell>
          <cell r="D17">
            <v>0</v>
          </cell>
          <cell r="F17">
            <v>418</v>
          </cell>
          <cell r="G17" t="str">
            <v>CHRISTA MCAULIFFE</v>
          </cell>
          <cell r="H17" t="str">
            <v>open</v>
          </cell>
        </row>
        <row r="18">
          <cell r="A18">
            <v>9</v>
          </cell>
          <cell r="B18" t="str">
            <v>ANDOVER</v>
          </cell>
          <cell r="C18">
            <v>1</v>
          </cell>
          <cell r="D18">
            <v>0</v>
          </cell>
          <cell r="F18">
            <v>419</v>
          </cell>
          <cell r="G18" t="str">
            <v>HELEN Y. DAVIS LEADERSHIP ACADEMY</v>
          </cell>
          <cell r="H18" t="str">
            <v>open</v>
          </cell>
        </row>
        <row r="19">
          <cell r="A19">
            <v>10</v>
          </cell>
          <cell r="B19" t="str">
            <v>ARLINGTON</v>
          </cell>
          <cell r="C19">
            <v>1</v>
          </cell>
          <cell r="D19">
            <v>0</v>
          </cell>
          <cell r="F19">
            <v>420</v>
          </cell>
          <cell r="G19" t="str">
            <v>BENJAMIN BANNEKER</v>
          </cell>
          <cell r="H19" t="str">
            <v>open</v>
          </cell>
        </row>
        <row r="20">
          <cell r="A20">
            <v>11</v>
          </cell>
          <cell r="B20" t="str">
            <v>ASHBURNHAM</v>
          </cell>
          <cell r="C20">
            <v>0</v>
          </cell>
          <cell r="D20">
            <v>0</v>
          </cell>
          <cell r="F20">
            <v>426</v>
          </cell>
          <cell r="G20" t="str">
            <v>COMMUNITY DAY - GATEWAY</v>
          </cell>
          <cell r="H20" t="str">
            <v>open</v>
          </cell>
        </row>
        <row r="21">
          <cell r="A21">
            <v>12</v>
          </cell>
          <cell r="B21" t="str">
            <v>ASHBY</v>
          </cell>
          <cell r="C21">
            <v>0</v>
          </cell>
          <cell r="D21">
            <v>0</v>
          </cell>
          <cell r="F21">
            <v>428</v>
          </cell>
          <cell r="G21" t="str">
            <v>BROOKE</v>
          </cell>
          <cell r="H21" t="str">
            <v>open</v>
          </cell>
        </row>
        <row r="22">
          <cell r="A22">
            <v>13</v>
          </cell>
          <cell r="B22" t="str">
            <v>ASHFIELD</v>
          </cell>
          <cell r="C22">
            <v>0</v>
          </cell>
          <cell r="D22">
            <v>0</v>
          </cell>
          <cell r="F22">
            <v>429</v>
          </cell>
          <cell r="G22" t="str">
            <v>KIPP ACADEMY LYNN</v>
          </cell>
          <cell r="H22" t="str">
            <v>open</v>
          </cell>
        </row>
        <row r="23">
          <cell r="A23">
            <v>14</v>
          </cell>
          <cell r="B23" t="str">
            <v>ASHLAND</v>
          </cell>
          <cell r="C23">
            <v>1</v>
          </cell>
          <cell r="D23">
            <v>0</v>
          </cell>
          <cell r="F23">
            <v>430</v>
          </cell>
          <cell r="G23" t="str">
            <v>ADVANCED MATH AND SCIENCE ACADEMY</v>
          </cell>
          <cell r="H23" t="str">
            <v>open</v>
          </cell>
        </row>
        <row r="24">
          <cell r="A24">
            <v>15</v>
          </cell>
          <cell r="B24" t="str">
            <v>ATHOL</v>
          </cell>
          <cell r="C24">
            <v>0</v>
          </cell>
          <cell r="D24">
            <v>0</v>
          </cell>
          <cell r="F24">
            <v>431</v>
          </cell>
          <cell r="G24" t="str">
            <v>COMMUNITY DAY - R. KINGMAN WEBSTER</v>
          </cell>
          <cell r="H24" t="str">
            <v>open</v>
          </cell>
        </row>
        <row r="25">
          <cell r="A25">
            <v>16</v>
          </cell>
          <cell r="B25" t="str">
            <v>ATTLEBORO</v>
          </cell>
          <cell r="C25">
            <v>1</v>
          </cell>
          <cell r="D25">
            <v>0</v>
          </cell>
          <cell r="F25">
            <v>432</v>
          </cell>
          <cell r="G25" t="str">
            <v>CAPE COD LIGHTHOUSE</v>
          </cell>
          <cell r="H25" t="str">
            <v>open</v>
          </cell>
        </row>
        <row r="26">
          <cell r="A26">
            <v>17</v>
          </cell>
          <cell r="B26" t="str">
            <v>AUBURN</v>
          </cell>
          <cell r="C26">
            <v>1</v>
          </cell>
          <cell r="D26">
            <v>1</v>
          </cell>
          <cell r="F26">
            <v>435</v>
          </cell>
          <cell r="G26" t="str">
            <v>INNOVATION ACADEMY</v>
          </cell>
          <cell r="H26" t="str">
            <v>open</v>
          </cell>
        </row>
        <row r="27">
          <cell r="A27">
            <v>18</v>
          </cell>
          <cell r="B27" t="str">
            <v>AVON</v>
          </cell>
          <cell r="C27">
            <v>1</v>
          </cell>
          <cell r="D27">
            <v>0</v>
          </cell>
          <cell r="F27">
            <v>436</v>
          </cell>
          <cell r="G27" t="str">
            <v>COMMUNITY CS OF CAMBRIDGE</v>
          </cell>
          <cell r="H27" t="str">
            <v>open</v>
          </cell>
        </row>
        <row r="28">
          <cell r="A28">
            <v>19</v>
          </cell>
          <cell r="B28" t="str">
            <v>AYER</v>
          </cell>
          <cell r="C28">
            <v>0</v>
          </cell>
          <cell r="D28">
            <v>0</v>
          </cell>
          <cell r="F28">
            <v>437</v>
          </cell>
          <cell r="G28" t="str">
            <v>CITY ON A HILL - CIRCUIT ST</v>
          </cell>
          <cell r="H28" t="str">
            <v>open</v>
          </cell>
        </row>
        <row r="29">
          <cell r="A29">
            <v>20</v>
          </cell>
          <cell r="B29" t="str">
            <v>BARNSTABLE</v>
          </cell>
          <cell r="C29">
            <v>1</v>
          </cell>
          <cell r="D29">
            <v>0</v>
          </cell>
          <cell r="F29">
            <v>438</v>
          </cell>
          <cell r="G29" t="str">
            <v>CODMAN ACADEMY</v>
          </cell>
          <cell r="H29" t="str">
            <v>open</v>
          </cell>
        </row>
        <row r="30">
          <cell r="A30">
            <v>21</v>
          </cell>
          <cell r="B30" t="str">
            <v>BARRE</v>
          </cell>
          <cell r="C30">
            <v>0</v>
          </cell>
          <cell r="D30">
            <v>0</v>
          </cell>
          <cell r="F30">
            <v>439</v>
          </cell>
          <cell r="G30" t="str">
            <v>CONSERVATORY LAB</v>
          </cell>
          <cell r="H30" t="str">
            <v>open</v>
          </cell>
        </row>
        <row r="31">
          <cell r="A31">
            <v>22</v>
          </cell>
          <cell r="B31" t="str">
            <v>BECKET</v>
          </cell>
          <cell r="C31">
            <v>0</v>
          </cell>
          <cell r="D31">
            <v>0</v>
          </cell>
          <cell r="F31">
            <v>440</v>
          </cell>
          <cell r="G31" t="str">
            <v>COMMUNITY DAY - PROSPECT</v>
          </cell>
          <cell r="H31" t="str">
            <v>open</v>
          </cell>
        </row>
        <row r="32">
          <cell r="A32">
            <v>23</v>
          </cell>
          <cell r="B32" t="str">
            <v>BEDFORD</v>
          </cell>
          <cell r="C32">
            <v>1</v>
          </cell>
          <cell r="D32">
            <v>0</v>
          </cell>
          <cell r="F32">
            <v>441</v>
          </cell>
          <cell r="G32" t="str">
            <v>SABIS INTERNATIONAL</v>
          </cell>
          <cell r="H32" t="str">
            <v>open</v>
          </cell>
        </row>
        <row r="33">
          <cell r="A33">
            <v>24</v>
          </cell>
          <cell r="B33" t="str">
            <v>BELCHERTOWN</v>
          </cell>
          <cell r="C33">
            <v>1</v>
          </cell>
          <cell r="D33">
            <v>0</v>
          </cell>
          <cell r="F33">
            <v>444</v>
          </cell>
          <cell r="G33" t="str">
            <v>NEIGHBORHOOD HOUSE</v>
          </cell>
          <cell r="H33" t="str">
            <v>open</v>
          </cell>
        </row>
        <row r="34">
          <cell r="A34">
            <v>25</v>
          </cell>
          <cell r="B34" t="str">
            <v>BELLINGHAM</v>
          </cell>
          <cell r="C34">
            <v>1</v>
          </cell>
          <cell r="D34">
            <v>0</v>
          </cell>
          <cell r="F34">
            <v>445</v>
          </cell>
          <cell r="G34" t="str">
            <v>ABBY KELLEY FOSTER</v>
          </cell>
          <cell r="H34" t="str">
            <v>open</v>
          </cell>
        </row>
        <row r="35">
          <cell r="A35">
            <v>26</v>
          </cell>
          <cell r="B35" t="str">
            <v>BELMONT</v>
          </cell>
          <cell r="C35">
            <v>1</v>
          </cell>
          <cell r="D35">
            <v>0</v>
          </cell>
          <cell r="F35">
            <v>446</v>
          </cell>
          <cell r="G35" t="str">
            <v>FOXBOROUGH REGIONAL</v>
          </cell>
          <cell r="H35" t="str">
            <v>open</v>
          </cell>
        </row>
        <row r="36">
          <cell r="A36">
            <v>27</v>
          </cell>
          <cell r="B36" t="str">
            <v>BERKLEY</v>
          </cell>
          <cell r="C36">
            <v>1</v>
          </cell>
          <cell r="D36">
            <v>0</v>
          </cell>
          <cell r="F36">
            <v>447</v>
          </cell>
          <cell r="G36" t="str">
            <v>BENJAMIN FRANKLIN CLASSICAL</v>
          </cell>
          <cell r="H36" t="str">
            <v>open</v>
          </cell>
        </row>
        <row r="37">
          <cell r="A37">
            <v>28</v>
          </cell>
          <cell r="B37" t="str">
            <v>BERLIN</v>
          </cell>
          <cell r="C37">
            <v>1</v>
          </cell>
          <cell r="D37">
            <v>0</v>
          </cell>
          <cell r="F37">
            <v>449</v>
          </cell>
          <cell r="G37" t="str">
            <v>BOSTON COLLEGIATE</v>
          </cell>
          <cell r="H37" t="str">
            <v>open</v>
          </cell>
        </row>
        <row r="38">
          <cell r="A38">
            <v>29</v>
          </cell>
          <cell r="B38" t="str">
            <v>BERNARDSTON</v>
          </cell>
          <cell r="C38">
            <v>0</v>
          </cell>
          <cell r="D38">
            <v>0</v>
          </cell>
          <cell r="F38">
            <v>450</v>
          </cell>
          <cell r="G38" t="str">
            <v>HILLTOWN COOPERATIVE</v>
          </cell>
          <cell r="H38" t="str">
            <v>open</v>
          </cell>
        </row>
        <row r="39">
          <cell r="A39">
            <v>30</v>
          </cell>
          <cell r="B39" t="str">
            <v>BEVERLY</v>
          </cell>
          <cell r="C39">
            <v>1</v>
          </cell>
          <cell r="D39">
            <v>0</v>
          </cell>
          <cell r="F39">
            <v>453</v>
          </cell>
          <cell r="G39" t="str">
            <v>HOLYOKE COMMUNITY</v>
          </cell>
          <cell r="H39" t="str">
            <v>open</v>
          </cell>
        </row>
        <row r="40">
          <cell r="A40">
            <v>31</v>
          </cell>
          <cell r="B40" t="str">
            <v>BILLERICA</v>
          </cell>
          <cell r="C40">
            <v>1</v>
          </cell>
          <cell r="D40">
            <v>0</v>
          </cell>
          <cell r="F40">
            <v>454</v>
          </cell>
          <cell r="G40" t="str">
            <v>LAWRENCE FAMILY DEVELOPMENT</v>
          </cell>
          <cell r="H40" t="str">
            <v>open</v>
          </cell>
        </row>
        <row r="41">
          <cell r="A41">
            <v>32</v>
          </cell>
          <cell r="B41" t="str">
            <v>BLACKSTONE</v>
          </cell>
          <cell r="C41">
            <v>0</v>
          </cell>
          <cell r="D41">
            <v>1</v>
          </cell>
          <cell r="F41">
            <v>455</v>
          </cell>
          <cell r="G41" t="str">
            <v>HILL VIEW MONTESSORI</v>
          </cell>
          <cell r="H41" t="str">
            <v>open</v>
          </cell>
        </row>
        <row r="42">
          <cell r="A42">
            <v>33</v>
          </cell>
          <cell r="B42" t="str">
            <v>BLANDFORD</v>
          </cell>
          <cell r="C42">
            <v>0</v>
          </cell>
          <cell r="D42">
            <v>0</v>
          </cell>
          <cell r="F42">
            <v>456</v>
          </cell>
          <cell r="G42" t="str">
            <v>LOWELL COMMUNITY</v>
          </cell>
          <cell r="H42" t="str">
            <v>open</v>
          </cell>
        </row>
        <row r="43">
          <cell r="A43">
            <v>34</v>
          </cell>
          <cell r="B43" t="str">
            <v>BOLTON</v>
          </cell>
          <cell r="C43">
            <v>0</v>
          </cell>
          <cell r="D43">
            <v>0</v>
          </cell>
          <cell r="F43">
            <v>458</v>
          </cell>
          <cell r="G43" t="str">
            <v>LOWELL MIDDLESEX ACADEMY</v>
          </cell>
          <cell r="H43" t="str">
            <v>open</v>
          </cell>
        </row>
        <row r="44">
          <cell r="A44">
            <v>35</v>
          </cell>
          <cell r="B44" t="str">
            <v>BOSTON</v>
          </cell>
          <cell r="C44">
            <v>1</v>
          </cell>
          <cell r="D44">
            <v>0</v>
          </cell>
          <cell r="F44">
            <v>463</v>
          </cell>
          <cell r="G44" t="str">
            <v>KIPP ACADEMY BOSTON</v>
          </cell>
          <cell r="H44" t="str">
            <v>open</v>
          </cell>
        </row>
        <row r="45">
          <cell r="A45">
            <v>36</v>
          </cell>
          <cell r="B45" t="str">
            <v>BOURNE</v>
          </cell>
          <cell r="C45">
            <v>1</v>
          </cell>
          <cell r="D45">
            <v>0</v>
          </cell>
          <cell r="F45">
            <v>464</v>
          </cell>
          <cell r="G45" t="str">
            <v>MARBLEHEAD COMMUNITY</v>
          </cell>
          <cell r="H45" t="str">
            <v>open</v>
          </cell>
        </row>
        <row r="46">
          <cell r="A46">
            <v>37</v>
          </cell>
          <cell r="B46" t="str">
            <v>BOXBOROUGH</v>
          </cell>
          <cell r="C46">
            <v>0</v>
          </cell>
          <cell r="D46">
            <v>0</v>
          </cell>
          <cell r="F46">
            <v>466</v>
          </cell>
          <cell r="G46" t="str">
            <v>MARTHA'S VINEYARD</v>
          </cell>
          <cell r="H46" t="str">
            <v>open</v>
          </cell>
        </row>
        <row r="47">
          <cell r="A47">
            <v>38</v>
          </cell>
          <cell r="B47" t="str">
            <v>BOXFORD</v>
          </cell>
          <cell r="C47">
            <v>1</v>
          </cell>
          <cell r="D47">
            <v>0</v>
          </cell>
          <cell r="F47">
            <v>469</v>
          </cell>
          <cell r="G47" t="str">
            <v>MATCH</v>
          </cell>
          <cell r="H47" t="str">
            <v>open</v>
          </cell>
        </row>
        <row r="48">
          <cell r="A48">
            <v>39</v>
          </cell>
          <cell r="B48" t="str">
            <v>BOYLSTON</v>
          </cell>
          <cell r="C48">
            <v>1</v>
          </cell>
          <cell r="D48">
            <v>0</v>
          </cell>
          <cell r="F48">
            <v>470</v>
          </cell>
          <cell r="G48" t="str">
            <v>MYSTIC VALLEY REGIONAL</v>
          </cell>
          <cell r="H48" t="str">
            <v>open</v>
          </cell>
        </row>
        <row r="49">
          <cell r="A49">
            <v>40</v>
          </cell>
          <cell r="B49" t="str">
            <v>BRAINTREE</v>
          </cell>
          <cell r="C49">
            <v>1</v>
          </cell>
          <cell r="D49">
            <v>0</v>
          </cell>
          <cell r="F49">
            <v>474</v>
          </cell>
          <cell r="G49" t="str">
            <v>SIZER SCHOOL, A NORTH CENTRAL CHARTER ESSENTIAL SCHOOL</v>
          </cell>
          <cell r="H49" t="str">
            <v>open</v>
          </cell>
        </row>
        <row r="50">
          <cell r="A50">
            <v>41</v>
          </cell>
          <cell r="B50" t="str">
            <v>BREWSTER</v>
          </cell>
          <cell r="C50">
            <v>1</v>
          </cell>
          <cell r="D50">
            <v>0</v>
          </cell>
          <cell r="F50">
            <v>478</v>
          </cell>
          <cell r="G50" t="str">
            <v>FRANCIS W. PARKER CHARTER ESSENTIAL</v>
          </cell>
          <cell r="H50" t="str">
            <v>open</v>
          </cell>
        </row>
        <row r="51">
          <cell r="A51">
            <v>42</v>
          </cell>
          <cell r="B51" t="str">
            <v>BRIDGEWATER</v>
          </cell>
          <cell r="C51">
            <v>0</v>
          </cell>
          <cell r="D51">
            <v>1</v>
          </cell>
          <cell r="F51">
            <v>479</v>
          </cell>
          <cell r="G51" t="str">
            <v>PIONEER VALLEY PERFORMING ARTS</v>
          </cell>
          <cell r="H51" t="str">
            <v>open</v>
          </cell>
        </row>
        <row r="52">
          <cell r="A52">
            <v>43</v>
          </cell>
          <cell r="B52" t="str">
            <v>BRIMFIELD</v>
          </cell>
          <cell r="C52">
            <v>1</v>
          </cell>
          <cell r="D52">
            <v>0</v>
          </cell>
          <cell r="F52">
            <v>481</v>
          </cell>
          <cell r="G52" t="str">
            <v>BOSTON RENAISSANCE</v>
          </cell>
          <cell r="H52" t="str">
            <v>open</v>
          </cell>
        </row>
        <row r="53">
          <cell r="A53">
            <v>44</v>
          </cell>
          <cell r="B53" t="str">
            <v>BROCKTON</v>
          </cell>
          <cell r="C53">
            <v>1</v>
          </cell>
          <cell r="D53">
            <v>0</v>
          </cell>
          <cell r="F53">
            <v>482</v>
          </cell>
          <cell r="G53" t="str">
            <v>RIVER VALLEY</v>
          </cell>
          <cell r="H53" t="str">
            <v>open</v>
          </cell>
        </row>
        <row r="54">
          <cell r="A54">
            <v>45</v>
          </cell>
          <cell r="B54" t="str">
            <v>BROOKFIELD</v>
          </cell>
          <cell r="C54">
            <v>1</v>
          </cell>
          <cell r="D54">
            <v>0</v>
          </cell>
          <cell r="F54">
            <v>483</v>
          </cell>
          <cell r="G54" t="str">
            <v>RISING TIDE</v>
          </cell>
          <cell r="H54" t="str">
            <v>open</v>
          </cell>
        </row>
        <row r="55">
          <cell r="A55">
            <v>46</v>
          </cell>
          <cell r="B55" t="str">
            <v>BROOKLINE</v>
          </cell>
          <cell r="C55">
            <v>1</v>
          </cell>
          <cell r="D55">
            <v>0</v>
          </cell>
          <cell r="F55">
            <v>484</v>
          </cell>
          <cell r="G55" t="str">
            <v>ROXBURY PREPARATORY</v>
          </cell>
          <cell r="H55" t="str">
            <v>open</v>
          </cell>
        </row>
        <row r="56">
          <cell r="A56">
            <v>47</v>
          </cell>
          <cell r="B56" t="str">
            <v>BUCKLAND</v>
          </cell>
          <cell r="C56">
            <v>0</v>
          </cell>
          <cell r="D56">
            <v>0</v>
          </cell>
          <cell r="F56">
            <v>485</v>
          </cell>
          <cell r="G56" t="str">
            <v>SALEM ACADEMY</v>
          </cell>
          <cell r="H56" t="str">
            <v>open</v>
          </cell>
        </row>
        <row r="57">
          <cell r="A57">
            <v>48</v>
          </cell>
          <cell r="B57" t="str">
            <v>BURLINGTON</v>
          </cell>
          <cell r="C57">
            <v>1</v>
          </cell>
          <cell r="D57">
            <v>0</v>
          </cell>
          <cell r="F57">
            <v>486</v>
          </cell>
          <cell r="G57" t="str">
            <v>SEVEN HILLS</v>
          </cell>
          <cell r="H57" t="str">
            <v>open</v>
          </cell>
        </row>
        <row r="58">
          <cell r="A58">
            <v>49</v>
          </cell>
          <cell r="B58" t="str">
            <v>CAMBRIDGE</v>
          </cell>
          <cell r="C58">
            <v>1</v>
          </cell>
          <cell r="D58">
            <v>1</v>
          </cell>
          <cell r="F58">
            <v>487</v>
          </cell>
          <cell r="G58" t="str">
            <v>PROSPECT HILL ACADEMY</v>
          </cell>
          <cell r="H58" t="str">
            <v>open</v>
          </cell>
        </row>
        <row r="59">
          <cell r="A59">
            <v>50</v>
          </cell>
          <cell r="B59" t="str">
            <v>CANTON</v>
          </cell>
          <cell r="C59">
            <v>1</v>
          </cell>
          <cell r="D59">
            <v>0</v>
          </cell>
          <cell r="F59">
            <v>488</v>
          </cell>
          <cell r="G59" t="str">
            <v>SOUTH SHORE</v>
          </cell>
          <cell r="H59" t="str">
            <v>open</v>
          </cell>
        </row>
        <row r="60">
          <cell r="A60">
            <v>51</v>
          </cell>
          <cell r="B60" t="str">
            <v>CARLISLE</v>
          </cell>
          <cell r="C60">
            <v>1</v>
          </cell>
          <cell r="D60">
            <v>0</v>
          </cell>
          <cell r="F60">
            <v>489</v>
          </cell>
          <cell r="G60" t="str">
            <v>STURGIS</v>
          </cell>
          <cell r="H60" t="str">
            <v>open</v>
          </cell>
        </row>
        <row r="61">
          <cell r="A61">
            <v>52</v>
          </cell>
          <cell r="B61" t="str">
            <v>CARVER</v>
          </cell>
          <cell r="C61">
            <v>1</v>
          </cell>
          <cell r="D61">
            <v>0</v>
          </cell>
          <cell r="F61">
            <v>491</v>
          </cell>
          <cell r="G61" t="str">
            <v>ATLANTIS</v>
          </cell>
          <cell r="H61" t="str">
            <v>open</v>
          </cell>
        </row>
        <row r="62">
          <cell r="A62">
            <v>53</v>
          </cell>
          <cell r="B62" t="str">
            <v>CHARLEMONT</v>
          </cell>
          <cell r="C62">
            <v>0</v>
          </cell>
          <cell r="D62">
            <v>0</v>
          </cell>
          <cell r="F62">
            <v>492</v>
          </cell>
          <cell r="G62" t="str">
            <v>MARTIN LUTHER KING JR CS OF EXCELLENCE</v>
          </cell>
          <cell r="H62" t="str">
            <v>open</v>
          </cell>
        </row>
        <row r="63">
          <cell r="A63">
            <v>54</v>
          </cell>
          <cell r="B63" t="str">
            <v>CHARLTON</v>
          </cell>
          <cell r="C63">
            <v>0</v>
          </cell>
          <cell r="D63">
            <v>0</v>
          </cell>
          <cell r="F63">
            <v>493</v>
          </cell>
          <cell r="G63" t="str">
            <v>PHOENIX CHARTER ACADEMY</v>
          </cell>
          <cell r="H63" t="str">
            <v>open</v>
          </cell>
        </row>
        <row r="64">
          <cell r="A64">
            <v>55</v>
          </cell>
          <cell r="B64" t="str">
            <v>CHATHAM</v>
          </cell>
          <cell r="C64">
            <v>0</v>
          </cell>
          <cell r="D64">
            <v>0</v>
          </cell>
          <cell r="F64">
            <v>494</v>
          </cell>
          <cell r="G64" t="str">
            <v>PIONEER CS OF SCIENCE</v>
          </cell>
          <cell r="H64" t="str">
            <v>open</v>
          </cell>
        </row>
        <row r="65">
          <cell r="A65">
            <v>56</v>
          </cell>
          <cell r="B65" t="str">
            <v>CHELMSFORD</v>
          </cell>
          <cell r="C65">
            <v>1</v>
          </cell>
          <cell r="D65">
            <v>0</v>
          </cell>
          <cell r="F65">
            <v>496</v>
          </cell>
          <cell r="G65" t="str">
            <v>GLOBAL LEARNING</v>
          </cell>
          <cell r="H65" t="str">
            <v>open</v>
          </cell>
        </row>
        <row r="66">
          <cell r="A66">
            <v>57</v>
          </cell>
          <cell r="B66" t="str">
            <v>CHELSEA</v>
          </cell>
          <cell r="C66">
            <v>1</v>
          </cell>
          <cell r="D66">
            <v>1</v>
          </cell>
          <cell r="F66">
            <v>497</v>
          </cell>
          <cell r="G66" t="str">
            <v>PIONEER VALLEY CHINESE IMMERSION</v>
          </cell>
          <cell r="H66" t="str">
            <v>open</v>
          </cell>
        </row>
        <row r="67">
          <cell r="A67">
            <v>58</v>
          </cell>
          <cell r="B67" t="str">
            <v>CHESHIRE</v>
          </cell>
          <cell r="C67">
            <v>0</v>
          </cell>
          <cell r="D67">
            <v>0</v>
          </cell>
          <cell r="F67">
            <v>498</v>
          </cell>
          <cell r="G67" t="str">
            <v>VERITAS PREPARATORY</v>
          </cell>
          <cell r="H67" t="str">
            <v>open</v>
          </cell>
        </row>
        <row r="68">
          <cell r="A68">
            <v>59</v>
          </cell>
          <cell r="B68" t="str">
            <v>CHESTER</v>
          </cell>
          <cell r="C68">
            <v>0</v>
          </cell>
          <cell r="D68">
            <v>0</v>
          </cell>
          <cell r="F68">
            <v>499</v>
          </cell>
          <cell r="G68" t="str">
            <v>HAMPDEN CS OF SCIENCE EAST</v>
          </cell>
          <cell r="H68" t="str">
            <v>open</v>
          </cell>
        </row>
        <row r="69">
          <cell r="A69">
            <v>60</v>
          </cell>
          <cell r="B69" t="str">
            <v>CHESTERFIELD</v>
          </cell>
          <cell r="C69">
            <v>0</v>
          </cell>
          <cell r="D69">
            <v>0</v>
          </cell>
          <cell r="F69">
            <v>3501</v>
          </cell>
          <cell r="G69" t="str">
            <v>PAULO FREIRE SOCIAL JUSTICE</v>
          </cell>
          <cell r="H69" t="str">
            <v>open</v>
          </cell>
        </row>
        <row r="70">
          <cell r="A70">
            <v>61</v>
          </cell>
          <cell r="B70" t="str">
            <v>CHICOPEE</v>
          </cell>
          <cell r="C70">
            <v>1</v>
          </cell>
          <cell r="D70">
            <v>0</v>
          </cell>
          <cell r="F70">
            <v>3502</v>
          </cell>
          <cell r="G70" t="str">
            <v>BAYSTATE ACADEMY</v>
          </cell>
          <cell r="H70" t="str">
            <v>open</v>
          </cell>
        </row>
        <row r="71">
          <cell r="A71">
            <v>62</v>
          </cell>
          <cell r="B71" t="str">
            <v>CHILMARK</v>
          </cell>
          <cell r="C71">
            <v>0</v>
          </cell>
          <cell r="D71">
            <v>0</v>
          </cell>
          <cell r="F71">
            <v>3503</v>
          </cell>
          <cell r="G71" t="str">
            <v>COLLEGIATE CS OF LOWELL</v>
          </cell>
          <cell r="H71" t="str">
            <v>open</v>
          </cell>
        </row>
        <row r="72">
          <cell r="A72">
            <v>63</v>
          </cell>
          <cell r="B72" t="str">
            <v>CLARKSBURG</v>
          </cell>
          <cell r="C72">
            <v>1</v>
          </cell>
          <cell r="D72">
            <v>0</v>
          </cell>
          <cell r="F72">
            <v>3504</v>
          </cell>
          <cell r="G72" t="str">
            <v>CITY ON A HILL - DUDLEY SQUARE</v>
          </cell>
          <cell r="H72" t="str">
            <v>open</v>
          </cell>
        </row>
        <row r="73">
          <cell r="A73">
            <v>64</v>
          </cell>
          <cell r="B73" t="str">
            <v>CLINTON</v>
          </cell>
          <cell r="C73">
            <v>1</v>
          </cell>
          <cell r="D73">
            <v>1</v>
          </cell>
          <cell r="F73">
            <v>3506</v>
          </cell>
          <cell r="G73" t="str">
            <v>PIONEER CS OF SCIENCE II</v>
          </cell>
          <cell r="H73" t="str">
            <v>open</v>
          </cell>
        </row>
        <row r="74">
          <cell r="A74">
            <v>65</v>
          </cell>
          <cell r="B74" t="str">
            <v>COHASSET</v>
          </cell>
          <cell r="C74">
            <v>1</v>
          </cell>
          <cell r="D74">
            <v>0</v>
          </cell>
          <cell r="F74">
            <v>3507</v>
          </cell>
          <cell r="G74" t="str">
            <v>CITY ON A HILL NEW BEDFORD</v>
          </cell>
          <cell r="H74" t="str">
            <v>open</v>
          </cell>
        </row>
        <row r="75">
          <cell r="A75">
            <v>66</v>
          </cell>
          <cell r="B75" t="str">
            <v>COLRAIN</v>
          </cell>
          <cell r="C75">
            <v>0</v>
          </cell>
          <cell r="D75">
            <v>0</v>
          </cell>
          <cell r="F75">
            <v>3508</v>
          </cell>
          <cell r="G75" t="str">
            <v>PHOENIX CHARTER ACADEMY SPRINGFIELD</v>
          </cell>
          <cell r="H75" t="str">
            <v>open</v>
          </cell>
        </row>
        <row r="76">
          <cell r="A76">
            <v>67</v>
          </cell>
          <cell r="B76" t="str">
            <v>CONCORD</v>
          </cell>
          <cell r="C76">
            <v>1</v>
          </cell>
          <cell r="D76">
            <v>0</v>
          </cell>
          <cell r="F76">
            <v>3509</v>
          </cell>
          <cell r="G76" t="str">
            <v>ARGOSY COLLEGIATE</v>
          </cell>
          <cell r="H76" t="str">
            <v>open</v>
          </cell>
        </row>
        <row r="77">
          <cell r="A77">
            <v>68</v>
          </cell>
          <cell r="B77" t="str">
            <v>CONWAY</v>
          </cell>
          <cell r="C77">
            <v>1</v>
          </cell>
          <cell r="D77">
            <v>0</v>
          </cell>
          <cell r="F77">
            <v>3510</v>
          </cell>
          <cell r="G77" t="str">
            <v>SPRINGFIELD PREPARATORY</v>
          </cell>
          <cell r="H77" t="str">
            <v>open</v>
          </cell>
        </row>
        <row r="78">
          <cell r="A78">
            <v>69</v>
          </cell>
          <cell r="B78" t="str">
            <v>CUMMINGTON</v>
          </cell>
          <cell r="C78">
            <v>0</v>
          </cell>
          <cell r="D78">
            <v>0</v>
          </cell>
          <cell r="F78">
            <v>3513</v>
          </cell>
          <cell r="G78" t="str">
            <v>NEW HEIGHTS CS OF BROCKTON</v>
          </cell>
          <cell r="H78" t="str">
            <v>open</v>
          </cell>
        </row>
        <row r="79">
          <cell r="A79">
            <v>70</v>
          </cell>
          <cell r="B79" t="str">
            <v>DALTON</v>
          </cell>
          <cell r="C79">
            <v>0</v>
          </cell>
          <cell r="D79">
            <v>0</v>
          </cell>
          <cell r="F79">
            <v>3514</v>
          </cell>
          <cell r="G79" t="str">
            <v>LIBERTAS ACADEMY</v>
          </cell>
          <cell r="H79" t="str">
            <v>open</v>
          </cell>
        </row>
        <row r="80">
          <cell r="A80">
            <v>71</v>
          </cell>
          <cell r="B80" t="str">
            <v>DANVERS</v>
          </cell>
          <cell r="C80">
            <v>1</v>
          </cell>
          <cell r="D80">
            <v>0</v>
          </cell>
          <cell r="F80">
            <v>3515</v>
          </cell>
          <cell r="G80" t="str">
            <v xml:space="preserve">OLD STURBRIDGE ACADEMY </v>
          </cell>
          <cell r="H80" t="str">
            <v>open</v>
          </cell>
        </row>
        <row r="81">
          <cell r="A81">
            <v>72</v>
          </cell>
          <cell r="B81" t="str">
            <v>DARTMOUTH</v>
          </cell>
          <cell r="C81">
            <v>1</v>
          </cell>
          <cell r="D81">
            <v>0</v>
          </cell>
          <cell r="F81">
            <v>3516</v>
          </cell>
          <cell r="G81" t="str">
            <v>HAMPDEN CS OF SCIENCE WEST</v>
          </cell>
          <cell r="H81" t="str">
            <v>to open</v>
          </cell>
        </row>
        <row r="82">
          <cell r="A82">
            <v>73</v>
          </cell>
          <cell r="B82" t="str">
            <v>DEDHAM</v>
          </cell>
          <cell r="C82">
            <v>1</v>
          </cell>
          <cell r="D82">
            <v>0</v>
          </cell>
          <cell r="F82">
            <v>3517</v>
          </cell>
          <cell r="G82" t="str">
            <v>MAP ACADEMY</v>
          </cell>
          <cell r="H82" t="str">
            <v>to open</v>
          </cell>
        </row>
        <row r="83">
          <cell r="A83">
            <v>74</v>
          </cell>
          <cell r="B83" t="str">
            <v>DEERFIELD</v>
          </cell>
          <cell r="C83">
            <v>1</v>
          </cell>
          <cell r="D83">
            <v>0</v>
          </cell>
          <cell r="F83">
            <v>3518</v>
          </cell>
          <cell r="G83" t="str">
            <v>PHOENIX CHARTER ACADEMY LAWRENCE</v>
          </cell>
          <cell r="H83" t="str">
            <v>to open</v>
          </cell>
        </row>
        <row r="84">
          <cell r="A84">
            <v>75</v>
          </cell>
          <cell r="B84" t="str">
            <v>DENNIS</v>
          </cell>
          <cell r="C84">
            <v>0</v>
          </cell>
          <cell r="D84">
            <v>0</v>
          </cell>
        </row>
        <row r="85">
          <cell r="A85">
            <v>76</v>
          </cell>
          <cell r="B85" t="str">
            <v>DIGHTON</v>
          </cell>
          <cell r="C85">
            <v>0</v>
          </cell>
          <cell r="D85">
            <v>0</v>
          </cell>
        </row>
        <row r="86">
          <cell r="A86">
            <v>77</v>
          </cell>
          <cell r="B86" t="str">
            <v>DOUGLAS</v>
          </cell>
          <cell r="C86">
            <v>1</v>
          </cell>
          <cell r="D86">
            <v>0</v>
          </cell>
        </row>
        <row r="87">
          <cell r="A87">
            <v>78</v>
          </cell>
          <cell r="B87" t="str">
            <v>DOVER</v>
          </cell>
          <cell r="C87">
            <v>1</v>
          </cell>
          <cell r="D87">
            <v>0</v>
          </cell>
        </row>
        <row r="88">
          <cell r="A88">
            <v>79</v>
          </cell>
          <cell r="B88" t="str">
            <v>DRACUT</v>
          </cell>
          <cell r="C88">
            <v>1</v>
          </cell>
          <cell r="D88">
            <v>0</v>
          </cell>
        </row>
        <row r="89">
          <cell r="A89">
            <v>80</v>
          </cell>
          <cell r="B89" t="str">
            <v>DUDLEY</v>
          </cell>
          <cell r="C89">
            <v>0</v>
          </cell>
          <cell r="D89">
            <v>0</v>
          </cell>
        </row>
        <row r="90">
          <cell r="A90">
            <v>81</v>
          </cell>
          <cell r="B90" t="str">
            <v>DUNSTABLE</v>
          </cell>
          <cell r="C90">
            <v>0</v>
          </cell>
          <cell r="D90">
            <v>0</v>
          </cell>
        </row>
        <row r="91">
          <cell r="A91">
            <v>82</v>
          </cell>
          <cell r="B91" t="str">
            <v>DUXBURY</v>
          </cell>
          <cell r="C91">
            <v>1</v>
          </cell>
          <cell r="D91">
            <v>0</v>
          </cell>
        </row>
        <row r="92">
          <cell r="A92">
            <v>83</v>
          </cell>
          <cell r="B92" t="str">
            <v>EAST BRIDGEWATER</v>
          </cell>
          <cell r="C92">
            <v>1</v>
          </cell>
          <cell r="D92">
            <v>0</v>
          </cell>
        </row>
        <row r="93">
          <cell r="A93">
            <v>84</v>
          </cell>
          <cell r="B93" t="str">
            <v>EAST BROOKFIELD</v>
          </cell>
          <cell r="C93">
            <v>0</v>
          </cell>
          <cell r="D93">
            <v>0</v>
          </cell>
        </row>
        <row r="94">
          <cell r="A94">
            <v>85</v>
          </cell>
          <cell r="B94" t="str">
            <v>EASTHAM</v>
          </cell>
          <cell r="C94">
            <v>1</v>
          </cell>
          <cell r="D94">
            <v>0</v>
          </cell>
        </row>
        <row r="95">
          <cell r="A95">
            <v>86</v>
          </cell>
          <cell r="B95" t="str">
            <v>EASTHAMPTON</v>
          </cell>
          <cell r="C95">
            <v>1</v>
          </cell>
          <cell r="D95">
            <v>0</v>
          </cell>
        </row>
        <row r="96">
          <cell r="A96">
            <v>87</v>
          </cell>
          <cell r="B96" t="str">
            <v>EAST LONGMEADOW</v>
          </cell>
          <cell r="C96">
            <v>1</v>
          </cell>
          <cell r="D96">
            <v>0</v>
          </cell>
        </row>
        <row r="97">
          <cell r="A97">
            <v>88</v>
          </cell>
          <cell r="B97" t="str">
            <v>EASTON</v>
          </cell>
          <cell r="C97">
            <v>1</v>
          </cell>
          <cell r="D97">
            <v>0</v>
          </cell>
        </row>
        <row r="98">
          <cell r="A98">
            <v>89</v>
          </cell>
          <cell r="B98" t="str">
            <v>EDGARTOWN</v>
          </cell>
          <cell r="C98">
            <v>1</v>
          </cell>
          <cell r="D98">
            <v>0</v>
          </cell>
        </row>
        <row r="99">
          <cell r="A99">
            <v>90</v>
          </cell>
          <cell r="B99" t="str">
            <v>EGREMONT</v>
          </cell>
          <cell r="C99">
            <v>0</v>
          </cell>
          <cell r="D99">
            <v>0</v>
          </cell>
        </row>
        <row r="100">
          <cell r="A100">
            <v>91</v>
          </cell>
          <cell r="B100" t="str">
            <v>ERVING</v>
          </cell>
          <cell r="C100">
            <v>1</v>
          </cell>
          <cell r="D100">
            <v>0</v>
          </cell>
        </row>
        <row r="101">
          <cell r="A101">
            <v>92</v>
          </cell>
          <cell r="B101" t="str">
            <v>ESSEX</v>
          </cell>
          <cell r="C101">
            <v>0</v>
          </cell>
          <cell r="D101">
            <v>0</v>
          </cell>
        </row>
        <row r="102">
          <cell r="A102">
            <v>93</v>
          </cell>
          <cell r="B102" t="str">
            <v>EVERETT</v>
          </cell>
          <cell r="C102">
            <v>1</v>
          </cell>
          <cell r="D102">
            <v>1</v>
          </cell>
        </row>
        <row r="103">
          <cell r="A103">
            <v>94</v>
          </cell>
          <cell r="B103" t="str">
            <v>FAIRHAVEN</v>
          </cell>
          <cell r="C103">
            <v>1</v>
          </cell>
          <cell r="D103">
            <v>0</v>
          </cell>
        </row>
        <row r="104">
          <cell r="A104">
            <v>95</v>
          </cell>
          <cell r="B104" t="str">
            <v>FALL RIVER</v>
          </cell>
          <cell r="C104">
            <v>1</v>
          </cell>
          <cell r="D104">
            <v>0</v>
          </cell>
        </row>
        <row r="105">
          <cell r="A105">
            <v>96</v>
          </cell>
          <cell r="B105" t="str">
            <v>FALMOUTH</v>
          </cell>
          <cell r="C105">
            <v>1</v>
          </cell>
          <cell r="D105">
            <v>0</v>
          </cell>
        </row>
        <row r="106">
          <cell r="A106">
            <v>97</v>
          </cell>
          <cell r="B106" t="str">
            <v>FITCHBURG</v>
          </cell>
          <cell r="C106">
            <v>1</v>
          </cell>
          <cell r="D106">
            <v>0</v>
          </cell>
        </row>
        <row r="107">
          <cell r="A107">
            <v>98</v>
          </cell>
          <cell r="B107" t="str">
            <v>FLORIDA</v>
          </cell>
          <cell r="C107">
            <v>1</v>
          </cell>
          <cell r="D107">
            <v>0</v>
          </cell>
        </row>
        <row r="108">
          <cell r="A108">
            <v>99</v>
          </cell>
          <cell r="B108" t="str">
            <v>FOXBOROUGH</v>
          </cell>
          <cell r="C108">
            <v>1</v>
          </cell>
          <cell r="D108">
            <v>0</v>
          </cell>
        </row>
        <row r="109">
          <cell r="A109">
            <v>100</v>
          </cell>
          <cell r="B109" t="str">
            <v>FRAMINGHAM</v>
          </cell>
          <cell r="C109">
            <v>1</v>
          </cell>
          <cell r="D109">
            <v>1</v>
          </cell>
        </row>
        <row r="110">
          <cell r="A110">
            <v>101</v>
          </cell>
          <cell r="B110" t="str">
            <v>FRANKLIN</v>
          </cell>
          <cell r="C110">
            <v>1</v>
          </cell>
          <cell r="D110">
            <v>0</v>
          </cell>
        </row>
        <row r="111">
          <cell r="A111">
            <v>102</v>
          </cell>
          <cell r="B111" t="str">
            <v>FREETOWN</v>
          </cell>
          <cell r="C111">
            <v>0</v>
          </cell>
          <cell r="D111">
            <v>0</v>
          </cell>
        </row>
        <row r="112">
          <cell r="A112">
            <v>103</v>
          </cell>
          <cell r="B112" t="str">
            <v>GARDNER</v>
          </cell>
          <cell r="C112">
            <v>1</v>
          </cell>
          <cell r="D112">
            <v>0</v>
          </cell>
        </row>
        <row r="113">
          <cell r="A113">
            <v>104</v>
          </cell>
          <cell r="B113" t="str">
            <v>AQUINNAH</v>
          </cell>
          <cell r="C113">
            <v>0</v>
          </cell>
          <cell r="D113">
            <v>0</v>
          </cell>
        </row>
        <row r="114">
          <cell r="A114">
            <v>105</v>
          </cell>
          <cell r="B114" t="str">
            <v>GEORGETOWN</v>
          </cell>
          <cell r="C114">
            <v>1</v>
          </cell>
          <cell r="D114">
            <v>0</v>
          </cell>
        </row>
        <row r="115">
          <cell r="A115">
            <v>106</v>
          </cell>
          <cell r="B115" t="str">
            <v>GILL</v>
          </cell>
          <cell r="C115">
            <v>0</v>
          </cell>
          <cell r="D115">
            <v>0</v>
          </cell>
        </row>
        <row r="116">
          <cell r="A116">
            <v>107</v>
          </cell>
          <cell r="B116" t="str">
            <v>GLOUCESTER</v>
          </cell>
          <cell r="C116">
            <v>1</v>
          </cell>
          <cell r="D116">
            <v>0</v>
          </cell>
        </row>
        <row r="117">
          <cell r="A117">
            <v>108</v>
          </cell>
          <cell r="B117" t="str">
            <v>GOSHEN</v>
          </cell>
          <cell r="C117">
            <v>0</v>
          </cell>
          <cell r="D117">
            <v>0</v>
          </cell>
        </row>
        <row r="118">
          <cell r="A118">
            <v>109</v>
          </cell>
          <cell r="B118" t="str">
            <v>GOSNOLD</v>
          </cell>
          <cell r="C118">
            <v>0</v>
          </cell>
          <cell r="D118">
            <v>0</v>
          </cell>
        </row>
        <row r="119">
          <cell r="A119">
            <v>110</v>
          </cell>
          <cell r="B119" t="str">
            <v>GRAFTON</v>
          </cell>
          <cell r="C119">
            <v>1</v>
          </cell>
          <cell r="D119">
            <v>0</v>
          </cell>
        </row>
        <row r="120">
          <cell r="A120">
            <v>111</v>
          </cell>
          <cell r="B120" t="str">
            <v>GRANBY</v>
          </cell>
          <cell r="C120">
            <v>1</v>
          </cell>
          <cell r="D120">
            <v>0</v>
          </cell>
        </row>
        <row r="121">
          <cell r="A121">
            <v>112</v>
          </cell>
          <cell r="B121" t="str">
            <v>GRANVILLE</v>
          </cell>
          <cell r="C121">
            <v>0</v>
          </cell>
          <cell r="D121">
            <v>0</v>
          </cell>
        </row>
        <row r="122">
          <cell r="A122">
            <v>113</v>
          </cell>
          <cell r="B122" t="str">
            <v>GREAT BARRINGTON</v>
          </cell>
          <cell r="C122">
            <v>0</v>
          </cell>
          <cell r="D122">
            <v>0</v>
          </cell>
        </row>
        <row r="123">
          <cell r="A123">
            <v>114</v>
          </cell>
          <cell r="B123" t="str">
            <v>GREENFIELD</v>
          </cell>
          <cell r="C123">
            <v>1</v>
          </cell>
          <cell r="D123">
            <v>0</v>
          </cell>
        </row>
        <row r="124">
          <cell r="A124">
            <v>115</v>
          </cell>
          <cell r="B124" t="str">
            <v>GROTON</v>
          </cell>
          <cell r="C124">
            <v>0</v>
          </cell>
          <cell r="D124">
            <v>0</v>
          </cell>
        </row>
        <row r="125">
          <cell r="A125">
            <v>116</v>
          </cell>
          <cell r="B125" t="str">
            <v>GROVELAND</v>
          </cell>
          <cell r="C125">
            <v>0</v>
          </cell>
          <cell r="D125">
            <v>0</v>
          </cell>
        </row>
        <row r="126">
          <cell r="A126">
            <v>117</v>
          </cell>
          <cell r="B126" t="str">
            <v>HADLEY</v>
          </cell>
          <cell r="C126">
            <v>1</v>
          </cell>
          <cell r="D126">
            <v>0</v>
          </cell>
        </row>
        <row r="127">
          <cell r="A127">
            <v>118</v>
          </cell>
          <cell r="B127" t="str">
            <v>HALIFAX</v>
          </cell>
          <cell r="C127">
            <v>1</v>
          </cell>
          <cell r="D127">
            <v>0</v>
          </cell>
        </row>
        <row r="128">
          <cell r="A128">
            <v>119</v>
          </cell>
          <cell r="B128" t="str">
            <v>HAMILTON</v>
          </cell>
          <cell r="C128">
            <v>0</v>
          </cell>
          <cell r="D128">
            <v>0</v>
          </cell>
        </row>
        <row r="129">
          <cell r="A129">
            <v>120</v>
          </cell>
          <cell r="B129" t="str">
            <v>HAMPDEN</v>
          </cell>
          <cell r="C129">
            <v>0</v>
          </cell>
          <cell r="D129">
            <v>0</v>
          </cell>
        </row>
        <row r="130">
          <cell r="A130">
            <v>121</v>
          </cell>
          <cell r="B130" t="str">
            <v>HANCOCK</v>
          </cell>
          <cell r="C130">
            <v>1</v>
          </cell>
          <cell r="D130">
            <v>0</v>
          </cell>
        </row>
        <row r="131">
          <cell r="A131">
            <v>122</v>
          </cell>
          <cell r="B131" t="str">
            <v>HANOVER</v>
          </cell>
          <cell r="C131">
            <v>1</v>
          </cell>
          <cell r="D131">
            <v>0</v>
          </cell>
        </row>
        <row r="132">
          <cell r="A132">
            <v>123</v>
          </cell>
          <cell r="B132" t="str">
            <v>HANSON</v>
          </cell>
          <cell r="C132">
            <v>0</v>
          </cell>
          <cell r="D132">
            <v>0</v>
          </cell>
        </row>
        <row r="133">
          <cell r="A133">
            <v>124</v>
          </cell>
          <cell r="B133" t="str">
            <v>HARDWICK</v>
          </cell>
          <cell r="C133">
            <v>0</v>
          </cell>
          <cell r="D133">
            <v>0</v>
          </cell>
        </row>
        <row r="134">
          <cell r="A134">
            <v>125</v>
          </cell>
          <cell r="B134" t="str">
            <v>HARVARD</v>
          </cell>
          <cell r="C134">
            <v>1</v>
          </cell>
          <cell r="D134">
            <v>0</v>
          </cell>
        </row>
        <row r="135">
          <cell r="A135">
            <v>126</v>
          </cell>
          <cell r="B135" t="str">
            <v>HARWICH</v>
          </cell>
          <cell r="C135">
            <v>0</v>
          </cell>
          <cell r="D135">
            <v>0</v>
          </cell>
        </row>
        <row r="136">
          <cell r="A136">
            <v>127</v>
          </cell>
          <cell r="B136" t="str">
            <v>HATFIELD</v>
          </cell>
          <cell r="C136">
            <v>1</v>
          </cell>
          <cell r="D136">
            <v>0</v>
          </cell>
        </row>
        <row r="137">
          <cell r="A137">
            <v>128</v>
          </cell>
          <cell r="B137" t="str">
            <v>HAVERHILL</v>
          </cell>
          <cell r="C137">
            <v>1</v>
          </cell>
          <cell r="D137">
            <v>0</v>
          </cell>
        </row>
        <row r="138">
          <cell r="A138">
            <v>129</v>
          </cell>
          <cell r="B138" t="str">
            <v>HAWLEY</v>
          </cell>
          <cell r="C138">
            <v>0</v>
          </cell>
          <cell r="D138">
            <v>0</v>
          </cell>
        </row>
        <row r="139">
          <cell r="A139">
            <v>130</v>
          </cell>
          <cell r="B139" t="str">
            <v>HEATH</v>
          </cell>
          <cell r="C139">
            <v>0</v>
          </cell>
          <cell r="D139">
            <v>0</v>
          </cell>
        </row>
        <row r="140">
          <cell r="A140">
            <v>131</v>
          </cell>
          <cell r="B140" t="str">
            <v>HINGHAM</v>
          </cell>
          <cell r="C140">
            <v>1</v>
          </cell>
          <cell r="D140">
            <v>0</v>
          </cell>
        </row>
        <row r="141">
          <cell r="A141">
            <v>132</v>
          </cell>
          <cell r="B141" t="str">
            <v>HINSDALE</v>
          </cell>
          <cell r="C141">
            <v>0</v>
          </cell>
          <cell r="D141">
            <v>0</v>
          </cell>
        </row>
        <row r="142">
          <cell r="A142">
            <v>133</v>
          </cell>
          <cell r="B142" t="str">
            <v>HOLBROOK</v>
          </cell>
          <cell r="C142">
            <v>1</v>
          </cell>
          <cell r="D142">
            <v>1</v>
          </cell>
        </row>
        <row r="143">
          <cell r="A143">
            <v>134</v>
          </cell>
          <cell r="B143" t="str">
            <v>HOLDEN</v>
          </cell>
          <cell r="C143">
            <v>0</v>
          </cell>
          <cell r="D143">
            <v>1</v>
          </cell>
        </row>
        <row r="144">
          <cell r="A144">
            <v>135</v>
          </cell>
          <cell r="B144" t="str">
            <v>HOLLAND</v>
          </cell>
          <cell r="C144">
            <v>1</v>
          </cell>
          <cell r="D144">
            <v>0</v>
          </cell>
        </row>
        <row r="145">
          <cell r="A145">
            <v>136</v>
          </cell>
          <cell r="B145" t="str">
            <v>HOLLISTON</v>
          </cell>
          <cell r="C145">
            <v>1</v>
          </cell>
          <cell r="D145">
            <v>0</v>
          </cell>
        </row>
        <row r="146">
          <cell r="A146">
            <v>137</v>
          </cell>
          <cell r="B146" t="str">
            <v>HOLYOKE</v>
          </cell>
          <cell r="C146">
            <v>1</v>
          </cell>
          <cell r="D146">
            <v>0</v>
          </cell>
        </row>
        <row r="147">
          <cell r="A147">
            <v>138</v>
          </cell>
          <cell r="B147" t="str">
            <v>HOPEDALE</v>
          </cell>
          <cell r="C147">
            <v>1</v>
          </cell>
          <cell r="D147">
            <v>0</v>
          </cell>
        </row>
        <row r="148">
          <cell r="A148">
            <v>139</v>
          </cell>
          <cell r="B148" t="str">
            <v>HOPKINTON</v>
          </cell>
          <cell r="C148">
            <v>1</v>
          </cell>
          <cell r="D148">
            <v>0</v>
          </cell>
        </row>
        <row r="149">
          <cell r="A149">
            <v>140</v>
          </cell>
          <cell r="B149" t="str">
            <v>HUBBARDSTON</v>
          </cell>
          <cell r="C149">
            <v>0</v>
          </cell>
          <cell r="D149">
            <v>0</v>
          </cell>
        </row>
        <row r="150">
          <cell r="A150">
            <v>141</v>
          </cell>
          <cell r="B150" t="str">
            <v>HUDSON</v>
          </cell>
          <cell r="C150">
            <v>1</v>
          </cell>
          <cell r="D150">
            <v>0</v>
          </cell>
        </row>
        <row r="151">
          <cell r="A151">
            <v>142</v>
          </cell>
          <cell r="B151" t="str">
            <v>HULL</v>
          </cell>
          <cell r="C151">
            <v>1</v>
          </cell>
          <cell r="D151">
            <v>0</v>
          </cell>
        </row>
        <row r="152">
          <cell r="A152">
            <v>143</v>
          </cell>
          <cell r="B152" t="str">
            <v>HUNTINGTON</v>
          </cell>
          <cell r="C152">
            <v>0</v>
          </cell>
          <cell r="D152">
            <v>0</v>
          </cell>
        </row>
        <row r="153">
          <cell r="A153">
            <v>144</v>
          </cell>
          <cell r="B153" t="str">
            <v>IPSWICH</v>
          </cell>
          <cell r="C153">
            <v>1</v>
          </cell>
          <cell r="D153">
            <v>0</v>
          </cell>
        </row>
        <row r="154">
          <cell r="A154">
            <v>145</v>
          </cell>
          <cell r="B154" t="str">
            <v>KINGSTON</v>
          </cell>
          <cell r="C154">
            <v>1</v>
          </cell>
          <cell r="D154">
            <v>0</v>
          </cell>
        </row>
        <row r="155">
          <cell r="A155">
            <v>146</v>
          </cell>
          <cell r="B155" t="str">
            <v>LAKEVILLE</v>
          </cell>
          <cell r="C155">
            <v>0</v>
          </cell>
          <cell r="D155">
            <v>0</v>
          </cell>
        </row>
        <row r="156">
          <cell r="A156">
            <v>147</v>
          </cell>
          <cell r="B156" t="str">
            <v>LANCASTER</v>
          </cell>
          <cell r="C156">
            <v>0</v>
          </cell>
          <cell r="D156">
            <v>1</v>
          </cell>
        </row>
        <row r="157">
          <cell r="A157">
            <v>148</v>
          </cell>
          <cell r="B157" t="str">
            <v>LANESBOROUGH</v>
          </cell>
          <cell r="C157">
            <v>1</v>
          </cell>
          <cell r="D157">
            <v>0</v>
          </cell>
        </row>
        <row r="158">
          <cell r="A158">
            <v>149</v>
          </cell>
          <cell r="B158" t="str">
            <v>LAWRENCE</v>
          </cell>
          <cell r="C158">
            <v>1</v>
          </cell>
          <cell r="D158">
            <v>0</v>
          </cell>
        </row>
        <row r="159">
          <cell r="A159">
            <v>150</v>
          </cell>
          <cell r="B159" t="str">
            <v>LEE</v>
          </cell>
          <cell r="C159">
            <v>1</v>
          </cell>
          <cell r="D159">
            <v>0</v>
          </cell>
        </row>
        <row r="160">
          <cell r="A160">
            <v>151</v>
          </cell>
          <cell r="B160" t="str">
            <v>LEICESTER</v>
          </cell>
          <cell r="C160">
            <v>1</v>
          </cell>
          <cell r="D160">
            <v>0</v>
          </cell>
        </row>
        <row r="161">
          <cell r="A161">
            <v>152</v>
          </cell>
          <cell r="B161" t="str">
            <v>LENOX</v>
          </cell>
          <cell r="C161">
            <v>1</v>
          </cell>
          <cell r="D161">
            <v>0</v>
          </cell>
        </row>
        <row r="162">
          <cell r="A162">
            <v>153</v>
          </cell>
          <cell r="B162" t="str">
            <v>LEOMINSTER</v>
          </cell>
          <cell r="C162">
            <v>1</v>
          </cell>
          <cell r="D162">
            <v>0</v>
          </cell>
        </row>
        <row r="163">
          <cell r="A163">
            <v>154</v>
          </cell>
          <cell r="B163" t="str">
            <v>LEVERETT</v>
          </cell>
          <cell r="C163">
            <v>1</v>
          </cell>
          <cell r="D163">
            <v>0</v>
          </cell>
        </row>
        <row r="164">
          <cell r="A164">
            <v>155</v>
          </cell>
          <cell r="B164" t="str">
            <v>LEXINGTON</v>
          </cell>
          <cell r="C164">
            <v>1</v>
          </cell>
          <cell r="D164">
            <v>0</v>
          </cell>
        </row>
        <row r="165">
          <cell r="A165">
            <v>156</v>
          </cell>
          <cell r="B165" t="str">
            <v>LEYDEN</v>
          </cell>
          <cell r="C165">
            <v>0</v>
          </cell>
          <cell r="D165">
            <v>0</v>
          </cell>
        </row>
        <row r="166">
          <cell r="A166">
            <v>157</v>
          </cell>
          <cell r="B166" t="str">
            <v>LINCOLN</v>
          </cell>
          <cell r="C166">
            <v>1</v>
          </cell>
          <cell r="D166">
            <v>0</v>
          </cell>
        </row>
        <row r="167">
          <cell r="A167">
            <v>158</v>
          </cell>
          <cell r="B167" t="str">
            <v>LITTLETON</v>
          </cell>
          <cell r="C167">
            <v>1</v>
          </cell>
          <cell r="D167">
            <v>0</v>
          </cell>
        </row>
        <row r="168">
          <cell r="A168">
            <v>159</v>
          </cell>
          <cell r="B168" t="str">
            <v>LONGMEADOW</v>
          </cell>
          <cell r="C168">
            <v>1</v>
          </cell>
          <cell r="D168">
            <v>0</v>
          </cell>
        </row>
        <row r="169">
          <cell r="A169">
            <v>160</v>
          </cell>
          <cell r="B169" t="str">
            <v>LOWELL</v>
          </cell>
          <cell r="C169">
            <v>1</v>
          </cell>
          <cell r="D169">
            <v>0</v>
          </cell>
        </row>
        <row r="170">
          <cell r="A170">
            <v>161</v>
          </cell>
          <cell r="B170" t="str">
            <v>LUDLOW</v>
          </cell>
          <cell r="C170">
            <v>1</v>
          </cell>
          <cell r="D170">
            <v>0</v>
          </cell>
        </row>
        <row r="171">
          <cell r="A171">
            <v>162</v>
          </cell>
          <cell r="B171" t="str">
            <v>LUNENBURG</v>
          </cell>
          <cell r="C171">
            <v>1</v>
          </cell>
          <cell r="D171">
            <v>0</v>
          </cell>
        </row>
        <row r="172">
          <cell r="A172">
            <v>163</v>
          </cell>
          <cell r="B172" t="str">
            <v>LYNN</v>
          </cell>
          <cell r="C172">
            <v>1</v>
          </cell>
          <cell r="D172">
            <v>1</v>
          </cell>
        </row>
        <row r="173">
          <cell r="A173">
            <v>164</v>
          </cell>
          <cell r="B173" t="str">
            <v>LYNNFIELD</v>
          </cell>
          <cell r="C173">
            <v>1</v>
          </cell>
          <cell r="D173">
            <v>0</v>
          </cell>
        </row>
        <row r="174">
          <cell r="A174">
            <v>165</v>
          </cell>
          <cell r="B174" t="str">
            <v>MALDEN</v>
          </cell>
          <cell r="C174">
            <v>1</v>
          </cell>
          <cell r="D174">
            <v>0</v>
          </cell>
        </row>
        <row r="175">
          <cell r="A175">
            <v>166</v>
          </cell>
          <cell r="B175" t="str">
            <v>MANCHESTER</v>
          </cell>
          <cell r="C175">
            <v>0</v>
          </cell>
          <cell r="D175">
            <v>0</v>
          </cell>
        </row>
        <row r="176">
          <cell r="A176">
            <v>167</v>
          </cell>
          <cell r="B176" t="str">
            <v>MANSFIELD</v>
          </cell>
          <cell r="C176">
            <v>1</v>
          </cell>
          <cell r="D176">
            <v>0</v>
          </cell>
        </row>
        <row r="177">
          <cell r="A177">
            <v>168</v>
          </cell>
          <cell r="B177" t="str">
            <v>MARBLEHEAD</v>
          </cell>
          <cell r="C177">
            <v>1</v>
          </cell>
          <cell r="D177">
            <v>0</v>
          </cell>
        </row>
        <row r="178">
          <cell r="A178">
            <v>169</v>
          </cell>
          <cell r="B178" t="str">
            <v>MARION</v>
          </cell>
          <cell r="C178">
            <v>1</v>
          </cell>
          <cell r="D178">
            <v>0</v>
          </cell>
        </row>
        <row r="179">
          <cell r="A179">
            <v>170</v>
          </cell>
          <cell r="B179" t="str">
            <v>MARLBOROUGH</v>
          </cell>
          <cell r="C179">
            <v>1</v>
          </cell>
          <cell r="D179">
            <v>1</v>
          </cell>
        </row>
        <row r="180">
          <cell r="A180">
            <v>171</v>
          </cell>
          <cell r="B180" t="str">
            <v>MARSHFIELD</v>
          </cell>
          <cell r="C180">
            <v>1</v>
          </cell>
          <cell r="D180">
            <v>0</v>
          </cell>
        </row>
        <row r="181">
          <cell r="A181">
            <v>172</v>
          </cell>
          <cell r="B181" t="str">
            <v>MASHPEE</v>
          </cell>
          <cell r="C181">
            <v>1</v>
          </cell>
          <cell r="D181">
            <v>0</v>
          </cell>
        </row>
        <row r="182">
          <cell r="A182">
            <v>173</v>
          </cell>
          <cell r="B182" t="str">
            <v>MATTAPOISETT</v>
          </cell>
          <cell r="C182">
            <v>1</v>
          </cell>
          <cell r="D182">
            <v>0</v>
          </cell>
        </row>
        <row r="183">
          <cell r="A183">
            <v>174</v>
          </cell>
          <cell r="B183" t="str">
            <v>MAYNARD</v>
          </cell>
          <cell r="C183">
            <v>1</v>
          </cell>
          <cell r="D183">
            <v>1</v>
          </cell>
        </row>
        <row r="184">
          <cell r="A184">
            <v>175</v>
          </cell>
          <cell r="B184" t="str">
            <v>MEDFIELD</v>
          </cell>
          <cell r="C184">
            <v>1</v>
          </cell>
          <cell r="D184">
            <v>0</v>
          </cell>
        </row>
        <row r="185">
          <cell r="A185">
            <v>176</v>
          </cell>
          <cell r="B185" t="str">
            <v>MEDFORD</v>
          </cell>
          <cell r="C185">
            <v>1</v>
          </cell>
          <cell r="D185">
            <v>0</v>
          </cell>
        </row>
        <row r="186">
          <cell r="A186">
            <v>177</v>
          </cell>
          <cell r="B186" t="str">
            <v>MEDWAY</v>
          </cell>
          <cell r="C186">
            <v>1</v>
          </cell>
          <cell r="D186">
            <v>0</v>
          </cell>
        </row>
        <row r="187">
          <cell r="A187">
            <v>178</v>
          </cell>
          <cell r="B187" t="str">
            <v>MELROSE</v>
          </cell>
          <cell r="C187">
            <v>1</v>
          </cell>
          <cell r="D187">
            <v>0</v>
          </cell>
        </row>
        <row r="188">
          <cell r="A188">
            <v>179</v>
          </cell>
          <cell r="B188" t="str">
            <v>MENDON</v>
          </cell>
          <cell r="C188">
            <v>0</v>
          </cell>
          <cell r="D188">
            <v>0</v>
          </cell>
        </row>
        <row r="189">
          <cell r="A189">
            <v>180</v>
          </cell>
          <cell r="B189" t="str">
            <v>MERRIMAC</v>
          </cell>
          <cell r="C189">
            <v>0</v>
          </cell>
          <cell r="D189">
            <v>0</v>
          </cell>
        </row>
        <row r="190">
          <cell r="A190">
            <v>181</v>
          </cell>
          <cell r="B190" t="str">
            <v>METHUEN</v>
          </cell>
          <cell r="C190">
            <v>1</v>
          </cell>
          <cell r="D190">
            <v>1</v>
          </cell>
        </row>
        <row r="191">
          <cell r="A191">
            <v>182</v>
          </cell>
          <cell r="B191" t="str">
            <v>MIDDLEBOROUGH</v>
          </cell>
          <cell r="C191">
            <v>1</v>
          </cell>
          <cell r="D191">
            <v>0</v>
          </cell>
        </row>
        <row r="192">
          <cell r="A192">
            <v>183</v>
          </cell>
          <cell r="B192" t="str">
            <v>MIDDLEFIELD</v>
          </cell>
          <cell r="C192">
            <v>0</v>
          </cell>
          <cell r="D192">
            <v>0</v>
          </cell>
        </row>
        <row r="193">
          <cell r="A193">
            <v>184</v>
          </cell>
          <cell r="B193" t="str">
            <v>MIDDLETON</v>
          </cell>
          <cell r="C193">
            <v>1</v>
          </cell>
          <cell r="D193">
            <v>0</v>
          </cell>
        </row>
        <row r="194">
          <cell r="A194">
            <v>185</v>
          </cell>
          <cell r="B194" t="str">
            <v>MILFORD</v>
          </cell>
          <cell r="C194">
            <v>1</v>
          </cell>
          <cell r="D194">
            <v>0</v>
          </cell>
        </row>
        <row r="195">
          <cell r="A195">
            <v>186</v>
          </cell>
          <cell r="B195" t="str">
            <v>MILLBURY</v>
          </cell>
          <cell r="C195">
            <v>1</v>
          </cell>
          <cell r="D195">
            <v>0</v>
          </cell>
        </row>
        <row r="196">
          <cell r="A196">
            <v>187</v>
          </cell>
          <cell r="B196" t="str">
            <v>MILLIS</v>
          </cell>
          <cell r="C196">
            <v>1</v>
          </cell>
          <cell r="D196">
            <v>0</v>
          </cell>
        </row>
        <row r="197">
          <cell r="A197">
            <v>188</v>
          </cell>
          <cell r="B197" t="str">
            <v>MILLVILLE</v>
          </cell>
          <cell r="C197">
            <v>0</v>
          </cell>
          <cell r="D197">
            <v>1</v>
          </cell>
        </row>
        <row r="198">
          <cell r="A198">
            <v>189</v>
          </cell>
          <cell r="B198" t="str">
            <v>MILTON</v>
          </cell>
          <cell r="C198">
            <v>1</v>
          </cell>
          <cell r="D198">
            <v>0</v>
          </cell>
        </row>
        <row r="199">
          <cell r="A199">
            <v>190</v>
          </cell>
          <cell r="B199" t="str">
            <v>MONROE</v>
          </cell>
          <cell r="C199">
            <v>0</v>
          </cell>
          <cell r="D199">
            <v>0</v>
          </cell>
        </row>
        <row r="200">
          <cell r="A200">
            <v>191</v>
          </cell>
          <cell r="B200" t="str">
            <v>MONSON</v>
          </cell>
          <cell r="C200">
            <v>1</v>
          </cell>
          <cell r="D200">
            <v>0</v>
          </cell>
        </row>
        <row r="201">
          <cell r="A201">
            <v>192</v>
          </cell>
          <cell r="B201" t="str">
            <v>MONTAGUE</v>
          </cell>
          <cell r="C201">
            <v>0</v>
          </cell>
          <cell r="D201">
            <v>0</v>
          </cell>
        </row>
        <row r="202">
          <cell r="A202">
            <v>193</v>
          </cell>
          <cell r="B202" t="str">
            <v>MONTEREY</v>
          </cell>
          <cell r="C202">
            <v>0</v>
          </cell>
          <cell r="D202">
            <v>0</v>
          </cell>
        </row>
        <row r="203">
          <cell r="A203">
            <v>194</v>
          </cell>
          <cell r="B203" t="str">
            <v>MONTGOMERY</v>
          </cell>
          <cell r="C203">
            <v>0</v>
          </cell>
          <cell r="D203">
            <v>0</v>
          </cell>
        </row>
        <row r="204">
          <cell r="A204">
            <v>195</v>
          </cell>
          <cell r="B204" t="str">
            <v>MOUNT WASHINGTON</v>
          </cell>
          <cell r="C204">
            <v>0</v>
          </cell>
          <cell r="D204">
            <v>0</v>
          </cell>
        </row>
        <row r="205">
          <cell r="A205">
            <v>196</v>
          </cell>
          <cell r="B205" t="str">
            <v>NAHANT</v>
          </cell>
          <cell r="C205">
            <v>1</v>
          </cell>
          <cell r="D205">
            <v>0</v>
          </cell>
        </row>
        <row r="206">
          <cell r="A206">
            <v>197</v>
          </cell>
          <cell r="B206" t="str">
            <v>NANTUCKET</v>
          </cell>
          <cell r="C206">
            <v>1</v>
          </cell>
          <cell r="D206">
            <v>0</v>
          </cell>
        </row>
        <row r="207">
          <cell r="A207">
            <v>198</v>
          </cell>
          <cell r="B207" t="str">
            <v>NATICK</v>
          </cell>
          <cell r="C207">
            <v>1</v>
          </cell>
          <cell r="D207">
            <v>0</v>
          </cell>
        </row>
        <row r="208">
          <cell r="A208">
            <v>199</v>
          </cell>
          <cell r="B208" t="str">
            <v>NEEDHAM</v>
          </cell>
          <cell r="C208">
            <v>1</v>
          </cell>
          <cell r="D208">
            <v>0</v>
          </cell>
        </row>
        <row r="209">
          <cell r="A209">
            <v>200</v>
          </cell>
          <cell r="B209" t="str">
            <v>NEW ASHFORD</v>
          </cell>
          <cell r="C209">
            <v>0</v>
          </cell>
          <cell r="D209">
            <v>0</v>
          </cell>
        </row>
        <row r="210">
          <cell r="A210">
            <v>201</v>
          </cell>
          <cell r="B210" t="str">
            <v>NEW BEDFORD</v>
          </cell>
          <cell r="C210">
            <v>1</v>
          </cell>
          <cell r="D210">
            <v>0</v>
          </cell>
        </row>
        <row r="211">
          <cell r="A211">
            <v>202</v>
          </cell>
          <cell r="B211" t="str">
            <v>NEW BRAINTREE</v>
          </cell>
          <cell r="C211">
            <v>0</v>
          </cell>
          <cell r="D211">
            <v>0</v>
          </cell>
        </row>
        <row r="212">
          <cell r="A212">
            <v>203</v>
          </cell>
          <cell r="B212" t="str">
            <v>NEWBURY</v>
          </cell>
          <cell r="C212">
            <v>0</v>
          </cell>
          <cell r="D212">
            <v>0</v>
          </cell>
        </row>
        <row r="213">
          <cell r="A213">
            <v>204</v>
          </cell>
          <cell r="B213" t="str">
            <v>NEWBURYPORT</v>
          </cell>
          <cell r="C213">
            <v>1</v>
          </cell>
          <cell r="D213">
            <v>0</v>
          </cell>
        </row>
        <row r="214">
          <cell r="A214">
            <v>205</v>
          </cell>
          <cell r="B214" t="str">
            <v>NEW MARLBOROUGH</v>
          </cell>
          <cell r="C214">
            <v>0</v>
          </cell>
          <cell r="D214">
            <v>0</v>
          </cell>
        </row>
        <row r="215">
          <cell r="A215">
            <v>206</v>
          </cell>
          <cell r="B215" t="str">
            <v>NEW SALEM</v>
          </cell>
          <cell r="C215">
            <v>0</v>
          </cell>
          <cell r="D215">
            <v>0</v>
          </cell>
        </row>
        <row r="216">
          <cell r="A216">
            <v>207</v>
          </cell>
          <cell r="B216" t="str">
            <v>NEWTON</v>
          </cell>
          <cell r="C216">
            <v>1</v>
          </cell>
          <cell r="D216">
            <v>1</v>
          </cell>
        </row>
        <row r="217">
          <cell r="A217">
            <v>208</v>
          </cell>
          <cell r="B217" t="str">
            <v>NORFOLK</v>
          </cell>
          <cell r="C217">
            <v>1</v>
          </cell>
          <cell r="D217">
            <v>0</v>
          </cell>
        </row>
        <row r="218">
          <cell r="A218">
            <v>209</v>
          </cell>
          <cell r="B218" t="str">
            <v>NORTH ADAMS</v>
          </cell>
          <cell r="C218">
            <v>1</v>
          </cell>
          <cell r="D218">
            <v>0</v>
          </cell>
        </row>
        <row r="219">
          <cell r="A219">
            <v>210</v>
          </cell>
          <cell r="B219" t="str">
            <v>NORTHAMPTON</v>
          </cell>
          <cell r="C219">
            <v>1</v>
          </cell>
          <cell r="D219">
            <v>0</v>
          </cell>
        </row>
        <row r="220">
          <cell r="A220">
            <v>211</v>
          </cell>
          <cell r="B220" t="str">
            <v>NORTH ANDOVER</v>
          </cell>
          <cell r="C220">
            <v>1</v>
          </cell>
          <cell r="D220">
            <v>0</v>
          </cell>
        </row>
        <row r="221">
          <cell r="A221">
            <v>212</v>
          </cell>
          <cell r="B221" t="str">
            <v>NORTH ATTLEBOROUGH</v>
          </cell>
          <cell r="C221">
            <v>1</v>
          </cell>
          <cell r="D221">
            <v>0</v>
          </cell>
        </row>
        <row r="222">
          <cell r="A222">
            <v>213</v>
          </cell>
          <cell r="B222" t="str">
            <v>NORTHBOROUGH</v>
          </cell>
          <cell r="C222">
            <v>1</v>
          </cell>
          <cell r="D222">
            <v>0</v>
          </cell>
        </row>
        <row r="223">
          <cell r="A223">
            <v>214</v>
          </cell>
          <cell r="B223" t="str">
            <v>NORTHBRIDGE</v>
          </cell>
          <cell r="C223">
            <v>1</v>
          </cell>
          <cell r="D223">
            <v>0</v>
          </cell>
        </row>
        <row r="224">
          <cell r="A224">
            <v>215</v>
          </cell>
          <cell r="B224" t="str">
            <v>NORTH BROOKFIELD</v>
          </cell>
          <cell r="C224">
            <v>1</v>
          </cell>
          <cell r="D224">
            <v>0</v>
          </cell>
        </row>
        <row r="225">
          <cell r="A225">
            <v>216</v>
          </cell>
          <cell r="B225" t="str">
            <v>NORTHFIELD</v>
          </cell>
          <cell r="C225">
            <v>0</v>
          </cell>
          <cell r="D225">
            <v>0</v>
          </cell>
        </row>
        <row r="226">
          <cell r="A226">
            <v>217</v>
          </cell>
          <cell r="B226" t="str">
            <v>NORTH READING</v>
          </cell>
          <cell r="C226">
            <v>1</v>
          </cell>
          <cell r="D226">
            <v>0</v>
          </cell>
        </row>
        <row r="227">
          <cell r="A227">
            <v>218</v>
          </cell>
          <cell r="B227" t="str">
            <v>NORTON</v>
          </cell>
          <cell r="C227">
            <v>1</v>
          </cell>
          <cell r="D227">
            <v>0</v>
          </cell>
        </row>
        <row r="228">
          <cell r="A228">
            <v>219</v>
          </cell>
          <cell r="B228" t="str">
            <v>NORWELL</v>
          </cell>
          <cell r="C228">
            <v>1</v>
          </cell>
          <cell r="D228">
            <v>0</v>
          </cell>
        </row>
        <row r="229">
          <cell r="A229">
            <v>220</v>
          </cell>
          <cell r="B229" t="str">
            <v>NORWOOD</v>
          </cell>
          <cell r="C229">
            <v>1</v>
          </cell>
          <cell r="D229">
            <v>0</v>
          </cell>
        </row>
        <row r="230">
          <cell r="A230">
            <v>221</v>
          </cell>
          <cell r="B230" t="str">
            <v>OAK BLUFFS</v>
          </cell>
          <cell r="C230">
            <v>1</v>
          </cell>
          <cell r="D230">
            <v>0</v>
          </cell>
        </row>
        <row r="231">
          <cell r="A231">
            <v>222</v>
          </cell>
          <cell r="B231" t="str">
            <v>OAKHAM</v>
          </cell>
          <cell r="C231">
            <v>0</v>
          </cell>
          <cell r="D231">
            <v>0</v>
          </cell>
        </row>
        <row r="232">
          <cell r="A232">
            <v>223</v>
          </cell>
          <cell r="B232" t="str">
            <v>ORANGE</v>
          </cell>
          <cell r="C232">
            <v>1</v>
          </cell>
          <cell r="D232">
            <v>0</v>
          </cell>
        </row>
        <row r="233">
          <cell r="A233">
            <v>224</v>
          </cell>
          <cell r="B233" t="str">
            <v>ORLEANS</v>
          </cell>
          <cell r="C233">
            <v>1</v>
          </cell>
          <cell r="D233">
            <v>0</v>
          </cell>
        </row>
        <row r="234">
          <cell r="A234">
            <v>225</v>
          </cell>
          <cell r="B234" t="str">
            <v>OTIS</v>
          </cell>
          <cell r="C234">
            <v>0</v>
          </cell>
          <cell r="D234">
            <v>0</v>
          </cell>
        </row>
        <row r="235">
          <cell r="A235">
            <v>226</v>
          </cell>
          <cell r="B235" t="str">
            <v>OXFORD</v>
          </cell>
          <cell r="C235">
            <v>1</v>
          </cell>
          <cell r="D235">
            <v>0</v>
          </cell>
        </row>
        <row r="236">
          <cell r="A236">
            <v>227</v>
          </cell>
          <cell r="B236" t="str">
            <v>PALMER</v>
          </cell>
          <cell r="C236">
            <v>1</v>
          </cell>
          <cell r="D236">
            <v>0</v>
          </cell>
        </row>
        <row r="237">
          <cell r="A237">
            <v>228</v>
          </cell>
          <cell r="B237" t="str">
            <v>PAXTON</v>
          </cell>
          <cell r="C237">
            <v>0</v>
          </cell>
          <cell r="D237">
            <v>0</v>
          </cell>
        </row>
        <row r="238">
          <cell r="A238">
            <v>229</v>
          </cell>
          <cell r="B238" t="str">
            <v>PEABODY</v>
          </cell>
          <cell r="C238">
            <v>1</v>
          </cell>
          <cell r="D238">
            <v>0</v>
          </cell>
        </row>
        <row r="239">
          <cell r="A239">
            <v>230</v>
          </cell>
          <cell r="B239" t="str">
            <v>PELHAM</v>
          </cell>
          <cell r="C239">
            <v>1</v>
          </cell>
          <cell r="D239">
            <v>0</v>
          </cell>
        </row>
        <row r="240">
          <cell r="A240">
            <v>231</v>
          </cell>
          <cell r="B240" t="str">
            <v>PEMBROKE</v>
          </cell>
          <cell r="C240">
            <v>1</v>
          </cell>
          <cell r="D240">
            <v>0</v>
          </cell>
        </row>
        <row r="241">
          <cell r="A241">
            <v>232</v>
          </cell>
          <cell r="B241" t="str">
            <v>PEPPERELL</v>
          </cell>
          <cell r="C241">
            <v>0</v>
          </cell>
          <cell r="D241">
            <v>0</v>
          </cell>
        </row>
        <row r="242">
          <cell r="A242">
            <v>233</v>
          </cell>
          <cell r="B242" t="str">
            <v>PERU</v>
          </cell>
          <cell r="C242">
            <v>0</v>
          </cell>
          <cell r="D242">
            <v>0</v>
          </cell>
        </row>
        <row r="243">
          <cell r="A243">
            <v>234</v>
          </cell>
          <cell r="B243" t="str">
            <v>PETERSHAM</v>
          </cell>
          <cell r="C243">
            <v>1</v>
          </cell>
          <cell r="D243">
            <v>0</v>
          </cell>
        </row>
        <row r="244">
          <cell r="A244">
            <v>235</v>
          </cell>
          <cell r="B244" t="str">
            <v>PHILLIPSTON</v>
          </cell>
          <cell r="C244">
            <v>0</v>
          </cell>
          <cell r="D244">
            <v>0</v>
          </cell>
        </row>
        <row r="245">
          <cell r="A245">
            <v>236</v>
          </cell>
          <cell r="B245" t="str">
            <v>PITTSFIELD</v>
          </cell>
          <cell r="C245">
            <v>1</v>
          </cell>
          <cell r="D245">
            <v>0</v>
          </cell>
        </row>
        <row r="246">
          <cell r="A246">
            <v>237</v>
          </cell>
          <cell r="B246" t="str">
            <v>PLAINFIELD</v>
          </cell>
          <cell r="C246">
            <v>0</v>
          </cell>
          <cell r="D246">
            <v>0</v>
          </cell>
        </row>
        <row r="247">
          <cell r="A247">
            <v>238</v>
          </cell>
          <cell r="B247" t="str">
            <v>PLAINVILLE</v>
          </cell>
          <cell r="C247">
            <v>1</v>
          </cell>
          <cell r="D247">
            <v>0</v>
          </cell>
        </row>
        <row r="248">
          <cell r="A248">
            <v>239</v>
          </cell>
          <cell r="B248" t="str">
            <v>PLYMOUTH</v>
          </cell>
          <cell r="C248">
            <v>1</v>
          </cell>
          <cell r="D248">
            <v>0</v>
          </cell>
        </row>
        <row r="249">
          <cell r="A249">
            <v>240</v>
          </cell>
          <cell r="B249" t="str">
            <v>PLYMPTON</v>
          </cell>
          <cell r="C249">
            <v>1</v>
          </cell>
          <cell r="D249">
            <v>0</v>
          </cell>
        </row>
        <row r="250">
          <cell r="A250">
            <v>241</v>
          </cell>
          <cell r="B250" t="str">
            <v>PRINCETON</v>
          </cell>
          <cell r="C250">
            <v>0</v>
          </cell>
          <cell r="D250">
            <v>0</v>
          </cell>
        </row>
        <row r="251">
          <cell r="A251">
            <v>242</v>
          </cell>
          <cell r="B251" t="str">
            <v>PROVINCETOWN</v>
          </cell>
          <cell r="C251">
            <v>1</v>
          </cell>
          <cell r="D251">
            <v>0</v>
          </cell>
        </row>
        <row r="252">
          <cell r="A252">
            <v>243</v>
          </cell>
          <cell r="B252" t="str">
            <v>QUINCY</v>
          </cell>
          <cell r="C252">
            <v>1</v>
          </cell>
          <cell r="D252">
            <v>0</v>
          </cell>
        </row>
        <row r="253">
          <cell r="A253">
            <v>244</v>
          </cell>
          <cell r="B253" t="str">
            <v>RANDOLPH</v>
          </cell>
          <cell r="C253">
            <v>1</v>
          </cell>
          <cell r="D253">
            <v>1</v>
          </cell>
        </row>
        <row r="254">
          <cell r="A254">
            <v>245</v>
          </cell>
          <cell r="B254" t="str">
            <v>RAYNHAM</v>
          </cell>
          <cell r="C254">
            <v>0</v>
          </cell>
          <cell r="D254">
            <v>0</v>
          </cell>
        </row>
        <row r="255">
          <cell r="A255">
            <v>246</v>
          </cell>
          <cell r="B255" t="str">
            <v>READING</v>
          </cell>
          <cell r="C255">
            <v>1</v>
          </cell>
          <cell r="D255">
            <v>0</v>
          </cell>
        </row>
        <row r="256">
          <cell r="A256">
            <v>247</v>
          </cell>
          <cell r="B256" t="str">
            <v>REHOBOTH</v>
          </cell>
          <cell r="C256">
            <v>0</v>
          </cell>
          <cell r="D256">
            <v>0</v>
          </cell>
        </row>
        <row r="257">
          <cell r="A257">
            <v>248</v>
          </cell>
          <cell r="B257" t="str">
            <v>REVERE</v>
          </cell>
          <cell r="C257">
            <v>1</v>
          </cell>
          <cell r="D257">
            <v>1</v>
          </cell>
        </row>
        <row r="258">
          <cell r="A258">
            <v>249</v>
          </cell>
          <cell r="B258" t="str">
            <v>RICHMOND</v>
          </cell>
          <cell r="C258">
            <v>1</v>
          </cell>
          <cell r="D258">
            <v>0</v>
          </cell>
        </row>
        <row r="259">
          <cell r="A259">
            <v>250</v>
          </cell>
          <cell r="B259" t="str">
            <v>ROCHESTER</v>
          </cell>
          <cell r="C259">
            <v>1</v>
          </cell>
          <cell r="D259">
            <v>0</v>
          </cell>
        </row>
        <row r="260">
          <cell r="A260">
            <v>251</v>
          </cell>
          <cell r="B260" t="str">
            <v>ROCKLAND</v>
          </cell>
          <cell r="C260">
            <v>1</v>
          </cell>
          <cell r="D260">
            <v>1</v>
          </cell>
        </row>
        <row r="261">
          <cell r="A261">
            <v>252</v>
          </cell>
          <cell r="B261" t="str">
            <v>ROCKPORT</v>
          </cell>
          <cell r="C261">
            <v>1</v>
          </cell>
          <cell r="D261">
            <v>0</v>
          </cell>
        </row>
        <row r="262">
          <cell r="A262">
            <v>253</v>
          </cell>
          <cell r="B262" t="str">
            <v>ROWE</v>
          </cell>
          <cell r="C262">
            <v>1</v>
          </cell>
          <cell r="D262">
            <v>0</v>
          </cell>
        </row>
        <row r="263">
          <cell r="A263">
            <v>254</v>
          </cell>
          <cell r="B263" t="str">
            <v>ROWLEY</v>
          </cell>
          <cell r="C263">
            <v>0</v>
          </cell>
          <cell r="D263">
            <v>0</v>
          </cell>
        </row>
        <row r="264">
          <cell r="A264">
            <v>255</v>
          </cell>
          <cell r="B264" t="str">
            <v>ROYALSTON</v>
          </cell>
          <cell r="C264">
            <v>0</v>
          </cell>
          <cell r="D264">
            <v>0</v>
          </cell>
        </row>
        <row r="265">
          <cell r="A265">
            <v>256</v>
          </cell>
          <cell r="B265" t="str">
            <v>RUSSELL</v>
          </cell>
          <cell r="C265">
            <v>0</v>
          </cell>
          <cell r="D265">
            <v>0</v>
          </cell>
        </row>
        <row r="266">
          <cell r="A266">
            <v>257</v>
          </cell>
          <cell r="B266" t="str">
            <v>RUTLAND</v>
          </cell>
          <cell r="C266">
            <v>0</v>
          </cell>
          <cell r="D266">
            <v>0</v>
          </cell>
        </row>
        <row r="267">
          <cell r="A267">
            <v>258</v>
          </cell>
          <cell r="B267" t="str">
            <v>SALEM</v>
          </cell>
          <cell r="C267">
            <v>1</v>
          </cell>
          <cell r="D267">
            <v>0</v>
          </cell>
        </row>
        <row r="268">
          <cell r="A268">
            <v>259</v>
          </cell>
          <cell r="B268" t="str">
            <v>SALISBURY</v>
          </cell>
          <cell r="C268">
            <v>0</v>
          </cell>
          <cell r="D268">
            <v>0</v>
          </cell>
        </row>
        <row r="269">
          <cell r="A269">
            <v>260</v>
          </cell>
          <cell r="B269" t="str">
            <v>SANDISFIELD</v>
          </cell>
          <cell r="C269">
            <v>0</v>
          </cell>
          <cell r="D269">
            <v>0</v>
          </cell>
        </row>
        <row r="270">
          <cell r="A270">
            <v>261</v>
          </cell>
          <cell r="B270" t="str">
            <v>SANDWICH</v>
          </cell>
          <cell r="C270">
            <v>1</v>
          </cell>
          <cell r="D270">
            <v>0</v>
          </cell>
        </row>
        <row r="271">
          <cell r="A271">
            <v>262</v>
          </cell>
          <cell r="B271" t="str">
            <v>SAUGUS</v>
          </cell>
          <cell r="C271">
            <v>1</v>
          </cell>
          <cell r="D271">
            <v>0</v>
          </cell>
        </row>
        <row r="272">
          <cell r="A272">
            <v>263</v>
          </cell>
          <cell r="B272" t="str">
            <v>SAVOY</v>
          </cell>
          <cell r="C272">
            <v>1</v>
          </cell>
          <cell r="D272">
            <v>0</v>
          </cell>
        </row>
        <row r="273">
          <cell r="A273">
            <v>264</v>
          </cell>
          <cell r="B273" t="str">
            <v>SCITUATE</v>
          </cell>
          <cell r="C273">
            <v>1</v>
          </cell>
          <cell r="D273">
            <v>0</v>
          </cell>
        </row>
        <row r="274">
          <cell r="A274">
            <v>265</v>
          </cell>
          <cell r="B274" t="str">
            <v>SEEKONK</v>
          </cell>
          <cell r="C274">
            <v>1</v>
          </cell>
          <cell r="D274">
            <v>0</v>
          </cell>
        </row>
        <row r="275">
          <cell r="A275">
            <v>266</v>
          </cell>
          <cell r="B275" t="str">
            <v>SHARON</v>
          </cell>
          <cell r="C275">
            <v>1</v>
          </cell>
          <cell r="D275">
            <v>0</v>
          </cell>
        </row>
        <row r="276">
          <cell r="A276">
            <v>267</v>
          </cell>
          <cell r="B276" t="str">
            <v>SHEFFIELD</v>
          </cell>
          <cell r="C276">
            <v>0</v>
          </cell>
          <cell r="D276">
            <v>0</v>
          </cell>
        </row>
        <row r="277">
          <cell r="A277">
            <v>268</v>
          </cell>
          <cell r="B277" t="str">
            <v>SHELBURNE</v>
          </cell>
          <cell r="C277">
            <v>0</v>
          </cell>
          <cell r="D277">
            <v>0</v>
          </cell>
        </row>
        <row r="278">
          <cell r="A278">
            <v>269</v>
          </cell>
          <cell r="B278" t="str">
            <v>SHERBORN</v>
          </cell>
          <cell r="C278">
            <v>1</v>
          </cell>
          <cell r="D278">
            <v>0</v>
          </cell>
        </row>
        <row r="279">
          <cell r="A279">
            <v>270</v>
          </cell>
          <cell r="B279" t="str">
            <v>SHIRLEY</v>
          </cell>
          <cell r="C279">
            <v>0</v>
          </cell>
          <cell r="D279">
            <v>0</v>
          </cell>
        </row>
        <row r="280">
          <cell r="A280">
            <v>271</v>
          </cell>
          <cell r="B280" t="str">
            <v>SHREWSBURY</v>
          </cell>
          <cell r="C280">
            <v>1</v>
          </cell>
          <cell r="D280">
            <v>0</v>
          </cell>
        </row>
        <row r="281">
          <cell r="A281">
            <v>272</v>
          </cell>
          <cell r="B281" t="str">
            <v>SHUTESBURY</v>
          </cell>
          <cell r="C281">
            <v>1</v>
          </cell>
          <cell r="D281">
            <v>0</v>
          </cell>
        </row>
        <row r="282">
          <cell r="A282">
            <v>273</v>
          </cell>
          <cell r="B282" t="str">
            <v>SOMERSET</v>
          </cell>
          <cell r="C282">
            <v>1</v>
          </cell>
          <cell r="D282">
            <v>0</v>
          </cell>
        </row>
        <row r="283">
          <cell r="A283">
            <v>274</v>
          </cell>
          <cell r="B283" t="str">
            <v>SOMERVILLE</v>
          </cell>
          <cell r="C283">
            <v>1</v>
          </cell>
          <cell r="D283">
            <v>0</v>
          </cell>
        </row>
        <row r="284">
          <cell r="A284">
            <v>275</v>
          </cell>
          <cell r="B284" t="str">
            <v>SOUTHAMPTON</v>
          </cell>
          <cell r="C284">
            <v>1</v>
          </cell>
          <cell r="D284">
            <v>0</v>
          </cell>
        </row>
        <row r="285">
          <cell r="A285">
            <v>276</v>
          </cell>
          <cell r="B285" t="str">
            <v>SOUTHBOROUGH</v>
          </cell>
          <cell r="C285">
            <v>1</v>
          </cell>
          <cell r="D285">
            <v>0</v>
          </cell>
        </row>
        <row r="286">
          <cell r="A286">
            <v>277</v>
          </cell>
          <cell r="B286" t="str">
            <v>SOUTHBRIDGE</v>
          </cell>
          <cell r="C286">
            <v>1</v>
          </cell>
          <cell r="D286">
            <v>0</v>
          </cell>
        </row>
        <row r="287">
          <cell r="A287">
            <v>278</v>
          </cell>
          <cell r="B287" t="str">
            <v>SOUTH HADLEY</v>
          </cell>
          <cell r="C287">
            <v>1</v>
          </cell>
          <cell r="D287">
            <v>0</v>
          </cell>
        </row>
        <row r="288">
          <cell r="A288">
            <v>279</v>
          </cell>
          <cell r="B288" t="str">
            <v>SOUTHWICK</v>
          </cell>
          <cell r="C288">
            <v>0</v>
          </cell>
          <cell r="D288">
            <v>0</v>
          </cell>
        </row>
        <row r="289">
          <cell r="A289">
            <v>280</v>
          </cell>
          <cell r="B289" t="str">
            <v>SPENCER</v>
          </cell>
          <cell r="C289">
            <v>0</v>
          </cell>
          <cell r="D289">
            <v>0</v>
          </cell>
        </row>
        <row r="290">
          <cell r="A290">
            <v>281</v>
          </cell>
          <cell r="B290" t="str">
            <v>SPRINGFIELD</v>
          </cell>
          <cell r="C290">
            <v>1</v>
          </cell>
          <cell r="D290">
            <v>0</v>
          </cell>
        </row>
        <row r="291">
          <cell r="A291">
            <v>282</v>
          </cell>
          <cell r="B291" t="str">
            <v>STERLING</v>
          </cell>
          <cell r="C291">
            <v>0</v>
          </cell>
          <cell r="D291">
            <v>0</v>
          </cell>
        </row>
        <row r="292">
          <cell r="A292">
            <v>283</v>
          </cell>
          <cell r="B292" t="str">
            <v>STOCKBRIDGE</v>
          </cell>
          <cell r="C292">
            <v>0</v>
          </cell>
          <cell r="D292">
            <v>0</v>
          </cell>
        </row>
        <row r="293">
          <cell r="A293">
            <v>284</v>
          </cell>
          <cell r="B293" t="str">
            <v>STONEHAM</v>
          </cell>
          <cell r="C293">
            <v>1</v>
          </cell>
          <cell r="D293">
            <v>1</v>
          </cell>
        </row>
        <row r="294">
          <cell r="A294">
            <v>285</v>
          </cell>
          <cell r="B294" t="str">
            <v>STOUGHTON</v>
          </cell>
          <cell r="C294">
            <v>1</v>
          </cell>
          <cell r="D294">
            <v>0</v>
          </cell>
        </row>
        <row r="295">
          <cell r="A295">
            <v>286</v>
          </cell>
          <cell r="B295" t="str">
            <v>STOW</v>
          </cell>
          <cell r="C295">
            <v>0</v>
          </cell>
          <cell r="D295">
            <v>0</v>
          </cell>
        </row>
        <row r="296">
          <cell r="A296">
            <v>287</v>
          </cell>
          <cell r="B296" t="str">
            <v>STURBRIDGE</v>
          </cell>
          <cell r="C296">
            <v>1</v>
          </cell>
          <cell r="D296">
            <v>0</v>
          </cell>
        </row>
        <row r="297">
          <cell r="A297">
            <v>288</v>
          </cell>
          <cell r="B297" t="str">
            <v>SUDBURY</v>
          </cell>
          <cell r="C297">
            <v>1</v>
          </cell>
          <cell r="D297">
            <v>0</v>
          </cell>
        </row>
        <row r="298">
          <cell r="A298">
            <v>289</v>
          </cell>
          <cell r="B298" t="str">
            <v>SUNDERLAND</v>
          </cell>
          <cell r="C298">
            <v>1</v>
          </cell>
          <cell r="D298">
            <v>0</v>
          </cell>
        </row>
        <row r="299">
          <cell r="A299">
            <v>290</v>
          </cell>
          <cell r="B299" t="str">
            <v>SUTTON</v>
          </cell>
          <cell r="C299">
            <v>1</v>
          </cell>
          <cell r="D299">
            <v>0</v>
          </cell>
        </row>
        <row r="300">
          <cell r="A300">
            <v>291</v>
          </cell>
          <cell r="B300" t="str">
            <v>SWAMPSCOTT</v>
          </cell>
          <cell r="C300">
            <v>1</v>
          </cell>
          <cell r="D300">
            <v>0</v>
          </cell>
        </row>
        <row r="301">
          <cell r="A301">
            <v>292</v>
          </cell>
          <cell r="B301" t="str">
            <v>SWANSEA</v>
          </cell>
          <cell r="C301">
            <v>1</v>
          </cell>
          <cell r="D301">
            <v>1</v>
          </cell>
        </row>
        <row r="302">
          <cell r="A302">
            <v>293</v>
          </cell>
          <cell r="B302" t="str">
            <v>TAUNTON</v>
          </cell>
          <cell r="C302">
            <v>1</v>
          </cell>
          <cell r="D302">
            <v>0</v>
          </cell>
        </row>
        <row r="303">
          <cell r="A303">
            <v>294</v>
          </cell>
          <cell r="B303" t="str">
            <v>TEMPLETON</v>
          </cell>
          <cell r="C303">
            <v>0</v>
          </cell>
          <cell r="D303">
            <v>0</v>
          </cell>
        </row>
        <row r="304">
          <cell r="A304">
            <v>295</v>
          </cell>
          <cell r="B304" t="str">
            <v>TEWKSBURY</v>
          </cell>
          <cell r="C304">
            <v>1</v>
          </cell>
          <cell r="D304">
            <v>0</v>
          </cell>
        </row>
        <row r="305">
          <cell r="A305">
            <v>296</v>
          </cell>
          <cell r="B305" t="str">
            <v>TISBURY</v>
          </cell>
          <cell r="C305">
            <v>1</v>
          </cell>
          <cell r="D305">
            <v>0</v>
          </cell>
        </row>
        <row r="306">
          <cell r="A306">
            <v>297</v>
          </cell>
          <cell r="B306" t="str">
            <v>TOLLAND</v>
          </cell>
          <cell r="C306">
            <v>0</v>
          </cell>
          <cell r="D306">
            <v>0</v>
          </cell>
        </row>
        <row r="307">
          <cell r="A307">
            <v>298</v>
          </cell>
          <cell r="B307" t="str">
            <v>TOPSFIELD</v>
          </cell>
          <cell r="C307">
            <v>1</v>
          </cell>
          <cell r="D307">
            <v>0</v>
          </cell>
        </row>
        <row r="308">
          <cell r="A308">
            <v>299</v>
          </cell>
          <cell r="B308" t="str">
            <v>TOWNSEND</v>
          </cell>
          <cell r="C308">
            <v>0</v>
          </cell>
          <cell r="D308">
            <v>0</v>
          </cell>
        </row>
        <row r="309">
          <cell r="A309">
            <v>300</v>
          </cell>
          <cell r="B309" t="str">
            <v>TRURO</v>
          </cell>
          <cell r="C309">
            <v>1</v>
          </cell>
          <cell r="D309">
            <v>0</v>
          </cell>
        </row>
        <row r="310">
          <cell r="A310">
            <v>301</v>
          </cell>
          <cell r="B310" t="str">
            <v>TYNGSBOROUGH</v>
          </cell>
          <cell r="C310">
            <v>1</v>
          </cell>
          <cell r="D310">
            <v>0</v>
          </cell>
        </row>
        <row r="311">
          <cell r="A311">
            <v>302</v>
          </cell>
          <cell r="B311" t="str">
            <v>TYRINGHAM</v>
          </cell>
          <cell r="C311">
            <v>0</v>
          </cell>
          <cell r="D311">
            <v>0</v>
          </cell>
        </row>
        <row r="312">
          <cell r="A312">
            <v>303</v>
          </cell>
          <cell r="B312" t="str">
            <v>UPTON</v>
          </cell>
          <cell r="C312">
            <v>0</v>
          </cell>
          <cell r="D312">
            <v>0</v>
          </cell>
        </row>
        <row r="313">
          <cell r="A313">
            <v>304</v>
          </cell>
          <cell r="B313" t="str">
            <v>UXBRIDGE</v>
          </cell>
          <cell r="C313">
            <v>1</v>
          </cell>
          <cell r="D313">
            <v>0</v>
          </cell>
        </row>
        <row r="314">
          <cell r="A314">
            <v>305</v>
          </cell>
          <cell r="B314" t="str">
            <v>WAKEFIELD</v>
          </cell>
          <cell r="C314">
            <v>1</v>
          </cell>
          <cell r="D314">
            <v>0</v>
          </cell>
        </row>
        <row r="315">
          <cell r="A315">
            <v>306</v>
          </cell>
          <cell r="B315" t="str">
            <v>WALES</v>
          </cell>
          <cell r="C315">
            <v>1</v>
          </cell>
          <cell r="D315">
            <v>0</v>
          </cell>
        </row>
        <row r="316">
          <cell r="A316">
            <v>307</v>
          </cell>
          <cell r="B316" t="str">
            <v>WALPOLE</v>
          </cell>
          <cell r="C316">
            <v>1</v>
          </cell>
          <cell r="D316">
            <v>0</v>
          </cell>
        </row>
        <row r="317">
          <cell r="A317">
            <v>308</v>
          </cell>
          <cell r="B317" t="str">
            <v>WALTHAM</v>
          </cell>
          <cell r="C317">
            <v>1</v>
          </cell>
          <cell r="D317">
            <v>1</v>
          </cell>
        </row>
        <row r="318">
          <cell r="A318">
            <v>309</v>
          </cell>
          <cell r="B318" t="str">
            <v>WARE</v>
          </cell>
          <cell r="C318">
            <v>1</v>
          </cell>
          <cell r="D318">
            <v>0</v>
          </cell>
        </row>
        <row r="319">
          <cell r="A319">
            <v>310</v>
          </cell>
          <cell r="B319" t="str">
            <v>WAREHAM</v>
          </cell>
          <cell r="C319">
            <v>1</v>
          </cell>
          <cell r="D319">
            <v>0</v>
          </cell>
        </row>
        <row r="320">
          <cell r="A320">
            <v>311</v>
          </cell>
          <cell r="B320" t="str">
            <v>WARREN</v>
          </cell>
          <cell r="C320">
            <v>0</v>
          </cell>
          <cell r="D320">
            <v>0</v>
          </cell>
        </row>
        <row r="321">
          <cell r="A321">
            <v>312</v>
          </cell>
          <cell r="B321" t="str">
            <v>WARWICK</v>
          </cell>
          <cell r="C321">
            <v>0</v>
          </cell>
          <cell r="D321">
            <v>0</v>
          </cell>
        </row>
        <row r="322">
          <cell r="A322">
            <v>313</v>
          </cell>
          <cell r="B322" t="str">
            <v>WASHINGTON</v>
          </cell>
          <cell r="C322">
            <v>0</v>
          </cell>
          <cell r="D322">
            <v>0</v>
          </cell>
        </row>
        <row r="323">
          <cell r="A323">
            <v>314</v>
          </cell>
          <cell r="B323" t="str">
            <v>WATERTOWN</v>
          </cell>
          <cell r="C323">
            <v>1</v>
          </cell>
          <cell r="D323">
            <v>0</v>
          </cell>
        </row>
        <row r="324">
          <cell r="A324">
            <v>315</v>
          </cell>
          <cell r="B324" t="str">
            <v>WAYLAND</v>
          </cell>
          <cell r="C324">
            <v>1</v>
          </cell>
          <cell r="D324">
            <v>1</v>
          </cell>
        </row>
        <row r="325">
          <cell r="A325">
            <v>316</v>
          </cell>
          <cell r="B325" t="str">
            <v>WEBSTER</v>
          </cell>
          <cell r="C325">
            <v>1</v>
          </cell>
          <cell r="D325">
            <v>0</v>
          </cell>
        </row>
        <row r="326">
          <cell r="A326">
            <v>317</v>
          </cell>
          <cell r="B326" t="str">
            <v>WELLESLEY</v>
          </cell>
          <cell r="C326">
            <v>1</v>
          </cell>
          <cell r="D326">
            <v>0</v>
          </cell>
        </row>
        <row r="327">
          <cell r="A327">
            <v>318</v>
          </cell>
          <cell r="B327" t="str">
            <v>WELLFLEET</v>
          </cell>
          <cell r="C327">
            <v>1</v>
          </cell>
          <cell r="D327">
            <v>0</v>
          </cell>
        </row>
        <row r="328">
          <cell r="A328">
            <v>319</v>
          </cell>
          <cell r="B328" t="str">
            <v>WENDELL</v>
          </cell>
          <cell r="C328">
            <v>0</v>
          </cell>
          <cell r="D328">
            <v>0</v>
          </cell>
        </row>
        <row r="329">
          <cell r="A329">
            <v>320</v>
          </cell>
          <cell r="B329" t="str">
            <v>WENHAM</v>
          </cell>
          <cell r="C329">
            <v>0</v>
          </cell>
          <cell r="D329">
            <v>0</v>
          </cell>
        </row>
        <row r="330">
          <cell r="A330">
            <v>321</v>
          </cell>
          <cell r="B330" t="str">
            <v>WESTBOROUGH</v>
          </cell>
          <cell r="C330">
            <v>1</v>
          </cell>
          <cell r="D330">
            <v>1</v>
          </cell>
        </row>
        <row r="331">
          <cell r="A331">
            <v>322</v>
          </cell>
          <cell r="B331" t="str">
            <v>WEST BOYLSTON</v>
          </cell>
          <cell r="C331">
            <v>1</v>
          </cell>
          <cell r="D331">
            <v>0</v>
          </cell>
        </row>
        <row r="332">
          <cell r="A332">
            <v>323</v>
          </cell>
          <cell r="B332" t="str">
            <v>WEST BRIDGEWATER</v>
          </cell>
          <cell r="C332">
            <v>1</v>
          </cell>
          <cell r="D332">
            <v>0</v>
          </cell>
        </row>
        <row r="333">
          <cell r="A333">
            <v>324</v>
          </cell>
          <cell r="B333" t="str">
            <v>WEST BROOKFIELD</v>
          </cell>
          <cell r="C333">
            <v>0</v>
          </cell>
          <cell r="D333">
            <v>0</v>
          </cell>
        </row>
        <row r="334">
          <cell r="A334">
            <v>325</v>
          </cell>
          <cell r="B334" t="str">
            <v>WESTFIELD</v>
          </cell>
          <cell r="C334">
            <v>1</v>
          </cell>
          <cell r="D334">
            <v>0</v>
          </cell>
        </row>
        <row r="335">
          <cell r="A335">
            <v>326</v>
          </cell>
          <cell r="B335" t="str">
            <v>WESTFORD</v>
          </cell>
          <cell r="C335">
            <v>1</v>
          </cell>
          <cell r="D335">
            <v>0</v>
          </cell>
        </row>
        <row r="336">
          <cell r="A336">
            <v>327</v>
          </cell>
          <cell r="B336" t="str">
            <v>WESTHAMPTON</v>
          </cell>
          <cell r="C336">
            <v>1</v>
          </cell>
          <cell r="D336">
            <v>0</v>
          </cell>
        </row>
        <row r="337">
          <cell r="A337">
            <v>328</v>
          </cell>
          <cell r="B337" t="str">
            <v>WESTMINSTER</v>
          </cell>
          <cell r="C337">
            <v>0</v>
          </cell>
          <cell r="D337">
            <v>0</v>
          </cell>
        </row>
        <row r="338">
          <cell r="A338">
            <v>329</v>
          </cell>
          <cell r="B338" t="str">
            <v>WEST NEWBURY</v>
          </cell>
          <cell r="C338">
            <v>0</v>
          </cell>
          <cell r="D338">
            <v>0</v>
          </cell>
        </row>
        <row r="339">
          <cell r="A339">
            <v>330</v>
          </cell>
          <cell r="B339" t="str">
            <v>WESTON</v>
          </cell>
          <cell r="C339">
            <v>1</v>
          </cell>
          <cell r="D339">
            <v>0</v>
          </cell>
        </row>
        <row r="340">
          <cell r="A340">
            <v>331</v>
          </cell>
          <cell r="B340" t="str">
            <v>WESTPORT</v>
          </cell>
          <cell r="C340">
            <v>1</v>
          </cell>
          <cell r="D340">
            <v>0</v>
          </cell>
        </row>
        <row r="341">
          <cell r="A341">
            <v>332</v>
          </cell>
          <cell r="B341" t="str">
            <v>WEST SPRINGFIELD</v>
          </cell>
          <cell r="C341">
            <v>1</v>
          </cell>
          <cell r="D341">
            <v>0</v>
          </cell>
        </row>
        <row r="342">
          <cell r="A342">
            <v>333</v>
          </cell>
          <cell r="B342" t="str">
            <v>WEST STOCKBRIDGE</v>
          </cell>
          <cell r="C342">
            <v>0</v>
          </cell>
          <cell r="D342">
            <v>0</v>
          </cell>
        </row>
        <row r="343">
          <cell r="A343">
            <v>334</v>
          </cell>
          <cell r="B343" t="str">
            <v>WEST TISBURY</v>
          </cell>
          <cell r="C343">
            <v>0</v>
          </cell>
          <cell r="D343">
            <v>0</v>
          </cell>
        </row>
        <row r="344">
          <cell r="A344">
            <v>335</v>
          </cell>
          <cell r="B344" t="str">
            <v>WESTWOOD</v>
          </cell>
          <cell r="C344">
            <v>1</v>
          </cell>
          <cell r="D344">
            <v>0</v>
          </cell>
        </row>
        <row r="345">
          <cell r="A345">
            <v>336</v>
          </cell>
          <cell r="B345" t="str">
            <v>WEYMOUTH</v>
          </cell>
          <cell r="C345">
            <v>1</v>
          </cell>
          <cell r="D345">
            <v>0</v>
          </cell>
        </row>
        <row r="346">
          <cell r="A346">
            <v>337</v>
          </cell>
          <cell r="B346" t="str">
            <v>WHATELY</v>
          </cell>
          <cell r="C346">
            <v>1</v>
          </cell>
          <cell r="D346">
            <v>0</v>
          </cell>
        </row>
        <row r="347">
          <cell r="A347">
            <v>338</v>
          </cell>
          <cell r="B347" t="str">
            <v>WHITMAN</v>
          </cell>
          <cell r="C347">
            <v>0</v>
          </cell>
          <cell r="D347">
            <v>0</v>
          </cell>
        </row>
        <row r="348">
          <cell r="A348">
            <v>339</v>
          </cell>
          <cell r="B348" t="str">
            <v>WILBRAHAM</v>
          </cell>
          <cell r="C348">
            <v>0</v>
          </cell>
          <cell r="D348">
            <v>0</v>
          </cell>
        </row>
        <row r="349">
          <cell r="A349">
            <v>340</v>
          </cell>
          <cell r="B349" t="str">
            <v>WILLIAMSBURG</v>
          </cell>
          <cell r="C349">
            <v>1</v>
          </cell>
          <cell r="D349">
            <v>0</v>
          </cell>
        </row>
        <row r="350">
          <cell r="A350">
            <v>341</v>
          </cell>
          <cell r="B350" t="str">
            <v>WILLIAMSTOWN</v>
          </cell>
          <cell r="C350">
            <v>1</v>
          </cell>
          <cell r="D350">
            <v>0</v>
          </cell>
        </row>
        <row r="351">
          <cell r="A351">
            <v>342</v>
          </cell>
          <cell r="B351" t="str">
            <v>WILMINGTON</v>
          </cell>
          <cell r="C351">
            <v>1</v>
          </cell>
          <cell r="D351">
            <v>0</v>
          </cell>
        </row>
        <row r="352">
          <cell r="A352">
            <v>343</v>
          </cell>
          <cell r="B352" t="str">
            <v>WINCHENDON</v>
          </cell>
          <cell r="C352">
            <v>1</v>
          </cell>
          <cell r="D352">
            <v>0</v>
          </cell>
        </row>
        <row r="353">
          <cell r="A353">
            <v>344</v>
          </cell>
          <cell r="B353" t="str">
            <v>WINCHESTER</v>
          </cell>
          <cell r="C353">
            <v>1</v>
          </cell>
          <cell r="D353">
            <v>0</v>
          </cell>
        </row>
        <row r="354">
          <cell r="A354">
            <v>345</v>
          </cell>
          <cell r="B354" t="str">
            <v>WINDSOR</v>
          </cell>
          <cell r="C354">
            <v>0</v>
          </cell>
          <cell r="D354">
            <v>0</v>
          </cell>
        </row>
        <row r="355">
          <cell r="A355">
            <v>346</v>
          </cell>
          <cell r="B355" t="str">
            <v>WINTHROP</v>
          </cell>
          <cell r="C355">
            <v>1</v>
          </cell>
          <cell r="D355">
            <v>0</v>
          </cell>
        </row>
        <row r="356">
          <cell r="A356">
            <v>347</v>
          </cell>
          <cell r="B356" t="str">
            <v>WOBURN</v>
          </cell>
          <cell r="C356">
            <v>1</v>
          </cell>
          <cell r="D356">
            <v>0</v>
          </cell>
        </row>
        <row r="357">
          <cell r="A357">
            <v>348</v>
          </cell>
          <cell r="B357" t="str">
            <v>WORCESTER</v>
          </cell>
          <cell r="C357">
            <v>1</v>
          </cell>
          <cell r="D357">
            <v>0</v>
          </cell>
        </row>
        <row r="358">
          <cell r="A358">
            <v>349</v>
          </cell>
          <cell r="B358" t="str">
            <v>WORTHINGTON</v>
          </cell>
          <cell r="C358">
            <v>1</v>
          </cell>
          <cell r="D358">
            <v>0</v>
          </cell>
        </row>
        <row r="359">
          <cell r="A359">
            <v>350</v>
          </cell>
          <cell r="B359" t="str">
            <v>WRENTHAM</v>
          </cell>
          <cell r="C359">
            <v>1</v>
          </cell>
          <cell r="D359">
            <v>0</v>
          </cell>
        </row>
        <row r="360">
          <cell r="A360">
            <v>351</v>
          </cell>
          <cell r="B360" t="str">
            <v>YARMOUTH</v>
          </cell>
          <cell r="C360">
            <v>0</v>
          </cell>
          <cell r="D360">
            <v>0</v>
          </cell>
        </row>
        <row r="361">
          <cell r="A361">
            <v>352</v>
          </cell>
          <cell r="B361" t="str">
            <v>DEVENS</v>
          </cell>
          <cell r="C361">
            <v>0</v>
          </cell>
          <cell r="D361">
            <v>0</v>
          </cell>
        </row>
        <row r="362">
          <cell r="A362">
            <v>353</v>
          </cell>
          <cell r="B362" t="str">
            <v>SOUTHFIELD</v>
          </cell>
          <cell r="C362">
            <v>0</v>
          </cell>
          <cell r="D362">
            <v>0</v>
          </cell>
        </row>
        <row r="363">
          <cell r="A363">
            <v>406</v>
          </cell>
          <cell r="B363" t="str">
            <v>NORTHAMPTON SMITH</v>
          </cell>
          <cell r="C363">
            <v>1</v>
          </cell>
          <cell r="D363">
            <v>0</v>
          </cell>
        </row>
        <row r="364">
          <cell r="A364">
            <v>600</v>
          </cell>
          <cell r="B364" t="str">
            <v>ACTON BOXBOROUGH</v>
          </cell>
          <cell r="C364">
            <v>1</v>
          </cell>
          <cell r="D364">
            <v>0</v>
          </cell>
        </row>
        <row r="365">
          <cell r="A365">
            <v>603</v>
          </cell>
          <cell r="B365" t="str">
            <v>ADAMS CHESHIRE</v>
          </cell>
          <cell r="C365">
            <v>1</v>
          </cell>
          <cell r="D365">
            <v>0</v>
          </cell>
        </row>
        <row r="366">
          <cell r="A366">
            <v>605</v>
          </cell>
          <cell r="B366" t="str">
            <v>AMHERST PELHAM</v>
          </cell>
          <cell r="C366">
            <v>1</v>
          </cell>
          <cell r="D366">
            <v>0</v>
          </cell>
        </row>
        <row r="367">
          <cell r="A367">
            <v>610</v>
          </cell>
          <cell r="B367" t="str">
            <v>ASHBURNHAM WESTMINSTER</v>
          </cell>
          <cell r="C367">
            <v>1</v>
          </cell>
          <cell r="D367">
            <v>0</v>
          </cell>
        </row>
        <row r="368">
          <cell r="A368">
            <v>615</v>
          </cell>
          <cell r="B368" t="str">
            <v>ATHOL ROYALSTON</v>
          </cell>
          <cell r="C368">
            <v>1</v>
          </cell>
          <cell r="D368">
            <v>0</v>
          </cell>
        </row>
        <row r="369">
          <cell r="A369">
            <v>616</v>
          </cell>
          <cell r="B369" t="str">
            <v>AYER SHIRLEY</v>
          </cell>
          <cell r="C369">
            <v>1</v>
          </cell>
          <cell r="D369">
            <v>0</v>
          </cell>
        </row>
        <row r="370">
          <cell r="A370">
            <v>618</v>
          </cell>
          <cell r="B370" t="str">
            <v>BERKSHIRE HILLS</v>
          </cell>
          <cell r="C370">
            <v>1</v>
          </cell>
          <cell r="D370">
            <v>0</v>
          </cell>
        </row>
        <row r="371">
          <cell r="A371">
            <v>620</v>
          </cell>
          <cell r="B371" t="str">
            <v>BERLIN BOYLSTON</v>
          </cell>
          <cell r="C371">
            <v>1</v>
          </cell>
          <cell r="D371">
            <v>0</v>
          </cell>
        </row>
        <row r="372">
          <cell r="A372">
            <v>622</v>
          </cell>
          <cell r="B372" t="str">
            <v>BLACKSTONE MILLVILLE</v>
          </cell>
          <cell r="C372">
            <v>1</v>
          </cell>
          <cell r="D372">
            <v>0</v>
          </cell>
        </row>
        <row r="373">
          <cell r="A373">
            <v>625</v>
          </cell>
          <cell r="B373" t="str">
            <v>BRIDGEWATER RAYNHAM</v>
          </cell>
          <cell r="C373">
            <v>1</v>
          </cell>
          <cell r="D373">
            <v>0</v>
          </cell>
        </row>
        <row r="374">
          <cell r="A374">
            <v>632</v>
          </cell>
          <cell r="B374" t="str">
            <v>CHESTERFIELD GOSHEN</v>
          </cell>
          <cell r="C374">
            <v>1</v>
          </cell>
          <cell r="D374">
            <v>0</v>
          </cell>
        </row>
        <row r="375">
          <cell r="A375">
            <v>635</v>
          </cell>
          <cell r="B375" t="str">
            <v>CENTRAL BERKSHIRE</v>
          </cell>
          <cell r="C375">
            <v>1</v>
          </cell>
          <cell r="D375">
            <v>0</v>
          </cell>
        </row>
        <row r="376">
          <cell r="A376">
            <v>640</v>
          </cell>
          <cell r="B376" t="str">
            <v>CONCORD CARLISLE</v>
          </cell>
          <cell r="C376">
            <v>1</v>
          </cell>
          <cell r="D376">
            <v>0</v>
          </cell>
        </row>
        <row r="377">
          <cell r="A377">
            <v>645</v>
          </cell>
          <cell r="B377" t="str">
            <v>DENNIS YARMOUTH</v>
          </cell>
          <cell r="C377">
            <v>1</v>
          </cell>
          <cell r="D377">
            <v>0</v>
          </cell>
        </row>
        <row r="378">
          <cell r="A378">
            <v>650</v>
          </cell>
          <cell r="B378" t="str">
            <v>DIGHTON REHOBOTH</v>
          </cell>
          <cell r="C378">
            <v>1</v>
          </cell>
          <cell r="D378">
            <v>0</v>
          </cell>
        </row>
        <row r="379">
          <cell r="A379">
            <v>655</v>
          </cell>
          <cell r="B379" t="str">
            <v>DOVER SHERBORN</v>
          </cell>
          <cell r="C379">
            <v>1</v>
          </cell>
          <cell r="D379">
            <v>0</v>
          </cell>
        </row>
        <row r="380">
          <cell r="A380">
            <v>658</v>
          </cell>
          <cell r="B380" t="str">
            <v>DUDLEY CHARLTON</v>
          </cell>
          <cell r="C380">
            <v>1</v>
          </cell>
          <cell r="D380">
            <v>0</v>
          </cell>
        </row>
        <row r="381">
          <cell r="A381">
            <v>660</v>
          </cell>
          <cell r="B381" t="str">
            <v>NAUSET</v>
          </cell>
          <cell r="C381">
            <v>1</v>
          </cell>
          <cell r="D381">
            <v>0</v>
          </cell>
        </row>
        <row r="382">
          <cell r="A382">
            <v>662</v>
          </cell>
          <cell r="B382" t="str">
            <v>FARMINGTON RIVER</v>
          </cell>
          <cell r="C382">
            <v>1</v>
          </cell>
          <cell r="D382">
            <v>0</v>
          </cell>
        </row>
        <row r="383">
          <cell r="A383">
            <v>665</v>
          </cell>
          <cell r="B383" t="str">
            <v>FREETOWN LAKEVILLE</v>
          </cell>
          <cell r="C383">
            <v>1</v>
          </cell>
          <cell r="D383">
            <v>0</v>
          </cell>
        </row>
        <row r="384">
          <cell r="A384">
            <v>670</v>
          </cell>
          <cell r="B384" t="str">
            <v>FRONTIER</v>
          </cell>
          <cell r="C384">
            <v>1</v>
          </cell>
          <cell r="D384">
            <v>0</v>
          </cell>
        </row>
        <row r="385">
          <cell r="A385">
            <v>672</v>
          </cell>
          <cell r="B385" t="str">
            <v>GATEWAY</v>
          </cell>
          <cell r="C385">
            <v>1</v>
          </cell>
          <cell r="D385">
            <v>0</v>
          </cell>
        </row>
        <row r="386">
          <cell r="A386">
            <v>673</v>
          </cell>
          <cell r="B386" t="str">
            <v>GROTON DUNSTABLE</v>
          </cell>
          <cell r="C386">
            <v>1</v>
          </cell>
          <cell r="D386">
            <v>0</v>
          </cell>
        </row>
        <row r="387">
          <cell r="A387">
            <v>674</v>
          </cell>
          <cell r="B387" t="str">
            <v>GILL MONTAGUE</v>
          </cell>
          <cell r="C387">
            <v>1</v>
          </cell>
          <cell r="D387">
            <v>0</v>
          </cell>
        </row>
        <row r="388">
          <cell r="A388">
            <v>675</v>
          </cell>
          <cell r="B388" t="str">
            <v>HAMILTON WENHAM</v>
          </cell>
          <cell r="C388">
            <v>1</v>
          </cell>
          <cell r="D388">
            <v>0</v>
          </cell>
        </row>
        <row r="389">
          <cell r="A389">
            <v>680</v>
          </cell>
          <cell r="B389" t="str">
            <v>HAMPDEN WILBRAHAM</v>
          </cell>
          <cell r="C389">
            <v>1</v>
          </cell>
          <cell r="D389">
            <v>0</v>
          </cell>
        </row>
        <row r="390">
          <cell r="A390">
            <v>683</v>
          </cell>
          <cell r="B390" t="str">
            <v>HAMPSHIRE</v>
          </cell>
          <cell r="C390">
            <v>1</v>
          </cell>
          <cell r="D390">
            <v>0</v>
          </cell>
        </row>
        <row r="391">
          <cell r="A391">
            <v>685</v>
          </cell>
          <cell r="B391" t="str">
            <v>HAWLEMONT</v>
          </cell>
          <cell r="C391">
            <v>1</v>
          </cell>
          <cell r="D391">
            <v>0</v>
          </cell>
        </row>
        <row r="392">
          <cell r="A392">
            <v>690</v>
          </cell>
          <cell r="B392" t="str">
            <v>KING PHILIP</v>
          </cell>
          <cell r="C392">
            <v>1</v>
          </cell>
          <cell r="D392">
            <v>0</v>
          </cell>
        </row>
        <row r="393">
          <cell r="A393">
            <v>695</v>
          </cell>
          <cell r="B393" t="str">
            <v>LINCOLN SUDBURY</v>
          </cell>
          <cell r="C393">
            <v>1</v>
          </cell>
          <cell r="D393">
            <v>0</v>
          </cell>
        </row>
        <row r="394">
          <cell r="A394">
            <v>698</v>
          </cell>
          <cell r="B394" t="str">
            <v>MANCHESTER ESSEX</v>
          </cell>
          <cell r="C394">
            <v>1</v>
          </cell>
          <cell r="D394">
            <v>0</v>
          </cell>
        </row>
        <row r="395">
          <cell r="A395">
            <v>700</v>
          </cell>
          <cell r="B395" t="str">
            <v>MARTHAS VINEYARD</v>
          </cell>
          <cell r="C395">
            <v>1</v>
          </cell>
          <cell r="D395">
            <v>0</v>
          </cell>
        </row>
        <row r="396">
          <cell r="A396">
            <v>705</v>
          </cell>
          <cell r="B396" t="str">
            <v>MASCONOMET</v>
          </cell>
          <cell r="C396">
            <v>1</v>
          </cell>
          <cell r="D396">
            <v>0</v>
          </cell>
        </row>
        <row r="397">
          <cell r="A397">
            <v>710</v>
          </cell>
          <cell r="B397" t="str">
            <v>MENDON UPTON</v>
          </cell>
          <cell r="C397">
            <v>1</v>
          </cell>
          <cell r="D397">
            <v>0</v>
          </cell>
        </row>
        <row r="398">
          <cell r="A398">
            <v>712</v>
          </cell>
          <cell r="B398" t="str">
            <v>MONOMOY</v>
          </cell>
          <cell r="C398">
            <v>1</v>
          </cell>
          <cell r="D398">
            <v>0</v>
          </cell>
        </row>
        <row r="399">
          <cell r="A399">
            <v>715</v>
          </cell>
          <cell r="B399" t="str">
            <v>MOUNT GREYLOCK</v>
          </cell>
          <cell r="C399">
            <v>1</v>
          </cell>
          <cell r="D399">
            <v>0</v>
          </cell>
        </row>
        <row r="400">
          <cell r="A400">
            <v>717</v>
          </cell>
          <cell r="B400" t="str">
            <v>MOHAWK TRAIL</v>
          </cell>
          <cell r="C400">
            <v>1</v>
          </cell>
          <cell r="D400">
            <v>0</v>
          </cell>
        </row>
        <row r="401">
          <cell r="A401">
            <v>720</v>
          </cell>
          <cell r="B401" t="str">
            <v>NARRAGANSETT</v>
          </cell>
          <cell r="C401">
            <v>1</v>
          </cell>
          <cell r="D401">
            <v>0</v>
          </cell>
        </row>
        <row r="402">
          <cell r="A402">
            <v>725</v>
          </cell>
          <cell r="B402" t="str">
            <v>NASHOBA</v>
          </cell>
          <cell r="C402">
            <v>1</v>
          </cell>
          <cell r="D402">
            <v>0</v>
          </cell>
        </row>
        <row r="403">
          <cell r="A403">
            <v>728</v>
          </cell>
          <cell r="B403" t="str">
            <v>NEW SALEM WENDELL</v>
          </cell>
          <cell r="C403">
            <v>1</v>
          </cell>
          <cell r="D403">
            <v>0</v>
          </cell>
        </row>
        <row r="404">
          <cell r="A404">
            <v>730</v>
          </cell>
          <cell r="B404" t="str">
            <v>NORTHBORO SOUTHBORO</v>
          </cell>
          <cell r="C404">
            <v>1</v>
          </cell>
          <cell r="D404">
            <v>0</v>
          </cell>
        </row>
        <row r="405">
          <cell r="A405">
            <v>735</v>
          </cell>
          <cell r="B405" t="str">
            <v>NORTH MIDDLESEX</v>
          </cell>
          <cell r="C405">
            <v>1</v>
          </cell>
          <cell r="D405">
            <v>0</v>
          </cell>
        </row>
        <row r="406">
          <cell r="A406">
            <v>740</v>
          </cell>
          <cell r="B406" t="str">
            <v>OLD ROCHESTER</v>
          </cell>
          <cell r="C406">
            <v>1</v>
          </cell>
          <cell r="D406">
            <v>0</v>
          </cell>
        </row>
        <row r="407">
          <cell r="A407">
            <v>745</v>
          </cell>
          <cell r="B407" t="str">
            <v>PENTUCKET</v>
          </cell>
          <cell r="C407">
            <v>1</v>
          </cell>
          <cell r="D407">
            <v>0</v>
          </cell>
        </row>
        <row r="408">
          <cell r="A408">
            <v>750</v>
          </cell>
          <cell r="B408" t="str">
            <v>PIONEER</v>
          </cell>
          <cell r="C408">
            <v>1</v>
          </cell>
          <cell r="D408">
            <v>0</v>
          </cell>
        </row>
        <row r="409">
          <cell r="A409">
            <v>753</v>
          </cell>
          <cell r="B409" t="str">
            <v>QUABBIN</v>
          </cell>
          <cell r="C409">
            <v>1</v>
          </cell>
          <cell r="D409">
            <v>0</v>
          </cell>
        </row>
        <row r="410">
          <cell r="A410">
            <v>755</v>
          </cell>
          <cell r="B410" t="str">
            <v>RALPH C MAHAR</v>
          </cell>
          <cell r="C410">
            <v>1</v>
          </cell>
          <cell r="D410">
            <v>0</v>
          </cell>
        </row>
        <row r="411">
          <cell r="A411">
            <v>760</v>
          </cell>
          <cell r="B411" t="str">
            <v>SILVER LAKE</v>
          </cell>
          <cell r="C411">
            <v>1</v>
          </cell>
          <cell r="D411">
            <v>0</v>
          </cell>
        </row>
        <row r="412">
          <cell r="A412">
            <v>763</v>
          </cell>
          <cell r="B412" t="str">
            <v>SOMERSET BERKLEY</v>
          </cell>
          <cell r="C412">
            <v>1</v>
          </cell>
          <cell r="D412">
            <v>0</v>
          </cell>
        </row>
        <row r="413">
          <cell r="A413">
            <v>765</v>
          </cell>
          <cell r="B413" t="str">
            <v>SOUTHERN BERKSHIRE</v>
          </cell>
          <cell r="C413">
            <v>1</v>
          </cell>
          <cell r="D413">
            <v>0</v>
          </cell>
        </row>
        <row r="414">
          <cell r="A414">
            <v>766</v>
          </cell>
          <cell r="B414" t="str">
            <v>SOUTHWICK TOLLAND GRANVILLE</v>
          </cell>
          <cell r="C414">
            <v>1</v>
          </cell>
          <cell r="D414">
            <v>0</v>
          </cell>
        </row>
        <row r="415">
          <cell r="A415">
            <v>767</v>
          </cell>
          <cell r="B415" t="str">
            <v>SPENCER EAST BROOKFIELD</v>
          </cell>
          <cell r="C415">
            <v>1</v>
          </cell>
          <cell r="D415">
            <v>0</v>
          </cell>
        </row>
        <row r="416">
          <cell r="A416">
            <v>770</v>
          </cell>
          <cell r="B416" t="str">
            <v>TANTASQUA</v>
          </cell>
          <cell r="C416">
            <v>1</v>
          </cell>
          <cell r="D416">
            <v>0</v>
          </cell>
        </row>
        <row r="417">
          <cell r="A417">
            <v>773</v>
          </cell>
          <cell r="B417" t="str">
            <v>TRITON</v>
          </cell>
          <cell r="C417">
            <v>1</v>
          </cell>
          <cell r="D417">
            <v>0</v>
          </cell>
        </row>
        <row r="418">
          <cell r="A418">
            <v>774</v>
          </cell>
          <cell r="B418" t="str">
            <v>UPISLAND</v>
          </cell>
          <cell r="C418">
            <v>1</v>
          </cell>
          <cell r="D418">
            <v>0</v>
          </cell>
        </row>
        <row r="419">
          <cell r="A419">
            <v>775</v>
          </cell>
          <cell r="B419" t="str">
            <v>WACHUSETT</v>
          </cell>
          <cell r="C419">
            <v>1</v>
          </cell>
          <cell r="D419">
            <v>1</v>
          </cell>
        </row>
        <row r="420">
          <cell r="A420">
            <v>778</v>
          </cell>
          <cell r="B420" t="str">
            <v>QUABOAG</v>
          </cell>
          <cell r="C420">
            <v>1</v>
          </cell>
          <cell r="D420">
            <v>0</v>
          </cell>
        </row>
        <row r="421">
          <cell r="A421">
            <v>780</v>
          </cell>
          <cell r="B421" t="str">
            <v>WHITMAN HANSON</v>
          </cell>
          <cell r="C421">
            <v>1</v>
          </cell>
          <cell r="D421">
            <v>0</v>
          </cell>
        </row>
        <row r="422">
          <cell r="A422">
            <v>801</v>
          </cell>
          <cell r="B422" t="str">
            <v>ASSABET VALLEY</v>
          </cell>
          <cell r="C422">
            <v>1</v>
          </cell>
          <cell r="D422">
            <v>1</v>
          </cell>
        </row>
        <row r="423">
          <cell r="A423">
            <v>805</v>
          </cell>
          <cell r="B423" t="str">
            <v>BLACKSTONE VALLEY</v>
          </cell>
          <cell r="C423">
            <v>1</v>
          </cell>
          <cell r="D423">
            <v>0</v>
          </cell>
        </row>
        <row r="424">
          <cell r="A424">
            <v>806</v>
          </cell>
          <cell r="B424" t="str">
            <v>BLUE HILLS</v>
          </cell>
          <cell r="C424">
            <v>1</v>
          </cell>
          <cell r="D424">
            <v>1</v>
          </cell>
        </row>
        <row r="425">
          <cell r="A425">
            <v>810</v>
          </cell>
          <cell r="B425" t="str">
            <v>BRISTOL PLYMOUTH</v>
          </cell>
          <cell r="C425">
            <v>1</v>
          </cell>
          <cell r="D425">
            <v>0</v>
          </cell>
        </row>
        <row r="426">
          <cell r="A426">
            <v>815</v>
          </cell>
          <cell r="B426" t="str">
            <v>CAPE COD</v>
          </cell>
          <cell r="C426">
            <v>1</v>
          </cell>
          <cell r="D426">
            <v>0</v>
          </cell>
        </row>
        <row r="427">
          <cell r="A427">
            <v>817</v>
          </cell>
          <cell r="B427" t="str">
            <v>ESSEX NORTH SHORE</v>
          </cell>
          <cell r="C427">
            <v>1</v>
          </cell>
          <cell r="D427">
            <v>0</v>
          </cell>
        </row>
        <row r="428">
          <cell r="A428">
            <v>818</v>
          </cell>
          <cell r="B428" t="str">
            <v>FRANKLIN COUNTY</v>
          </cell>
          <cell r="C428">
            <v>1</v>
          </cell>
          <cell r="D428">
            <v>0</v>
          </cell>
        </row>
        <row r="429">
          <cell r="A429">
            <v>821</v>
          </cell>
          <cell r="B429" t="str">
            <v>GREATER FALL RIVER</v>
          </cell>
          <cell r="C429">
            <v>1</v>
          </cell>
          <cell r="D429">
            <v>0</v>
          </cell>
        </row>
        <row r="430">
          <cell r="A430">
            <v>823</v>
          </cell>
          <cell r="B430" t="str">
            <v>GREATER LAWRENCE</v>
          </cell>
          <cell r="C430">
            <v>1</v>
          </cell>
          <cell r="D430">
            <v>0</v>
          </cell>
        </row>
        <row r="431">
          <cell r="A431">
            <v>825</v>
          </cell>
          <cell r="B431" t="str">
            <v>GREATER NEW BEDFORD</v>
          </cell>
          <cell r="C431">
            <v>1</v>
          </cell>
          <cell r="D431">
            <v>0</v>
          </cell>
        </row>
        <row r="432">
          <cell r="A432">
            <v>828</v>
          </cell>
          <cell r="B432" t="str">
            <v>GREATER LOWELL</v>
          </cell>
          <cell r="C432">
            <v>1</v>
          </cell>
          <cell r="D432">
            <v>0</v>
          </cell>
        </row>
        <row r="433">
          <cell r="A433">
            <v>829</v>
          </cell>
          <cell r="B433" t="str">
            <v>SOUTH MIDDLESEX</v>
          </cell>
          <cell r="C433">
            <v>1</v>
          </cell>
          <cell r="D433">
            <v>1</v>
          </cell>
        </row>
        <row r="434">
          <cell r="A434">
            <v>830</v>
          </cell>
          <cell r="B434" t="str">
            <v>MINUTEMAN</v>
          </cell>
          <cell r="C434">
            <v>1</v>
          </cell>
          <cell r="D434">
            <v>0</v>
          </cell>
        </row>
        <row r="435">
          <cell r="A435">
            <v>832</v>
          </cell>
          <cell r="B435" t="str">
            <v>MONTACHUSETT</v>
          </cell>
          <cell r="C435">
            <v>1</v>
          </cell>
          <cell r="D435">
            <v>0</v>
          </cell>
        </row>
        <row r="436">
          <cell r="A436">
            <v>851</v>
          </cell>
          <cell r="B436" t="str">
            <v>NORTHERN BERKSHIRE</v>
          </cell>
          <cell r="C436">
            <v>1</v>
          </cell>
          <cell r="D436">
            <v>0</v>
          </cell>
        </row>
        <row r="437">
          <cell r="A437">
            <v>852</v>
          </cell>
          <cell r="B437" t="str">
            <v>NASHOBA VALLEY</v>
          </cell>
          <cell r="C437">
            <v>1</v>
          </cell>
          <cell r="D437">
            <v>0</v>
          </cell>
        </row>
        <row r="438">
          <cell r="A438">
            <v>853</v>
          </cell>
          <cell r="B438" t="str">
            <v>NORTHEAST METROPOLITAN</v>
          </cell>
          <cell r="C438">
            <v>1</v>
          </cell>
          <cell r="D438">
            <v>1</v>
          </cell>
        </row>
        <row r="439">
          <cell r="A439">
            <v>855</v>
          </cell>
          <cell r="B439" t="str">
            <v>OLD COLONY</v>
          </cell>
          <cell r="C439">
            <v>1</v>
          </cell>
          <cell r="D439">
            <v>0</v>
          </cell>
        </row>
        <row r="440">
          <cell r="A440">
            <v>860</v>
          </cell>
          <cell r="B440" t="str">
            <v>PATHFINDER</v>
          </cell>
          <cell r="C440">
            <v>1</v>
          </cell>
          <cell r="D440">
            <v>0</v>
          </cell>
        </row>
        <row r="441">
          <cell r="A441">
            <v>871</v>
          </cell>
          <cell r="B441" t="str">
            <v>SHAWSHEEN VALLEY</v>
          </cell>
          <cell r="C441">
            <v>1</v>
          </cell>
          <cell r="D441">
            <v>0</v>
          </cell>
        </row>
        <row r="442">
          <cell r="A442">
            <v>872</v>
          </cell>
          <cell r="B442" t="str">
            <v>SOUTHEASTERN</v>
          </cell>
          <cell r="C442">
            <v>1</v>
          </cell>
          <cell r="D442">
            <v>0</v>
          </cell>
        </row>
        <row r="443">
          <cell r="A443">
            <v>873</v>
          </cell>
          <cell r="B443" t="str">
            <v>SOUTH SHORE</v>
          </cell>
          <cell r="C443">
            <v>1</v>
          </cell>
          <cell r="D443">
            <v>0</v>
          </cell>
        </row>
        <row r="444">
          <cell r="A444">
            <v>876</v>
          </cell>
          <cell r="B444" t="str">
            <v>SOUTHERN WORCESTER</v>
          </cell>
          <cell r="C444">
            <v>1</v>
          </cell>
          <cell r="D444">
            <v>0</v>
          </cell>
        </row>
        <row r="445">
          <cell r="A445">
            <v>878</v>
          </cell>
          <cell r="B445" t="str">
            <v>TRI COUNTY</v>
          </cell>
          <cell r="C445">
            <v>1</v>
          </cell>
          <cell r="D445">
            <v>0</v>
          </cell>
        </row>
        <row r="446">
          <cell r="A446">
            <v>879</v>
          </cell>
          <cell r="B446" t="str">
            <v>UPPER CAPE COD</v>
          </cell>
          <cell r="C446">
            <v>1</v>
          </cell>
          <cell r="D446">
            <v>0</v>
          </cell>
        </row>
        <row r="447">
          <cell r="A447">
            <v>885</v>
          </cell>
          <cell r="B447" t="str">
            <v>WHITTIER</v>
          </cell>
          <cell r="C447">
            <v>1</v>
          </cell>
          <cell r="D447">
            <v>0</v>
          </cell>
        </row>
        <row r="448">
          <cell r="A448">
            <v>910</v>
          </cell>
          <cell r="B448" t="str">
            <v>BRISTOL COUNTY</v>
          </cell>
          <cell r="C448">
            <v>1</v>
          </cell>
          <cell r="D448">
            <v>0</v>
          </cell>
        </row>
        <row r="449">
          <cell r="A449">
            <v>915</v>
          </cell>
          <cell r="B449" t="str">
            <v>NORFOLK COUNTY</v>
          </cell>
          <cell r="C449">
            <v>1</v>
          </cell>
          <cell r="D449">
            <v>0</v>
          </cell>
        </row>
      </sheetData>
      <sheetData sheetId="2"/>
      <sheetData sheetId="3"/>
      <sheetData sheetId="4">
        <row r="1">
          <cell r="B1">
            <v>160</v>
          </cell>
        </row>
      </sheetData>
      <sheetData sheetId="5">
        <row r="10">
          <cell r="A10">
            <v>1</v>
          </cell>
          <cell r="B10" t="str">
            <v>ABINGTON</v>
          </cell>
          <cell r="C10">
            <v>34</v>
          </cell>
          <cell r="D10">
            <v>38</v>
          </cell>
          <cell r="E10">
            <v>30</v>
          </cell>
          <cell r="F10">
            <v>30</v>
          </cell>
          <cell r="G10">
            <v>30</v>
          </cell>
          <cell r="H10">
            <v>29.24</v>
          </cell>
          <cell r="I10">
            <v>0</v>
          </cell>
          <cell r="J10">
            <v>0</v>
          </cell>
          <cell r="K10">
            <v>0</v>
          </cell>
          <cell r="L10">
            <v>0</v>
          </cell>
          <cell r="M10">
            <v>0</v>
          </cell>
          <cell r="O10">
            <v>-0.76000000000000156</v>
          </cell>
          <cell r="P10">
            <v>-2.533333333333343</v>
          </cell>
          <cell r="S10">
            <v>421344</v>
          </cell>
          <cell r="T10">
            <v>471801</v>
          </cell>
          <cell r="U10">
            <v>374171</v>
          </cell>
          <cell r="V10">
            <v>374171</v>
          </cell>
          <cell r="W10">
            <v>373419</v>
          </cell>
          <cell r="X10">
            <v>358473</v>
          </cell>
          <cell r="Y10">
            <v>0</v>
          </cell>
          <cell r="Z10">
            <v>0</v>
          </cell>
          <cell r="AA10">
            <v>0</v>
          </cell>
          <cell r="AB10">
            <v>0</v>
          </cell>
          <cell r="AC10">
            <v>0</v>
          </cell>
          <cell r="AE10">
            <v>-14946</v>
          </cell>
          <cell r="AF10">
            <v>-4.0024744322061823</v>
          </cell>
          <cell r="AG10">
            <v>-1.4691410988728393</v>
          </cell>
          <cell r="AI10">
            <v>30316</v>
          </cell>
          <cell r="AJ10">
            <v>64858.847892423917</v>
          </cell>
          <cell r="AK10">
            <v>26790</v>
          </cell>
          <cell r="AL10">
            <v>26790</v>
          </cell>
          <cell r="AM10">
            <v>26790</v>
          </cell>
          <cell r="AN10">
            <v>25218</v>
          </cell>
          <cell r="AO10">
            <v>0</v>
          </cell>
          <cell r="AP10">
            <v>0</v>
          </cell>
          <cell r="AQ10">
            <v>0</v>
          </cell>
          <cell r="AR10">
            <v>0</v>
          </cell>
          <cell r="AS10">
            <v>0</v>
          </cell>
          <cell r="AU10">
            <v>-1572</v>
          </cell>
          <cell r="AV10">
            <v>-5.8678611422172455</v>
          </cell>
          <cell r="AY10">
            <v>391028</v>
          </cell>
          <cell r="AZ10">
            <v>406942.15210757608</v>
          </cell>
          <cell r="BA10">
            <v>347381</v>
          </cell>
          <cell r="BB10">
            <v>347381</v>
          </cell>
          <cell r="BC10">
            <v>346629</v>
          </cell>
          <cell r="BD10">
            <v>333255</v>
          </cell>
          <cell r="BE10">
            <v>0</v>
          </cell>
          <cell r="BF10">
            <v>0</v>
          </cell>
          <cell r="BG10">
            <v>0</v>
          </cell>
          <cell r="BH10">
            <v>0</v>
          </cell>
          <cell r="BK10">
            <v>-13374</v>
          </cell>
          <cell r="BL10">
            <v>-3.8583038349359167</v>
          </cell>
          <cell r="BN10">
            <v>-1</v>
          </cell>
        </row>
        <row r="11">
          <cell r="A11">
            <v>2</v>
          </cell>
          <cell r="B11" t="str">
            <v>ACTON</v>
          </cell>
          <cell r="C11">
            <v>0</v>
          </cell>
          <cell r="D11">
            <v>0</v>
          </cell>
          <cell r="E11">
            <v>0</v>
          </cell>
          <cell r="F11">
            <v>0</v>
          </cell>
          <cell r="G11">
            <v>0</v>
          </cell>
          <cell r="H11">
            <v>0</v>
          </cell>
          <cell r="I11">
            <v>0</v>
          </cell>
          <cell r="J11">
            <v>0</v>
          </cell>
          <cell r="K11">
            <v>0</v>
          </cell>
          <cell r="L11">
            <v>0</v>
          </cell>
          <cell r="M11">
            <v>0</v>
          </cell>
          <cell r="O11">
            <v>0</v>
          </cell>
          <cell r="P11" t="str">
            <v>--</v>
          </cell>
          <cell r="S11">
            <v>0</v>
          </cell>
          <cell r="T11">
            <v>0</v>
          </cell>
          <cell r="U11">
            <v>0</v>
          </cell>
          <cell r="V11">
            <v>0</v>
          </cell>
          <cell r="W11">
            <v>0</v>
          </cell>
          <cell r="X11">
            <v>0</v>
          </cell>
          <cell r="Y11">
            <v>0</v>
          </cell>
          <cell r="Z11">
            <v>0</v>
          </cell>
          <cell r="AA11">
            <v>0</v>
          </cell>
          <cell r="AB11">
            <v>0</v>
          </cell>
          <cell r="AC11">
            <v>0</v>
          </cell>
          <cell r="AE11">
            <v>0</v>
          </cell>
          <cell r="AF11" t="str">
            <v>--</v>
          </cell>
          <cell r="AG11" t="str">
            <v>--</v>
          </cell>
          <cell r="AI11">
            <v>0</v>
          </cell>
          <cell r="AJ11">
            <v>0</v>
          </cell>
          <cell r="AK11">
            <v>0</v>
          </cell>
          <cell r="AL11">
            <v>0</v>
          </cell>
          <cell r="AM11">
            <v>0</v>
          </cell>
          <cell r="AN11">
            <v>0</v>
          </cell>
          <cell r="AO11">
            <v>0</v>
          </cell>
          <cell r="AP11">
            <v>0</v>
          </cell>
          <cell r="AQ11">
            <v>0</v>
          </cell>
          <cell r="AR11">
            <v>0</v>
          </cell>
          <cell r="AS11">
            <v>0</v>
          </cell>
          <cell r="AU11">
            <v>0</v>
          </cell>
          <cell r="AV11" t="str">
            <v>--</v>
          </cell>
          <cell r="AY11">
            <v>0</v>
          </cell>
          <cell r="AZ11">
            <v>0</v>
          </cell>
          <cell r="BA11">
            <v>0</v>
          </cell>
          <cell r="BB11">
            <v>0</v>
          </cell>
          <cell r="BC11">
            <v>0</v>
          </cell>
          <cell r="BD11">
            <v>0</v>
          </cell>
          <cell r="BE11">
            <v>0</v>
          </cell>
          <cell r="BF11">
            <v>0</v>
          </cell>
          <cell r="BG11">
            <v>0</v>
          </cell>
          <cell r="BH11">
            <v>0</v>
          </cell>
          <cell r="BK11">
            <v>0</v>
          </cell>
          <cell r="BL11" t="str">
            <v>--</v>
          </cell>
          <cell r="BN11">
            <v>-2</v>
          </cell>
        </row>
        <row r="12">
          <cell r="A12">
            <v>3</v>
          </cell>
          <cell r="B12" t="str">
            <v>ACUSHNET</v>
          </cell>
          <cell r="C12">
            <v>0.39202657807308972</v>
          </cell>
          <cell r="D12">
            <v>0</v>
          </cell>
          <cell r="E12">
            <v>0</v>
          </cell>
          <cell r="F12">
            <v>0</v>
          </cell>
          <cell r="G12">
            <v>0</v>
          </cell>
          <cell r="H12">
            <v>0.1</v>
          </cell>
          <cell r="I12">
            <v>0</v>
          </cell>
          <cell r="J12">
            <v>0</v>
          </cell>
          <cell r="K12">
            <v>0</v>
          </cell>
          <cell r="L12">
            <v>0</v>
          </cell>
          <cell r="M12">
            <v>0</v>
          </cell>
          <cell r="O12">
            <v>0.1</v>
          </cell>
          <cell r="P12" t="e">
            <v>#DIV/0!</v>
          </cell>
          <cell r="S12">
            <v>4590</v>
          </cell>
          <cell r="T12">
            <v>0</v>
          </cell>
          <cell r="U12">
            <v>0</v>
          </cell>
          <cell r="V12">
            <v>0</v>
          </cell>
          <cell r="W12">
            <v>0</v>
          </cell>
          <cell r="X12">
            <v>1242</v>
          </cell>
          <cell r="Y12">
            <v>0</v>
          </cell>
          <cell r="Z12">
            <v>0</v>
          </cell>
          <cell r="AA12">
            <v>0</v>
          </cell>
          <cell r="AB12">
            <v>0</v>
          </cell>
          <cell r="AC12">
            <v>0</v>
          </cell>
          <cell r="AE12">
            <v>1242</v>
          </cell>
          <cell r="AF12" t="e">
            <v>#DIV/0!</v>
          </cell>
          <cell r="AG12" t="str">
            <v>--</v>
          </cell>
          <cell r="AI12">
            <v>4071.7360954109777</v>
          </cell>
          <cell r="AJ12">
            <v>0</v>
          </cell>
          <cell r="AK12">
            <v>0</v>
          </cell>
          <cell r="AL12">
            <v>-44.72236403605033</v>
          </cell>
          <cell r="AM12">
            <v>-45.176250761537609</v>
          </cell>
          <cell r="AN12">
            <v>45.387970189247731</v>
          </cell>
          <cell r="AO12">
            <v>0</v>
          </cell>
          <cell r="AP12">
            <v>0</v>
          </cell>
          <cell r="AQ12">
            <v>0</v>
          </cell>
          <cell r="AR12">
            <v>0</v>
          </cell>
          <cell r="AS12">
            <v>0</v>
          </cell>
          <cell r="AU12">
            <v>90.564220950785341</v>
          </cell>
          <cell r="AV12">
            <v>-200.46865205531924</v>
          </cell>
          <cell r="AY12">
            <v>518.26390458902233</v>
          </cell>
          <cell r="AZ12">
            <v>0</v>
          </cell>
          <cell r="BA12">
            <v>0</v>
          </cell>
          <cell r="BB12">
            <v>44.72236403605033</v>
          </cell>
          <cell r="BC12">
            <v>45.176250761537609</v>
          </cell>
          <cell r="BD12">
            <v>1196.6120298107523</v>
          </cell>
          <cell r="BE12">
            <v>0</v>
          </cell>
          <cell r="BF12">
            <v>0</v>
          </cell>
          <cell r="BG12">
            <v>0</v>
          </cell>
          <cell r="BH12">
            <v>0</v>
          </cell>
          <cell r="BK12">
            <v>1151.4357790492147</v>
          </cell>
          <cell r="BL12">
            <v>2548.7634755860045</v>
          </cell>
          <cell r="BN12">
            <v>-3</v>
          </cell>
        </row>
        <row r="13">
          <cell r="A13">
            <v>4</v>
          </cell>
          <cell r="B13" t="str">
            <v>ADAMS</v>
          </cell>
          <cell r="C13">
            <v>0</v>
          </cell>
          <cell r="D13">
            <v>0</v>
          </cell>
          <cell r="E13">
            <v>0</v>
          </cell>
          <cell r="F13">
            <v>0</v>
          </cell>
          <cell r="G13">
            <v>0</v>
          </cell>
          <cell r="H13">
            <v>0</v>
          </cell>
          <cell r="I13">
            <v>0</v>
          </cell>
          <cell r="J13">
            <v>0</v>
          </cell>
          <cell r="K13">
            <v>0</v>
          </cell>
          <cell r="L13">
            <v>0</v>
          </cell>
          <cell r="M13">
            <v>0</v>
          </cell>
          <cell r="O13">
            <v>0</v>
          </cell>
          <cell r="P13" t="str">
            <v>--</v>
          </cell>
          <cell r="S13">
            <v>0</v>
          </cell>
          <cell r="T13">
            <v>0</v>
          </cell>
          <cell r="U13">
            <v>0</v>
          </cell>
          <cell r="V13">
            <v>0</v>
          </cell>
          <cell r="W13">
            <v>0</v>
          </cell>
          <cell r="X13">
            <v>0</v>
          </cell>
          <cell r="Y13">
            <v>0</v>
          </cell>
          <cell r="Z13">
            <v>0</v>
          </cell>
          <cell r="AA13">
            <v>0</v>
          </cell>
          <cell r="AB13">
            <v>0</v>
          </cell>
          <cell r="AC13">
            <v>0</v>
          </cell>
          <cell r="AE13">
            <v>0</v>
          </cell>
          <cell r="AF13" t="str">
            <v>--</v>
          </cell>
          <cell r="AG13" t="str">
            <v>--</v>
          </cell>
          <cell r="AI13">
            <v>0</v>
          </cell>
          <cell r="AJ13">
            <v>0</v>
          </cell>
          <cell r="AK13">
            <v>0</v>
          </cell>
          <cell r="AL13">
            <v>0</v>
          </cell>
          <cell r="AM13">
            <v>0</v>
          </cell>
          <cell r="AN13">
            <v>0</v>
          </cell>
          <cell r="AO13">
            <v>0</v>
          </cell>
          <cell r="AP13">
            <v>0</v>
          </cell>
          <cell r="AQ13">
            <v>0</v>
          </cell>
          <cell r="AR13">
            <v>0</v>
          </cell>
          <cell r="AS13">
            <v>0</v>
          </cell>
          <cell r="AU13">
            <v>0</v>
          </cell>
          <cell r="AV13" t="str">
            <v>--</v>
          </cell>
          <cell r="AY13">
            <v>0</v>
          </cell>
          <cell r="AZ13">
            <v>0</v>
          </cell>
          <cell r="BA13">
            <v>0</v>
          </cell>
          <cell r="BB13">
            <v>0</v>
          </cell>
          <cell r="BC13">
            <v>0</v>
          </cell>
          <cell r="BD13">
            <v>0</v>
          </cell>
          <cell r="BE13">
            <v>0</v>
          </cell>
          <cell r="BF13">
            <v>0</v>
          </cell>
          <cell r="BG13">
            <v>0</v>
          </cell>
          <cell r="BH13">
            <v>0</v>
          </cell>
          <cell r="BK13">
            <v>0</v>
          </cell>
          <cell r="BL13" t="str">
            <v>--</v>
          </cell>
          <cell r="BN13">
            <v>-4</v>
          </cell>
        </row>
        <row r="14">
          <cell r="A14">
            <v>5</v>
          </cell>
          <cell r="B14" t="str">
            <v>AGAWAM</v>
          </cell>
          <cell r="C14">
            <v>13.730593764723459</v>
          </cell>
          <cell r="D14">
            <v>14</v>
          </cell>
          <cell r="E14">
            <v>15</v>
          </cell>
          <cell r="F14">
            <v>15</v>
          </cell>
          <cell r="G14">
            <v>15</v>
          </cell>
          <cell r="H14">
            <v>16.440000000000001</v>
          </cell>
          <cell r="I14">
            <v>0</v>
          </cell>
          <cell r="J14">
            <v>0</v>
          </cell>
          <cell r="K14">
            <v>0</v>
          </cell>
          <cell r="L14">
            <v>0</v>
          </cell>
          <cell r="M14">
            <v>0</v>
          </cell>
          <cell r="O14">
            <v>1.4400000000000013</v>
          </cell>
          <cell r="P14">
            <v>9.6000000000000085</v>
          </cell>
          <cell r="S14">
            <v>194118</v>
          </cell>
          <cell r="T14">
            <v>211748</v>
          </cell>
          <cell r="U14">
            <v>230666</v>
          </cell>
          <cell r="V14">
            <v>230666</v>
          </cell>
          <cell r="W14">
            <v>230509</v>
          </cell>
          <cell r="X14">
            <v>252006</v>
          </cell>
          <cell r="Y14">
            <v>0</v>
          </cell>
          <cell r="Z14">
            <v>0</v>
          </cell>
          <cell r="AA14">
            <v>0</v>
          </cell>
          <cell r="AB14">
            <v>0</v>
          </cell>
          <cell r="AC14">
            <v>0</v>
          </cell>
          <cell r="AE14">
            <v>21497</v>
          </cell>
          <cell r="AF14">
            <v>9.3258831542369247</v>
          </cell>
          <cell r="AG14">
            <v>-0.27411684576308382</v>
          </cell>
          <cell r="AI14">
            <v>12221</v>
          </cell>
          <cell r="AJ14">
            <v>23956.454324081697</v>
          </cell>
          <cell r="AK14">
            <v>38435.211497825032</v>
          </cell>
          <cell r="AL14">
            <v>38163.732923678574</v>
          </cell>
          <cell r="AM14">
            <v>38304.204922347548</v>
          </cell>
          <cell r="AN14">
            <v>51199.993237928727</v>
          </cell>
          <cell r="AO14">
            <v>0</v>
          </cell>
          <cell r="AP14">
            <v>0</v>
          </cell>
          <cell r="AQ14">
            <v>0</v>
          </cell>
          <cell r="AR14">
            <v>0</v>
          </cell>
          <cell r="AS14">
            <v>0</v>
          </cell>
          <cell r="AU14">
            <v>12895.78831558118</v>
          </cell>
          <cell r="AV14">
            <v>33.666769331785517</v>
          </cell>
          <cell r="AY14">
            <v>181897</v>
          </cell>
          <cell r="AZ14">
            <v>187791.54567591831</v>
          </cell>
          <cell r="BA14">
            <v>192230.78850217495</v>
          </cell>
          <cell r="BB14">
            <v>192502.26707632141</v>
          </cell>
          <cell r="BC14">
            <v>192204.79507765244</v>
          </cell>
          <cell r="BD14">
            <v>200806.00676207128</v>
          </cell>
          <cell r="BE14">
            <v>0</v>
          </cell>
          <cell r="BF14">
            <v>0</v>
          </cell>
          <cell r="BG14">
            <v>0</v>
          </cell>
          <cell r="BH14">
            <v>0</v>
          </cell>
          <cell r="BK14">
            <v>8601.2116844188422</v>
          </cell>
          <cell r="BL14">
            <v>4.4750245075539707</v>
          </cell>
          <cell r="BN14">
            <v>-5</v>
          </cell>
        </row>
        <row r="15">
          <cell r="A15">
            <v>6</v>
          </cell>
          <cell r="B15" t="str">
            <v>ALFORD</v>
          </cell>
          <cell r="C15">
            <v>0</v>
          </cell>
          <cell r="D15">
            <v>0</v>
          </cell>
          <cell r="E15">
            <v>0</v>
          </cell>
          <cell r="F15">
            <v>0</v>
          </cell>
          <cell r="G15">
            <v>0</v>
          </cell>
          <cell r="H15">
            <v>0</v>
          </cell>
          <cell r="I15">
            <v>0</v>
          </cell>
          <cell r="J15">
            <v>0</v>
          </cell>
          <cell r="K15">
            <v>0</v>
          </cell>
          <cell r="L15">
            <v>0</v>
          </cell>
          <cell r="M15">
            <v>0</v>
          </cell>
          <cell r="O15">
            <v>0</v>
          </cell>
          <cell r="P15" t="str">
            <v>--</v>
          </cell>
          <cell r="S15">
            <v>0</v>
          </cell>
          <cell r="T15">
            <v>0</v>
          </cell>
          <cell r="U15">
            <v>0</v>
          </cell>
          <cell r="V15">
            <v>0</v>
          </cell>
          <cell r="W15">
            <v>0</v>
          </cell>
          <cell r="X15">
            <v>0</v>
          </cell>
          <cell r="Y15">
            <v>0</v>
          </cell>
          <cell r="Z15">
            <v>0</v>
          </cell>
          <cell r="AA15">
            <v>0</v>
          </cell>
          <cell r="AB15">
            <v>0</v>
          </cell>
          <cell r="AC15">
            <v>0</v>
          </cell>
          <cell r="AE15">
            <v>0</v>
          </cell>
          <cell r="AF15" t="str">
            <v>--</v>
          </cell>
          <cell r="AG15" t="str">
            <v>--</v>
          </cell>
          <cell r="AI15">
            <v>0</v>
          </cell>
          <cell r="AJ15">
            <v>0</v>
          </cell>
          <cell r="AK15">
            <v>0</v>
          </cell>
          <cell r="AL15">
            <v>0</v>
          </cell>
          <cell r="AM15">
            <v>0</v>
          </cell>
          <cell r="AN15">
            <v>0</v>
          </cell>
          <cell r="AO15">
            <v>0</v>
          </cell>
          <cell r="AP15">
            <v>0</v>
          </cell>
          <cell r="AQ15">
            <v>0</v>
          </cell>
          <cell r="AR15">
            <v>0</v>
          </cell>
          <cell r="AS15">
            <v>0</v>
          </cell>
          <cell r="AU15">
            <v>0</v>
          </cell>
          <cell r="AV15" t="str">
            <v>--</v>
          </cell>
          <cell r="AY15">
            <v>0</v>
          </cell>
          <cell r="AZ15">
            <v>0</v>
          </cell>
          <cell r="BA15">
            <v>0</v>
          </cell>
          <cell r="BB15">
            <v>0</v>
          </cell>
          <cell r="BC15">
            <v>0</v>
          </cell>
          <cell r="BD15">
            <v>0</v>
          </cell>
          <cell r="BE15">
            <v>0</v>
          </cell>
          <cell r="BF15">
            <v>0</v>
          </cell>
          <cell r="BG15">
            <v>0</v>
          </cell>
          <cell r="BH15">
            <v>0</v>
          </cell>
          <cell r="BK15">
            <v>0</v>
          </cell>
          <cell r="BL15" t="str">
            <v>--</v>
          </cell>
          <cell r="BN15">
            <v>-6</v>
          </cell>
        </row>
        <row r="16">
          <cell r="A16">
            <v>7</v>
          </cell>
          <cell r="B16" t="str">
            <v>AMESBURY</v>
          </cell>
          <cell r="C16">
            <v>52.184027777777779</v>
          </cell>
          <cell r="D16">
            <v>48</v>
          </cell>
          <cell r="E16">
            <v>43</v>
          </cell>
          <cell r="F16">
            <v>43</v>
          </cell>
          <cell r="G16">
            <v>43</v>
          </cell>
          <cell r="H16">
            <v>44.980000000000004</v>
          </cell>
          <cell r="I16">
            <v>0</v>
          </cell>
          <cell r="J16">
            <v>0</v>
          </cell>
          <cell r="K16">
            <v>0</v>
          </cell>
          <cell r="L16">
            <v>0</v>
          </cell>
          <cell r="M16">
            <v>0</v>
          </cell>
          <cell r="O16">
            <v>1.980000000000004</v>
          </cell>
          <cell r="P16">
            <v>4.6046511627906961</v>
          </cell>
          <cell r="S16">
            <v>606295</v>
          </cell>
          <cell r="T16">
            <v>578092</v>
          </cell>
          <cell r="U16">
            <v>540551</v>
          </cell>
          <cell r="V16">
            <v>540551</v>
          </cell>
          <cell r="W16">
            <v>539693</v>
          </cell>
          <cell r="X16">
            <v>551997</v>
          </cell>
          <cell r="Y16">
            <v>0</v>
          </cell>
          <cell r="Z16">
            <v>0</v>
          </cell>
          <cell r="AA16">
            <v>0</v>
          </cell>
          <cell r="AB16">
            <v>0</v>
          </cell>
          <cell r="AC16">
            <v>0</v>
          </cell>
          <cell r="AE16">
            <v>12304</v>
          </cell>
          <cell r="AF16">
            <v>2.2798146353575133</v>
          </cell>
          <cell r="AG16">
            <v>-2.3248365274331828</v>
          </cell>
          <cell r="AI16">
            <v>45707</v>
          </cell>
          <cell r="AJ16">
            <v>42864</v>
          </cell>
          <cell r="AK16">
            <v>38399</v>
          </cell>
          <cell r="AL16">
            <v>38399</v>
          </cell>
          <cell r="AM16">
            <v>38399</v>
          </cell>
          <cell r="AN16">
            <v>39274</v>
          </cell>
          <cell r="AO16">
            <v>0</v>
          </cell>
          <cell r="AP16">
            <v>0</v>
          </cell>
          <cell r="AQ16">
            <v>0</v>
          </cell>
          <cell r="AR16">
            <v>0</v>
          </cell>
          <cell r="AS16">
            <v>0</v>
          </cell>
          <cell r="AU16">
            <v>875</v>
          </cell>
          <cell r="AV16">
            <v>2.2787051746139264</v>
          </cell>
          <cell r="AY16">
            <v>560588</v>
          </cell>
          <cell r="AZ16">
            <v>535228</v>
          </cell>
          <cell r="BA16">
            <v>502152</v>
          </cell>
          <cell r="BB16">
            <v>502152</v>
          </cell>
          <cell r="BC16">
            <v>501294</v>
          </cell>
          <cell r="BD16">
            <v>512723</v>
          </cell>
          <cell r="BE16">
            <v>0</v>
          </cell>
          <cell r="BF16">
            <v>0</v>
          </cell>
          <cell r="BG16">
            <v>0</v>
          </cell>
          <cell r="BH16">
            <v>0</v>
          </cell>
          <cell r="BK16">
            <v>11429</v>
          </cell>
          <cell r="BL16">
            <v>2.2798996197840093</v>
          </cell>
          <cell r="BN16">
            <v>-7</v>
          </cell>
        </row>
        <row r="17">
          <cell r="A17">
            <v>8</v>
          </cell>
          <cell r="B17" t="str">
            <v>AMHERST</v>
          </cell>
          <cell r="C17">
            <v>87.24573378839591</v>
          </cell>
          <cell r="D17">
            <v>91</v>
          </cell>
          <cell r="E17">
            <v>84</v>
          </cell>
          <cell r="F17">
            <v>84</v>
          </cell>
          <cell r="G17">
            <v>84</v>
          </cell>
          <cell r="H17">
            <v>80</v>
          </cell>
          <cell r="I17">
            <v>0</v>
          </cell>
          <cell r="J17">
            <v>0</v>
          </cell>
          <cell r="K17">
            <v>0</v>
          </cell>
          <cell r="L17">
            <v>0</v>
          </cell>
          <cell r="M17">
            <v>0</v>
          </cell>
          <cell r="O17">
            <v>-4</v>
          </cell>
          <cell r="P17">
            <v>-4.7619047619047672</v>
          </cell>
          <cell r="S17">
            <v>1628279</v>
          </cell>
          <cell r="T17">
            <v>1754949</v>
          </cell>
          <cell r="U17">
            <v>1698575</v>
          </cell>
          <cell r="V17">
            <v>1698575</v>
          </cell>
          <cell r="W17">
            <v>1694665</v>
          </cell>
          <cell r="X17">
            <v>1593861</v>
          </cell>
          <cell r="Y17">
            <v>0</v>
          </cell>
          <cell r="Z17">
            <v>0</v>
          </cell>
          <cell r="AA17">
            <v>0</v>
          </cell>
          <cell r="AB17">
            <v>0</v>
          </cell>
          <cell r="AC17">
            <v>0</v>
          </cell>
          <cell r="AE17">
            <v>-100804</v>
          </cell>
          <cell r="AF17">
            <v>-5.948314268601762</v>
          </cell>
          <cell r="AG17">
            <v>-1.1864095066969949</v>
          </cell>
          <cell r="AI17">
            <v>271611.25394522527</v>
          </cell>
          <cell r="AJ17">
            <v>162092.5331503661</v>
          </cell>
          <cell r="AK17">
            <v>126202.00293065119</v>
          </cell>
          <cell r="AL17">
            <v>123309.03421161167</v>
          </cell>
          <cell r="AM17">
            <v>121033.11299461866</v>
          </cell>
          <cell r="AN17">
            <v>68321.003891326516</v>
          </cell>
          <cell r="AO17">
            <v>0</v>
          </cell>
          <cell r="AP17">
            <v>0</v>
          </cell>
          <cell r="AQ17">
            <v>0</v>
          </cell>
          <cell r="AR17">
            <v>0</v>
          </cell>
          <cell r="AS17">
            <v>0</v>
          </cell>
          <cell r="AU17">
            <v>-52712.109103292139</v>
          </cell>
          <cell r="AV17">
            <v>-43.551808095389411</v>
          </cell>
          <cell r="AY17">
            <v>1356667.7460547746</v>
          </cell>
          <cell r="AZ17">
            <v>1592856.466849634</v>
          </cell>
          <cell r="BA17">
            <v>1572372.9970693488</v>
          </cell>
          <cell r="BB17">
            <v>1575265.9657883884</v>
          </cell>
          <cell r="BC17">
            <v>1573631.8870053813</v>
          </cell>
          <cell r="BD17">
            <v>1525539.9961086735</v>
          </cell>
          <cell r="BE17">
            <v>0</v>
          </cell>
          <cell r="BF17">
            <v>0</v>
          </cell>
          <cell r="BG17">
            <v>0</v>
          </cell>
          <cell r="BH17">
            <v>0</v>
          </cell>
          <cell r="BK17">
            <v>-48091.890896707773</v>
          </cell>
          <cell r="BL17">
            <v>-3.0561080576618549</v>
          </cell>
          <cell r="BN17">
            <v>-8</v>
          </cell>
        </row>
        <row r="18">
          <cell r="A18">
            <v>9</v>
          </cell>
          <cell r="B18" t="str">
            <v>ANDOVER</v>
          </cell>
          <cell r="C18">
            <v>6.8148148148148149</v>
          </cell>
          <cell r="D18">
            <v>6</v>
          </cell>
          <cell r="E18">
            <v>9</v>
          </cell>
          <cell r="F18">
            <v>9</v>
          </cell>
          <cell r="G18">
            <v>9</v>
          </cell>
          <cell r="H18">
            <v>11.62</v>
          </cell>
          <cell r="I18">
            <v>0</v>
          </cell>
          <cell r="J18">
            <v>0</v>
          </cell>
          <cell r="K18">
            <v>0</v>
          </cell>
          <cell r="L18">
            <v>0</v>
          </cell>
          <cell r="M18">
            <v>0</v>
          </cell>
          <cell r="O18">
            <v>2.6199999999999992</v>
          </cell>
          <cell r="P18">
            <v>29.111111111111111</v>
          </cell>
          <cell r="S18">
            <v>119238</v>
          </cell>
          <cell r="T18">
            <v>105183</v>
          </cell>
          <cell r="U18">
            <v>156336</v>
          </cell>
          <cell r="V18">
            <v>156336</v>
          </cell>
          <cell r="W18">
            <v>162447</v>
          </cell>
          <cell r="X18">
            <v>207011</v>
          </cell>
          <cell r="Y18">
            <v>0</v>
          </cell>
          <cell r="Z18">
            <v>0</v>
          </cell>
          <cell r="AA18">
            <v>0</v>
          </cell>
          <cell r="AB18">
            <v>0</v>
          </cell>
          <cell r="AC18">
            <v>0</v>
          </cell>
          <cell r="AE18">
            <v>44564</v>
          </cell>
          <cell r="AF18">
            <v>27.432947361293223</v>
          </cell>
          <cell r="AG18">
            <v>-1.6781637498178874</v>
          </cell>
          <cell r="AI18">
            <v>6072</v>
          </cell>
          <cell r="AJ18">
            <v>5358</v>
          </cell>
          <cell r="AK18">
            <v>32899.866934204634</v>
          </cell>
          <cell r="AL18">
            <v>32630.060649664392</v>
          </cell>
          <cell r="AM18">
            <v>37203.212011729731</v>
          </cell>
          <cell r="AN18">
            <v>65373.734570576737</v>
          </cell>
          <cell r="AO18">
            <v>0</v>
          </cell>
          <cell r="AP18">
            <v>0</v>
          </cell>
          <cell r="AQ18">
            <v>0</v>
          </cell>
          <cell r="AR18">
            <v>0</v>
          </cell>
          <cell r="AS18">
            <v>0</v>
          </cell>
          <cell r="AU18">
            <v>28170.522558847006</v>
          </cell>
          <cell r="AV18">
            <v>75.720673123506586</v>
          </cell>
          <cell r="AY18">
            <v>113166</v>
          </cell>
          <cell r="AZ18">
            <v>99825</v>
          </cell>
          <cell r="BA18">
            <v>123436.13306579537</v>
          </cell>
          <cell r="BB18">
            <v>123705.93935033561</v>
          </cell>
          <cell r="BC18">
            <v>125243.78798827027</v>
          </cell>
          <cell r="BD18">
            <v>141637.26542942325</v>
          </cell>
          <cell r="BE18">
            <v>0</v>
          </cell>
          <cell r="BF18">
            <v>0</v>
          </cell>
          <cell r="BG18">
            <v>0</v>
          </cell>
          <cell r="BH18">
            <v>0</v>
          </cell>
          <cell r="BK18">
            <v>16393.47744115298</v>
          </cell>
          <cell r="BL18">
            <v>13.08925392985425</v>
          </cell>
          <cell r="BN18">
            <v>-9</v>
          </cell>
        </row>
        <row r="19">
          <cell r="A19">
            <v>10</v>
          </cell>
          <cell r="B19" t="str">
            <v>ARLINGTON</v>
          </cell>
          <cell r="C19">
            <v>10.092422962086642</v>
          </cell>
          <cell r="D19">
            <v>14</v>
          </cell>
          <cell r="E19">
            <v>12</v>
          </cell>
          <cell r="F19">
            <v>12</v>
          </cell>
          <cell r="G19">
            <v>12</v>
          </cell>
          <cell r="H19">
            <v>12.74</v>
          </cell>
          <cell r="I19">
            <v>0</v>
          </cell>
          <cell r="J19">
            <v>0</v>
          </cell>
          <cell r="K19">
            <v>0</v>
          </cell>
          <cell r="L19">
            <v>0</v>
          </cell>
          <cell r="M19">
            <v>0</v>
          </cell>
          <cell r="O19">
            <v>0.74000000000000021</v>
          </cell>
          <cell r="P19">
            <v>6.1666666666666758</v>
          </cell>
          <cell r="S19">
            <v>152367</v>
          </cell>
          <cell r="T19">
            <v>190532</v>
          </cell>
          <cell r="U19">
            <v>162167</v>
          </cell>
          <cell r="V19">
            <v>162167</v>
          </cell>
          <cell r="W19">
            <v>162174</v>
          </cell>
          <cell r="X19">
            <v>173062</v>
          </cell>
          <cell r="Y19">
            <v>0</v>
          </cell>
          <cell r="Z19">
            <v>0</v>
          </cell>
          <cell r="AA19">
            <v>0</v>
          </cell>
          <cell r="AB19">
            <v>0</v>
          </cell>
          <cell r="AC19">
            <v>0</v>
          </cell>
          <cell r="AE19">
            <v>10888</v>
          </cell>
          <cell r="AF19">
            <v>6.7137765609777134</v>
          </cell>
          <cell r="AG19">
            <v>0.54710989431103751</v>
          </cell>
          <cell r="AI19">
            <v>27411.570643940875</v>
          </cell>
          <cell r="AJ19">
            <v>35333.000664404004</v>
          </cell>
          <cell r="AK19">
            <v>16366.128815173477</v>
          </cell>
          <cell r="AL19">
            <v>16082.128549919591</v>
          </cell>
          <cell r="AM19">
            <v>16142.04884663238</v>
          </cell>
          <cell r="AN19">
            <v>23178.401560315266</v>
          </cell>
          <cell r="AO19">
            <v>0</v>
          </cell>
          <cell r="AP19">
            <v>0</v>
          </cell>
          <cell r="AQ19">
            <v>0</v>
          </cell>
          <cell r="AR19">
            <v>0</v>
          </cell>
          <cell r="AS19">
            <v>0</v>
          </cell>
          <cell r="AU19">
            <v>7036.3527136828852</v>
          </cell>
          <cell r="AV19">
            <v>43.590208284810373</v>
          </cell>
          <cell r="AY19">
            <v>124955.42935605912</v>
          </cell>
          <cell r="AZ19">
            <v>155198.99933559599</v>
          </cell>
          <cell r="BA19">
            <v>145800.87118482654</v>
          </cell>
          <cell r="BB19">
            <v>146084.87145008042</v>
          </cell>
          <cell r="BC19">
            <v>146031.95115336761</v>
          </cell>
          <cell r="BD19">
            <v>149883.59843968472</v>
          </cell>
          <cell r="BE19">
            <v>0</v>
          </cell>
          <cell r="BF19">
            <v>0</v>
          </cell>
          <cell r="BG19">
            <v>0</v>
          </cell>
          <cell r="BH19">
            <v>0</v>
          </cell>
          <cell r="BK19">
            <v>3851.6472863171075</v>
          </cell>
          <cell r="BL19">
            <v>2.6375373717166806</v>
          </cell>
          <cell r="BN19">
            <v>-10</v>
          </cell>
        </row>
        <row r="20">
          <cell r="A20">
            <v>11</v>
          </cell>
          <cell r="B20" t="str">
            <v>ASHBURNHAM</v>
          </cell>
          <cell r="C20">
            <v>0</v>
          </cell>
          <cell r="D20">
            <v>0</v>
          </cell>
          <cell r="E20">
            <v>0</v>
          </cell>
          <cell r="F20">
            <v>0</v>
          </cell>
          <cell r="G20">
            <v>0</v>
          </cell>
          <cell r="H20">
            <v>0</v>
          </cell>
          <cell r="I20">
            <v>0</v>
          </cell>
          <cell r="J20">
            <v>0</v>
          </cell>
          <cell r="K20">
            <v>0</v>
          </cell>
          <cell r="L20">
            <v>0</v>
          </cell>
          <cell r="M20">
            <v>0</v>
          </cell>
          <cell r="O20">
            <v>0</v>
          </cell>
          <cell r="P20" t="str">
            <v>--</v>
          </cell>
          <cell r="S20">
            <v>0</v>
          </cell>
          <cell r="T20">
            <v>0</v>
          </cell>
          <cell r="U20">
            <v>0</v>
          </cell>
          <cell r="V20">
            <v>0</v>
          </cell>
          <cell r="W20">
            <v>0</v>
          </cell>
          <cell r="X20">
            <v>0</v>
          </cell>
          <cell r="Y20">
            <v>0</v>
          </cell>
          <cell r="Z20">
            <v>0</v>
          </cell>
          <cell r="AA20">
            <v>0</v>
          </cell>
          <cell r="AB20">
            <v>0</v>
          </cell>
          <cell r="AC20">
            <v>0</v>
          </cell>
          <cell r="AE20">
            <v>0</v>
          </cell>
          <cell r="AF20" t="str">
            <v>--</v>
          </cell>
          <cell r="AG20" t="str">
            <v>--</v>
          </cell>
          <cell r="AI20">
            <v>0</v>
          </cell>
          <cell r="AJ20">
            <v>0</v>
          </cell>
          <cell r="AK20">
            <v>0</v>
          </cell>
          <cell r="AL20">
            <v>0</v>
          </cell>
          <cell r="AM20">
            <v>0</v>
          </cell>
          <cell r="AN20">
            <v>0</v>
          </cell>
          <cell r="AO20">
            <v>0</v>
          </cell>
          <cell r="AP20">
            <v>0</v>
          </cell>
          <cell r="AQ20">
            <v>0</v>
          </cell>
          <cell r="AR20">
            <v>0</v>
          </cell>
          <cell r="AS20">
            <v>0</v>
          </cell>
          <cell r="AU20">
            <v>0</v>
          </cell>
          <cell r="AV20" t="str">
            <v>--</v>
          </cell>
          <cell r="AY20">
            <v>0</v>
          </cell>
          <cell r="AZ20">
            <v>0</v>
          </cell>
          <cell r="BA20">
            <v>0</v>
          </cell>
          <cell r="BB20">
            <v>0</v>
          </cell>
          <cell r="BC20">
            <v>0</v>
          </cell>
          <cell r="BD20">
            <v>0</v>
          </cell>
          <cell r="BE20">
            <v>0</v>
          </cell>
          <cell r="BF20">
            <v>0</v>
          </cell>
          <cell r="BG20">
            <v>0</v>
          </cell>
          <cell r="BH20">
            <v>0</v>
          </cell>
          <cell r="BK20">
            <v>0</v>
          </cell>
          <cell r="BL20" t="str">
            <v>--</v>
          </cell>
          <cell r="BN20">
            <v>-11</v>
          </cell>
        </row>
        <row r="21">
          <cell r="A21">
            <v>12</v>
          </cell>
          <cell r="B21" t="str">
            <v>ASHBY</v>
          </cell>
          <cell r="C21">
            <v>0</v>
          </cell>
          <cell r="D21">
            <v>0</v>
          </cell>
          <cell r="E21">
            <v>0</v>
          </cell>
          <cell r="F21">
            <v>0</v>
          </cell>
          <cell r="G21">
            <v>0</v>
          </cell>
          <cell r="H21">
            <v>0</v>
          </cell>
          <cell r="I21">
            <v>0</v>
          </cell>
          <cell r="J21">
            <v>0</v>
          </cell>
          <cell r="K21">
            <v>0</v>
          </cell>
          <cell r="L21">
            <v>0</v>
          </cell>
          <cell r="M21">
            <v>0</v>
          </cell>
          <cell r="O21">
            <v>0</v>
          </cell>
          <cell r="P21" t="str">
            <v>--</v>
          </cell>
          <cell r="S21">
            <v>0</v>
          </cell>
          <cell r="T21">
            <v>0</v>
          </cell>
          <cell r="U21">
            <v>0</v>
          </cell>
          <cell r="V21">
            <v>0</v>
          </cell>
          <cell r="W21">
            <v>0</v>
          </cell>
          <cell r="X21">
            <v>0</v>
          </cell>
          <cell r="Y21">
            <v>0</v>
          </cell>
          <cell r="Z21">
            <v>0</v>
          </cell>
          <cell r="AA21">
            <v>0</v>
          </cell>
          <cell r="AB21">
            <v>0</v>
          </cell>
          <cell r="AC21">
            <v>0</v>
          </cell>
          <cell r="AE21">
            <v>0</v>
          </cell>
          <cell r="AF21" t="str">
            <v>--</v>
          </cell>
          <cell r="AG21" t="str">
            <v>--</v>
          </cell>
          <cell r="AI21">
            <v>0</v>
          </cell>
          <cell r="AJ21">
            <v>0</v>
          </cell>
          <cell r="AK21">
            <v>0</v>
          </cell>
          <cell r="AL21">
            <v>0</v>
          </cell>
          <cell r="AM21">
            <v>0</v>
          </cell>
          <cell r="AN21">
            <v>0</v>
          </cell>
          <cell r="AO21">
            <v>0</v>
          </cell>
          <cell r="AP21">
            <v>0</v>
          </cell>
          <cell r="AQ21">
            <v>0</v>
          </cell>
          <cell r="AR21">
            <v>0</v>
          </cell>
          <cell r="AS21">
            <v>0</v>
          </cell>
          <cell r="AU21">
            <v>0</v>
          </cell>
          <cell r="AV21" t="str">
            <v>--</v>
          </cell>
          <cell r="AY21">
            <v>0</v>
          </cell>
          <cell r="AZ21">
            <v>0</v>
          </cell>
          <cell r="BA21">
            <v>0</v>
          </cell>
          <cell r="BB21">
            <v>0</v>
          </cell>
          <cell r="BC21">
            <v>0</v>
          </cell>
          <cell r="BD21">
            <v>0</v>
          </cell>
          <cell r="BE21">
            <v>0</v>
          </cell>
          <cell r="BF21">
            <v>0</v>
          </cell>
          <cell r="BG21">
            <v>0</v>
          </cell>
          <cell r="BH21">
            <v>0</v>
          </cell>
          <cell r="BK21">
            <v>0</v>
          </cell>
          <cell r="BL21" t="str">
            <v>--</v>
          </cell>
          <cell r="BN21">
            <v>-12</v>
          </cell>
        </row>
        <row r="22">
          <cell r="A22">
            <v>13</v>
          </cell>
          <cell r="B22" t="str">
            <v>ASHFIELD</v>
          </cell>
          <cell r="C22">
            <v>0</v>
          </cell>
          <cell r="D22">
            <v>0</v>
          </cell>
          <cell r="E22">
            <v>0</v>
          </cell>
          <cell r="F22">
            <v>0</v>
          </cell>
          <cell r="G22">
            <v>0</v>
          </cell>
          <cell r="H22">
            <v>0</v>
          </cell>
          <cell r="I22">
            <v>0</v>
          </cell>
          <cell r="J22">
            <v>0</v>
          </cell>
          <cell r="K22">
            <v>0</v>
          </cell>
          <cell r="L22">
            <v>0</v>
          </cell>
          <cell r="M22">
            <v>0</v>
          </cell>
          <cell r="O22">
            <v>0</v>
          </cell>
          <cell r="P22" t="str">
            <v>--</v>
          </cell>
          <cell r="S22">
            <v>0</v>
          </cell>
          <cell r="T22">
            <v>0</v>
          </cell>
          <cell r="U22">
            <v>0</v>
          </cell>
          <cell r="V22">
            <v>0</v>
          </cell>
          <cell r="W22">
            <v>0</v>
          </cell>
          <cell r="X22">
            <v>0</v>
          </cell>
          <cell r="Y22">
            <v>0</v>
          </cell>
          <cell r="Z22">
            <v>0</v>
          </cell>
          <cell r="AA22">
            <v>0</v>
          </cell>
          <cell r="AB22">
            <v>0</v>
          </cell>
          <cell r="AC22">
            <v>0</v>
          </cell>
          <cell r="AE22">
            <v>0</v>
          </cell>
          <cell r="AF22" t="str">
            <v>--</v>
          </cell>
          <cell r="AG22" t="str">
            <v>--</v>
          </cell>
          <cell r="AI22">
            <v>0</v>
          </cell>
          <cell r="AJ22">
            <v>0</v>
          </cell>
          <cell r="AK22">
            <v>0</v>
          </cell>
          <cell r="AL22">
            <v>0</v>
          </cell>
          <cell r="AM22">
            <v>0</v>
          </cell>
          <cell r="AN22">
            <v>0</v>
          </cell>
          <cell r="AO22">
            <v>0</v>
          </cell>
          <cell r="AP22">
            <v>0</v>
          </cell>
          <cell r="AQ22">
            <v>0</v>
          </cell>
          <cell r="AR22">
            <v>0</v>
          </cell>
          <cell r="AS22">
            <v>0</v>
          </cell>
          <cell r="AU22">
            <v>0</v>
          </cell>
          <cell r="AV22" t="str">
            <v>--</v>
          </cell>
          <cell r="AY22">
            <v>0</v>
          </cell>
          <cell r="AZ22">
            <v>0</v>
          </cell>
          <cell r="BA22">
            <v>0</v>
          </cell>
          <cell r="BB22">
            <v>0</v>
          </cell>
          <cell r="BC22">
            <v>0</v>
          </cell>
          <cell r="BD22">
            <v>0</v>
          </cell>
          <cell r="BE22">
            <v>0</v>
          </cell>
          <cell r="BF22">
            <v>0</v>
          </cell>
          <cell r="BG22">
            <v>0</v>
          </cell>
          <cell r="BH22">
            <v>0</v>
          </cell>
          <cell r="BK22">
            <v>0</v>
          </cell>
          <cell r="BL22" t="str">
            <v>--</v>
          </cell>
          <cell r="BN22">
            <v>-13</v>
          </cell>
        </row>
        <row r="23">
          <cell r="A23">
            <v>14</v>
          </cell>
          <cell r="B23" t="str">
            <v>ASHLAND</v>
          </cell>
          <cell r="C23">
            <v>49.365952806254533</v>
          </cell>
          <cell r="D23">
            <v>31</v>
          </cell>
          <cell r="E23">
            <v>26</v>
          </cell>
          <cell r="F23">
            <v>26</v>
          </cell>
          <cell r="G23">
            <v>26</v>
          </cell>
          <cell r="H23">
            <v>27.5</v>
          </cell>
          <cell r="I23">
            <v>0</v>
          </cell>
          <cell r="J23">
            <v>0</v>
          </cell>
          <cell r="K23">
            <v>0</v>
          </cell>
          <cell r="L23">
            <v>0</v>
          </cell>
          <cell r="M23">
            <v>0</v>
          </cell>
          <cell r="O23">
            <v>1.5</v>
          </cell>
          <cell r="P23">
            <v>5.7692307692307709</v>
          </cell>
          <cell r="S23">
            <v>629798</v>
          </cell>
          <cell r="T23">
            <v>397906</v>
          </cell>
          <cell r="U23">
            <v>342355</v>
          </cell>
          <cell r="V23">
            <v>342355</v>
          </cell>
          <cell r="W23">
            <v>345345</v>
          </cell>
          <cell r="X23">
            <v>352722</v>
          </cell>
          <cell r="Y23">
            <v>0</v>
          </cell>
          <cell r="Z23">
            <v>0</v>
          </cell>
          <cell r="AA23">
            <v>0</v>
          </cell>
          <cell r="AB23">
            <v>0</v>
          </cell>
          <cell r="AC23">
            <v>0</v>
          </cell>
          <cell r="AE23">
            <v>7377</v>
          </cell>
          <cell r="AF23">
            <v>2.1361247448203891</v>
          </cell>
          <cell r="AG23">
            <v>-3.6331060244103819</v>
          </cell>
          <cell r="AI23">
            <v>44008</v>
          </cell>
          <cell r="AJ23">
            <v>27683</v>
          </cell>
          <cell r="AK23">
            <v>22906</v>
          </cell>
          <cell r="AL23">
            <v>22906</v>
          </cell>
          <cell r="AM23">
            <v>22906</v>
          </cell>
          <cell r="AN23">
            <v>23355</v>
          </cell>
          <cell r="AO23">
            <v>0</v>
          </cell>
          <cell r="AP23">
            <v>0</v>
          </cell>
          <cell r="AQ23">
            <v>0</v>
          </cell>
          <cell r="AR23">
            <v>0</v>
          </cell>
          <cell r="AS23">
            <v>0</v>
          </cell>
          <cell r="AU23">
            <v>449</v>
          </cell>
          <cell r="AV23">
            <v>1.9601851043394847</v>
          </cell>
          <cell r="AY23">
            <v>585790</v>
          </cell>
          <cell r="AZ23">
            <v>370223</v>
          </cell>
          <cell r="BA23">
            <v>319449</v>
          </cell>
          <cell r="BB23">
            <v>319449</v>
          </cell>
          <cell r="BC23">
            <v>322439</v>
          </cell>
          <cell r="BD23">
            <v>329367</v>
          </cell>
          <cell r="BE23">
            <v>0</v>
          </cell>
          <cell r="BF23">
            <v>0</v>
          </cell>
          <cell r="BG23">
            <v>0</v>
          </cell>
          <cell r="BH23">
            <v>0</v>
          </cell>
          <cell r="BK23">
            <v>6928</v>
          </cell>
          <cell r="BL23">
            <v>2.1486234605615273</v>
          </cell>
          <cell r="BN23">
            <v>-14</v>
          </cell>
        </row>
        <row r="24">
          <cell r="A24">
            <v>15</v>
          </cell>
          <cell r="B24" t="str">
            <v>ATHOL</v>
          </cell>
          <cell r="C24">
            <v>0</v>
          </cell>
          <cell r="D24">
            <v>0</v>
          </cell>
          <cell r="E24">
            <v>0</v>
          </cell>
          <cell r="F24">
            <v>0</v>
          </cell>
          <cell r="G24">
            <v>0</v>
          </cell>
          <cell r="H24">
            <v>0</v>
          </cell>
          <cell r="I24">
            <v>0</v>
          </cell>
          <cell r="J24">
            <v>0</v>
          </cell>
          <cell r="K24">
            <v>0</v>
          </cell>
          <cell r="L24">
            <v>0</v>
          </cell>
          <cell r="M24">
            <v>0</v>
          </cell>
          <cell r="O24">
            <v>0</v>
          </cell>
          <cell r="P24" t="str">
            <v>--</v>
          </cell>
          <cell r="S24">
            <v>0</v>
          </cell>
          <cell r="T24">
            <v>0</v>
          </cell>
          <cell r="U24">
            <v>0</v>
          </cell>
          <cell r="V24">
            <v>0</v>
          </cell>
          <cell r="W24">
            <v>0</v>
          </cell>
          <cell r="X24">
            <v>0</v>
          </cell>
          <cell r="Y24">
            <v>0</v>
          </cell>
          <cell r="Z24">
            <v>0</v>
          </cell>
          <cell r="AA24">
            <v>0</v>
          </cell>
          <cell r="AB24">
            <v>0</v>
          </cell>
          <cell r="AC24">
            <v>0</v>
          </cell>
          <cell r="AE24">
            <v>0</v>
          </cell>
          <cell r="AF24" t="str">
            <v>--</v>
          </cell>
          <cell r="AG24" t="str">
            <v>--</v>
          </cell>
          <cell r="AI24">
            <v>0</v>
          </cell>
          <cell r="AJ24">
            <v>0</v>
          </cell>
          <cell r="AK24">
            <v>0</v>
          </cell>
          <cell r="AL24">
            <v>0</v>
          </cell>
          <cell r="AM24">
            <v>0</v>
          </cell>
          <cell r="AN24">
            <v>0</v>
          </cell>
          <cell r="AO24">
            <v>0</v>
          </cell>
          <cell r="AP24">
            <v>0</v>
          </cell>
          <cell r="AQ24">
            <v>0</v>
          </cell>
          <cell r="AR24">
            <v>0</v>
          </cell>
          <cell r="AS24">
            <v>0</v>
          </cell>
          <cell r="AU24">
            <v>0</v>
          </cell>
          <cell r="AV24" t="str">
            <v>--</v>
          </cell>
          <cell r="AY24">
            <v>0</v>
          </cell>
          <cell r="AZ24">
            <v>0</v>
          </cell>
          <cell r="BA24">
            <v>0</v>
          </cell>
          <cell r="BB24">
            <v>0</v>
          </cell>
          <cell r="BC24">
            <v>0</v>
          </cell>
          <cell r="BD24">
            <v>0</v>
          </cell>
          <cell r="BE24">
            <v>0</v>
          </cell>
          <cell r="BF24">
            <v>0</v>
          </cell>
          <cell r="BG24">
            <v>0</v>
          </cell>
          <cell r="BH24">
            <v>0</v>
          </cell>
          <cell r="BK24">
            <v>0</v>
          </cell>
          <cell r="BL24" t="str">
            <v>--</v>
          </cell>
          <cell r="BN24">
            <v>-15</v>
          </cell>
        </row>
        <row r="25">
          <cell r="A25">
            <v>16</v>
          </cell>
          <cell r="B25" t="str">
            <v>ATTLEBORO</v>
          </cell>
          <cell r="C25">
            <v>305.64705882352951</v>
          </cell>
          <cell r="D25">
            <v>336</v>
          </cell>
          <cell r="E25">
            <v>333</v>
          </cell>
          <cell r="F25">
            <v>333</v>
          </cell>
          <cell r="G25">
            <v>333</v>
          </cell>
          <cell r="H25">
            <v>322.19999999999993</v>
          </cell>
          <cell r="I25">
            <v>0</v>
          </cell>
          <cell r="J25">
            <v>0</v>
          </cell>
          <cell r="K25">
            <v>0</v>
          </cell>
          <cell r="L25">
            <v>0</v>
          </cell>
          <cell r="M25">
            <v>0</v>
          </cell>
          <cell r="O25">
            <v>-10.800000000000068</v>
          </cell>
          <cell r="P25">
            <v>-3.2432432432432656</v>
          </cell>
          <cell r="S25">
            <v>3201302</v>
          </cell>
          <cell r="T25">
            <v>3653454</v>
          </cell>
          <cell r="U25">
            <v>3632194</v>
          </cell>
          <cell r="V25">
            <v>3632194</v>
          </cell>
          <cell r="W25">
            <v>3632860</v>
          </cell>
          <cell r="X25">
            <v>3483277</v>
          </cell>
          <cell r="Y25">
            <v>0</v>
          </cell>
          <cell r="Z25">
            <v>0</v>
          </cell>
          <cell r="AA25">
            <v>0</v>
          </cell>
          <cell r="AB25">
            <v>0</v>
          </cell>
          <cell r="AC25">
            <v>0</v>
          </cell>
          <cell r="AE25">
            <v>-149583</v>
          </cell>
          <cell r="AF25">
            <v>-4.1174997109715168</v>
          </cell>
          <cell r="AG25">
            <v>-0.87425646772825116</v>
          </cell>
          <cell r="AI25">
            <v>371235.14471064962</v>
          </cell>
          <cell r="AJ25">
            <v>580090.22833457543</v>
          </cell>
          <cell r="AK25">
            <v>584515.73257438233</v>
          </cell>
          <cell r="AL25">
            <v>580212.69894958416</v>
          </cell>
          <cell r="AM25">
            <v>583554.43068945885</v>
          </cell>
          <cell r="AN25">
            <v>461168.14784260327</v>
          </cell>
          <cell r="AO25">
            <v>0</v>
          </cell>
          <cell r="AP25">
            <v>0</v>
          </cell>
          <cell r="AQ25">
            <v>0</v>
          </cell>
          <cell r="AR25">
            <v>0</v>
          </cell>
          <cell r="AS25">
            <v>0</v>
          </cell>
          <cell r="AU25">
            <v>-122386.28284685558</v>
          </cell>
          <cell r="AV25">
            <v>-20.972556527804688</v>
          </cell>
          <cell r="AY25">
            <v>2830066.8552893503</v>
          </cell>
          <cell r="AZ25">
            <v>3073363.7716654246</v>
          </cell>
          <cell r="BA25">
            <v>3047678.2674256177</v>
          </cell>
          <cell r="BB25">
            <v>3051981.3010504157</v>
          </cell>
          <cell r="BC25">
            <v>3049305.5693105413</v>
          </cell>
          <cell r="BD25">
            <v>3022108.8521573967</v>
          </cell>
          <cell r="BE25">
            <v>0</v>
          </cell>
          <cell r="BF25">
            <v>0</v>
          </cell>
          <cell r="BG25">
            <v>0</v>
          </cell>
          <cell r="BH25">
            <v>0</v>
          </cell>
          <cell r="BK25">
            <v>-27196.717153144535</v>
          </cell>
          <cell r="BL25">
            <v>-0.89189871382072683</v>
          </cell>
          <cell r="BN25">
            <v>-16</v>
          </cell>
        </row>
        <row r="26">
          <cell r="A26">
            <v>17</v>
          </cell>
          <cell r="B26" t="str">
            <v>AUBURN</v>
          </cell>
          <cell r="C26">
            <v>14.359322033898305</v>
          </cell>
          <cell r="D26">
            <v>16</v>
          </cell>
          <cell r="E26">
            <v>13</v>
          </cell>
          <cell r="F26">
            <v>13</v>
          </cell>
          <cell r="G26">
            <v>13</v>
          </cell>
          <cell r="H26">
            <v>16.010000000000002</v>
          </cell>
          <cell r="I26">
            <v>0</v>
          </cell>
          <cell r="J26">
            <v>0</v>
          </cell>
          <cell r="K26">
            <v>0</v>
          </cell>
          <cell r="L26">
            <v>0</v>
          </cell>
          <cell r="M26">
            <v>0</v>
          </cell>
          <cell r="O26">
            <v>3.0100000000000016</v>
          </cell>
          <cell r="P26">
            <v>23.153846153846168</v>
          </cell>
          <cell r="S26">
            <v>204029</v>
          </cell>
          <cell r="T26">
            <v>237209</v>
          </cell>
          <cell r="U26">
            <v>195855</v>
          </cell>
          <cell r="V26">
            <v>195855</v>
          </cell>
          <cell r="W26">
            <v>195736</v>
          </cell>
          <cell r="X26">
            <v>237545</v>
          </cell>
          <cell r="Y26">
            <v>0</v>
          </cell>
          <cell r="Z26">
            <v>0</v>
          </cell>
          <cell r="AA26">
            <v>0</v>
          </cell>
          <cell r="AB26">
            <v>0</v>
          </cell>
          <cell r="AC26">
            <v>0</v>
          </cell>
          <cell r="AE26">
            <v>41809</v>
          </cell>
          <cell r="AF26">
            <v>21.35989291699023</v>
          </cell>
          <cell r="AG26">
            <v>-1.7939532368559377</v>
          </cell>
          <cell r="AI26">
            <v>12823</v>
          </cell>
          <cell r="AJ26">
            <v>35227.421228212057</v>
          </cell>
          <cell r="AK26">
            <v>11609</v>
          </cell>
          <cell r="AL26">
            <v>11609</v>
          </cell>
          <cell r="AM26">
            <v>11609</v>
          </cell>
          <cell r="AN26">
            <v>35412.750366618202</v>
          </cell>
          <cell r="AO26">
            <v>0</v>
          </cell>
          <cell r="AP26">
            <v>0</v>
          </cell>
          <cell r="AQ26">
            <v>0</v>
          </cell>
          <cell r="AR26">
            <v>0</v>
          </cell>
          <cell r="AS26">
            <v>0</v>
          </cell>
          <cell r="AU26">
            <v>23803.750366618202</v>
          </cell>
          <cell r="AV26">
            <v>205.04565739183565</v>
          </cell>
          <cell r="AY26">
            <v>191206</v>
          </cell>
          <cell r="AZ26">
            <v>201981.57877178793</v>
          </cell>
          <cell r="BA26">
            <v>184246</v>
          </cell>
          <cell r="BB26">
            <v>184246</v>
          </cell>
          <cell r="BC26">
            <v>184127</v>
          </cell>
          <cell r="BD26">
            <v>202132.24963338178</v>
          </cell>
          <cell r="BE26">
            <v>0</v>
          </cell>
          <cell r="BF26">
            <v>0</v>
          </cell>
          <cell r="BG26">
            <v>0</v>
          </cell>
          <cell r="BH26">
            <v>0</v>
          </cell>
          <cell r="BK26">
            <v>18005.249633381783</v>
          </cell>
          <cell r="BL26">
            <v>9.7787123199648995</v>
          </cell>
          <cell r="BN26">
            <v>-17</v>
          </cell>
        </row>
        <row r="27">
          <cell r="A27">
            <v>18</v>
          </cell>
          <cell r="B27" t="str">
            <v>AVON</v>
          </cell>
          <cell r="C27">
            <v>11</v>
          </cell>
          <cell r="D27">
            <v>11</v>
          </cell>
          <cell r="E27">
            <v>9</v>
          </cell>
          <cell r="F27">
            <v>9</v>
          </cell>
          <cell r="G27">
            <v>9</v>
          </cell>
          <cell r="H27">
            <v>9.5500000000000007</v>
          </cell>
          <cell r="I27">
            <v>0</v>
          </cell>
          <cell r="J27">
            <v>0</v>
          </cell>
          <cell r="K27">
            <v>0</v>
          </cell>
          <cell r="L27">
            <v>0</v>
          </cell>
          <cell r="M27">
            <v>0</v>
          </cell>
          <cell r="O27">
            <v>0.55000000000000071</v>
          </cell>
          <cell r="P27">
            <v>6.1111111111111116</v>
          </cell>
          <cell r="S27">
            <v>187885</v>
          </cell>
          <cell r="T27">
            <v>211156</v>
          </cell>
          <cell r="U27">
            <v>201816</v>
          </cell>
          <cell r="V27">
            <v>201816</v>
          </cell>
          <cell r="W27">
            <v>201933</v>
          </cell>
          <cell r="X27">
            <v>213679</v>
          </cell>
          <cell r="Y27">
            <v>0</v>
          </cell>
          <cell r="Z27">
            <v>0</v>
          </cell>
          <cell r="AA27">
            <v>0</v>
          </cell>
          <cell r="AB27">
            <v>0</v>
          </cell>
          <cell r="AC27">
            <v>0</v>
          </cell>
          <cell r="AE27">
            <v>11746</v>
          </cell>
          <cell r="AF27">
            <v>5.8167808134381271</v>
          </cell>
          <cell r="AG27">
            <v>-0.29433029767298446</v>
          </cell>
          <cell r="AI27">
            <v>64312.768617914066</v>
          </cell>
          <cell r="AJ27">
            <v>24597.786953962775</v>
          </cell>
          <cell r="AK27">
            <v>18532.430326187008</v>
          </cell>
          <cell r="AL27">
            <v>17753.205774744005</v>
          </cell>
          <cell r="AM27">
            <v>17934.585813322243</v>
          </cell>
          <cell r="AN27">
            <v>25157.117969860057</v>
          </cell>
          <cell r="AO27">
            <v>0</v>
          </cell>
          <cell r="AP27">
            <v>0</v>
          </cell>
          <cell r="AQ27">
            <v>0</v>
          </cell>
          <cell r="AR27">
            <v>0</v>
          </cell>
          <cell r="AS27">
            <v>0</v>
          </cell>
          <cell r="AU27">
            <v>7222.5321565378144</v>
          </cell>
          <cell r="AV27">
            <v>40.271530280742482</v>
          </cell>
          <cell r="AY27">
            <v>123572.23138208594</v>
          </cell>
          <cell r="AZ27">
            <v>186558.21304603721</v>
          </cell>
          <cell r="BA27">
            <v>183283.56967381301</v>
          </cell>
          <cell r="BB27">
            <v>184062.79422525599</v>
          </cell>
          <cell r="BC27">
            <v>183998.41418667775</v>
          </cell>
          <cell r="BD27">
            <v>188521.88203013994</v>
          </cell>
          <cell r="BE27">
            <v>0</v>
          </cell>
          <cell r="BF27">
            <v>0</v>
          </cell>
          <cell r="BG27">
            <v>0</v>
          </cell>
          <cell r="BH27">
            <v>0</v>
          </cell>
          <cell r="BK27">
            <v>4523.4678434621892</v>
          </cell>
          <cell r="BL27">
            <v>2.4584276247472614</v>
          </cell>
          <cell r="BN27">
            <v>-18</v>
          </cell>
        </row>
        <row r="28">
          <cell r="A28">
            <v>19</v>
          </cell>
          <cell r="B28" t="str">
            <v>AYER</v>
          </cell>
          <cell r="C28">
            <v>0</v>
          </cell>
          <cell r="D28">
            <v>0</v>
          </cell>
          <cell r="E28">
            <v>0</v>
          </cell>
          <cell r="F28">
            <v>0</v>
          </cell>
          <cell r="G28">
            <v>0</v>
          </cell>
          <cell r="H28">
            <v>0</v>
          </cell>
          <cell r="I28">
            <v>0</v>
          </cell>
          <cell r="J28">
            <v>0</v>
          </cell>
          <cell r="K28">
            <v>0</v>
          </cell>
          <cell r="L28">
            <v>0</v>
          </cell>
          <cell r="M28">
            <v>0</v>
          </cell>
          <cell r="O28">
            <v>0</v>
          </cell>
          <cell r="P28" t="str">
            <v>--</v>
          </cell>
          <cell r="S28">
            <v>0</v>
          </cell>
          <cell r="T28">
            <v>0</v>
          </cell>
          <cell r="U28">
            <v>0</v>
          </cell>
          <cell r="V28">
            <v>0</v>
          </cell>
          <cell r="W28">
            <v>0</v>
          </cell>
          <cell r="X28">
            <v>0</v>
          </cell>
          <cell r="Y28">
            <v>0</v>
          </cell>
          <cell r="Z28">
            <v>0</v>
          </cell>
          <cell r="AA28">
            <v>0</v>
          </cell>
          <cell r="AB28">
            <v>0</v>
          </cell>
          <cell r="AC28">
            <v>0</v>
          </cell>
          <cell r="AE28">
            <v>0</v>
          </cell>
          <cell r="AF28" t="str">
            <v>--</v>
          </cell>
          <cell r="AG28" t="str">
            <v>--</v>
          </cell>
          <cell r="AI28">
            <v>0</v>
          </cell>
          <cell r="AJ28">
            <v>0</v>
          </cell>
          <cell r="AK28">
            <v>0</v>
          </cell>
          <cell r="AL28">
            <v>0</v>
          </cell>
          <cell r="AM28">
            <v>0</v>
          </cell>
          <cell r="AN28">
            <v>0</v>
          </cell>
          <cell r="AO28">
            <v>0</v>
          </cell>
          <cell r="AP28">
            <v>0</v>
          </cell>
          <cell r="AQ28">
            <v>0</v>
          </cell>
          <cell r="AR28">
            <v>0</v>
          </cell>
          <cell r="AS28">
            <v>0</v>
          </cell>
          <cell r="AU28">
            <v>0</v>
          </cell>
          <cell r="AV28" t="str">
            <v>--</v>
          </cell>
          <cell r="AY28">
            <v>0</v>
          </cell>
          <cell r="AZ28">
            <v>0</v>
          </cell>
          <cell r="BA28">
            <v>0</v>
          </cell>
          <cell r="BB28">
            <v>0</v>
          </cell>
          <cell r="BC28">
            <v>0</v>
          </cell>
          <cell r="BD28">
            <v>0</v>
          </cell>
          <cell r="BE28">
            <v>0</v>
          </cell>
          <cell r="BF28">
            <v>0</v>
          </cell>
          <cell r="BG28">
            <v>0</v>
          </cell>
          <cell r="BH28">
            <v>0</v>
          </cell>
          <cell r="BK28">
            <v>0</v>
          </cell>
          <cell r="BL28" t="str">
            <v>--</v>
          </cell>
          <cell r="BN28">
            <v>-19</v>
          </cell>
        </row>
        <row r="29">
          <cell r="A29">
            <v>20</v>
          </cell>
          <cell r="B29" t="str">
            <v>BARNSTABLE</v>
          </cell>
          <cell r="C29">
            <v>222.742525766916</v>
          </cell>
          <cell r="D29">
            <v>229</v>
          </cell>
          <cell r="E29">
            <v>224</v>
          </cell>
          <cell r="F29">
            <v>224</v>
          </cell>
          <cell r="G29">
            <v>224</v>
          </cell>
          <cell r="H29">
            <v>222.28000000000006</v>
          </cell>
          <cell r="I29">
            <v>0</v>
          </cell>
          <cell r="J29">
            <v>0</v>
          </cell>
          <cell r="K29">
            <v>0</v>
          </cell>
          <cell r="L29">
            <v>0</v>
          </cell>
          <cell r="M29">
            <v>0</v>
          </cell>
          <cell r="O29">
            <v>-1.719999999999942</v>
          </cell>
          <cell r="P29">
            <v>-0.76785714285712015</v>
          </cell>
          <cell r="S29">
            <v>2882138</v>
          </cell>
          <cell r="T29">
            <v>3095125</v>
          </cell>
          <cell r="U29">
            <v>3078605</v>
          </cell>
          <cell r="V29">
            <v>3097223</v>
          </cell>
          <cell r="W29">
            <v>3101848</v>
          </cell>
          <cell r="X29">
            <v>2877907</v>
          </cell>
          <cell r="Y29">
            <v>0</v>
          </cell>
          <cell r="Z29">
            <v>0</v>
          </cell>
          <cell r="AA29">
            <v>0</v>
          </cell>
          <cell r="AB29">
            <v>0</v>
          </cell>
          <cell r="AC29">
            <v>0</v>
          </cell>
          <cell r="AE29">
            <v>-223941</v>
          </cell>
          <cell r="AF29">
            <v>-7.2195994129950929</v>
          </cell>
          <cell r="AG29">
            <v>-6.4517422701379727</v>
          </cell>
          <cell r="AI29">
            <v>274887.58472050901</v>
          </cell>
          <cell r="AJ29">
            <v>336981.50709429255</v>
          </cell>
          <cell r="AK29">
            <v>333566.24362730392</v>
          </cell>
          <cell r="AL29">
            <v>344164.24721429433</v>
          </cell>
          <cell r="AM29">
            <v>348898.94987403415</v>
          </cell>
          <cell r="AN29">
            <v>186329.00204151651</v>
          </cell>
          <cell r="AO29">
            <v>0</v>
          </cell>
          <cell r="AP29">
            <v>0</v>
          </cell>
          <cell r="AQ29">
            <v>0</v>
          </cell>
          <cell r="AR29">
            <v>0</v>
          </cell>
          <cell r="AS29">
            <v>0</v>
          </cell>
          <cell r="AU29">
            <v>-162569.94783251765</v>
          </cell>
          <cell r="AV29">
            <v>-46.595138188639318</v>
          </cell>
          <cell r="AY29">
            <v>2607250.4152794909</v>
          </cell>
          <cell r="AZ29">
            <v>2758143.4929057076</v>
          </cell>
          <cell r="BA29">
            <v>2745038.7563726963</v>
          </cell>
          <cell r="BB29">
            <v>2753058.7527857055</v>
          </cell>
          <cell r="BC29">
            <v>2752949.0501259658</v>
          </cell>
          <cell r="BD29">
            <v>2691577.9979584836</v>
          </cell>
          <cell r="BE29">
            <v>0</v>
          </cell>
          <cell r="BF29">
            <v>0</v>
          </cell>
          <cell r="BG29">
            <v>0</v>
          </cell>
          <cell r="BH29">
            <v>0</v>
          </cell>
          <cell r="BK29">
            <v>-61371.052167482208</v>
          </cell>
          <cell r="BL29">
            <v>-2.2292839805616471</v>
          </cell>
          <cell r="BN29">
            <v>-20</v>
          </cell>
        </row>
        <row r="30">
          <cell r="A30">
            <v>21</v>
          </cell>
          <cell r="B30" t="str">
            <v>BARRE</v>
          </cell>
          <cell r="C30">
            <v>0</v>
          </cell>
          <cell r="D30">
            <v>0</v>
          </cell>
          <cell r="E30">
            <v>0</v>
          </cell>
          <cell r="F30">
            <v>0</v>
          </cell>
          <cell r="G30">
            <v>0</v>
          </cell>
          <cell r="H30">
            <v>0</v>
          </cell>
          <cell r="I30">
            <v>0</v>
          </cell>
          <cell r="J30">
            <v>0</v>
          </cell>
          <cell r="K30">
            <v>0</v>
          </cell>
          <cell r="L30">
            <v>0</v>
          </cell>
          <cell r="M30">
            <v>0</v>
          </cell>
          <cell r="O30">
            <v>0</v>
          </cell>
          <cell r="P30" t="str">
            <v>--</v>
          </cell>
          <cell r="S30">
            <v>0</v>
          </cell>
          <cell r="T30">
            <v>0</v>
          </cell>
          <cell r="U30">
            <v>0</v>
          </cell>
          <cell r="V30">
            <v>0</v>
          </cell>
          <cell r="W30">
            <v>0</v>
          </cell>
          <cell r="X30">
            <v>0</v>
          </cell>
          <cell r="Y30">
            <v>0</v>
          </cell>
          <cell r="Z30">
            <v>0</v>
          </cell>
          <cell r="AA30">
            <v>0</v>
          </cell>
          <cell r="AB30">
            <v>0</v>
          </cell>
          <cell r="AC30">
            <v>0</v>
          </cell>
          <cell r="AE30">
            <v>0</v>
          </cell>
          <cell r="AF30" t="str">
            <v>--</v>
          </cell>
          <cell r="AG30" t="str">
            <v>--</v>
          </cell>
          <cell r="AI30">
            <v>0</v>
          </cell>
          <cell r="AJ30">
            <v>0</v>
          </cell>
          <cell r="AK30">
            <v>0</v>
          </cell>
          <cell r="AL30">
            <v>0</v>
          </cell>
          <cell r="AM30">
            <v>0</v>
          </cell>
          <cell r="AN30">
            <v>0</v>
          </cell>
          <cell r="AO30">
            <v>0</v>
          </cell>
          <cell r="AP30">
            <v>0</v>
          </cell>
          <cell r="AQ30">
            <v>0</v>
          </cell>
          <cell r="AR30">
            <v>0</v>
          </cell>
          <cell r="AS30">
            <v>0</v>
          </cell>
          <cell r="AU30">
            <v>0</v>
          </cell>
          <cell r="AV30" t="str">
            <v>--</v>
          </cell>
          <cell r="AY30">
            <v>0</v>
          </cell>
          <cell r="AZ30">
            <v>0</v>
          </cell>
          <cell r="BA30">
            <v>0</v>
          </cell>
          <cell r="BB30">
            <v>0</v>
          </cell>
          <cell r="BC30">
            <v>0</v>
          </cell>
          <cell r="BD30">
            <v>0</v>
          </cell>
          <cell r="BE30">
            <v>0</v>
          </cell>
          <cell r="BF30">
            <v>0</v>
          </cell>
          <cell r="BG30">
            <v>0</v>
          </cell>
          <cell r="BH30">
            <v>0</v>
          </cell>
          <cell r="BK30">
            <v>0</v>
          </cell>
          <cell r="BL30" t="str">
            <v>--</v>
          </cell>
          <cell r="BN30">
            <v>-21</v>
          </cell>
        </row>
        <row r="31">
          <cell r="A31">
            <v>22</v>
          </cell>
          <cell r="B31" t="str">
            <v>BECKET</v>
          </cell>
          <cell r="C31">
            <v>0</v>
          </cell>
          <cell r="D31">
            <v>0</v>
          </cell>
          <cell r="E31">
            <v>0</v>
          </cell>
          <cell r="F31">
            <v>0</v>
          </cell>
          <cell r="G31">
            <v>0</v>
          </cell>
          <cell r="H31">
            <v>0</v>
          </cell>
          <cell r="I31">
            <v>0</v>
          </cell>
          <cell r="J31">
            <v>0</v>
          </cell>
          <cell r="K31">
            <v>0</v>
          </cell>
          <cell r="L31">
            <v>0</v>
          </cell>
          <cell r="M31">
            <v>0</v>
          </cell>
          <cell r="O31">
            <v>0</v>
          </cell>
          <cell r="P31" t="str">
            <v>--</v>
          </cell>
          <cell r="S31">
            <v>0</v>
          </cell>
          <cell r="T31">
            <v>0</v>
          </cell>
          <cell r="U31">
            <v>0</v>
          </cell>
          <cell r="V31">
            <v>0</v>
          </cell>
          <cell r="W31">
            <v>0</v>
          </cell>
          <cell r="X31">
            <v>0</v>
          </cell>
          <cell r="Y31">
            <v>0</v>
          </cell>
          <cell r="Z31">
            <v>0</v>
          </cell>
          <cell r="AA31">
            <v>0</v>
          </cell>
          <cell r="AB31">
            <v>0</v>
          </cell>
          <cell r="AC31">
            <v>0</v>
          </cell>
          <cell r="AE31">
            <v>0</v>
          </cell>
          <cell r="AF31" t="str">
            <v>--</v>
          </cell>
          <cell r="AG31" t="str">
            <v>--</v>
          </cell>
          <cell r="AI31">
            <v>0</v>
          </cell>
          <cell r="AJ31">
            <v>0</v>
          </cell>
          <cell r="AK31">
            <v>0</v>
          </cell>
          <cell r="AL31">
            <v>0</v>
          </cell>
          <cell r="AM31">
            <v>0</v>
          </cell>
          <cell r="AN31">
            <v>0</v>
          </cell>
          <cell r="AO31">
            <v>0</v>
          </cell>
          <cell r="AP31">
            <v>0</v>
          </cell>
          <cell r="AQ31">
            <v>0</v>
          </cell>
          <cell r="AR31">
            <v>0</v>
          </cell>
          <cell r="AS31">
            <v>0</v>
          </cell>
          <cell r="AU31">
            <v>0</v>
          </cell>
          <cell r="AV31" t="str">
            <v>--</v>
          </cell>
          <cell r="AY31">
            <v>0</v>
          </cell>
          <cell r="AZ31">
            <v>0</v>
          </cell>
          <cell r="BA31">
            <v>0</v>
          </cell>
          <cell r="BB31">
            <v>0</v>
          </cell>
          <cell r="BC31">
            <v>0</v>
          </cell>
          <cell r="BD31">
            <v>0</v>
          </cell>
          <cell r="BE31">
            <v>0</v>
          </cell>
          <cell r="BF31">
            <v>0</v>
          </cell>
          <cell r="BG31">
            <v>0</v>
          </cell>
          <cell r="BH31">
            <v>0</v>
          </cell>
          <cell r="BK31">
            <v>0</v>
          </cell>
          <cell r="BL31" t="str">
            <v>--</v>
          </cell>
          <cell r="BN31">
            <v>-22</v>
          </cell>
        </row>
        <row r="32">
          <cell r="A32">
            <v>23</v>
          </cell>
          <cell r="B32" t="str">
            <v>BEDFORD</v>
          </cell>
          <cell r="C32">
            <v>0</v>
          </cell>
          <cell r="D32">
            <v>0</v>
          </cell>
          <cell r="E32">
            <v>0</v>
          </cell>
          <cell r="F32">
            <v>0</v>
          </cell>
          <cell r="G32">
            <v>0</v>
          </cell>
          <cell r="H32">
            <v>0</v>
          </cell>
          <cell r="I32">
            <v>0</v>
          </cell>
          <cell r="J32">
            <v>0</v>
          </cell>
          <cell r="K32">
            <v>0</v>
          </cell>
          <cell r="L32">
            <v>0</v>
          </cell>
          <cell r="M32">
            <v>0</v>
          </cell>
          <cell r="O32">
            <v>0</v>
          </cell>
          <cell r="P32" t="str">
            <v>--</v>
          </cell>
          <cell r="S32">
            <v>0</v>
          </cell>
          <cell r="T32">
            <v>0</v>
          </cell>
          <cell r="U32">
            <v>0</v>
          </cell>
          <cell r="V32">
            <v>0</v>
          </cell>
          <cell r="W32">
            <v>0</v>
          </cell>
          <cell r="X32">
            <v>0</v>
          </cell>
          <cell r="Y32">
            <v>0</v>
          </cell>
          <cell r="Z32">
            <v>0</v>
          </cell>
          <cell r="AA32">
            <v>0</v>
          </cell>
          <cell r="AB32">
            <v>0</v>
          </cell>
          <cell r="AC32">
            <v>0</v>
          </cell>
          <cell r="AE32">
            <v>0</v>
          </cell>
          <cell r="AF32" t="str">
            <v>--</v>
          </cell>
          <cell r="AG32" t="str">
            <v>--</v>
          </cell>
          <cell r="AI32">
            <v>0</v>
          </cell>
          <cell r="AJ32">
            <v>0</v>
          </cell>
          <cell r="AK32">
            <v>0</v>
          </cell>
          <cell r="AL32">
            <v>0</v>
          </cell>
          <cell r="AM32">
            <v>0</v>
          </cell>
          <cell r="AN32">
            <v>0</v>
          </cell>
          <cell r="AO32">
            <v>0</v>
          </cell>
          <cell r="AP32">
            <v>0</v>
          </cell>
          <cell r="AQ32">
            <v>0</v>
          </cell>
          <cell r="AR32">
            <v>0</v>
          </cell>
          <cell r="AS32">
            <v>0</v>
          </cell>
          <cell r="AU32">
            <v>0</v>
          </cell>
          <cell r="AV32" t="str">
            <v>--</v>
          </cell>
          <cell r="AY32">
            <v>0</v>
          </cell>
          <cell r="AZ32">
            <v>0</v>
          </cell>
          <cell r="BA32">
            <v>0</v>
          </cell>
          <cell r="BB32">
            <v>0</v>
          </cell>
          <cell r="BC32">
            <v>0</v>
          </cell>
          <cell r="BD32">
            <v>0</v>
          </cell>
          <cell r="BE32">
            <v>0</v>
          </cell>
          <cell r="BF32">
            <v>0</v>
          </cell>
          <cell r="BG32">
            <v>0</v>
          </cell>
          <cell r="BH32">
            <v>0</v>
          </cell>
          <cell r="BK32">
            <v>0</v>
          </cell>
          <cell r="BL32" t="str">
            <v>--</v>
          </cell>
          <cell r="BN32">
            <v>-23</v>
          </cell>
        </row>
        <row r="33">
          <cell r="A33">
            <v>24</v>
          </cell>
          <cell r="B33" t="str">
            <v>BELCHERTOWN</v>
          </cell>
          <cell r="C33">
            <v>49.040174210822684</v>
          </cell>
          <cell r="D33">
            <v>53</v>
          </cell>
          <cell r="E33">
            <v>49</v>
          </cell>
          <cell r="F33">
            <v>49</v>
          </cell>
          <cell r="G33">
            <v>49</v>
          </cell>
          <cell r="H33">
            <v>46.33</v>
          </cell>
          <cell r="I33">
            <v>0</v>
          </cell>
          <cell r="J33">
            <v>0</v>
          </cell>
          <cell r="K33">
            <v>0</v>
          </cell>
          <cell r="L33">
            <v>0</v>
          </cell>
          <cell r="M33">
            <v>0</v>
          </cell>
          <cell r="O33">
            <v>-2.6700000000000017</v>
          </cell>
          <cell r="P33">
            <v>-5.4489795918367339</v>
          </cell>
          <cell r="S33">
            <v>591277</v>
          </cell>
          <cell r="T33">
            <v>660847</v>
          </cell>
          <cell r="U33">
            <v>610519</v>
          </cell>
          <cell r="V33">
            <v>610519</v>
          </cell>
          <cell r="W33">
            <v>610785</v>
          </cell>
          <cell r="X33">
            <v>578212</v>
          </cell>
          <cell r="Y33">
            <v>0</v>
          </cell>
          <cell r="Z33">
            <v>0</v>
          </cell>
          <cell r="AA33">
            <v>0</v>
          </cell>
          <cell r="AB33">
            <v>0</v>
          </cell>
          <cell r="AC33">
            <v>0</v>
          </cell>
          <cell r="AE33">
            <v>-32573</v>
          </cell>
          <cell r="AF33">
            <v>-5.3329731411216663</v>
          </cell>
          <cell r="AG33">
            <v>0.11600645071506754</v>
          </cell>
          <cell r="AI33">
            <v>64534.127809009558</v>
          </cell>
          <cell r="AJ33">
            <v>90540.201026139766</v>
          </cell>
          <cell r="AK33">
            <v>56974.632471354154</v>
          </cell>
          <cell r="AL33">
            <v>56574.537433383892</v>
          </cell>
          <cell r="AM33">
            <v>56893.369631401009</v>
          </cell>
          <cell r="AN33">
            <v>41043.81497917173</v>
          </cell>
          <cell r="AO33">
            <v>0</v>
          </cell>
          <cell r="AP33">
            <v>0</v>
          </cell>
          <cell r="AQ33">
            <v>0</v>
          </cell>
          <cell r="AR33">
            <v>0</v>
          </cell>
          <cell r="AS33">
            <v>0</v>
          </cell>
          <cell r="AU33">
            <v>-15849.554652229279</v>
          </cell>
          <cell r="AV33">
            <v>-27.858351078367971</v>
          </cell>
          <cell r="AY33">
            <v>526742.87219099049</v>
          </cell>
          <cell r="AZ33">
            <v>570306.79897386022</v>
          </cell>
          <cell r="BA33">
            <v>553544.36752864579</v>
          </cell>
          <cell r="BB33">
            <v>553944.46256661613</v>
          </cell>
          <cell r="BC33">
            <v>553891.63036859897</v>
          </cell>
          <cell r="BD33">
            <v>537168.18502082827</v>
          </cell>
          <cell r="BE33">
            <v>0</v>
          </cell>
          <cell r="BF33">
            <v>0</v>
          </cell>
          <cell r="BG33">
            <v>0</v>
          </cell>
          <cell r="BH33">
            <v>0</v>
          </cell>
          <cell r="BK33">
            <v>-16723.445347770699</v>
          </cell>
          <cell r="BL33">
            <v>-3.0192630527097419</v>
          </cell>
          <cell r="BN33">
            <v>-24</v>
          </cell>
        </row>
        <row r="34">
          <cell r="A34">
            <v>25</v>
          </cell>
          <cell r="B34" t="str">
            <v>BELLINGHAM</v>
          </cell>
          <cell r="C34">
            <v>33.020833333333336</v>
          </cell>
          <cell r="D34">
            <v>38</v>
          </cell>
          <cell r="E34">
            <v>42</v>
          </cell>
          <cell r="F34">
            <v>42</v>
          </cell>
          <cell r="G34">
            <v>42</v>
          </cell>
          <cell r="H34">
            <v>44.05</v>
          </cell>
          <cell r="I34">
            <v>0</v>
          </cell>
          <cell r="J34">
            <v>0</v>
          </cell>
          <cell r="K34">
            <v>0</v>
          </cell>
          <cell r="L34">
            <v>0</v>
          </cell>
          <cell r="M34">
            <v>0</v>
          </cell>
          <cell r="O34">
            <v>2.0499999999999972</v>
          </cell>
          <cell r="P34">
            <v>4.8809523809523636</v>
          </cell>
          <cell r="S34">
            <v>424978</v>
          </cell>
          <cell r="T34">
            <v>524628</v>
          </cell>
          <cell r="U34">
            <v>582001</v>
          </cell>
          <cell r="V34">
            <v>584563</v>
          </cell>
          <cell r="W34">
            <v>584228</v>
          </cell>
          <cell r="X34">
            <v>612880</v>
          </cell>
          <cell r="Y34">
            <v>0</v>
          </cell>
          <cell r="Z34">
            <v>0</v>
          </cell>
          <cell r="AA34">
            <v>0</v>
          </cell>
          <cell r="AB34">
            <v>0</v>
          </cell>
          <cell r="AC34">
            <v>0</v>
          </cell>
          <cell r="AE34">
            <v>28652</v>
          </cell>
          <cell r="AF34">
            <v>4.9042497107293803</v>
          </cell>
          <cell r="AG34">
            <v>2.3297329777016706E-2</v>
          </cell>
          <cell r="AI34">
            <v>232292.65085764628</v>
          </cell>
          <cell r="AJ34">
            <v>96790.557439365366</v>
          </cell>
          <cell r="AK34">
            <v>142994.20929917684</v>
          </cell>
          <cell r="AL34">
            <v>141208.23619746941</v>
          </cell>
          <cell r="AM34">
            <v>142023.9603716046</v>
          </cell>
          <cell r="AN34">
            <v>154344.14420434786</v>
          </cell>
          <cell r="AO34">
            <v>0</v>
          </cell>
          <cell r="AP34">
            <v>0</v>
          </cell>
          <cell r="AQ34">
            <v>0</v>
          </cell>
          <cell r="AR34">
            <v>0</v>
          </cell>
          <cell r="AS34">
            <v>0</v>
          </cell>
          <cell r="AU34">
            <v>12320.183832743263</v>
          </cell>
          <cell r="AV34">
            <v>8.6747220683802908</v>
          </cell>
          <cell r="AY34">
            <v>192685.34914235372</v>
          </cell>
          <cell r="AZ34">
            <v>427837.44256063463</v>
          </cell>
          <cell r="BA34">
            <v>439006.79070082319</v>
          </cell>
          <cell r="BB34">
            <v>443354.76380253059</v>
          </cell>
          <cell r="BC34">
            <v>442204.0396283954</v>
          </cell>
          <cell r="BD34">
            <v>458535.85579565214</v>
          </cell>
          <cell r="BE34">
            <v>0</v>
          </cell>
          <cell r="BF34">
            <v>0</v>
          </cell>
          <cell r="BG34">
            <v>0</v>
          </cell>
          <cell r="BH34">
            <v>0</v>
          </cell>
          <cell r="BK34">
            <v>16331.816167256737</v>
          </cell>
          <cell r="BL34">
            <v>3.6932761132125957</v>
          </cell>
          <cell r="BN34">
            <v>-25</v>
          </cell>
        </row>
        <row r="35">
          <cell r="A35">
            <v>26</v>
          </cell>
          <cell r="B35" t="str">
            <v>BELMONT</v>
          </cell>
          <cell r="C35">
            <v>3</v>
          </cell>
          <cell r="D35">
            <v>2</v>
          </cell>
          <cell r="E35">
            <v>2</v>
          </cell>
          <cell r="F35">
            <v>2</v>
          </cell>
          <cell r="G35">
            <v>2</v>
          </cell>
          <cell r="H35">
            <v>2</v>
          </cell>
          <cell r="I35">
            <v>0</v>
          </cell>
          <cell r="J35">
            <v>0</v>
          </cell>
          <cell r="K35">
            <v>0</v>
          </cell>
          <cell r="L35">
            <v>0</v>
          </cell>
          <cell r="M35">
            <v>0</v>
          </cell>
          <cell r="O35">
            <v>0</v>
          </cell>
          <cell r="P35">
            <v>0</v>
          </cell>
          <cell r="S35">
            <v>48649</v>
          </cell>
          <cell r="T35">
            <v>36688</v>
          </cell>
          <cell r="U35">
            <v>36198</v>
          </cell>
          <cell r="V35">
            <v>36362</v>
          </cell>
          <cell r="W35">
            <v>36374</v>
          </cell>
          <cell r="X35">
            <v>36726</v>
          </cell>
          <cell r="Y35">
            <v>0</v>
          </cell>
          <cell r="Z35">
            <v>0</v>
          </cell>
          <cell r="AA35">
            <v>0</v>
          </cell>
          <cell r="AB35">
            <v>0</v>
          </cell>
          <cell r="AC35">
            <v>0</v>
          </cell>
          <cell r="AE35">
            <v>352</v>
          </cell>
          <cell r="AF35">
            <v>0.96772419860340353</v>
          </cell>
          <cell r="AG35">
            <v>0.96772419860340353</v>
          </cell>
          <cell r="AI35">
            <v>15688.220709567639</v>
          </cell>
          <cell r="AJ35">
            <v>1786</v>
          </cell>
          <cell r="AK35">
            <v>1766</v>
          </cell>
          <cell r="AL35">
            <v>1609.3978917822551</v>
          </cell>
          <cell r="AM35">
            <v>1607.8085389017576</v>
          </cell>
          <cell r="AN35">
            <v>1632.787545613151</v>
          </cell>
          <cell r="AO35">
            <v>0</v>
          </cell>
          <cell r="AP35">
            <v>0</v>
          </cell>
          <cell r="AQ35">
            <v>0</v>
          </cell>
          <cell r="AR35">
            <v>0</v>
          </cell>
          <cell r="AS35">
            <v>0</v>
          </cell>
          <cell r="AU35">
            <v>24.979006711393367</v>
          </cell>
          <cell r="AV35">
            <v>1.5536057998831065</v>
          </cell>
          <cell r="AY35">
            <v>32960.779290432358</v>
          </cell>
          <cell r="AZ35">
            <v>34902</v>
          </cell>
          <cell r="BA35">
            <v>34432</v>
          </cell>
          <cell r="BB35">
            <v>34752.602108217747</v>
          </cell>
          <cell r="BC35">
            <v>34766.191461098242</v>
          </cell>
          <cell r="BD35">
            <v>35093.212454386849</v>
          </cell>
          <cell r="BE35">
            <v>0</v>
          </cell>
          <cell r="BF35">
            <v>0</v>
          </cell>
          <cell r="BG35">
            <v>0</v>
          </cell>
          <cell r="BH35">
            <v>0</v>
          </cell>
          <cell r="BK35">
            <v>327.02099328860641</v>
          </cell>
          <cell r="BL35">
            <v>0.94062932850877967</v>
          </cell>
          <cell r="BN35">
            <v>-26</v>
          </cell>
        </row>
        <row r="36">
          <cell r="A36">
            <v>27</v>
          </cell>
          <cell r="B36" t="str">
            <v>BERKLEY</v>
          </cell>
          <cell r="C36">
            <v>0</v>
          </cell>
          <cell r="D36">
            <v>0</v>
          </cell>
          <cell r="E36">
            <v>0</v>
          </cell>
          <cell r="F36">
            <v>0</v>
          </cell>
          <cell r="G36">
            <v>0</v>
          </cell>
          <cell r="H36">
            <v>0</v>
          </cell>
          <cell r="I36">
            <v>0</v>
          </cell>
          <cell r="J36">
            <v>0</v>
          </cell>
          <cell r="K36">
            <v>0</v>
          </cell>
          <cell r="L36">
            <v>0</v>
          </cell>
          <cell r="M36">
            <v>0</v>
          </cell>
          <cell r="O36">
            <v>0</v>
          </cell>
          <cell r="P36" t="str">
            <v>--</v>
          </cell>
          <cell r="S36">
            <v>0</v>
          </cell>
          <cell r="T36">
            <v>0</v>
          </cell>
          <cell r="U36">
            <v>0</v>
          </cell>
          <cell r="V36">
            <v>0</v>
          </cell>
          <cell r="W36">
            <v>0</v>
          </cell>
          <cell r="X36">
            <v>0</v>
          </cell>
          <cell r="Y36">
            <v>0</v>
          </cell>
          <cell r="Z36">
            <v>0</v>
          </cell>
          <cell r="AA36">
            <v>0</v>
          </cell>
          <cell r="AB36">
            <v>0</v>
          </cell>
          <cell r="AC36">
            <v>0</v>
          </cell>
          <cell r="AE36">
            <v>0</v>
          </cell>
          <cell r="AF36" t="str">
            <v>--</v>
          </cell>
          <cell r="AG36" t="str">
            <v>--</v>
          </cell>
          <cell r="AI36">
            <v>0</v>
          </cell>
          <cell r="AJ36">
            <v>0</v>
          </cell>
          <cell r="AK36">
            <v>0</v>
          </cell>
          <cell r="AL36">
            <v>0</v>
          </cell>
          <cell r="AM36">
            <v>0</v>
          </cell>
          <cell r="AN36">
            <v>0</v>
          </cell>
          <cell r="AO36">
            <v>0</v>
          </cell>
          <cell r="AP36">
            <v>0</v>
          </cell>
          <cell r="AQ36">
            <v>0</v>
          </cell>
          <cell r="AR36">
            <v>0</v>
          </cell>
          <cell r="AS36">
            <v>0</v>
          </cell>
          <cell r="AU36">
            <v>0</v>
          </cell>
          <cell r="AV36" t="str">
            <v>--</v>
          </cell>
          <cell r="AY36">
            <v>0</v>
          </cell>
          <cell r="AZ36">
            <v>0</v>
          </cell>
          <cell r="BA36">
            <v>0</v>
          </cell>
          <cell r="BB36">
            <v>0</v>
          </cell>
          <cell r="BC36">
            <v>0</v>
          </cell>
          <cell r="BD36">
            <v>0</v>
          </cell>
          <cell r="BE36">
            <v>0</v>
          </cell>
          <cell r="BF36">
            <v>0</v>
          </cell>
          <cell r="BG36">
            <v>0</v>
          </cell>
          <cell r="BH36">
            <v>0</v>
          </cell>
          <cell r="BK36">
            <v>0</v>
          </cell>
          <cell r="BL36" t="str">
            <v>--</v>
          </cell>
          <cell r="BN36">
            <v>-27</v>
          </cell>
        </row>
        <row r="37">
          <cell r="A37">
            <v>28</v>
          </cell>
          <cell r="B37" t="str">
            <v>BERLIN</v>
          </cell>
          <cell r="C37">
            <v>0</v>
          </cell>
          <cell r="D37">
            <v>0</v>
          </cell>
          <cell r="E37">
            <v>0</v>
          </cell>
          <cell r="F37">
            <v>0</v>
          </cell>
          <cell r="G37">
            <v>0</v>
          </cell>
          <cell r="H37">
            <v>0</v>
          </cell>
          <cell r="I37">
            <v>0</v>
          </cell>
          <cell r="J37">
            <v>0</v>
          </cell>
          <cell r="K37">
            <v>0</v>
          </cell>
          <cell r="L37">
            <v>0</v>
          </cell>
          <cell r="M37">
            <v>0</v>
          </cell>
          <cell r="O37">
            <v>0</v>
          </cell>
          <cell r="P37" t="str">
            <v>--</v>
          </cell>
          <cell r="S37">
            <v>0</v>
          </cell>
          <cell r="T37">
            <v>0</v>
          </cell>
          <cell r="U37">
            <v>0</v>
          </cell>
          <cell r="V37">
            <v>0</v>
          </cell>
          <cell r="W37">
            <v>0</v>
          </cell>
          <cell r="X37">
            <v>0</v>
          </cell>
          <cell r="Y37">
            <v>0</v>
          </cell>
          <cell r="Z37">
            <v>0</v>
          </cell>
          <cell r="AA37">
            <v>0</v>
          </cell>
          <cell r="AB37">
            <v>0</v>
          </cell>
          <cell r="AC37">
            <v>0</v>
          </cell>
          <cell r="AE37">
            <v>0</v>
          </cell>
          <cell r="AF37" t="str">
            <v>--</v>
          </cell>
          <cell r="AG37" t="str">
            <v>--</v>
          </cell>
          <cell r="AI37">
            <v>0</v>
          </cell>
          <cell r="AJ37">
            <v>0</v>
          </cell>
          <cell r="AK37">
            <v>0</v>
          </cell>
          <cell r="AL37">
            <v>0</v>
          </cell>
          <cell r="AM37">
            <v>0</v>
          </cell>
          <cell r="AN37">
            <v>0</v>
          </cell>
          <cell r="AO37">
            <v>0</v>
          </cell>
          <cell r="AP37">
            <v>0</v>
          </cell>
          <cell r="AQ37">
            <v>0</v>
          </cell>
          <cell r="AR37">
            <v>0</v>
          </cell>
          <cell r="AS37">
            <v>0</v>
          </cell>
          <cell r="AU37">
            <v>0</v>
          </cell>
          <cell r="AV37" t="str">
            <v>--</v>
          </cell>
          <cell r="AY37">
            <v>0</v>
          </cell>
          <cell r="AZ37">
            <v>0</v>
          </cell>
          <cell r="BA37">
            <v>0</v>
          </cell>
          <cell r="BB37">
            <v>0</v>
          </cell>
          <cell r="BC37">
            <v>0</v>
          </cell>
          <cell r="BD37">
            <v>0</v>
          </cell>
          <cell r="BE37">
            <v>0</v>
          </cell>
          <cell r="BF37">
            <v>0</v>
          </cell>
          <cell r="BG37">
            <v>0</v>
          </cell>
          <cell r="BH37">
            <v>0</v>
          </cell>
          <cell r="BK37">
            <v>0</v>
          </cell>
          <cell r="BL37" t="str">
            <v>--</v>
          </cell>
          <cell r="BN37">
            <v>-28</v>
          </cell>
        </row>
        <row r="38">
          <cell r="A38">
            <v>29</v>
          </cell>
          <cell r="B38" t="str">
            <v>BERNARDSTON</v>
          </cell>
          <cell r="C38">
            <v>0</v>
          </cell>
          <cell r="D38">
            <v>0</v>
          </cell>
          <cell r="E38">
            <v>0</v>
          </cell>
          <cell r="F38">
            <v>0</v>
          </cell>
          <cell r="G38">
            <v>0</v>
          </cell>
          <cell r="H38">
            <v>0</v>
          </cell>
          <cell r="I38">
            <v>0</v>
          </cell>
          <cell r="J38">
            <v>0</v>
          </cell>
          <cell r="K38">
            <v>0</v>
          </cell>
          <cell r="L38">
            <v>0</v>
          </cell>
          <cell r="M38">
            <v>0</v>
          </cell>
          <cell r="O38">
            <v>0</v>
          </cell>
          <cell r="P38" t="str">
            <v>--</v>
          </cell>
          <cell r="S38">
            <v>0</v>
          </cell>
          <cell r="T38">
            <v>0</v>
          </cell>
          <cell r="U38">
            <v>0</v>
          </cell>
          <cell r="V38">
            <v>0</v>
          </cell>
          <cell r="W38">
            <v>0</v>
          </cell>
          <cell r="X38">
            <v>0</v>
          </cell>
          <cell r="Y38">
            <v>0</v>
          </cell>
          <cell r="Z38">
            <v>0</v>
          </cell>
          <cell r="AA38">
            <v>0</v>
          </cell>
          <cell r="AB38">
            <v>0</v>
          </cell>
          <cell r="AC38">
            <v>0</v>
          </cell>
          <cell r="AE38">
            <v>0</v>
          </cell>
          <cell r="AF38" t="str">
            <v>--</v>
          </cell>
          <cell r="AG38" t="str">
            <v>--</v>
          </cell>
          <cell r="AI38">
            <v>0</v>
          </cell>
          <cell r="AJ38">
            <v>0</v>
          </cell>
          <cell r="AK38">
            <v>0</v>
          </cell>
          <cell r="AL38">
            <v>0</v>
          </cell>
          <cell r="AM38">
            <v>0</v>
          </cell>
          <cell r="AN38">
            <v>0</v>
          </cell>
          <cell r="AO38">
            <v>0</v>
          </cell>
          <cell r="AP38">
            <v>0</v>
          </cell>
          <cell r="AQ38">
            <v>0</v>
          </cell>
          <cell r="AR38">
            <v>0</v>
          </cell>
          <cell r="AS38">
            <v>0</v>
          </cell>
          <cell r="AU38">
            <v>0</v>
          </cell>
          <cell r="AV38" t="str">
            <v>--</v>
          </cell>
          <cell r="AY38">
            <v>0</v>
          </cell>
          <cell r="AZ38">
            <v>0</v>
          </cell>
          <cell r="BA38">
            <v>0</v>
          </cell>
          <cell r="BB38">
            <v>0</v>
          </cell>
          <cell r="BC38">
            <v>0</v>
          </cell>
          <cell r="BD38">
            <v>0</v>
          </cell>
          <cell r="BE38">
            <v>0</v>
          </cell>
          <cell r="BF38">
            <v>0</v>
          </cell>
          <cell r="BG38">
            <v>0</v>
          </cell>
          <cell r="BH38">
            <v>0</v>
          </cell>
          <cell r="BK38">
            <v>0</v>
          </cell>
          <cell r="BL38" t="str">
            <v>--</v>
          </cell>
          <cell r="BN38">
            <v>-29</v>
          </cell>
        </row>
        <row r="39">
          <cell r="A39">
            <v>30</v>
          </cell>
          <cell r="B39" t="str">
            <v>BEVERLY</v>
          </cell>
          <cell r="C39">
            <v>9.3161802355350751</v>
          </cell>
          <cell r="D39">
            <v>11</v>
          </cell>
          <cell r="E39">
            <v>9</v>
          </cell>
          <cell r="F39">
            <v>9</v>
          </cell>
          <cell r="G39">
            <v>9</v>
          </cell>
          <cell r="H39">
            <v>10.440000000000001</v>
          </cell>
          <cell r="I39">
            <v>0</v>
          </cell>
          <cell r="J39">
            <v>0</v>
          </cell>
          <cell r="K39">
            <v>0</v>
          </cell>
          <cell r="L39">
            <v>0</v>
          </cell>
          <cell r="M39">
            <v>0</v>
          </cell>
          <cell r="O39">
            <v>1.4400000000000013</v>
          </cell>
          <cell r="P39">
            <v>16.000000000000014</v>
          </cell>
          <cell r="S39">
            <v>140104</v>
          </cell>
          <cell r="T39">
            <v>168473</v>
          </cell>
          <cell r="U39">
            <v>148364</v>
          </cell>
          <cell r="V39">
            <v>148364</v>
          </cell>
          <cell r="W39">
            <v>148271</v>
          </cell>
          <cell r="X39">
            <v>167115</v>
          </cell>
          <cell r="Y39">
            <v>0</v>
          </cell>
          <cell r="Z39">
            <v>0</v>
          </cell>
          <cell r="AA39">
            <v>0</v>
          </cell>
          <cell r="AB39">
            <v>0</v>
          </cell>
          <cell r="AC39">
            <v>0</v>
          </cell>
          <cell r="AE39">
            <v>18844</v>
          </cell>
          <cell r="AF39">
            <v>12.709160928300211</v>
          </cell>
          <cell r="AG39">
            <v>-3.2908390716998035</v>
          </cell>
          <cell r="AI39">
            <v>8270</v>
          </cell>
          <cell r="AJ39">
            <v>27527.919427896406</v>
          </cell>
          <cell r="AK39">
            <v>14050.065957926759</v>
          </cell>
          <cell r="AL39">
            <v>13984.915702763552</v>
          </cell>
          <cell r="AM39">
            <v>13979.489181952129</v>
          </cell>
          <cell r="AN39">
            <v>26429.72162369105</v>
          </cell>
          <cell r="AO39">
            <v>0</v>
          </cell>
          <cell r="AP39">
            <v>0</v>
          </cell>
          <cell r="AQ39">
            <v>0</v>
          </cell>
          <cell r="AR39">
            <v>0</v>
          </cell>
          <cell r="AS39">
            <v>0</v>
          </cell>
          <cell r="AU39">
            <v>12450.232441738921</v>
          </cell>
          <cell r="AV39">
            <v>89.06071087212888</v>
          </cell>
          <cell r="AY39">
            <v>131834</v>
          </cell>
          <cell r="AZ39">
            <v>140945.08057210359</v>
          </cell>
          <cell r="BA39">
            <v>134313.93404207323</v>
          </cell>
          <cell r="BB39">
            <v>134379.08429723646</v>
          </cell>
          <cell r="BC39">
            <v>134291.51081804786</v>
          </cell>
          <cell r="BD39">
            <v>140685.27837630894</v>
          </cell>
          <cell r="BE39">
            <v>0</v>
          </cell>
          <cell r="BF39">
            <v>0</v>
          </cell>
          <cell r="BG39">
            <v>0</v>
          </cell>
          <cell r="BH39">
            <v>0</v>
          </cell>
          <cell r="BK39">
            <v>6393.7675582610827</v>
          </cell>
          <cell r="BL39">
            <v>4.761110750272235</v>
          </cell>
          <cell r="BN39">
            <v>-30</v>
          </cell>
        </row>
        <row r="40">
          <cell r="A40">
            <v>31</v>
          </cell>
          <cell r="B40" t="str">
            <v>BILLERICA</v>
          </cell>
          <cell r="C40">
            <v>169.34622627589846</v>
          </cell>
          <cell r="D40">
            <v>160</v>
          </cell>
          <cell r="E40">
            <v>163</v>
          </cell>
          <cell r="F40">
            <v>163</v>
          </cell>
          <cell r="G40">
            <v>163</v>
          </cell>
          <cell r="H40">
            <v>163.1</v>
          </cell>
          <cell r="I40">
            <v>0</v>
          </cell>
          <cell r="J40">
            <v>0</v>
          </cell>
          <cell r="K40">
            <v>0</v>
          </cell>
          <cell r="L40">
            <v>0</v>
          </cell>
          <cell r="M40">
            <v>0</v>
          </cell>
          <cell r="O40">
            <v>9.9999999999994316E-2</v>
          </cell>
          <cell r="P40">
            <v>6.1349693251533388E-2</v>
          </cell>
          <cell r="S40">
            <v>2320206</v>
          </cell>
          <cell r="T40">
            <v>2293508</v>
          </cell>
          <cell r="U40">
            <v>2421973</v>
          </cell>
          <cell r="V40">
            <v>2421973</v>
          </cell>
          <cell r="W40">
            <v>2423947</v>
          </cell>
          <cell r="X40">
            <v>2423700</v>
          </cell>
          <cell r="Y40">
            <v>0</v>
          </cell>
          <cell r="Z40">
            <v>0</v>
          </cell>
          <cell r="AA40">
            <v>0</v>
          </cell>
          <cell r="AB40">
            <v>0</v>
          </cell>
          <cell r="AC40">
            <v>0</v>
          </cell>
          <cell r="AE40">
            <v>-247</v>
          </cell>
          <cell r="AF40">
            <v>-1.0189991777875829E-2</v>
          </cell>
          <cell r="AG40">
            <v>-7.1539685029409217E-2</v>
          </cell>
          <cell r="AI40">
            <v>148520</v>
          </cell>
          <cell r="AJ40">
            <v>142880</v>
          </cell>
          <cell r="AK40">
            <v>219583.17985893754</v>
          </cell>
          <cell r="AL40">
            <v>218776.56093974924</v>
          </cell>
          <cell r="AM40">
            <v>220920.42304959786</v>
          </cell>
          <cell r="AN40">
            <v>215681.03164012241</v>
          </cell>
          <cell r="AO40">
            <v>0</v>
          </cell>
          <cell r="AP40">
            <v>0</v>
          </cell>
          <cell r="AQ40">
            <v>0</v>
          </cell>
          <cell r="AR40">
            <v>0</v>
          </cell>
          <cell r="AS40">
            <v>0</v>
          </cell>
          <cell r="AU40">
            <v>-5239.3914094754437</v>
          </cell>
          <cell r="AV40">
            <v>-2.3716193085051129</v>
          </cell>
          <cell r="AY40">
            <v>2171686</v>
          </cell>
          <cell r="AZ40">
            <v>2150628</v>
          </cell>
          <cell r="BA40">
            <v>2202389.8201410626</v>
          </cell>
          <cell r="BB40">
            <v>2203196.4390602508</v>
          </cell>
          <cell r="BC40">
            <v>2203026.576950402</v>
          </cell>
          <cell r="BD40">
            <v>2208018.9683598774</v>
          </cell>
          <cell r="BE40">
            <v>0</v>
          </cell>
          <cell r="BF40">
            <v>0</v>
          </cell>
          <cell r="BG40">
            <v>0</v>
          </cell>
          <cell r="BH40">
            <v>0</v>
          </cell>
          <cell r="BK40">
            <v>4992.3914094753563</v>
          </cell>
          <cell r="BL40">
            <v>0.22661512401662698</v>
          </cell>
          <cell r="BN40">
            <v>-31</v>
          </cell>
        </row>
        <row r="41">
          <cell r="A41">
            <v>32</v>
          </cell>
          <cell r="B41" t="str">
            <v>BLACKSTONE</v>
          </cell>
          <cell r="C41">
            <v>0</v>
          </cell>
          <cell r="D41">
            <v>0</v>
          </cell>
          <cell r="E41">
            <v>0</v>
          </cell>
          <cell r="F41">
            <v>0</v>
          </cell>
          <cell r="G41">
            <v>0</v>
          </cell>
          <cell r="H41">
            <v>0</v>
          </cell>
          <cell r="I41">
            <v>0</v>
          </cell>
          <cell r="J41">
            <v>0</v>
          </cell>
          <cell r="K41">
            <v>0</v>
          </cell>
          <cell r="L41">
            <v>0</v>
          </cell>
          <cell r="M41">
            <v>0</v>
          </cell>
          <cell r="O41">
            <v>0</v>
          </cell>
          <cell r="P41" t="str">
            <v>--</v>
          </cell>
          <cell r="S41">
            <v>0</v>
          </cell>
          <cell r="T41">
            <v>0</v>
          </cell>
          <cell r="U41">
            <v>0</v>
          </cell>
          <cell r="V41">
            <v>0</v>
          </cell>
          <cell r="W41">
            <v>0</v>
          </cell>
          <cell r="X41">
            <v>0</v>
          </cell>
          <cell r="Y41">
            <v>0</v>
          </cell>
          <cell r="Z41">
            <v>0</v>
          </cell>
          <cell r="AA41">
            <v>0</v>
          </cell>
          <cell r="AB41">
            <v>0</v>
          </cell>
          <cell r="AC41">
            <v>0</v>
          </cell>
          <cell r="AE41">
            <v>0</v>
          </cell>
          <cell r="AF41" t="str">
            <v>--</v>
          </cell>
          <cell r="AG41" t="str">
            <v>--</v>
          </cell>
          <cell r="AI41">
            <v>0</v>
          </cell>
          <cell r="AJ41">
            <v>0</v>
          </cell>
          <cell r="AK41">
            <v>0</v>
          </cell>
          <cell r="AL41">
            <v>0</v>
          </cell>
          <cell r="AM41">
            <v>0</v>
          </cell>
          <cell r="AN41">
            <v>0</v>
          </cell>
          <cell r="AO41">
            <v>0</v>
          </cell>
          <cell r="AP41">
            <v>0</v>
          </cell>
          <cell r="AQ41">
            <v>0</v>
          </cell>
          <cell r="AR41">
            <v>0</v>
          </cell>
          <cell r="AS41">
            <v>0</v>
          </cell>
          <cell r="AU41">
            <v>0</v>
          </cell>
          <cell r="AV41" t="str">
            <v>--</v>
          </cell>
          <cell r="AY41">
            <v>0</v>
          </cell>
          <cell r="AZ41">
            <v>0</v>
          </cell>
          <cell r="BA41">
            <v>0</v>
          </cell>
          <cell r="BB41">
            <v>0</v>
          </cell>
          <cell r="BC41">
            <v>0</v>
          </cell>
          <cell r="BD41">
            <v>0</v>
          </cell>
          <cell r="BE41">
            <v>0</v>
          </cell>
          <cell r="BF41">
            <v>0</v>
          </cell>
          <cell r="BG41">
            <v>0</v>
          </cell>
          <cell r="BH41">
            <v>0</v>
          </cell>
          <cell r="BK41">
            <v>0</v>
          </cell>
          <cell r="BL41" t="str">
            <v>--</v>
          </cell>
          <cell r="BN41">
            <v>-32</v>
          </cell>
        </row>
        <row r="42">
          <cell r="A42">
            <v>33</v>
          </cell>
          <cell r="B42" t="str">
            <v>BLANDFORD</v>
          </cell>
          <cell r="C42">
            <v>0</v>
          </cell>
          <cell r="D42">
            <v>0</v>
          </cell>
          <cell r="E42">
            <v>0</v>
          </cell>
          <cell r="F42">
            <v>0</v>
          </cell>
          <cell r="G42">
            <v>0</v>
          </cell>
          <cell r="H42">
            <v>0</v>
          </cell>
          <cell r="I42">
            <v>0</v>
          </cell>
          <cell r="J42">
            <v>0</v>
          </cell>
          <cell r="K42">
            <v>0</v>
          </cell>
          <cell r="L42">
            <v>0</v>
          </cell>
          <cell r="M42">
            <v>0</v>
          </cell>
          <cell r="O42">
            <v>0</v>
          </cell>
          <cell r="P42" t="str">
            <v>--</v>
          </cell>
          <cell r="S42">
            <v>0</v>
          </cell>
          <cell r="T42">
            <v>0</v>
          </cell>
          <cell r="U42">
            <v>0</v>
          </cell>
          <cell r="V42">
            <v>0</v>
          </cell>
          <cell r="W42">
            <v>0</v>
          </cell>
          <cell r="X42">
            <v>0</v>
          </cell>
          <cell r="Y42">
            <v>0</v>
          </cell>
          <cell r="Z42">
            <v>0</v>
          </cell>
          <cell r="AA42">
            <v>0</v>
          </cell>
          <cell r="AB42">
            <v>0</v>
          </cell>
          <cell r="AC42">
            <v>0</v>
          </cell>
          <cell r="AE42">
            <v>0</v>
          </cell>
          <cell r="AF42" t="str">
            <v>--</v>
          </cell>
          <cell r="AG42" t="str">
            <v>--</v>
          </cell>
          <cell r="AI42">
            <v>0</v>
          </cell>
          <cell r="AJ42">
            <v>0</v>
          </cell>
          <cell r="AK42">
            <v>0</v>
          </cell>
          <cell r="AL42">
            <v>0</v>
          </cell>
          <cell r="AM42">
            <v>0</v>
          </cell>
          <cell r="AN42">
            <v>0</v>
          </cell>
          <cell r="AO42">
            <v>0</v>
          </cell>
          <cell r="AP42">
            <v>0</v>
          </cell>
          <cell r="AQ42">
            <v>0</v>
          </cell>
          <cell r="AR42">
            <v>0</v>
          </cell>
          <cell r="AS42">
            <v>0</v>
          </cell>
          <cell r="AU42">
            <v>0</v>
          </cell>
          <cell r="AV42" t="str">
            <v>--</v>
          </cell>
          <cell r="AY42">
            <v>0</v>
          </cell>
          <cell r="AZ42">
            <v>0</v>
          </cell>
          <cell r="BA42">
            <v>0</v>
          </cell>
          <cell r="BB42">
            <v>0</v>
          </cell>
          <cell r="BC42">
            <v>0</v>
          </cell>
          <cell r="BD42">
            <v>0</v>
          </cell>
          <cell r="BE42">
            <v>0</v>
          </cell>
          <cell r="BF42">
            <v>0</v>
          </cell>
          <cell r="BG42">
            <v>0</v>
          </cell>
          <cell r="BH42">
            <v>0</v>
          </cell>
          <cell r="BK42">
            <v>0</v>
          </cell>
          <cell r="BL42" t="str">
            <v>--</v>
          </cell>
          <cell r="BN42">
            <v>-33</v>
          </cell>
        </row>
        <row r="43">
          <cell r="A43">
            <v>34</v>
          </cell>
          <cell r="B43" t="str">
            <v>BOLTON</v>
          </cell>
          <cell r="C43">
            <v>0</v>
          </cell>
          <cell r="D43">
            <v>0</v>
          </cell>
          <cell r="E43">
            <v>0</v>
          </cell>
          <cell r="F43">
            <v>0</v>
          </cell>
          <cell r="G43">
            <v>0</v>
          </cell>
          <cell r="H43">
            <v>0</v>
          </cell>
          <cell r="I43">
            <v>0</v>
          </cell>
          <cell r="J43">
            <v>0</v>
          </cell>
          <cell r="K43">
            <v>0</v>
          </cell>
          <cell r="L43">
            <v>0</v>
          </cell>
          <cell r="M43">
            <v>0</v>
          </cell>
          <cell r="O43">
            <v>0</v>
          </cell>
          <cell r="P43" t="str">
            <v>--</v>
          </cell>
          <cell r="S43">
            <v>0</v>
          </cell>
          <cell r="T43">
            <v>0</v>
          </cell>
          <cell r="U43">
            <v>0</v>
          </cell>
          <cell r="V43">
            <v>0</v>
          </cell>
          <cell r="W43">
            <v>0</v>
          </cell>
          <cell r="X43">
            <v>0</v>
          </cell>
          <cell r="Y43">
            <v>0</v>
          </cell>
          <cell r="Z43">
            <v>0</v>
          </cell>
          <cell r="AA43">
            <v>0</v>
          </cell>
          <cell r="AB43">
            <v>0</v>
          </cell>
          <cell r="AC43">
            <v>0</v>
          </cell>
          <cell r="AE43">
            <v>0</v>
          </cell>
          <cell r="AF43" t="str">
            <v>--</v>
          </cell>
          <cell r="AG43" t="str">
            <v>--</v>
          </cell>
          <cell r="AI43">
            <v>0</v>
          </cell>
          <cell r="AJ43">
            <v>0</v>
          </cell>
          <cell r="AK43">
            <v>0</v>
          </cell>
          <cell r="AL43">
            <v>0</v>
          </cell>
          <cell r="AM43">
            <v>0</v>
          </cell>
          <cell r="AN43">
            <v>0</v>
          </cell>
          <cell r="AO43">
            <v>0</v>
          </cell>
          <cell r="AP43">
            <v>0</v>
          </cell>
          <cell r="AQ43">
            <v>0</v>
          </cell>
          <cell r="AR43">
            <v>0</v>
          </cell>
          <cell r="AS43">
            <v>0</v>
          </cell>
          <cell r="AU43">
            <v>0</v>
          </cell>
          <cell r="AV43" t="str">
            <v>--</v>
          </cell>
          <cell r="AY43">
            <v>0</v>
          </cell>
          <cell r="AZ43">
            <v>0</v>
          </cell>
          <cell r="BA43">
            <v>0</v>
          </cell>
          <cell r="BB43">
            <v>0</v>
          </cell>
          <cell r="BC43">
            <v>0</v>
          </cell>
          <cell r="BD43">
            <v>0</v>
          </cell>
          <cell r="BE43">
            <v>0</v>
          </cell>
          <cell r="BF43">
            <v>0</v>
          </cell>
          <cell r="BG43">
            <v>0</v>
          </cell>
          <cell r="BH43">
            <v>0</v>
          </cell>
          <cell r="BK43">
            <v>0</v>
          </cell>
          <cell r="BL43" t="str">
            <v>--</v>
          </cell>
          <cell r="BN43">
            <v>-34</v>
          </cell>
        </row>
        <row r="44">
          <cell r="A44">
            <v>35</v>
          </cell>
          <cell r="B44" t="str">
            <v>BOSTON</v>
          </cell>
          <cell r="C44">
            <v>9640.4344689104491</v>
          </cell>
          <cell r="D44">
            <v>10599</v>
          </cell>
          <cell r="E44">
            <v>10273</v>
          </cell>
          <cell r="F44">
            <v>10273</v>
          </cell>
          <cell r="G44">
            <v>10274</v>
          </cell>
          <cell r="H44">
            <v>10252.329999999998</v>
          </cell>
          <cell r="I44">
            <v>0</v>
          </cell>
          <cell r="J44">
            <v>0</v>
          </cell>
          <cell r="K44">
            <v>0</v>
          </cell>
          <cell r="L44">
            <v>0</v>
          </cell>
          <cell r="M44">
            <v>0</v>
          </cell>
          <cell r="O44">
            <v>-21.670000000001892</v>
          </cell>
          <cell r="P44">
            <v>-0.21092077087796479</v>
          </cell>
          <cell r="S44">
            <v>151816956</v>
          </cell>
          <cell r="T44">
            <v>173782009</v>
          </cell>
          <cell r="U44">
            <v>173687418</v>
          </cell>
          <cell r="V44">
            <v>174857131</v>
          </cell>
          <cell r="W44">
            <v>174719969</v>
          </cell>
          <cell r="X44">
            <v>173333209</v>
          </cell>
          <cell r="Y44">
            <v>0</v>
          </cell>
          <cell r="Z44">
            <v>0</v>
          </cell>
          <cell r="AA44">
            <v>0</v>
          </cell>
          <cell r="AB44">
            <v>0</v>
          </cell>
          <cell r="AC44">
            <v>0</v>
          </cell>
          <cell r="AE44">
            <v>-1386760</v>
          </cell>
          <cell r="AF44">
            <v>-0.79370435327859035</v>
          </cell>
          <cell r="AG44">
            <v>-0.58278358240062555</v>
          </cell>
          <cell r="AI44">
            <v>16089057.950005857</v>
          </cell>
          <cell r="AJ44">
            <v>23090108.1743838</v>
          </cell>
          <cell r="AK44">
            <v>24173553.160060719</v>
          </cell>
          <cell r="AL44">
            <v>24739315.456934568</v>
          </cell>
          <cell r="AM44">
            <v>24800610.069574468</v>
          </cell>
          <cell r="AN44">
            <v>22593904.917866081</v>
          </cell>
          <cell r="AO44">
            <v>0</v>
          </cell>
          <cell r="AP44">
            <v>0</v>
          </cell>
          <cell r="AQ44">
            <v>0</v>
          </cell>
          <cell r="AR44">
            <v>0</v>
          </cell>
          <cell r="AS44">
            <v>0</v>
          </cell>
          <cell r="AU44">
            <v>-2206705.1517083868</v>
          </cell>
          <cell r="AV44">
            <v>-8.8977857621961753</v>
          </cell>
          <cell r="AY44">
            <v>135727898.04999414</v>
          </cell>
          <cell r="AZ44">
            <v>150691900.82561621</v>
          </cell>
          <cell r="BA44">
            <v>149513864.8399393</v>
          </cell>
          <cell r="BB44">
            <v>150117815.54306543</v>
          </cell>
          <cell r="BC44">
            <v>149919358.93042552</v>
          </cell>
          <cell r="BD44">
            <v>150739304.08213392</v>
          </cell>
          <cell r="BE44">
            <v>0</v>
          </cell>
          <cell r="BF44">
            <v>0</v>
          </cell>
          <cell r="BG44">
            <v>0</v>
          </cell>
          <cell r="BH44">
            <v>0</v>
          </cell>
          <cell r="BK44">
            <v>819945.15170839429</v>
          </cell>
          <cell r="BL44">
            <v>0.54692413145183139</v>
          </cell>
          <cell r="BN44">
            <v>-35</v>
          </cell>
        </row>
        <row r="45">
          <cell r="A45">
            <v>36</v>
          </cell>
          <cell r="B45" t="str">
            <v>BOURNE</v>
          </cell>
          <cell r="C45">
            <v>129.59870337995338</v>
          </cell>
          <cell r="D45">
            <v>143</v>
          </cell>
          <cell r="E45">
            <v>132</v>
          </cell>
          <cell r="F45">
            <v>132</v>
          </cell>
          <cell r="G45">
            <v>132</v>
          </cell>
          <cell r="H45">
            <v>133.11999999999998</v>
          </cell>
          <cell r="I45">
            <v>0</v>
          </cell>
          <cell r="J45">
            <v>0</v>
          </cell>
          <cell r="K45">
            <v>0</v>
          </cell>
          <cell r="L45">
            <v>0</v>
          </cell>
          <cell r="M45">
            <v>0</v>
          </cell>
          <cell r="O45">
            <v>1.1199999999999761</v>
          </cell>
          <cell r="P45">
            <v>0.84848484848483174</v>
          </cell>
          <cell r="S45">
            <v>1857477</v>
          </cell>
          <cell r="T45">
            <v>2216625</v>
          </cell>
          <cell r="U45">
            <v>2043109</v>
          </cell>
          <cell r="V45">
            <v>2059061</v>
          </cell>
          <cell r="W45">
            <v>2058160</v>
          </cell>
          <cell r="X45">
            <v>1982560</v>
          </cell>
          <cell r="Y45">
            <v>0</v>
          </cell>
          <cell r="Z45">
            <v>0</v>
          </cell>
          <cell r="AA45">
            <v>0</v>
          </cell>
          <cell r="AB45">
            <v>0</v>
          </cell>
          <cell r="AC45">
            <v>0</v>
          </cell>
          <cell r="AE45">
            <v>-75600</v>
          </cell>
          <cell r="AF45">
            <v>-3.6731838146694118</v>
          </cell>
          <cell r="AG45">
            <v>-4.5216686631542435</v>
          </cell>
          <cell r="AI45">
            <v>458240.55699829129</v>
          </cell>
          <cell r="AJ45">
            <v>352577.75417287438</v>
          </cell>
          <cell r="AK45">
            <v>243128.73738570855</v>
          </cell>
          <cell r="AL45">
            <v>248748.52987996547</v>
          </cell>
          <cell r="AM45">
            <v>249439.35087599454</v>
          </cell>
          <cell r="AN45">
            <v>189057.83506199479</v>
          </cell>
          <cell r="AO45">
            <v>0</v>
          </cell>
          <cell r="AP45">
            <v>0</v>
          </cell>
          <cell r="AQ45">
            <v>0</v>
          </cell>
          <cell r="AR45">
            <v>0</v>
          </cell>
          <cell r="AS45">
            <v>0</v>
          </cell>
          <cell r="AU45">
            <v>-60381.515813999751</v>
          </cell>
          <cell r="AV45">
            <v>-24.206892618164979</v>
          </cell>
          <cell r="AY45">
            <v>1399236.4430017087</v>
          </cell>
          <cell r="AZ45">
            <v>1864047.2458271256</v>
          </cell>
          <cell r="BA45">
            <v>1799980.2626142914</v>
          </cell>
          <cell r="BB45">
            <v>1810312.4701200346</v>
          </cell>
          <cell r="BC45">
            <v>1808720.6491240053</v>
          </cell>
          <cell r="BD45">
            <v>1793502.1649380052</v>
          </cell>
          <cell r="BE45">
            <v>0</v>
          </cell>
          <cell r="BF45">
            <v>0</v>
          </cell>
          <cell r="BG45">
            <v>0</v>
          </cell>
          <cell r="BH45">
            <v>0</v>
          </cell>
          <cell r="BK45">
            <v>-15218.484186000191</v>
          </cell>
          <cell r="BL45">
            <v>-0.84139494915208557</v>
          </cell>
          <cell r="BN45">
            <v>-36</v>
          </cell>
        </row>
        <row r="46">
          <cell r="A46">
            <v>37</v>
          </cell>
          <cell r="B46" t="str">
            <v>BOXBOROUGH</v>
          </cell>
          <cell r="C46">
            <v>0</v>
          </cell>
          <cell r="D46">
            <v>0</v>
          </cell>
          <cell r="E46">
            <v>0</v>
          </cell>
          <cell r="F46">
            <v>0</v>
          </cell>
          <cell r="G46">
            <v>0</v>
          </cell>
          <cell r="H46">
            <v>0</v>
          </cell>
          <cell r="I46">
            <v>0</v>
          </cell>
          <cell r="J46">
            <v>0</v>
          </cell>
          <cell r="K46">
            <v>0</v>
          </cell>
          <cell r="L46">
            <v>0</v>
          </cell>
          <cell r="M46">
            <v>0</v>
          </cell>
          <cell r="O46">
            <v>0</v>
          </cell>
          <cell r="P46" t="str">
            <v>--</v>
          </cell>
          <cell r="S46">
            <v>0</v>
          </cell>
          <cell r="T46">
            <v>0</v>
          </cell>
          <cell r="U46">
            <v>0</v>
          </cell>
          <cell r="V46">
            <v>0</v>
          </cell>
          <cell r="W46">
            <v>0</v>
          </cell>
          <cell r="X46">
            <v>0</v>
          </cell>
          <cell r="Y46">
            <v>0</v>
          </cell>
          <cell r="Z46">
            <v>0</v>
          </cell>
          <cell r="AA46">
            <v>0</v>
          </cell>
          <cell r="AB46">
            <v>0</v>
          </cell>
          <cell r="AC46">
            <v>0</v>
          </cell>
          <cell r="AE46">
            <v>0</v>
          </cell>
          <cell r="AF46" t="str">
            <v>--</v>
          </cell>
          <cell r="AG46" t="str">
            <v>--</v>
          </cell>
          <cell r="AI46">
            <v>0</v>
          </cell>
          <cell r="AJ46">
            <v>0</v>
          </cell>
          <cell r="AK46">
            <v>0</v>
          </cell>
          <cell r="AL46">
            <v>0</v>
          </cell>
          <cell r="AM46">
            <v>0</v>
          </cell>
          <cell r="AN46">
            <v>0</v>
          </cell>
          <cell r="AO46">
            <v>0</v>
          </cell>
          <cell r="AP46">
            <v>0</v>
          </cell>
          <cell r="AQ46">
            <v>0</v>
          </cell>
          <cell r="AR46">
            <v>0</v>
          </cell>
          <cell r="AS46">
            <v>0</v>
          </cell>
          <cell r="AU46">
            <v>0</v>
          </cell>
          <cell r="AV46" t="str">
            <v>--</v>
          </cell>
          <cell r="AY46">
            <v>0</v>
          </cell>
          <cell r="AZ46">
            <v>0</v>
          </cell>
          <cell r="BA46">
            <v>0</v>
          </cell>
          <cell r="BB46">
            <v>0</v>
          </cell>
          <cell r="BC46">
            <v>0</v>
          </cell>
          <cell r="BD46">
            <v>0</v>
          </cell>
          <cell r="BE46">
            <v>0</v>
          </cell>
          <cell r="BF46">
            <v>0</v>
          </cell>
          <cell r="BG46">
            <v>0</v>
          </cell>
          <cell r="BH46">
            <v>0</v>
          </cell>
          <cell r="BK46">
            <v>0</v>
          </cell>
          <cell r="BL46" t="str">
            <v>--</v>
          </cell>
          <cell r="BN46">
            <v>-37</v>
          </cell>
        </row>
        <row r="47">
          <cell r="A47">
            <v>38</v>
          </cell>
          <cell r="B47" t="str">
            <v>BOXFORD</v>
          </cell>
          <cell r="C47">
            <v>0</v>
          </cell>
          <cell r="D47">
            <v>0</v>
          </cell>
          <cell r="E47">
            <v>0</v>
          </cell>
          <cell r="F47">
            <v>0</v>
          </cell>
          <cell r="G47">
            <v>0</v>
          </cell>
          <cell r="H47">
            <v>0</v>
          </cell>
          <cell r="I47">
            <v>0</v>
          </cell>
          <cell r="J47">
            <v>0</v>
          </cell>
          <cell r="K47">
            <v>0</v>
          </cell>
          <cell r="L47">
            <v>0</v>
          </cell>
          <cell r="M47">
            <v>0</v>
          </cell>
          <cell r="O47">
            <v>0</v>
          </cell>
          <cell r="P47" t="str">
            <v>--</v>
          </cell>
          <cell r="S47">
            <v>0</v>
          </cell>
          <cell r="T47">
            <v>0</v>
          </cell>
          <cell r="U47">
            <v>0</v>
          </cell>
          <cell r="V47">
            <v>0</v>
          </cell>
          <cell r="W47">
            <v>0</v>
          </cell>
          <cell r="X47">
            <v>0</v>
          </cell>
          <cell r="Y47">
            <v>0</v>
          </cell>
          <cell r="Z47">
            <v>0</v>
          </cell>
          <cell r="AA47">
            <v>0</v>
          </cell>
          <cell r="AB47">
            <v>0</v>
          </cell>
          <cell r="AC47">
            <v>0</v>
          </cell>
          <cell r="AE47">
            <v>0</v>
          </cell>
          <cell r="AF47" t="str">
            <v>--</v>
          </cell>
          <cell r="AG47" t="str">
            <v>--</v>
          </cell>
          <cell r="AI47">
            <v>0</v>
          </cell>
          <cell r="AJ47">
            <v>0</v>
          </cell>
          <cell r="AK47">
            <v>0</v>
          </cell>
          <cell r="AL47">
            <v>0</v>
          </cell>
          <cell r="AM47">
            <v>0</v>
          </cell>
          <cell r="AN47">
            <v>0</v>
          </cell>
          <cell r="AO47">
            <v>0</v>
          </cell>
          <cell r="AP47">
            <v>0</v>
          </cell>
          <cell r="AQ47">
            <v>0</v>
          </cell>
          <cell r="AR47">
            <v>0</v>
          </cell>
          <cell r="AS47">
            <v>0</v>
          </cell>
          <cell r="AU47">
            <v>0</v>
          </cell>
          <cell r="AV47" t="str">
            <v>--</v>
          </cell>
          <cell r="AY47">
            <v>0</v>
          </cell>
          <cell r="AZ47">
            <v>0</v>
          </cell>
          <cell r="BA47">
            <v>0</v>
          </cell>
          <cell r="BB47">
            <v>0</v>
          </cell>
          <cell r="BC47">
            <v>0</v>
          </cell>
          <cell r="BD47">
            <v>0</v>
          </cell>
          <cell r="BE47">
            <v>0</v>
          </cell>
          <cell r="BF47">
            <v>0</v>
          </cell>
          <cell r="BG47">
            <v>0</v>
          </cell>
          <cell r="BH47">
            <v>0</v>
          </cell>
          <cell r="BK47">
            <v>0</v>
          </cell>
          <cell r="BL47" t="str">
            <v>--</v>
          </cell>
          <cell r="BN47">
            <v>-38</v>
          </cell>
        </row>
        <row r="48">
          <cell r="A48">
            <v>39</v>
          </cell>
          <cell r="B48" t="str">
            <v>BOYLSTON</v>
          </cell>
          <cell r="C48">
            <v>0</v>
          </cell>
          <cell r="D48">
            <v>0</v>
          </cell>
          <cell r="E48">
            <v>0</v>
          </cell>
          <cell r="F48">
            <v>0</v>
          </cell>
          <cell r="G48">
            <v>0</v>
          </cell>
          <cell r="H48">
            <v>0</v>
          </cell>
          <cell r="I48">
            <v>0</v>
          </cell>
          <cell r="J48">
            <v>0</v>
          </cell>
          <cell r="K48">
            <v>0</v>
          </cell>
          <cell r="L48">
            <v>0</v>
          </cell>
          <cell r="M48">
            <v>0</v>
          </cell>
          <cell r="O48">
            <v>0</v>
          </cell>
          <cell r="P48" t="str">
            <v>--</v>
          </cell>
          <cell r="S48">
            <v>0</v>
          </cell>
          <cell r="T48">
            <v>0</v>
          </cell>
          <cell r="U48">
            <v>0</v>
          </cell>
          <cell r="V48">
            <v>0</v>
          </cell>
          <cell r="W48">
            <v>0</v>
          </cell>
          <cell r="X48">
            <v>0</v>
          </cell>
          <cell r="Y48">
            <v>0</v>
          </cell>
          <cell r="Z48">
            <v>0</v>
          </cell>
          <cell r="AA48">
            <v>0</v>
          </cell>
          <cell r="AB48">
            <v>0</v>
          </cell>
          <cell r="AC48">
            <v>0</v>
          </cell>
          <cell r="AE48">
            <v>0</v>
          </cell>
          <cell r="AF48" t="str">
            <v>--</v>
          </cell>
          <cell r="AG48" t="str">
            <v>--</v>
          </cell>
          <cell r="AI48">
            <v>0</v>
          </cell>
          <cell r="AJ48">
            <v>0</v>
          </cell>
          <cell r="AK48">
            <v>0</v>
          </cell>
          <cell r="AL48">
            <v>0</v>
          </cell>
          <cell r="AM48">
            <v>0</v>
          </cell>
          <cell r="AN48">
            <v>0</v>
          </cell>
          <cell r="AO48">
            <v>0</v>
          </cell>
          <cell r="AP48">
            <v>0</v>
          </cell>
          <cell r="AQ48">
            <v>0</v>
          </cell>
          <cell r="AR48">
            <v>0</v>
          </cell>
          <cell r="AS48">
            <v>0</v>
          </cell>
          <cell r="AU48">
            <v>0</v>
          </cell>
          <cell r="AV48" t="str">
            <v>--</v>
          </cell>
          <cell r="AY48">
            <v>0</v>
          </cell>
          <cell r="AZ48">
            <v>0</v>
          </cell>
          <cell r="BA48">
            <v>0</v>
          </cell>
          <cell r="BB48">
            <v>0</v>
          </cell>
          <cell r="BC48">
            <v>0</v>
          </cell>
          <cell r="BD48">
            <v>0</v>
          </cell>
          <cell r="BE48">
            <v>0</v>
          </cell>
          <cell r="BF48">
            <v>0</v>
          </cell>
          <cell r="BG48">
            <v>0</v>
          </cell>
          <cell r="BH48">
            <v>0</v>
          </cell>
          <cell r="BK48">
            <v>0</v>
          </cell>
          <cell r="BL48" t="str">
            <v>--</v>
          </cell>
          <cell r="BN48">
            <v>-39</v>
          </cell>
        </row>
        <row r="49">
          <cell r="A49">
            <v>40</v>
          </cell>
          <cell r="B49" t="str">
            <v>BRAINTREE</v>
          </cell>
          <cell r="C49">
            <v>21</v>
          </cell>
          <cell r="D49">
            <v>24</v>
          </cell>
          <cell r="E49">
            <v>18</v>
          </cell>
          <cell r="F49">
            <v>18</v>
          </cell>
          <cell r="G49">
            <v>18</v>
          </cell>
          <cell r="H49">
            <v>14.82</v>
          </cell>
          <cell r="I49">
            <v>0</v>
          </cell>
          <cell r="J49">
            <v>0</v>
          </cell>
          <cell r="K49">
            <v>0</v>
          </cell>
          <cell r="L49">
            <v>0</v>
          </cell>
          <cell r="M49">
            <v>0</v>
          </cell>
          <cell r="O49">
            <v>-3.1799999999999997</v>
          </cell>
          <cell r="P49">
            <v>-17.666666666666664</v>
          </cell>
          <cell r="S49">
            <v>281445</v>
          </cell>
          <cell r="T49">
            <v>348185</v>
          </cell>
          <cell r="U49">
            <v>261855</v>
          </cell>
          <cell r="V49">
            <v>263292</v>
          </cell>
          <cell r="W49">
            <v>263328</v>
          </cell>
          <cell r="X49">
            <v>202359</v>
          </cell>
          <cell r="Y49">
            <v>0</v>
          </cell>
          <cell r="Z49">
            <v>0</v>
          </cell>
          <cell r="AA49">
            <v>0</v>
          </cell>
          <cell r="AB49">
            <v>0</v>
          </cell>
          <cell r="AC49">
            <v>0</v>
          </cell>
          <cell r="AE49">
            <v>-60969</v>
          </cell>
          <cell r="AF49">
            <v>-23.153253736784542</v>
          </cell>
          <cell r="AG49">
            <v>-5.4865870701178778</v>
          </cell>
          <cell r="AI49">
            <v>55153.360069342561</v>
          </cell>
          <cell r="AJ49">
            <v>63135.879611540739</v>
          </cell>
          <cell r="AK49">
            <v>16074</v>
          </cell>
          <cell r="AL49">
            <v>15625.827064176463</v>
          </cell>
          <cell r="AM49">
            <v>15621.278562533549</v>
          </cell>
          <cell r="AN49">
            <v>11913.975201259702</v>
          </cell>
          <cell r="AO49">
            <v>0</v>
          </cell>
          <cell r="AP49">
            <v>0</v>
          </cell>
          <cell r="AQ49">
            <v>0</v>
          </cell>
          <cell r="AR49">
            <v>0</v>
          </cell>
          <cell r="AS49">
            <v>0</v>
          </cell>
          <cell r="AU49">
            <v>-3707.3033612738473</v>
          </cell>
          <cell r="AV49">
            <v>-23.732393903822523</v>
          </cell>
          <cell r="AY49">
            <v>226291.63993065743</v>
          </cell>
          <cell r="AZ49">
            <v>285049.12038845924</v>
          </cell>
          <cell r="BA49">
            <v>245781</v>
          </cell>
          <cell r="BB49">
            <v>247666.17293582353</v>
          </cell>
          <cell r="BC49">
            <v>247706.72143746645</v>
          </cell>
          <cell r="BD49">
            <v>190445.02479874028</v>
          </cell>
          <cell r="BE49">
            <v>0</v>
          </cell>
          <cell r="BF49">
            <v>0</v>
          </cell>
          <cell r="BG49">
            <v>0</v>
          </cell>
          <cell r="BH49">
            <v>0</v>
          </cell>
          <cell r="BK49">
            <v>-57261.696638726164</v>
          </cell>
          <cell r="BL49">
            <v>-23.116731070691543</v>
          </cell>
          <cell r="BN49">
            <v>-40</v>
          </cell>
        </row>
        <row r="50">
          <cell r="A50">
            <v>41</v>
          </cell>
          <cell r="B50" t="str">
            <v>BREWSTER</v>
          </cell>
          <cell r="C50">
            <v>0</v>
          </cell>
          <cell r="D50">
            <v>0</v>
          </cell>
          <cell r="E50">
            <v>0</v>
          </cell>
          <cell r="F50">
            <v>0</v>
          </cell>
          <cell r="G50">
            <v>0</v>
          </cell>
          <cell r="H50">
            <v>0</v>
          </cell>
          <cell r="I50">
            <v>0</v>
          </cell>
          <cell r="J50">
            <v>0</v>
          </cell>
          <cell r="K50">
            <v>0</v>
          </cell>
          <cell r="L50">
            <v>0</v>
          </cell>
          <cell r="M50">
            <v>0</v>
          </cell>
          <cell r="O50">
            <v>0</v>
          </cell>
          <cell r="P50" t="str">
            <v>--</v>
          </cell>
          <cell r="S50">
            <v>0</v>
          </cell>
          <cell r="T50">
            <v>0</v>
          </cell>
          <cell r="U50">
            <v>0</v>
          </cell>
          <cell r="V50">
            <v>0</v>
          </cell>
          <cell r="W50">
            <v>0</v>
          </cell>
          <cell r="X50">
            <v>0</v>
          </cell>
          <cell r="Y50">
            <v>0</v>
          </cell>
          <cell r="Z50">
            <v>0</v>
          </cell>
          <cell r="AA50">
            <v>0</v>
          </cell>
          <cell r="AB50">
            <v>0</v>
          </cell>
          <cell r="AC50">
            <v>0</v>
          </cell>
          <cell r="AE50">
            <v>0</v>
          </cell>
          <cell r="AF50" t="str">
            <v>--</v>
          </cell>
          <cell r="AG50" t="str">
            <v>--</v>
          </cell>
          <cell r="AI50">
            <v>0</v>
          </cell>
          <cell r="AJ50">
            <v>0</v>
          </cell>
          <cell r="AK50">
            <v>0</v>
          </cell>
          <cell r="AL50">
            <v>0</v>
          </cell>
          <cell r="AM50">
            <v>0</v>
          </cell>
          <cell r="AN50">
            <v>0</v>
          </cell>
          <cell r="AO50">
            <v>0</v>
          </cell>
          <cell r="AP50">
            <v>0</v>
          </cell>
          <cell r="AQ50">
            <v>0</v>
          </cell>
          <cell r="AR50">
            <v>0</v>
          </cell>
          <cell r="AS50">
            <v>0</v>
          </cell>
          <cell r="AU50">
            <v>0</v>
          </cell>
          <cell r="AV50" t="str">
            <v>--</v>
          </cell>
          <cell r="AY50">
            <v>0</v>
          </cell>
          <cell r="AZ50">
            <v>0</v>
          </cell>
          <cell r="BA50">
            <v>0</v>
          </cell>
          <cell r="BB50">
            <v>0</v>
          </cell>
          <cell r="BC50">
            <v>0</v>
          </cell>
          <cell r="BD50">
            <v>0</v>
          </cell>
          <cell r="BE50">
            <v>0</v>
          </cell>
          <cell r="BF50">
            <v>0</v>
          </cell>
          <cell r="BG50">
            <v>0</v>
          </cell>
          <cell r="BH50">
            <v>0</v>
          </cell>
          <cell r="BK50">
            <v>0</v>
          </cell>
          <cell r="BL50" t="str">
            <v>--</v>
          </cell>
          <cell r="BN50">
            <v>-41</v>
          </cell>
        </row>
        <row r="51">
          <cell r="A51">
            <v>42</v>
          </cell>
          <cell r="B51" t="str">
            <v>BRIDGEWATER</v>
          </cell>
          <cell r="C51">
            <v>0</v>
          </cell>
          <cell r="D51">
            <v>0</v>
          </cell>
          <cell r="E51">
            <v>0</v>
          </cell>
          <cell r="F51">
            <v>0</v>
          </cell>
          <cell r="G51">
            <v>0</v>
          </cell>
          <cell r="H51">
            <v>0</v>
          </cell>
          <cell r="I51">
            <v>0</v>
          </cell>
          <cell r="J51">
            <v>0</v>
          </cell>
          <cell r="K51">
            <v>0</v>
          </cell>
          <cell r="L51">
            <v>0</v>
          </cell>
          <cell r="M51">
            <v>0</v>
          </cell>
          <cell r="O51">
            <v>0</v>
          </cell>
          <cell r="P51" t="str">
            <v>--</v>
          </cell>
          <cell r="S51">
            <v>0</v>
          </cell>
          <cell r="T51">
            <v>0</v>
          </cell>
          <cell r="U51">
            <v>0</v>
          </cell>
          <cell r="V51">
            <v>0</v>
          </cell>
          <cell r="W51">
            <v>0</v>
          </cell>
          <cell r="X51">
            <v>0</v>
          </cell>
          <cell r="Y51">
            <v>0</v>
          </cell>
          <cell r="Z51">
            <v>0</v>
          </cell>
          <cell r="AA51">
            <v>0</v>
          </cell>
          <cell r="AB51">
            <v>0</v>
          </cell>
          <cell r="AC51">
            <v>0</v>
          </cell>
          <cell r="AE51">
            <v>0</v>
          </cell>
          <cell r="AF51" t="str">
            <v>--</v>
          </cell>
          <cell r="AG51" t="str">
            <v>--</v>
          </cell>
          <cell r="AI51">
            <v>0</v>
          </cell>
          <cell r="AJ51">
            <v>0</v>
          </cell>
          <cell r="AK51">
            <v>0</v>
          </cell>
          <cell r="AL51">
            <v>0</v>
          </cell>
          <cell r="AM51">
            <v>0</v>
          </cell>
          <cell r="AN51">
            <v>0</v>
          </cell>
          <cell r="AO51">
            <v>0</v>
          </cell>
          <cell r="AP51">
            <v>0</v>
          </cell>
          <cell r="AQ51">
            <v>0</v>
          </cell>
          <cell r="AR51">
            <v>0</v>
          </cell>
          <cell r="AS51">
            <v>0</v>
          </cell>
          <cell r="AU51">
            <v>0</v>
          </cell>
          <cell r="AV51" t="str">
            <v>--</v>
          </cell>
          <cell r="AY51">
            <v>0</v>
          </cell>
          <cell r="AZ51">
            <v>0</v>
          </cell>
          <cell r="BA51">
            <v>0</v>
          </cell>
          <cell r="BB51">
            <v>0</v>
          </cell>
          <cell r="BC51">
            <v>0</v>
          </cell>
          <cell r="BD51">
            <v>0</v>
          </cell>
          <cell r="BE51">
            <v>0</v>
          </cell>
          <cell r="BF51">
            <v>0</v>
          </cell>
          <cell r="BG51">
            <v>0</v>
          </cell>
          <cell r="BH51">
            <v>0</v>
          </cell>
          <cell r="BK51">
            <v>0</v>
          </cell>
          <cell r="BL51" t="str">
            <v>--</v>
          </cell>
          <cell r="BN51">
            <v>-42</v>
          </cell>
        </row>
        <row r="52">
          <cell r="A52">
            <v>43</v>
          </cell>
          <cell r="B52" t="str">
            <v>BRIMFIELD</v>
          </cell>
          <cell r="C52">
            <v>0</v>
          </cell>
          <cell r="D52">
            <v>3</v>
          </cell>
          <cell r="E52">
            <v>2</v>
          </cell>
          <cell r="F52">
            <v>2</v>
          </cell>
          <cell r="G52">
            <v>2</v>
          </cell>
          <cell r="H52">
            <v>2</v>
          </cell>
          <cell r="I52">
            <v>0</v>
          </cell>
          <cell r="J52">
            <v>0</v>
          </cell>
          <cell r="K52">
            <v>0</v>
          </cell>
          <cell r="L52">
            <v>0</v>
          </cell>
          <cell r="M52">
            <v>0</v>
          </cell>
          <cell r="O52">
            <v>0</v>
          </cell>
          <cell r="P52">
            <v>0</v>
          </cell>
          <cell r="S52">
            <v>0</v>
          </cell>
          <cell r="T52">
            <v>45582</v>
          </cell>
          <cell r="U52">
            <v>30560</v>
          </cell>
          <cell r="V52">
            <v>30620</v>
          </cell>
          <cell r="W52">
            <v>30764</v>
          </cell>
          <cell r="X52">
            <v>30764</v>
          </cell>
          <cell r="Y52">
            <v>0</v>
          </cell>
          <cell r="Z52">
            <v>0</v>
          </cell>
          <cell r="AA52">
            <v>0</v>
          </cell>
          <cell r="AB52">
            <v>0</v>
          </cell>
          <cell r="AC52">
            <v>0</v>
          </cell>
          <cell r="AE52">
            <v>0</v>
          </cell>
          <cell r="AF52">
            <v>0</v>
          </cell>
          <cell r="AG52">
            <v>0</v>
          </cell>
          <cell r="AI52">
            <v>0</v>
          </cell>
          <cell r="AJ52">
            <v>31005.154468042943</v>
          </cell>
          <cell r="AK52">
            <v>22158.066392721597</v>
          </cell>
          <cell r="AL52">
            <v>21979.359398738288</v>
          </cell>
          <cell r="AM52">
            <v>22286.172799358192</v>
          </cell>
          <cell r="AN52">
            <v>20882.567446597033</v>
          </cell>
          <cell r="AO52">
            <v>0</v>
          </cell>
          <cell r="AP52">
            <v>0</v>
          </cell>
          <cell r="AQ52">
            <v>0</v>
          </cell>
          <cell r="AR52">
            <v>0</v>
          </cell>
          <cell r="AS52">
            <v>0</v>
          </cell>
          <cell r="AU52">
            <v>-1403.6053527611584</v>
          </cell>
          <cell r="AV52">
            <v>-6.2980995678252105</v>
          </cell>
          <cell r="AY52">
            <v>0</v>
          </cell>
          <cell r="AZ52">
            <v>14576.845531957057</v>
          </cell>
          <cell r="BA52">
            <v>8401.9336072784026</v>
          </cell>
          <cell r="BB52">
            <v>8640.6406012617117</v>
          </cell>
          <cell r="BC52">
            <v>8477.8272006418083</v>
          </cell>
          <cell r="BD52">
            <v>9881.4325534029667</v>
          </cell>
          <cell r="BE52">
            <v>0</v>
          </cell>
          <cell r="BF52">
            <v>0</v>
          </cell>
          <cell r="BG52">
            <v>0</v>
          </cell>
          <cell r="BH52">
            <v>0</v>
          </cell>
          <cell r="BK52">
            <v>1403.6053527611584</v>
          </cell>
          <cell r="BL52">
            <v>16.55619204711909</v>
          </cell>
          <cell r="BN52">
            <v>-43</v>
          </cell>
        </row>
        <row r="53">
          <cell r="A53">
            <v>44</v>
          </cell>
          <cell r="B53" t="str">
            <v>BROCKTON</v>
          </cell>
          <cell r="C53">
            <v>708.59802091813629</v>
          </cell>
          <cell r="D53">
            <v>854</v>
          </cell>
          <cell r="E53">
            <v>929</v>
          </cell>
          <cell r="F53">
            <v>929</v>
          </cell>
          <cell r="G53">
            <v>929</v>
          </cell>
          <cell r="H53">
            <v>925.4400000000004</v>
          </cell>
          <cell r="I53">
            <v>0</v>
          </cell>
          <cell r="J53">
            <v>0</v>
          </cell>
          <cell r="K53">
            <v>0</v>
          </cell>
          <cell r="L53">
            <v>0</v>
          </cell>
          <cell r="M53">
            <v>0</v>
          </cell>
          <cell r="O53">
            <v>-3.5599999999996044</v>
          </cell>
          <cell r="P53">
            <v>-0.38320775026906562</v>
          </cell>
          <cell r="S53">
            <v>8194447</v>
          </cell>
          <cell r="T53">
            <v>10634615</v>
          </cell>
          <cell r="U53">
            <v>11517695</v>
          </cell>
          <cell r="V53">
            <v>11517695</v>
          </cell>
          <cell r="W53">
            <v>11091298</v>
          </cell>
          <cell r="X53">
            <v>10666202</v>
          </cell>
          <cell r="Y53">
            <v>0</v>
          </cell>
          <cell r="Z53">
            <v>0</v>
          </cell>
          <cell r="AA53">
            <v>0</v>
          </cell>
          <cell r="AB53">
            <v>0</v>
          </cell>
          <cell r="AC53">
            <v>0</v>
          </cell>
          <cell r="AE53">
            <v>-425096</v>
          </cell>
          <cell r="AF53">
            <v>-3.8326983911170731</v>
          </cell>
          <cell r="AG53">
            <v>-3.4494906408480075</v>
          </cell>
          <cell r="AI53">
            <v>3630382.4042046275</v>
          </cell>
          <cell r="AJ53">
            <v>2255158.0638506557</v>
          </cell>
          <cell r="AK53">
            <v>3007486.2303820583</v>
          </cell>
          <cell r="AL53">
            <v>2947534.8030041223</v>
          </cell>
          <cell r="AM53">
            <v>2667394.729730492</v>
          </cell>
          <cell r="AN53">
            <v>2250021.3686608681</v>
          </cell>
          <cell r="AO53">
            <v>0</v>
          </cell>
          <cell r="AP53">
            <v>0</v>
          </cell>
          <cell r="AQ53">
            <v>0</v>
          </cell>
          <cell r="AR53">
            <v>0</v>
          </cell>
          <cell r="AS53">
            <v>0</v>
          </cell>
          <cell r="AU53">
            <v>-417373.36106962385</v>
          </cell>
          <cell r="AV53">
            <v>-15.647228976560001</v>
          </cell>
          <cell r="AY53">
            <v>4564064.5957953725</v>
          </cell>
          <cell r="AZ53">
            <v>8379456.9361493438</v>
          </cell>
          <cell r="BA53">
            <v>8510208.7696179412</v>
          </cell>
          <cell r="BB53">
            <v>8570160.1969958767</v>
          </cell>
          <cell r="BC53">
            <v>8423903.2702695075</v>
          </cell>
          <cell r="BD53">
            <v>8416180.6313391328</v>
          </cell>
          <cell r="BE53">
            <v>0</v>
          </cell>
          <cell r="BF53">
            <v>0</v>
          </cell>
          <cell r="BG53">
            <v>0</v>
          </cell>
          <cell r="BH53">
            <v>0</v>
          </cell>
          <cell r="BK53">
            <v>-7722.6389303747565</v>
          </cell>
          <cell r="BL53">
            <v>-9.1675303984439793E-2</v>
          </cell>
          <cell r="BN53">
            <v>-44</v>
          </cell>
        </row>
        <row r="54">
          <cell r="A54">
            <v>45</v>
          </cell>
          <cell r="B54" t="str">
            <v>BROOKFIELD</v>
          </cell>
          <cell r="C54">
            <v>0</v>
          </cell>
          <cell r="D54">
            <v>2</v>
          </cell>
          <cell r="E54">
            <v>2</v>
          </cell>
          <cell r="F54">
            <v>2</v>
          </cell>
          <cell r="G54">
            <v>2</v>
          </cell>
          <cell r="H54">
            <v>2</v>
          </cell>
          <cell r="I54">
            <v>0</v>
          </cell>
          <cell r="J54">
            <v>0</v>
          </cell>
          <cell r="K54">
            <v>0</v>
          </cell>
          <cell r="L54">
            <v>0</v>
          </cell>
          <cell r="M54">
            <v>0</v>
          </cell>
          <cell r="O54">
            <v>0</v>
          </cell>
          <cell r="P54">
            <v>0</v>
          </cell>
          <cell r="S54">
            <v>0</v>
          </cell>
          <cell r="T54">
            <v>28822</v>
          </cell>
          <cell r="U54">
            <v>29434</v>
          </cell>
          <cell r="V54">
            <v>29494</v>
          </cell>
          <cell r="W54">
            <v>29452</v>
          </cell>
          <cell r="X54">
            <v>29452</v>
          </cell>
          <cell r="Y54">
            <v>0</v>
          </cell>
          <cell r="Z54">
            <v>0</v>
          </cell>
          <cell r="AA54">
            <v>0</v>
          </cell>
          <cell r="AB54">
            <v>0</v>
          </cell>
          <cell r="AC54">
            <v>0</v>
          </cell>
          <cell r="AE54">
            <v>0</v>
          </cell>
          <cell r="AF54">
            <v>0</v>
          </cell>
          <cell r="AG54">
            <v>0</v>
          </cell>
          <cell r="AI54">
            <v>0</v>
          </cell>
          <cell r="AJ54">
            <v>19636.171601007132</v>
          </cell>
          <cell r="AK54">
            <v>21360.855481544684</v>
          </cell>
          <cell r="AL54">
            <v>21190.786093509068</v>
          </cell>
          <cell r="AM54">
            <v>21358.012584272336</v>
          </cell>
          <cell r="AN54">
            <v>20017.956483454811</v>
          </cell>
          <cell r="AO54">
            <v>0</v>
          </cell>
          <cell r="AP54">
            <v>0</v>
          </cell>
          <cell r="AQ54">
            <v>0</v>
          </cell>
          <cell r="AR54">
            <v>0</v>
          </cell>
          <cell r="AS54">
            <v>0</v>
          </cell>
          <cell r="AU54">
            <v>-1340.0561008175246</v>
          </cell>
          <cell r="AV54">
            <v>-6.2742546645202291</v>
          </cell>
          <cell r="AY54">
            <v>0</v>
          </cell>
          <cell r="AZ54">
            <v>9185.8283989928677</v>
          </cell>
          <cell r="BA54">
            <v>8073.1445184553158</v>
          </cell>
          <cell r="BB54">
            <v>8303.2139064909315</v>
          </cell>
          <cell r="BC54">
            <v>8093.9874157276645</v>
          </cell>
          <cell r="BD54">
            <v>9434.043516545189</v>
          </cell>
          <cell r="BE54">
            <v>0</v>
          </cell>
          <cell r="BF54">
            <v>0</v>
          </cell>
          <cell r="BG54">
            <v>0</v>
          </cell>
          <cell r="BH54">
            <v>0</v>
          </cell>
          <cell r="BK54">
            <v>1340.0561008175246</v>
          </cell>
          <cell r="BL54">
            <v>16.556192047119112</v>
          </cell>
          <cell r="BN54">
            <v>-45</v>
          </cell>
        </row>
        <row r="55">
          <cell r="A55">
            <v>46</v>
          </cell>
          <cell r="B55" t="str">
            <v>BROOKLINE</v>
          </cell>
          <cell r="C55">
            <v>6.7971967310414101</v>
          </cell>
          <cell r="D55">
            <v>4</v>
          </cell>
          <cell r="E55">
            <v>4</v>
          </cell>
          <cell r="F55">
            <v>4</v>
          </cell>
          <cell r="G55">
            <v>4</v>
          </cell>
          <cell r="H55">
            <v>3.27</v>
          </cell>
          <cell r="I55">
            <v>0</v>
          </cell>
          <cell r="J55">
            <v>0</v>
          </cell>
          <cell r="K55">
            <v>0</v>
          </cell>
          <cell r="L55">
            <v>0</v>
          </cell>
          <cell r="M55">
            <v>0</v>
          </cell>
          <cell r="O55">
            <v>-0.73</v>
          </cell>
          <cell r="P55">
            <v>-18.25</v>
          </cell>
          <cell r="S55">
            <v>126500</v>
          </cell>
          <cell r="T55">
            <v>73984</v>
          </cell>
          <cell r="U55">
            <v>75424</v>
          </cell>
          <cell r="V55">
            <v>76902</v>
          </cell>
          <cell r="W55">
            <v>76913</v>
          </cell>
          <cell r="X55">
            <v>65025</v>
          </cell>
          <cell r="Y55">
            <v>0</v>
          </cell>
          <cell r="Z55">
            <v>0</v>
          </cell>
          <cell r="AA55">
            <v>0</v>
          </cell>
          <cell r="AB55">
            <v>0</v>
          </cell>
          <cell r="AC55">
            <v>0</v>
          </cell>
          <cell r="AE55">
            <v>-11888</v>
          </cell>
          <cell r="AF55">
            <v>-15.456424791647706</v>
          </cell>
          <cell r="AG55">
            <v>2.7935752083522942</v>
          </cell>
          <cell r="AI55">
            <v>73564.610220185976</v>
          </cell>
          <cell r="AJ55">
            <v>3572</v>
          </cell>
          <cell r="AK55">
            <v>3572</v>
          </cell>
          <cell r="AL55">
            <v>2760.3840222919807</v>
          </cell>
          <cell r="AM55">
            <v>2752.1469416631908</v>
          </cell>
          <cell r="AN55">
            <v>2146.6821089981145</v>
          </cell>
          <cell r="AO55">
            <v>0</v>
          </cell>
          <cell r="AP55">
            <v>0</v>
          </cell>
          <cell r="AQ55">
            <v>0</v>
          </cell>
          <cell r="AR55">
            <v>0</v>
          </cell>
          <cell r="AS55">
            <v>0</v>
          </cell>
          <cell r="AU55">
            <v>-605.4648326650763</v>
          </cell>
          <cell r="AV55">
            <v>-21.999727685294989</v>
          </cell>
          <cell r="AY55">
            <v>52935.389779814024</v>
          </cell>
          <cell r="AZ55">
            <v>70412</v>
          </cell>
          <cell r="BA55">
            <v>71852</v>
          </cell>
          <cell r="BB55">
            <v>74141.615977708017</v>
          </cell>
          <cell r="BC55">
            <v>74160.853058336812</v>
          </cell>
          <cell r="BD55">
            <v>62878.317891001883</v>
          </cell>
          <cell r="BE55">
            <v>0</v>
          </cell>
          <cell r="BF55">
            <v>0</v>
          </cell>
          <cell r="BG55">
            <v>0</v>
          </cell>
          <cell r="BH55">
            <v>0</v>
          </cell>
          <cell r="BK55">
            <v>-11282.535167334929</v>
          </cell>
          <cell r="BL55">
            <v>-15.213599496300024</v>
          </cell>
          <cell r="BN55">
            <v>-46</v>
          </cell>
        </row>
        <row r="56">
          <cell r="A56">
            <v>47</v>
          </cell>
          <cell r="B56" t="str">
            <v>BUCKLAND</v>
          </cell>
          <cell r="C56">
            <v>0</v>
          </cell>
          <cell r="D56">
            <v>0</v>
          </cell>
          <cell r="E56">
            <v>0</v>
          </cell>
          <cell r="F56">
            <v>0</v>
          </cell>
          <cell r="G56">
            <v>0</v>
          </cell>
          <cell r="H56">
            <v>0</v>
          </cell>
          <cell r="I56">
            <v>0</v>
          </cell>
          <cell r="J56">
            <v>0</v>
          </cell>
          <cell r="K56">
            <v>0</v>
          </cell>
          <cell r="L56">
            <v>0</v>
          </cell>
          <cell r="M56">
            <v>0</v>
          </cell>
          <cell r="O56">
            <v>0</v>
          </cell>
          <cell r="P56" t="str">
            <v>--</v>
          </cell>
          <cell r="S56">
            <v>0</v>
          </cell>
          <cell r="T56">
            <v>0</v>
          </cell>
          <cell r="U56">
            <v>0</v>
          </cell>
          <cell r="V56">
            <v>0</v>
          </cell>
          <cell r="W56">
            <v>0</v>
          </cell>
          <cell r="X56">
            <v>0</v>
          </cell>
          <cell r="Y56">
            <v>0</v>
          </cell>
          <cell r="Z56">
            <v>0</v>
          </cell>
          <cell r="AA56">
            <v>0</v>
          </cell>
          <cell r="AB56">
            <v>0</v>
          </cell>
          <cell r="AC56">
            <v>0</v>
          </cell>
          <cell r="AE56">
            <v>0</v>
          </cell>
          <cell r="AF56" t="str">
            <v>--</v>
          </cell>
          <cell r="AG56" t="str">
            <v>--</v>
          </cell>
          <cell r="AI56">
            <v>0</v>
          </cell>
          <cell r="AJ56">
            <v>0</v>
          </cell>
          <cell r="AK56">
            <v>0</v>
          </cell>
          <cell r="AL56">
            <v>0</v>
          </cell>
          <cell r="AM56">
            <v>0</v>
          </cell>
          <cell r="AN56">
            <v>0</v>
          </cell>
          <cell r="AO56">
            <v>0</v>
          </cell>
          <cell r="AP56">
            <v>0</v>
          </cell>
          <cell r="AQ56">
            <v>0</v>
          </cell>
          <cell r="AR56">
            <v>0</v>
          </cell>
          <cell r="AS56">
            <v>0</v>
          </cell>
          <cell r="AU56">
            <v>0</v>
          </cell>
          <cell r="AV56" t="str">
            <v>--</v>
          </cell>
          <cell r="AY56">
            <v>0</v>
          </cell>
          <cell r="AZ56">
            <v>0</v>
          </cell>
          <cell r="BA56">
            <v>0</v>
          </cell>
          <cell r="BB56">
            <v>0</v>
          </cell>
          <cell r="BC56">
            <v>0</v>
          </cell>
          <cell r="BD56">
            <v>0</v>
          </cell>
          <cell r="BE56">
            <v>0</v>
          </cell>
          <cell r="BF56">
            <v>0</v>
          </cell>
          <cell r="BG56">
            <v>0</v>
          </cell>
          <cell r="BH56">
            <v>0</v>
          </cell>
          <cell r="BK56">
            <v>0</v>
          </cell>
          <cell r="BL56" t="str">
            <v>--</v>
          </cell>
          <cell r="BN56">
            <v>-47</v>
          </cell>
        </row>
        <row r="57">
          <cell r="A57">
            <v>48</v>
          </cell>
          <cell r="B57" t="str">
            <v>BURLINGTON</v>
          </cell>
          <cell r="C57">
            <v>4</v>
          </cell>
          <cell r="D57">
            <v>4</v>
          </cell>
          <cell r="E57">
            <v>4</v>
          </cell>
          <cell r="F57">
            <v>4</v>
          </cell>
          <cell r="G57">
            <v>4</v>
          </cell>
          <cell r="H57">
            <v>3.37</v>
          </cell>
          <cell r="I57">
            <v>0</v>
          </cell>
          <cell r="J57">
            <v>0</v>
          </cell>
          <cell r="K57">
            <v>0</v>
          </cell>
          <cell r="L57">
            <v>0</v>
          </cell>
          <cell r="M57">
            <v>0</v>
          </cell>
          <cell r="O57">
            <v>-0.62999999999999989</v>
          </cell>
          <cell r="P57">
            <v>-15.749999999999996</v>
          </cell>
          <cell r="S57">
            <v>68944</v>
          </cell>
          <cell r="T57">
            <v>67278</v>
          </cell>
          <cell r="U57">
            <v>67425</v>
          </cell>
          <cell r="V57">
            <v>67425</v>
          </cell>
          <cell r="W57">
            <v>67417</v>
          </cell>
          <cell r="X57">
            <v>57105</v>
          </cell>
          <cell r="Y57">
            <v>0</v>
          </cell>
          <cell r="Z57">
            <v>0</v>
          </cell>
          <cell r="AA57">
            <v>0</v>
          </cell>
          <cell r="AB57">
            <v>0</v>
          </cell>
          <cell r="AC57">
            <v>0</v>
          </cell>
          <cell r="AE57">
            <v>-10312</v>
          </cell>
          <cell r="AF57">
            <v>-15.29584526158091</v>
          </cell>
          <cell r="AG57">
            <v>0.45415473841908671</v>
          </cell>
          <cell r="AI57">
            <v>10206.170143659474</v>
          </cell>
          <cell r="AJ57">
            <v>3572</v>
          </cell>
          <cell r="AK57">
            <v>3566</v>
          </cell>
          <cell r="AL57">
            <v>3486.2802765602669</v>
          </cell>
          <cell r="AM57">
            <v>3485.4712020623347</v>
          </cell>
          <cell r="AN57">
            <v>2932.0420468609277</v>
          </cell>
          <cell r="AO57">
            <v>0</v>
          </cell>
          <cell r="AP57">
            <v>0</v>
          </cell>
          <cell r="AQ57">
            <v>0</v>
          </cell>
          <cell r="AR57">
            <v>0</v>
          </cell>
          <cell r="AS57">
            <v>0</v>
          </cell>
          <cell r="AU57">
            <v>-553.42915520140696</v>
          </cell>
          <cell r="AV57">
            <v>-15.878173225873905</v>
          </cell>
          <cell r="AY57">
            <v>58737.829856340526</v>
          </cell>
          <cell r="AZ57">
            <v>63706</v>
          </cell>
          <cell r="BA57">
            <v>63859</v>
          </cell>
          <cell r="BB57">
            <v>63938.719723439732</v>
          </cell>
          <cell r="BC57">
            <v>63931.528797937666</v>
          </cell>
          <cell r="BD57">
            <v>54172.95795313907</v>
          </cell>
          <cell r="BE57">
            <v>0</v>
          </cell>
          <cell r="BF57">
            <v>0</v>
          </cell>
          <cell r="BG57">
            <v>0</v>
          </cell>
          <cell r="BH57">
            <v>0</v>
          </cell>
          <cell r="BK57">
            <v>-9758.5708447985962</v>
          </cell>
          <cell r="BL57">
            <v>-15.26409743092737</v>
          </cell>
          <cell r="BN57">
            <v>-48</v>
          </cell>
        </row>
        <row r="58">
          <cell r="A58">
            <v>49</v>
          </cell>
          <cell r="B58" t="str">
            <v>CAMBRIDGE</v>
          </cell>
          <cell r="C58">
            <v>469.30625002197172</v>
          </cell>
          <cell r="D58">
            <v>536</v>
          </cell>
          <cell r="E58">
            <v>509</v>
          </cell>
          <cell r="F58">
            <v>509</v>
          </cell>
          <cell r="G58">
            <v>509</v>
          </cell>
          <cell r="H58">
            <v>497.03000000000003</v>
          </cell>
          <cell r="I58">
            <v>0</v>
          </cell>
          <cell r="J58">
            <v>0</v>
          </cell>
          <cell r="K58">
            <v>0</v>
          </cell>
          <cell r="L58">
            <v>0</v>
          </cell>
          <cell r="M58">
            <v>0</v>
          </cell>
          <cell r="O58">
            <v>-11.96999999999997</v>
          </cell>
          <cell r="P58">
            <v>-2.3516699410608966</v>
          </cell>
          <cell r="S58">
            <v>12739760</v>
          </cell>
          <cell r="T58">
            <v>15073046</v>
          </cell>
          <cell r="U58">
            <v>14461772</v>
          </cell>
          <cell r="V58">
            <v>14461772</v>
          </cell>
          <cell r="W58">
            <v>14444336</v>
          </cell>
          <cell r="X58">
            <v>14103410</v>
          </cell>
          <cell r="Y58">
            <v>0</v>
          </cell>
          <cell r="Z58">
            <v>0</v>
          </cell>
          <cell r="AA58">
            <v>0</v>
          </cell>
          <cell r="AB58">
            <v>0</v>
          </cell>
          <cell r="AC58">
            <v>0</v>
          </cell>
          <cell r="AE58">
            <v>-340926</v>
          </cell>
          <cell r="AF58">
            <v>-2.3602746432927035</v>
          </cell>
          <cell r="AG58">
            <v>-8.6047022318069821E-3</v>
          </cell>
          <cell r="AI58">
            <v>1209182.1710054965</v>
          </cell>
          <cell r="AJ58">
            <v>1975775.3529952557</v>
          </cell>
          <cell r="AK58">
            <v>1643776.2448277639</v>
          </cell>
          <cell r="AL58">
            <v>1621305.375355293</v>
          </cell>
          <cell r="AM58">
            <v>1620828.8816999705</v>
          </cell>
          <cell r="AN58">
            <v>1312269.2665191358</v>
          </cell>
          <cell r="AO58">
            <v>0</v>
          </cell>
          <cell r="AP58">
            <v>0</v>
          </cell>
          <cell r="AQ58">
            <v>0</v>
          </cell>
          <cell r="AR58">
            <v>0</v>
          </cell>
          <cell r="AS58">
            <v>0</v>
          </cell>
          <cell r="AU58">
            <v>-308559.61518083466</v>
          </cell>
          <cell r="AV58">
            <v>-19.037149366268004</v>
          </cell>
          <cell r="AY58">
            <v>11530577.828994503</v>
          </cell>
          <cell r="AZ58">
            <v>13097270.647004744</v>
          </cell>
          <cell r="BA58">
            <v>12817995.755172236</v>
          </cell>
          <cell r="BB58">
            <v>12840466.624644708</v>
          </cell>
          <cell r="BC58">
            <v>12823507.11830003</v>
          </cell>
          <cell r="BD58">
            <v>12791140.733480863</v>
          </cell>
          <cell r="BE58">
            <v>0</v>
          </cell>
          <cell r="BF58">
            <v>0</v>
          </cell>
          <cell r="BG58">
            <v>0</v>
          </cell>
          <cell r="BH58">
            <v>0</v>
          </cell>
          <cell r="BK58">
            <v>-32366.384819166735</v>
          </cell>
          <cell r="BL58">
            <v>-0.25239885251810978</v>
          </cell>
          <cell r="BN58">
            <v>-49</v>
          </cell>
        </row>
        <row r="59">
          <cell r="A59">
            <v>50</v>
          </cell>
          <cell r="B59" t="str">
            <v>CANTON</v>
          </cell>
          <cell r="C59">
            <v>8</v>
          </cell>
          <cell r="D59">
            <v>11</v>
          </cell>
          <cell r="E59">
            <v>9</v>
          </cell>
          <cell r="F59">
            <v>9</v>
          </cell>
          <cell r="G59">
            <v>9</v>
          </cell>
          <cell r="H59">
            <v>9.57</v>
          </cell>
          <cell r="I59">
            <v>0</v>
          </cell>
          <cell r="J59">
            <v>0</v>
          </cell>
          <cell r="K59">
            <v>0</v>
          </cell>
          <cell r="L59">
            <v>0</v>
          </cell>
          <cell r="M59">
            <v>0</v>
          </cell>
          <cell r="O59">
            <v>0.57000000000000028</v>
          </cell>
          <cell r="P59">
            <v>6.3333333333333464</v>
          </cell>
          <cell r="S59">
            <v>115328</v>
          </cell>
          <cell r="T59">
            <v>166455</v>
          </cell>
          <cell r="U59">
            <v>140275</v>
          </cell>
          <cell r="V59">
            <v>140275</v>
          </cell>
          <cell r="W59">
            <v>140266</v>
          </cell>
          <cell r="X59">
            <v>149872</v>
          </cell>
          <cell r="Y59">
            <v>0</v>
          </cell>
          <cell r="Z59">
            <v>0</v>
          </cell>
          <cell r="AA59">
            <v>0</v>
          </cell>
          <cell r="AB59">
            <v>0</v>
          </cell>
          <cell r="AC59">
            <v>0</v>
          </cell>
          <cell r="AE59">
            <v>9606</v>
          </cell>
          <cell r="AF59">
            <v>6.8484165799267194</v>
          </cell>
          <cell r="AG59">
            <v>0.51508324659337301</v>
          </cell>
          <cell r="AI59">
            <v>53918.131665223213</v>
          </cell>
          <cell r="AJ59">
            <v>41808.188756132215</v>
          </cell>
          <cell r="AK59">
            <v>25065.170181808131</v>
          </cell>
          <cell r="AL59">
            <v>24318.574741230121</v>
          </cell>
          <cell r="AM59">
            <v>24477.449291401976</v>
          </cell>
          <cell r="AN59">
            <v>29849.100919504141</v>
          </cell>
          <cell r="AO59">
            <v>0</v>
          </cell>
          <cell r="AP59">
            <v>0</v>
          </cell>
          <cell r="AQ59">
            <v>0</v>
          </cell>
          <cell r="AR59">
            <v>0</v>
          </cell>
          <cell r="AS59">
            <v>0</v>
          </cell>
          <cell r="AU59">
            <v>5371.651628102165</v>
          </cell>
          <cell r="AV59">
            <v>21.945307961434636</v>
          </cell>
          <cell r="AY59">
            <v>61409.868334776787</v>
          </cell>
          <cell r="AZ59">
            <v>124646.81124386779</v>
          </cell>
          <cell r="BA59">
            <v>115209.82981819187</v>
          </cell>
          <cell r="BB59">
            <v>115956.42525876989</v>
          </cell>
          <cell r="BC59">
            <v>115788.55070859802</v>
          </cell>
          <cell r="BD59">
            <v>120022.89908049586</v>
          </cell>
          <cell r="BE59">
            <v>0</v>
          </cell>
          <cell r="BF59">
            <v>0</v>
          </cell>
          <cell r="BG59">
            <v>0</v>
          </cell>
          <cell r="BH59">
            <v>0</v>
          </cell>
          <cell r="BK59">
            <v>4234.3483718978387</v>
          </cell>
          <cell r="BL59">
            <v>3.656966380514004</v>
          </cell>
          <cell r="BN59">
            <v>-50</v>
          </cell>
        </row>
        <row r="60">
          <cell r="A60">
            <v>51</v>
          </cell>
          <cell r="B60" t="str">
            <v>CARLISLE</v>
          </cell>
          <cell r="C60">
            <v>1</v>
          </cell>
          <cell r="D60">
            <v>1</v>
          </cell>
          <cell r="E60">
            <v>0</v>
          </cell>
          <cell r="F60">
            <v>0</v>
          </cell>
          <cell r="G60">
            <v>0</v>
          </cell>
          <cell r="H60">
            <v>0</v>
          </cell>
          <cell r="I60">
            <v>0</v>
          </cell>
          <cell r="J60">
            <v>0</v>
          </cell>
          <cell r="K60">
            <v>0</v>
          </cell>
          <cell r="L60">
            <v>0</v>
          </cell>
          <cell r="M60">
            <v>0</v>
          </cell>
          <cell r="O60">
            <v>0</v>
          </cell>
          <cell r="P60" t="str">
            <v>--</v>
          </cell>
          <cell r="S60">
            <v>19435</v>
          </cell>
          <cell r="T60">
            <v>17919</v>
          </cell>
          <cell r="U60">
            <v>0</v>
          </cell>
          <cell r="V60">
            <v>0</v>
          </cell>
          <cell r="W60">
            <v>0</v>
          </cell>
          <cell r="X60">
            <v>0</v>
          </cell>
          <cell r="Y60">
            <v>0</v>
          </cell>
          <cell r="Z60">
            <v>0</v>
          </cell>
          <cell r="AA60">
            <v>0</v>
          </cell>
          <cell r="AB60">
            <v>0</v>
          </cell>
          <cell r="AC60">
            <v>0</v>
          </cell>
          <cell r="AE60">
            <v>0</v>
          </cell>
          <cell r="AF60" t="str">
            <v>--</v>
          </cell>
          <cell r="AG60" t="str">
            <v>--</v>
          </cell>
          <cell r="AI60">
            <v>17168.573273846781</v>
          </cell>
          <cell r="AJ60">
            <v>893</v>
          </cell>
          <cell r="AK60">
            <v>0</v>
          </cell>
          <cell r="AL60">
            <v>-195.57596083878528</v>
          </cell>
          <cell r="AM60">
            <v>-197.56085887274403</v>
          </cell>
          <cell r="AN60">
            <v>-186.34723036579504</v>
          </cell>
          <cell r="AO60">
            <v>0</v>
          </cell>
          <cell r="AP60">
            <v>0</v>
          </cell>
          <cell r="AQ60">
            <v>0</v>
          </cell>
          <cell r="AR60">
            <v>0</v>
          </cell>
          <cell r="AS60">
            <v>0</v>
          </cell>
          <cell r="AU60">
            <v>11.213628506948993</v>
          </cell>
          <cell r="AV60">
            <v>-5.6760375364495079</v>
          </cell>
          <cell r="AY60">
            <v>2266.4267261532186</v>
          </cell>
          <cell r="AZ60">
            <v>17026</v>
          </cell>
          <cell r="BA60">
            <v>0</v>
          </cell>
          <cell r="BB60">
            <v>195.57596083878528</v>
          </cell>
          <cell r="BC60">
            <v>197.56085887274403</v>
          </cell>
          <cell r="BD60">
            <v>186.34723036579504</v>
          </cell>
          <cell r="BE60">
            <v>0</v>
          </cell>
          <cell r="BF60">
            <v>0</v>
          </cell>
          <cell r="BG60">
            <v>0</v>
          </cell>
          <cell r="BH60">
            <v>0</v>
          </cell>
          <cell r="BK60">
            <v>-11.213628506948993</v>
          </cell>
          <cell r="BL60">
            <v>-5.6760375364495079</v>
          </cell>
          <cell r="BN60">
            <v>-51</v>
          </cell>
        </row>
        <row r="61">
          <cell r="A61">
            <v>52</v>
          </cell>
          <cell r="B61" t="str">
            <v>CARVER</v>
          </cell>
          <cell r="C61">
            <v>36.690219502719501</v>
          </cell>
          <cell r="D61">
            <v>42</v>
          </cell>
          <cell r="E61">
            <v>42</v>
          </cell>
          <cell r="F61">
            <v>42</v>
          </cell>
          <cell r="G61">
            <v>42</v>
          </cell>
          <cell r="H61">
            <v>43.68</v>
          </cell>
          <cell r="I61">
            <v>0</v>
          </cell>
          <cell r="J61">
            <v>0</v>
          </cell>
          <cell r="K61">
            <v>0</v>
          </cell>
          <cell r="L61">
            <v>0</v>
          </cell>
          <cell r="M61">
            <v>0</v>
          </cell>
          <cell r="O61">
            <v>1.6799999999999997</v>
          </cell>
          <cell r="P61">
            <v>4.0000000000000036</v>
          </cell>
          <cell r="S61">
            <v>487241</v>
          </cell>
          <cell r="T61">
            <v>603813</v>
          </cell>
          <cell r="U61">
            <v>600762</v>
          </cell>
          <cell r="V61">
            <v>600762</v>
          </cell>
          <cell r="W61">
            <v>601890</v>
          </cell>
          <cell r="X61">
            <v>625559</v>
          </cell>
          <cell r="Y61">
            <v>0</v>
          </cell>
          <cell r="Z61">
            <v>0</v>
          </cell>
          <cell r="AA61">
            <v>0</v>
          </cell>
          <cell r="AB61">
            <v>0</v>
          </cell>
          <cell r="AC61">
            <v>0</v>
          </cell>
          <cell r="AE61">
            <v>23669</v>
          </cell>
          <cell r="AF61">
            <v>3.9324461280300316</v>
          </cell>
          <cell r="AG61">
            <v>-6.7553871969971979E-2</v>
          </cell>
          <cell r="AI61">
            <v>111642.58290218304</v>
          </cell>
          <cell r="AJ61">
            <v>111319.85318911808</v>
          </cell>
          <cell r="AK61">
            <v>114499.8651586741</v>
          </cell>
          <cell r="AL61">
            <v>112717.43386614532</v>
          </cell>
          <cell r="AM61">
            <v>114278.74519278134</v>
          </cell>
          <cell r="AN61">
            <v>125120.47769059014</v>
          </cell>
          <cell r="AO61">
            <v>0</v>
          </cell>
          <cell r="AP61">
            <v>0</v>
          </cell>
          <cell r="AQ61">
            <v>0</v>
          </cell>
          <cell r="AR61">
            <v>0</v>
          </cell>
          <cell r="AS61">
            <v>0</v>
          </cell>
          <cell r="AU61">
            <v>10841.7324978088</v>
          </cell>
          <cell r="AV61">
            <v>9.4870944544582123</v>
          </cell>
          <cell r="AY61">
            <v>375598.41709781694</v>
          </cell>
          <cell r="AZ61">
            <v>492493.14681088191</v>
          </cell>
          <cell r="BA61">
            <v>486262.13484132593</v>
          </cell>
          <cell r="BB61">
            <v>488044.56613385468</v>
          </cell>
          <cell r="BC61">
            <v>487611.25480721868</v>
          </cell>
          <cell r="BD61">
            <v>500438.52230940986</v>
          </cell>
          <cell r="BE61">
            <v>0</v>
          </cell>
          <cell r="BF61">
            <v>0</v>
          </cell>
          <cell r="BG61">
            <v>0</v>
          </cell>
          <cell r="BH61">
            <v>0</v>
          </cell>
          <cell r="BK61">
            <v>12827.267502191185</v>
          </cell>
          <cell r="BL61">
            <v>2.6306340093118941</v>
          </cell>
          <cell r="BN61">
            <v>-52</v>
          </cell>
        </row>
        <row r="62">
          <cell r="A62">
            <v>53</v>
          </cell>
          <cell r="B62" t="str">
            <v>CHARLEMONT</v>
          </cell>
          <cell r="C62">
            <v>0</v>
          </cell>
          <cell r="D62">
            <v>0</v>
          </cell>
          <cell r="E62">
            <v>0</v>
          </cell>
          <cell r="F62">
            <v>0</v>
          </cell>
          <cell r="G62">
            <v>0</v>
          </cell>
          <cell r="H62">
            <v>0</v>
          </cell>
          <cell r="I62">
            <v>0</v>
          </cell>
          <cell r="J62">
            <v>0</v>
          </cell>
          <cell r="K62">
            <v>0</v>
          </cell>
          <cell r="L62">
            <v>0</v>
          </cell>
          <cell r="M62">
            <v>0</v>
          </cell>
          <cell r="O62">
            <v>0</v>
          </cell>
          <cell r="P62" t="str">
            <v>--</v>
          </cell>
          <cell r="S62">
            <v>0</v>
          </cell>
          <cell r="T62">
            <v>0</v>
          </cell>
          <cell r="U62">
            <v>0</v>
          </cell>
          <cell r="V62">
            <v>0</v>
          </cell>
          <cell r="W62">
            <v>0</v>
          </cell>
          <cell r="X62">
            <v>0</v>
          </cell>
          <cell r="Y62">
            <v>0</v>
          </cell>
          <cell r="Z62">
            <v>0</v>
          </cell>
          <cell r="AA62">
            <v>0</v>
          </cell>
          <cell r="AB62">
            <v>0</v>
          </cell>
          <cell r="AC62">
            <v>0</v>
          </cell>
          <cell r="AE62">
            <v>0</v>
          </cell>
          <cell r="AF62" t="str">
            <v>--</v>
          </cell>
          <cell r="AG62" t="str">
            <v>--</v>
          </cell>
          <cell r="AI62">
            <v>0</v>
          </cell>
          <cell r="AJ62">
            <v>0</v>
          </cell>
          <cell r="AK62">
            <v>0</v>
          </cell>
          <cell r="AL62">
            <v>0</v>
          </cell>
          <cell r="AM62">
            <v>0</v>
          </cell>
          <cell r="AN62">
            <v>0</v>
          </cell>
          <cell r="AO62">
            <v>0</v>
          </cell>
          <cell r="AP62">
            <v>0</v>
          </cell>
          <cell r="AQ62">
            <v>0</v>
          </cell>
          <cell r="AR62">
            <v>0</v>
          </cell>
          <cell r="AS62">
            <v>0</v>
          </cell>
          <cell r="AU62">
            <v>0</v>
          </cell>
          <cell r="AV62" t="str">
            <v>--</v>
          </cell>
          <cell r="AY62">
            <v>0</v>
          </cell>
          <cell r="AZ62">
            <v>0</v>
          </cell>
          <cell r="BA62">
            <v>0</v>
          </cell>
          <cell r="BB62">
            <v>0</v>
          </cell>
          <cell r="BC62">
            <v>0</v>
          </cell>
          <cell r="BD62">
            <v>0</v>
          </cell>
          <cell r="BE62">
            <v>0</v>
          </cell>
          <cell r="BF62">
            <v>0</v>
          </cell>
          <cell r="BG62">
            <v>0</v>
          </cell>
          <cell r="BH62">
            <v>0</v>
          </cell>
          <cell r="BK62">
            <v>0</v>
          </cell>
          <cell r="BL62" t="str">
            <v>--</v>
          </cell>
          <cell r="BN62">
            <v>-53</v>
          </cell>
        </row>
        <row r="63">
          <cell r="A63">
            <v>54</v>
          </cell>
          <cell r="B63" t="str">
            <v>CHARLTON</v>
          </cell>
          <cell r="C63">
            <v>0</v>
          </cell>
          <cell r="D63">
            <v>0</v>
          </cell>
          <cell r="E63">
            <v>0</v>
          </cell>
          <cell r="F63">
            <v>0</v>
          </cell>
          <cell r="G63">
            <v>0</v>
          </cell>
          <cell r="H63">
            <v>0</v>
          </cell>
          <cell r="I63">
            <v>0</v>
          </cell>
          <cell r="J63">
            <v>0</v>
          </cell>
          <cell r="K63">
            <v>0</v>
          </cell>
          <cell r="L63">
            <v>0</v>
          </cell>
          <cell r="M63">
            <v>0</v>
          </cell>
          <cell r="O63">
            <v>0</v>
          </cell>
          <cell r="P63" t="str">
            <v>--</v>
          </cell>
          <cell r="S63">
            <v>0</v>
          </cell>
          <cell r="T63">
            <v>0</v>
          </cell>
          <cell r="U63">
            <v>0</v>
          </cell>
          <cell r="V63">
            <v>0</v>
          </cell>
          <cell r="W63">
            <v>0</v>
          </cell>
          <cell r="X63">
            <v>0</v>
          </cell>
          <cell r="Y63">
            <v>0</v>
          </cell>
          <cell r="Z63">
            <v>0</v>
          </cell>
          <cell r="AA63">
            <v>0</v>
          </cell>
          <cell r="AB63">
            <v>0</v>
          </cell>
          <cell r="AC63">
            <v>0</v>
          </cell>
          <cell r="AE63">
            <v>0</v>
          </cell>
          <cell r="AF63" t="str">
            <v>--</v>
          </cell>
          <cell r="AG63" t="str">
            <v>--</v>
          </cell>
          <cell r="AI63">
            <v>0</v>
          </cell>
          <cell r="AJ63">
            <v>0</v>
          </cell>
          <cell r="AK63">
            <v>0</v>
          </cell>
          <cell r="AL63">
            <v>0</v>
          </cell>
          <cell r="AM63">
            <v>0</v>
          </cell>
          <cell r="AN63">
            <v>0</v>
          </cell>
          <cell r="AO63">
            <v>0</v>
          </cell>
          <cell r="AP63">
            <v>0</v>
          </cell>
          <cell r="AQ63">
            <v>0</v>
          </cell>
          <cell r="AR63">
            <v>0</v>
          </cell>
          <cell r="AS63">
            <v>0</v>
          </cell>
          <cell r="AU63">
            <v>0</v>
          </cell>
          <cell r="AV63" t="str">
            <v>--</v>
          </cell>
          <cell r="AY63">
            <v>0</v>
          </cell>
          <cell r="AZ63">
            <v>0</v>
          </cell>
          <cell r="BA63">
            <v>0</v>
          </cell>
          <cell r="BB63">
            <v>0</v>
          </cell>
          <cell r="BC63">
            <v>0</v>
          </cell>
          <cell r="BD63">
            <v>0</v>
          </cell>
          <cell r="BE63">
            <v>0</v>
          </cell>
          <cell r="BF63">
            <v>0</v>
          </cell>
          <cell r="BG63">
            <v>0</v>
          </cell>
          <cell r="BH63">
            <v>0</v>
          </cell>
          <cell r="BK63">
            <v>0</v>
          </cell>
          <cell r="BL63" t="str">
            <v>--</v>
          </cell>
          <cell r="BN63">
            <v>-54</v>
          </cell>
        </row>
        <row r="64">
          <cell r="A64">
            <v>55</v>
          </cell>
          <cell r="B64" t="str">
            <v>CHATHAM</v>
          </cell>
          <cell r="C64">
            <v>0</v>
          </cell>
          <cell r="D64">
            <v>0</v>
          </cell>
          <cell r="E64">
            <v>0</v>
          </cell>
          <cell r="F64">
            <v>0</v>
          </cell>
          <cell r="G64">
            <v>0</v>
          </cell>
          <cell r="H64">
            <v>0</v>
          </cell>
          <cell r="I64">
            <v>0</v>
          </cell>
          <cell r="J64">
            <v>0</v>
          </cell>
          <cell r="K64">
            <v>0</v>
          </cell>
          <cell r="L64">
            <v>0</v>
          </cell>
          <cell r="M64">
            <v>0</v>
          </cell>
          <cell r="O64">
            <v>0</v>
          </cell>
          <cell r="P64" t="str">
            <v>--</v>
          </cell>
          <cell r="S64">
            <v>0</v>
          </cell>
          <cell r="T64">
            <v>0</v>
          </cell>
          <cell r="U64">
            <v>0</v>
          </cell>
          <cell r="V64">
            <v>0</v>
          </cell>
          <cell r="W64">
            <v>0</v>
          </cell>
          <cell r="X64">
            <v>0</v>
          </cell>
          <cell r="Y64">
            <v>0</v>
          </cell>
          <cell r="Z64">
            <v>0</v>
          </cell>
          <cell r="AA64">
            <v>0</v>
          </cell>
          <cell r="AB64">
            <v>0</v>
          </cell>
          <cell r="AC64">
            <v>0</v>
          </cell>
          <cell r="AE64">
            <v>0</v>
          </cell>
          <cell r="AF64" t="str">
            <v>--</v>
          </cell>
          <cell r="AG64" t="str">
            <v>--</v>
          </cell>
          <cell r="AI64">
            <v>0</v>
          </cell>
          <cell r="AJ64">
            <v>0</v>
          </cell>
          <cell r="AK64">
            <v>0</v>
          </cell>
          <cell r="AL64">
            <v>0</v>
          </cell>
          <cell r="AM64">
            <v>0</v>
          </cell>
          <cell r="AN64">
            <v>0</v>
          </cell>
          <cell r="AO64">
            <v>0</v>
          </cell>
          <cell r="AP64">
            <v>0</v>
          </cell>
          <cell r="AQ64">
            <v>0</v>
          </cell>
          <cell r="AR64">
            <v>0</v>
          </cell>
          <cell r="AS64">
            <v>0</v>
          </cell>
          <cell r="AU64">
            <v>0</v>
          </cell>
          <cell r="AV64" t="str">
            <v>--</v>
          </cell>
          <cell r="AY64">
            <v>0</v>
          </cell>
          <cell r="AZ64">
            <v>0</v>
          </cell>
          <cell r="BA64">
            <v>0</v>
          </cell>
          <cell r="BB64">
            <v>0</v>
          </cell>
          <cell r="BC64">
            <v>0</v>
          </cell>
          <cell r="BD64">
            <v>0</v>
          </cell>
          <cell r="BE64">
            <v>0</v>
          </cell>
          <cell r="BF64">
            <v>0</v>
          </cell>
          <cell r="BG64">
            <v>0</v>
          </cell>
          <cell r="BH64">
            <v>0</v>
          </cell>
          <cell r="BK64">
            <v>0</v>
          </cell>
          <cell r="BL64" t="str">
            <v>--</v>
          </cell>
          <cell r="BN64">
            <v>-55</v>
          </cell>
        </row>
        <row r="65">
          <cell r="A65">
            <v>56</v>
          </cell>
          <cell r="B65" t="str">
            <v>CHELMSFORD</v>
          </cell>
          <cell r="C65">
            <v>109.13350924206073</v>
          </cell>
          <cell r="D65">
            <v>111</v>
          </cell>
          <cell r="E65">
            <v>105</v>
          </cell>
          <cell r="F65">
            <v>105</v>
          </cell>
          <cell r="G65">
            <v>105</v>
          </cell>
          <cell r="H65">
            <v>108.07</v>
          </cell>
          <cell r="I65">
            <v>0</v>
          </cell>
          <cell r="J65">
            <v>0</v>
          </cell>
          <cell r="K65">
            <v>0</v>
          </cell>
          <cell r="L65">
            <v>0</v>
          </cell>
          <cell r="M65">
            <v>0</v>
          </cell>
          <cell r="O65">
            <v>3.0699999999999932</v>
          </cell>
          <cell r="P65">
            <v>2.9238095238095063</v>
          </cell>
          <cell r="S65">
            <v>1416487</v>
          </cell>
          <cell r="T65">
            <v>1504128</v>
          </cell>
          <cell r="U65">
            <v>1442112</v>
          </cell>
          <cell r="V65">
            <v>1442112</v>
          </cell>
          <cell r="W65">
            <v>1440941</v>
          </cell>
          <cell r="X65">
            <v>1484492</v>
          </cell>
          <cell r="Y65">
            <v>0</v>
          </cell>
          <cell r="Z65">
            <v>0</v>
          </cell>
          <cell r="AA65">
            <v>0</v>
          </cell>
          <cell r="AB65">
            <v>0</v>
          </cell>
          <cell r="AC65">
            <v>0</v>
          </cell>
          <cell r="AE65">
            <v>43551</v>
          </cell>
          <cell r="AF65">
            <v>3.0223999455911033</v>
          </cell>
          <cell r="AG65">
            <v>9.8590421781596937E-2</v>
          </cell>
          <cell r="AI65">
            <v>96544</v>
          </cell>
          <cell r="AJ65">
            <v>155284.09249611144</v>
          </cell>
          <cell r="AK65">
            <v>113811.74199715315</v>
          </cell>
          <cell r="AL65">
            <v>113592.18878238498</v>
          </cell>
          <cell r="AM65">
            <v>112967.20571959356</v>
          </cell>
          <cell r="AN65">
            <v>141310.3449140086</v>
          </cell>
          <cell r="AO65">
            <v>0</v>
          </cell>
          <cell r="AP65">
            <v>0</v>
          </cell>
          <cell r="AQ65">
            <v>0</v>
          </cell>
          <cell r="AR65">
            <v>0</v>
          </cell>
          <cell r="AS65">
            <v>0</v>
          </cell>
          <cell r="AU65">
            <v>28343.139194415038</v>
          </cell>
          <cell r="AV65">
            <v>25.089705471487168</v>
          </cell>
          <cell r="AY65">
            <v>1319943</v>
          </cell>
          <cell r="AZ65">
            <v>1348843.9075038885</v>
          </cell>
          <cell r="BA65">
            <v>1328300.258002847</v>
          </cell>
          <cell r="BB65">
            <v>1328519.8112176149</v>
          </cell>
          <cell r="BC65">
            <v>1327973.7942804066</v>
          </cell>
          <cell r="BD65">
            <v>1343181.6550859914</v>
          </cell>
          <cell r="BE65">
            <v>0</v>
          </cell>
          <cell r="BF65">
            <v>0</v>
          </cell>
          <cell r="BG65">
            <v>0</v>
          </cell>
          <cell r="BH65">
            <v>0</v>
          </cell>
          <cell r="BK65">
            <v>15207.860805584816</v>
          </cell>
          <cell r="BL65">
            <v>1.145192839729603</v>
          </cell>
          <cell r="BN65">
            <v>-56</v>
          </cell>
        </row>
        <row r="66">
          <cell r="A66">
            <v>57</v>
          </cell>
          <cell r="B66" t="str">
            <v>CHELSEA</v>
          </cell>
          <cell r="C66">
            <v>805.4646199167554</v>
          </cell>
          <cell r="D66">
            <v>911</v>
          </cell>
          <cell r="E66">
            <v>874</v>
          </cell>
          <cell r="F66">
            <v>874</v>
          </cell>
          <cell r="G66">
            <v>874</v>
          </cell>
          <cell r="H66">
            <v>894.42</v>
          </cell>
          <cell r="I66">
            <v>0</v>
          </cell>
          <cell r="J66">
            <v>0</v>
          </cell>
          <cell r="K66">
            <v>0</v>
          </cell>
          <cell r="L66">
            <v>0</v>
          </cell>
          <cell r="M66">
            <v>0</v>
          </cell>
          <cell r="O66">
            <v>20.419999999999959</v>
          </cell>
          <cell r="P66">
            <v>2.3363844393592625</v>
          </cell>
          <cell r="S66">
            <v>10738365</v>
          </cell>
          <cell r="T66">
            <v>12059154</v>
          </cell>
          <cell r="U66">
            <v>11570181</v>
          </cell>
          <cell r="V66">
            <v>11570181</v>
          </cell>
          <cell r="W66">
            <v>11548469</v>
          </cell>
          <cell r="X66">
            <v>11684204</v>
          </cell>
          <cell r="Y66">
            <v>0</v>
          </cell>
          <cell r="Z66">
            <v>0</v>
          </cell>
          <cell r="AA66">
            <v>0</v>
          </cell>
          <cell r="AB66">
            <v>0</v>
          </cell>
          <cell r="AC66">
            <v>0</v>
          </cell>
          <cell r="AE66">
            <v>135735</v>
          </cell>
          <cell r="AF66">
            <v>1.1753506027508909</v>
          </cell>
          <cell r="AG66">
            <v>-1.1610338366083717</v>
          </cell>
          <cell r="AI66">
            <v>2291199.3081458812</v>
          </cell>
          <cell r="AJ66">
            <v>1620836.5588608626</v>
          </cell>
          <cell r="AK66">
            <v>1323379.3067622636</v>
          </cell>
          <cell r="AL66">
            <v>1298563.7974915395</v>
          </cell>
          <cell r="AM66">
            <v>1288462.6143864358</v>
          </cell>
          <cell r="AN66">
            <v>1345880.3686500075</v>
          </cell>
          <cell r="AO66">
            <v>0</v>
          </cell>
          <cell r="AP66">
            <v>0</v>
          </cell>
          <cell r="AQ66">
            <v>0</v>
          </cell>
          <cell r="AR66">
            <v>0</v>
          </cell>
          <cell r="AS66">
            <v>0</v>
          </cell>
          <cell r="AU66">
            <v>57417.754263571696</v>
          </cell>
          <cell r="AV66">
            <v>4.4562995947627027</v>
          </cell>
          <cell r="AY66">
            <v>8447165.6918541193</v>
          </cell>
          <cell r="AZ66">
            <v>10438317.441139137</v>
          </cell>
          <cell r="BA66">
            <v>10246801.693237737</v>
          </cell>
          <cell r="BB66">
            <v>10271617.202508461</v>
          </cell>
          <cell r="BC66">
            <v>10260006.385613564</v>
          </cell>
          <cell r="BD66">
            <v>10338323.631349992</v>
          </cell>
          <cell r="BE66">
            <v>0</v>
          </cell>
          <cell r="BF66">
            <v>0</v>
          </cell>
          <cell r="BG66">
            <v>0</v>
          </cell>
          <cell r="BH66">
            <v>0</v>
          </cell>
          <cell r="BK66">
            <v>78317.245736427605</v>
          </cell>
          <cell r="BL66">
            <v>0.76332550675839439</v>
          </cell>
          <cell r="BN66">
            <v>-57</v>
          </cell>
        </row>
        <row r="67">
          <cell r="A67">
            <v>58</v>
          </cell>
          <cell r="B67" t="str">
            <v>CHESHIRE</v>
          </cell>
          <cell r="C67">
            <v>0</v>
          </cell>
          <cell r="D67">
            <v>0</v>
          </cell>
          <cell r="E67">
            <v>0</v>
          </cell>
          <cell r="F67">
            <v>0</v>
          </cell>
          <cell r="G67">
            <v>0</v>
          </cell>
          <cell r="H67">
            <v>0</v>
          </cell>
          <cell r="I67">
            <v>0</v>
          </cell>
          <cell r="J67">
            <v>0</v>
          </cell>
          <cell r="K67">
            <v>0</v>
          </cell>
          <cell r="L67">
            <v>0</v>
          </cell>
          <cell r="M67">
            <v>0</v>
          </cell>
          <cell r="O67">
            <v>0</v>
          </cell>
          <cell r="P67" t="str">
            <v>--</v>
          </cell>
          <cell r="S67">
            <v>0</v>
          </cell>
          <cell r="T67">
            <v>0</v>
          </cell>
          <cell r="U67">
            <v>0</v>
          </cell>
          <cell r="V67">
            <v>0</v>
          </cell>
          <cell r="W67">
            <v>0</v>
          </cell>
          <cell r="X67">
            <v>0</v>
          </cell>
          <cell r="Y67">
            <v>0</v>
          </cell>
          <cell r="Z67">
            <v>0</v>
          </cell>
          <cell r="AA67">
            <v>0</v>
          </cell>
          <cell r="AB67">
            <v>0</v>
          </cell>
          <cell r="AC67">
            <v>0</v>
          </cell>
          <cell r="AE67">
            <v>0</v>
          </cell>
          <cell r="AF67" t="str">
            <v>--</v>
          </cell>
          <cell r="AG67" t="str">
            <v>--</v>
          </cell>
          <cell r="AI67">
            <v>0</v>
          </cell>
          <cell r="AJ67">
            <v>0</v>
          </cell>
          <cell r="AK67">
            <v>0</v>
          </cell>
          <cell r="AL67">
            <v>0</v>
          </cell>
          <cell r="AM67">
            <v>0</v>
          </cell>
          <cell r="AN67">
            <v>0</v>
          </cell>
          <cell r="AO67">
            <v>0</v>
          </cell>
          <cell r="AP67">
            <v>0</v>
          </cell>
          <cell r="AQ67">
            <v>0</v>
          </cell>
          <cell r="AR67">
            <v>0</v>
          </cell>
          <cell r="AS67">
            <v>0</v>
          </cell>
          <cell r="AU67">
            <v>0</v>
          </cell>
          <cell r="AV67" t="str">
            <v>--</v>
          </cell>
          <cell r="AY67">
            <v>0</v>
          </cell>
          <cell r="AZ67">
            <v>0</v>
          </cell>
          <cell r="BA67">
            <v>0</v>
          </cell>
          <cell r="BB67">
            <v>0</v>
          </cell>
          <cell r="BC67">
            <v>0</v>
          </cell>
          <cell r="BD67">
            <v>0</v>
          </cell>
          <cell r="BE67">
            <v>0</v>
          </cell>
          <cell r="BF67">
            <v>0</v>
          </cell>
          <cell r="BG67">
            <v>0</v>
          </cell>
          <cell r="BH67">
            <v>0</v>
          </cell>
          <cell r="BK67">
            <v>0</v>
          </cell>
          <cell r="BL67" t="str">
            <v>--</v>
          </cell>
          <cell r="BN67">
            <v>-58</v>
          </cell>
        </row>
        <row r="68">
          <cell r="A68">
            <v>59</v>
          </cell>
          <cell r="B68" t="str">
            <v>CHESTER</v>
          </cell>
          <cell r="C68">
            <v>0</v>
          </cell>
          <cell r="D68">
            <v>0</v>
          </cell>
          <cell r="E68">
            <v>0</v>
          </cell>
          <cell r="F68">
            <v>0</v>
          </cell>
          <cell r="G68">
            <v>0</v>
          </cell>
          <cell r="H68">
            <v>0</v>
          </cell>
          <cell r="I68">
            <v>0</v>
          </cell>
          <cell r="J68">
            <v>0</v>
          </cell>
          <cell r="K68">
            <v>0</v>
          </cell>
          <cell r="L68">
            <v>0</v>
          </cell>
          <cell r="M68">
            <v>0</v>
          </cell>
          <cell r="O68">
            <v>0</v>
          </cell>
          <cell r="P68" t="str">
            <v>--</v>
          </cell>
          <cell r="S68">
            <v>0</v>
          </cell>
          <cell r="T68">
            <v>0</v>
          </cell>
          <cell r="U68">
            <v>0</v>
          </cell>
          <cell r="V68">
            <v>0</v>
          </cell>
          <cell r="W68">
            <v>0</v>
          </cell>
          <cell r="X68">
            <v>0</v>
          </cell>
          <cell r="Y68">
            <v>0</v>
          </cell>
          <cell r="Z68">
            <v>0</v>
          </cell>
          <cell r="AA68">
            <v>0</v>
          </cell>
          <cell r="AB68">
            <v>0</v>
          </cell>
          <cell r="AC68">
            <v>0</v>
          </cell>
          <cell r="AE68">
            <v>0</v>
          </cell>
          <cell r="AF68" t="str">
            <v>--</v>
          </cell>
          <cell r="AG68" t="str">
            <v>--</v>
          </cell>
          <cell r="AI68">
            <v>0</v>
          </cell>
          <cell r="AJ68">
            <v>0</v>
          </cell>
          <cell r="AK68">
            <v>0</v>
          </cell>
          <cell r="AL68">
            <v>0</v>
          </cell>
          <cell r="AM68">
            <v>0</v>
          </cell>
          <cell r="AN68">
            <v>0</v>
          </cell>
          <cell r="AO68">
            <v>0</v>
          </cell>
          <cell r="AP68">
            <v>0</v>
          </cell>
          <cell r="AQ68">
            <v>0</v>
          </cell>
          <cell r="AR68">
            <v>0</v>
          </cell>
          <cell r="AS68">
            <v>0</v>
          </cell>
          <cell r="AU68">
            <v>0</v>
          </cell>
          <cell r="AV68" t="str">
            <v>--</v>
          </cell>
          <cell r="AY68">
            <v>0</v>
          </cell>
          <cell r="AZ68">
            <v>0</v>
          </cell>
          <cell r="BA68">
            <v>0</v>
          </cell>
          <cell r="BB68">
            <v>0</v>
          </cell>
          <cell r="BC68">
            <v>0</v>
          </cell>
          <cell r="BD68">
            <v>0</v>
          </cell>
          <cell r="BE68">
            <v>0</v>
          </cell>
          <cell r="BF68">
            <v>0</v>
          </cell>
          <cell r="BG68">
            <v>0</v>
          </cell>
          <cell r="BH68">
            <v>0</v>
          </cell>
          <cell r="BK68">
            <v>0</v>
          </cell>
          <cell r="BL68" t="str">
            <v>--</v>
          </cell>
          <cell r="BN68">
            <v>-59</v>
          </cell>
        </row>
        <row r="69">
          <cell r="A69">
            <v>60</v>
          </cell>
          <cell r="B69" t="str">
            <v>CHESTERFIELD</v>
          </cell>
          <cell r="C69">
            <v>0</v>
          </cell>
          <cell r="D69">
            <v>0</v>
          </cell>
          <cell r="E69">
            <v>0</v>
          </cell>
          <cell r="F69">
            <v>0</v>
          </cell>
          <cell r="G69">
            <v>0</v>
          </cell>
          <cell r="H69">
            <v>0</v>
          </cell>
          <cell r="I69">
            <v>0</v>
          </cell>
          <cell r="J69">
            <v>0</v>
          </cell>
          <cell r="K69">
            <v>0</v>
          </cell>
          <cell r="L69">
            <v>0</v>
          </cell>
          <cell r="M69">
            <v>0</v>
          </cell>
          <cell r="O69">
            <v>0</v>
          </cell>
          <cell r="P69" t="str">
            <v>--</v>
          </cell>
          <cell r="S69">
            <v>0</v>
          </cell>
          <cell r="T69">
            <v>0</v>
          </cell>
          <cell r="U69">
            <v>0</v>
          </cell>
          <cell r="V69">
            <v>0</v>
          </cell>
          <cell r="W69">
            <v>0</v>
          </cell>
          <cell r="X69">
            <v>0</v>
          </cell>
          <cell r="Y69">
            <v>0</v>
          </cell>
          <cell r="Z69">
            <v>0</v>
          </cell>
          <cell r="AA69">
            <v>0</v>
          </cell>
          <cell r="AB69">
            <v>0</v>
          </cell>
          <cell r="AC69">
            <v>0</v>
          </cell>
          <cell r="AE69">
            <v>0</v>
          </cell>
          <cell r="AF69" t="str">
            <v>--</v>
          </cell>
          <cell r="AG69" t="str">
            <v>--</v>
          </cell>
          <cell r="AI69">
            <v>0</v>
          </cell>
          <cell r="AJ69">
            <v>0</v>
          </cell>
          <cell r="AK69">
            <v>0</v>
          </cell>
          <cell r="AL69">
            <v>0</v>
          </cell>
          <cell r="AM69">
            <v>0</v>
          </cell>
          <cell r="AN69">
            <v>0</v>
          </cell>
          <cell r="AO69">
            <v>0</v>
          </cell>
          <cell r="AP69">
            <v>0</v>
          </cell>
          <cell r="AQ69">
            <v>0</v>
          </cell>
          <cell r="AR69">
            <v>0</v>
          </cell>
          <cell r="AS69">
            <v>0</v>
          </cell>
          <cell r="AU69">
            <v>0</v>
          </cell>
          <cell r="AV69" t="str">
            <v>--</v>
          </cell>
          <cell r="AY69">
            <v>0</v>
          </cell>
          <cell r="AZ69">
            <v>0</v>
          </cell>
          <cell r="BA69">
            <v>0</v>
          </cell>
          <cell r="BB69">
            <v>0</v>
          </cell>
          <cell r="BC69">
            <v>0</v>
          </cell>
          <cell r="BD69">
            <v>0</v>
          </cell>
          <cell r="BE69">
            <v>0</v>
          </cell>
          <cell r="BF69">
            <v>0</v>
          </cell>
          <cell r="BG69">
            <v>0</v>
          </cell>
          <cell r="BH69">
            <v>0</v>
          </cell>
          <cell r="BK69">
            <v>0</v>
          </cell>
          <cell r="BL69" t="str">
            <v>--</v>
          </cell>
          <cell r="BN69">
            <v>-60</v>
          </cell>
        </row>
        <row r="70">
          <cell r="A70">
            <v>61</v>
          </cell>
          <cell r="B70" t="str">
            <v>CHICOPEE</v>
          </cell>
          <cell r="C70">
            <v>234.25832328295883</v>
          </cell>
          <cell r="D70">
            <v>251</v>
          </cell>
          <cell r="E70">
            <v>255</v>
          </cell>
          <cell r="F70">
            <v>255</v>
          </cell>
          <cell r="G70">
            <v>255</v>
          </cell>
          <cell r="H70">
            <v>265.58999999999997</v>
          </cell>
          <cell r="I70">
            <v>0</v>
          </cell>
          <cell r="J70">
            <v>0</v>
          </cell>
          <cell r="K70">
            <v>0</v>
          </cell>
          <cell r="L70">
            <v>0</v>
          </cell>
          <cell r="M70">
            <v>0</v>
          </cell>
          <cell r="O70">
            <v>10.589999999999975</v>
          </cell>
          <cell r="P70">
            <v>4.1529411764705815</v>
          </cell>
          <cell r="S70">
            <v>2766523</v>
          </cell>
          <cell r="T70">
            <v>3123908</v>
          </cell>
          <cell r="U70">
            <v>3169052</v>
          </cell>
          <cell r="V70">
            <v>3169052</v>
          </cell>
          <cell r="W70">
            <v>3152924</v>
          </cell>
          <cell r="X70">
            <v>3262438</v>
          </cell>
          <cell r="Y70">
            <v>0</v>
          </cell>
          <cell r="Z70">
            <v>0</v>
          </cell>
          <cell r="AA70">
            <v>0</v>
          </cell>
          <cell r="AB70">
            <v>0</v>
          </cell>
          <cell r="AC70">
            <v>0</v>
          </cell>
          <cell r="AE70">
            <v>109514</v>
          </cell>
          <cell r="AF70">
            <v>3.4734107133568726</v>
          </cell>
          <cell r="AG70">
            <v>-0.6795304631137089</v>
          </cell>
          <cell r="AI70">
            <v>700263.62432514271</v>
          </cell>
          <cell r="AJ70">
            <v>448381.32413688616</v>
          </cell>
          <cell r="AK70">
            <v>497591.02173329348</v>
          </cell>
          <cell r="AL70">
            <v>488731.66566569393</v>
          </cell>
          <cell r="AM70">
            <v>479971.77062026033</v>
          </cell>
          <cell r="AN70">
            <v>537246.89451034577</v>
          </cell>
          <cell r="AO70">
            <v>0</v>
          </cell>
          <cell r="AP70">
            <v>0</v>
          </cell>
          <cell r="AQ70">
            <v>0</v>
          </cell>
          <cell r="AR70">
            <v>0</v>
          </cell>
          <cell r="AS70">
            <v>0</v>
          </cell>
          <cell r="AU70">
            <v>57275.123890085437</v>
          </cell>
          <cell r="AV70">
            <v>11.933019272377132</v>
          </cell>
          <cell r="AY70">
            <v>2066259.3756748573</v>
          </cell>
          <cell r="AZ70">
            <v>2675526.6758631137</v>
          </cell>
          <cell r="BA70">
            <v>2671460.9782667067</v>
          </cell>
          <cell r="BB70">
            <v>2680320.334334306</v>
          </cell>
          <cell r="BC70">
            <v>2672952.2293797396</v>
          </cell>
          <cell r="BD70">
            <v>2725191.1054896545</v>
          </cell>
          <cell r="BE70">
            <v>0</v>
          </cell>
          <cell r="BF70">
            <v>0</v>
          </cell>
          <cell r="BG70">
            <v>0</v>
          </cell>
          <cell r="BH70">
            <v>0</v>
          </cell>
          <cell r="BK70">
            <v>52238.876109914854</v>
          </cell>
          <cell r="BL70">
            <v>1.9543512800465068</v>
          </cell>
          <cell r="BN70">
            <v>-61</v>
          </cell>
        </row>
        <row r="71">
          <cell r="A71">
            <v>62</v>
          </cell>
          <cell r="B71" t="str">
            <v>CHILMARK</v>
          </cell>
          <cell r="C71">
            <v>0</v>
          </cell>
          <cell r="D71">
            <v>0</v>
          </cell>
          <cell r="E71">
            <v>0</v>
          </cell>
          <cell r="F71">
            <v>0</v>
          </cell>
          <cell r="G71">
            <v>0</v>
          </cell>
          <cell r="H71">
            <v>0</v>
          </cell>
          <cell r="I71">
            <v>0</v>
          </cell>
          <cell r="J71">
            <v>0</v>
          </cell>
          <cell r="K71">
            <v>0</v>
          </cell>
          <cell r="L71">
            <v>0</v>
          </cell>
          <cell r="M71">
            <v>0</v>
          </cell>
          <cell r="O71">
            <v>0</v>
          </cell>
          <cell r="P71" t="str">
            <v>--</v>
          </cell>
          <cell r="S71">
            <v>0</v>
          </cell>
          <cell r="T71">
            <v>0</v>
          </cell>
          <cell r="U71">
            <v>0</v>
          </cell>
          <cell r="V71">
            <v>0</v>
          </cell>
          <cell r="W71">
            <v>0</v>
          </cell>
          <cell r="X71">
            <v>0</v>
          </cell>
          <cell r="Y71">
            <v>0</v>
          </cell>
          <cell r="Z71">
            <v>0</v>
          </cell>
          <cell r="AA71">
            <v>0</v>
          </cell>
          <cell r="AB71">
            <v>0</v>
          </cell>
          <cell r="AC71">
            <v>0</v>
          </cell>
          <cell r="AE71">
            <v>0</v>
          </cell>
          <cell r="AF71" t="str">
            <v>--</v>
          </cell>
          <cell r="AG71" t="str">
            <v>--</v>
          </cell>
          <cell r="AI71">
            <v>0</v>
          </cell>
          <cell r="AJ71">
            <v>0</v>
          </cell>
          <cell r="AK71">
            <v>0</v>
          </cell>
          <cell r="AL71">
            <v>0</v>
          </cell>
          <cell r="AM71">
            <v>0</v>
          </cell>
          <cell r="AN71">
            <v>0</v>
          </cell>
          <cell r="AO71">
            <v>0</v>
          </cell>
          <cell r="AP71">
            <v>0</v>
          </cell>
          <cell r="AQ71">
            <v>0</v>
          </cell>
          <cell r="AR71">
            <v>0</v>
          </cell>
          <cell r="AS71">
            <v>0</v>
          </cell>
          <cell r="AU71">
            <v>0</v>
          </cell>
          <cell r="AV71" t="str">
            <v>--</v>
          </cell>
          <cell r="AY71">
            <v>0</v>
          </cell>
          <cell r="AZ71">
            <v>0</v>
          </cell>
          <cell r="BA71">
            <v>0</v>
          </cell>
          <cell r="BB71">
            <v>0</v>
          </cell>
          <cell r="BC71">
            <v>0</v>
          </cell>
          <cell r="BD71">
            <v>0</v>
          </cell>
          <cell r="BE71">
            <v>0</v>
          </cell>
          <cell r="BF71">
            <v>0</v>
          </cell>
          <cell r="BG71">
            <v>0</v>
          </cell>
          <cell r="BH71">
            <v>0</v>
          </cell>
          <cell r="BK71">
            <v>0</v>
          </cell>
          <cell r="BL71" t="str">
            <v>--</v>
          </cell>
          <cell r="BN71">
            <v>-62</v>
          </cell>
        </row>
        <row r="72">
          <cell r="A72">
            <v>63</v>
          </cell>
          <cell r="B72" t="str">
            <v>CLARKSBURG</v>
          </cell>
          <cell r="C72">
            <v>2.1442953020134228</v>
          </cell>
          <cell r="D72">
            <v>2</v>
          </cell>
          <cell r="E72">
            <v>4</v>
          </cell>
          <cell r="F72">
            <v>4</v>
          </cell>
          <cell r="G72">
            <v>4</v>
          </cell>
          <cell r="H72">
            <v>4</v>
          </cell>
          <cell r="I72">
            <v>0</v>
          </cell>
          <cell r="J72">
            <v>0</v>
          </cell>
          <cell r="K72">
            <v>0</v>
          </cell>
          <cell r="L72">
            <v>0</v>
          </cell>
          <cell r="M72">
            <v>0</v>
          </cell>
          <cell r="O72">
            <v>0</v>
          </cell>
          <cell r="P72">
            <v>0</v>
          </cell>
          <cell r="S72">
            <v>30917</v>
          </cell>
          <cell r="T72">
            <v>28624</v>
          </cell>
          <cell r="U72">
            <v>52936</v>
          </cell>
          <cell r="V72">
            <v>53092</v>
          </cell>
          <cell r="W72">
            <v>53772</v>
          </cell>
          <cell r="X72">
            <v>40332</v>
          </cell>
          <cell r="Y72">
            <v>0</v>
          </cell>
          <cell r="Z72">
            <v>0</v>
          </cell>
          <cell r="AA72">
            <v>0</v>
          </cell>
          <cell r="AB72">
            <v>0</v>
          </cell>
          <cell r="AC72">
            <v>0</v>
          </cell>
          <cell r="AE72">
            <v>-13440</v>
          </cell>
          <cell r="AF72">
            <v>-24.9944208881946</v>
          </cell>
          <cell r="AG72">
            <v>-24.9944208881946</v>
          </cell>
          <cell r="AI72">
            <v>1915</v>
          </cell>
          <cell r="AJ72">
            <v>1786</v>
          </cell>
          <cell r="AK72">
            <v>17988.348644213431</v>
          </cell>
          <cell r="AL72">
            <v>17941.402377169736</v>
          </cell>
          <cell r="AM72">
            <v>18568.295914169197</v>
          </cell>
          <cell r="AN72">
            <v>8380.0285382190268</v>
          </cell>
          <cell r="AO72">
            <v>0</v>
          </cell>
          <cell r="AP72">
            <v>0</v>
          </cell>
          <cell r="AQ72">
            <v>0</v>
          </cell>
          <cell r="AR72">
            <v>0</v>
          </cell>
          <cell r="AS72">
            <v>0</v>
          </cell>
          <cell r="AU72">
            <v>-10188.26737595017</v>
          </cell>
          <cell r="AV72">
            <v>-54.86915666922161</v>
          </cell>
          <cell r="AY72">
            <v>29002</v>
          </cell>
          <cell r="AZ72">
            <v>26838</v>
          </cell>
          <cell r="BA72">
            <v>34947.651355786569</v>
          </cell>
          <cell r="BB72">
            <v>35150.597622830261</v>
          </cell>
          <cell r="BC72">
            <v>35203.704085830803</v>
          </cell>
          <cell r="BD72">
            <v>31951.971461780973</v>
          </cell>
          <cell r="BE72">
            <v>0</v>
          </cell>
          <cell r="BF72">
            <v>0</v>
          </cell>
          <cell r="BG72">
            <v>0</v>
          </cell>
          <cell r="BH72">
            <v>0</v>
          </cell>
          <cell r="BK72">
            <v>-3251.7326240498296</v>
          </cell>
          <cell r="BL72">
            <v>-9.2369047760477727</v>
          </cell>
          <cell r="BN72">
            <v>-63</v>
          </cell>
        </row>
        <row r="73">
          <cell r="A73">
            <v>64</v>
          </cell>
          <cell r="B73" t="str">
            <v>CLINTON</v>
          </cell>
          <cell r="C73">
            <v>63.752707738226036</v>
          </cell>
          <cell r="D73">
            <v>70</v>
          </cell>
          <cell r="E73">
            <v>66</v>
          </cell>
          <cell r="F73">
            <v>66</v>
          </cell>
          <cell r="G73">
            <v>66</v>
          </cell>
          <cell r="H73">
            <v>64.14</v>
          </cell>
          <cell r="I73">
            <v>0</v>
          </cell>
          <cell r="J73">
            <v>0</v>
          </cell>
          <cell r="K73">
            <v>0</v>
          </cell>
          <cell r="L73">
            <v>0</v>
          </cell>
          <cell r="M73">
            <v>0</v>
          </cell>
          <cell r="O73">
            <v>-1.8599999999999994</v>
          </cell>
          <cell r="P73">
            <v>-2.8181818181818197</v>
          </cell>
          <cell r="S73">
            <v>713180</v>
          </cell>
          <cell r="T73">
            <v>809296</v>
          </cell>
          <cell r="U73">
            <v>768484</v>
          </cell>
          <cell r="V73">
            <v>768484</v>
          </cell>
          <cell r="W73">
            <v>766039</v>
          </cell>
          <cell r="X73">
            <v>733371</v>
          </cell>
          <cell r="Y73">
            <v>0</v>
          </cell>
          <cell r="Z73">
            <v>0</v>
          </cell>
          <cell r="AA73">
            <v>0</v>
          </cell>
          <cell r="AB73">
            <v>0</v>
          </cell>
          <cell r="AC73">
            <v>0</v>
          </cell>
          <cell r="AE73">
            <v>-32668</v>
          </cell>
          <cell r="AF73">
            <v>-4.2645348343883231</v>
          </cell>
          <cell r="AG73">
            <v>-1.4463530162065035</v>
          </cell>
          <cell r="AI73">
            <v>188812.22218551062</v>
          </cell>
          <cell r="AJ73">
            <v>121584.71904128249</v>
          </cell>
          <cell r="AK73">
            <v>95500.038772132189</v>
          </cell>
          <cell r="AL73">
            <v>93490.778393405912</v>
          </cell>
          <cell r="AM73">
            <v>92126.379845539006</v>
          </cell>
          <cell r="AN73">
            <v>67407.262362475085</v>
          </cell>
          <cell r="AO73">
            <v>0</v>
          </cell>
          <cell r="AP73">
            <v>0</v>
          </cell>
          <cell r="AQ73">
            <v>0</v>
          </cell>
          <cell r="AR73">
            <v>0</v>
          </cell>
          <cell r="AS73">
            <v>0</v>
          </cell>
          <cell r="AU73">
            <v>-24719.117483063921</v>
          </cell>
          <cell r="AV73">
            <v>-26.83174735022531</v>
          </cell>
          <cell r="AY73">
            <v>524367.77781448932</v>
          </cell>
          <cell r="AZ73">
            <v>687711.28095871746</v>
          </cell>
          <cell r="BA73">
            <v>672983.96122786775</v>
          </cell>
          <cell r="BB73">
            <v>674993.22160659404</v>
          </cell>
          <cell r="BC73">
            <v>673912.62015446101</v>
          </cell>
          <cell r="BD73">
            <v>665963.73763752496</v>
          </cell>
          <cell r="BE73">
            <v>0</v>
          </cell>
          <cell r="BF73">
            <v>0</v>
          </cell>
          <cell r="BG73">
            <v>0</v>
          </cell>
          <cell r="BH73">
            <v>0</v>
          </cell>
          <cell r="BK73">
            <v>-7948.8825169360498</v>
          </cell>
          <cell r="BL73">
            <v>-1.1795123402072782</v>
          </cell>
          <cell r="BN73">
            <v>-64</v>
          </cell>
        </row>
        <row r="74">
          <cell r="A74">
            <v>65</v>
          </cell>
          <cell r="B74" t="str">
            <v>COHASSET</v>
          </cell>
          <cell r="C74">
            <v>1</v>
          </cell>
          <cell r="D74">
            <v>1</v>
          </cell>
          <cell r="E74">
            <v>3</v>
          </cell>
          <cell r="F74">
            <v>3</v>
          </cell>
          <cell r="G74">
            <v>3</v>
          </cell>
          <cell r="H74">
            <v>3</v>
          </cell>
          <cell r="I74">
            <v>0</v>
          </cell>
          <cell r="J74">
            <v>0</v>
          </cell>
          <cell r="K74">
            <v>0</v>
          </cell>
          <cell r="L74">
            <v>0</v>
          </cell>
          <cell r="M74">
            <v>0</v>
          </cell>
          <cell r="O74">
            <v>0</v>
          </cell>
          <cell r="P74">
            <v>0</v>
          </cell>
          <cell r="S74">
            <v>15598</v>
          </cell>
          <cell r="T74">
            <v>15935</v>
          </cell>
          <cell r="U74">
            <v>50625</v>
          </cell>
          <cell r="V74">
            <v>51120</v>
          </cell>
          <cell r="W74">
            <v>51138</v>
          </cell>
          <cell r="X74">
            <v>51138</v>
          </cell>
          <cell r="Y74">
            <v>0</v>
          </cell>
          <cell r="Z74">
            <v>0</v>
          </cell>
          <cell r="AA74">
            <v>0</v>
          </cell>
          <cell r="AB74">
            <v>0</v>
          </cell>
          <cell r="AC74">
            <v>0</v>
          </cell>
          <cell r="AE74">
            <v>0</v>
          </cell>
          <cell r="AF74">
            <v>0</v>
          </cell>
          <cell r="AG74">
            <v>0</v>
          </cell>
          <cell r="AI74">
            <v>893</v>
          </cell>
          <cell r="AJ74">
            <v>1115.4999197196109</v>
          </cell>
          <cell r="AK74">
            <v>26213.71394176891</v>
          </cell>
          <cell r="AL74">
            <v>26305.384569460875</v>
          </cell>
          <cell r="AM74">
            <v>26557.902362810975</v>
          </cell>
          <cell r="AN74">
            <v>24922.962233157439</v>
          </cell>
          <cell r="AO74">
            <v>0</v>
          </cell>
          <cell r="AP74">
            <v>0</v>
          </cell>
          <cell r="AQ74">
            <v>0</v>
          </cell>
          <cell r="AR74">
            <v>0</v>
          </cell>
          <cell r="AS74">
            <v>0</v>
          </cell>
          <cell r="AU74">
            <v>-1634.9401296535361</v>
          </cell>
          <cell r="AV74">
            <v>-6.1561342734015811</v>
          </cell>
          <cell r="AY74">
            <v>14705</v>
          </cell>
          <cell r="AZ74">
            <v>14819.50008028039</v>
          </cell>
          <cell r="BA74">
            <v>24411.28605823109</v>
          </cell>
          <cell r="BB74">
            <v>24814.615430539125</v>
          </cell>
          <cell r="BC74">
            <v>24580.097637189025</v>
          </cell>
          <cell r="BD74">
            <v>26215.037766842561</v>
          </cell>
          <cell r="BE74">
            <v>0</v>
          </cell>
          <cell r="BF74">
            <v>0</v>
          </cell>
          <cell r="BG74">
            <v>0</v>
          </cell>
          <cell r="BH74">
            <v>0</v>
          </cell>
          <cell r="BK74">
            <v>1634.9401296535361</v>
          </cell>
          <cell r="BL74">
            <v>6.6514793951831797</v>
          </cell>
          <cell r="BN74">
            <v>-65</v>
          </cell>
        </row>
        <row r="75">
          <cell r="A75">
            <v>66</v>
          </cell>
          <cell r="B75" t="str">
            <v>COLRAIN</v>
          </cell>
          <cell r="C75">
            <v>0</v>
          </cell>
          <cell r="D75">
            <v>0</v>
          </cell>
          <cell r="E75">
            <v>0</v>
          </cell>
          <cell r="F75">
            <v>0</v>
          </cell>
          <cell r="G75">
            <v>0</v>
          </cell>
          <cell r="H75">
            <v>0</v>
          </cell>
          <cell r="I75">
            <v>0</v>
          </cell>
          <cell r="J75">
            <v>0</v>
          </cell>
          <cell r="K75">
            <v>0</v>
          </cell>
          <cell r="L75">
            <v>0</v>
          </cell>
          <cell r="M75">
            <v>0</v>
          </cell>
          <cell r="O75">
            <v>0</v>
          </cell>
          <cell r="P75" t="str">
            <v>--</v>
          </cell>
          <cell r="S75">
            <v>0</v>
          </cell>
          <cell r="T75">
            <v>0</v>
          </cell>
          <cell r="U75">
            <v>0</v>
          </cell>
          <cell r="V75">
            <v>0</v>
          </cell>
          <cell r="W75">
            <v>0</v>
          </cell>
          <cell r="X75">
            <v>0</v>
          </cell>
          <cell r="Y75">
            <v>0</v>
          </cell>
          <cell r="Z75">
            <v>0</v>
          </cell>
          <cell r="AA75">
            <v>0</v>
          </cell>
          <cell r="AB75">
            <v>0</v>
          </cell>
          <cell r="AC75">
            <v>0</v>
          </cell>
          <cell r="AE75">
            <v>0</v>
          </cell>
          <cell r="AF75" t="str">
            <v>--</v>
          </cell>
          <cell r="AG75" t="str">
            <v>--</v>
          </cell>
          <cell r="AI75">
            <v>0</v>
          </cell>
          <cell r="AJ75">
            <v>0</v>
          </cell>
          <cell r="AK75">
            <v>0</v>
          </cell>
          <cell r="AL75">
            <v>0</v>
          </cell>
          <cell r="AM75">
            <v>0</v>
          </cell>
          <cell r="AN75">
            <v>0</v>
          </cell>
          <cell r="AO75">
            <v>0</v>
          </cell>
          <cell r="AP75">
            <v>0</v>
          </cell>
          <cell r="AQ75">
            <v>0</v>
          </cell>
          <cell r="AR75">
            <v>0</v>
          </cell>
          <cell r="AS75">
            <v>0</v>
          </cell>
          <cell r="AU75">
            <v>0</v>
          </cell>
          <cell r="AV75" t="str">
            <v>--</v>
          </cell>
          <cell r="AY75">
            <v>0</v>
          </cell>
          <cell r="AZ75">
            <v>0</v>
          </cell>
          <cell r="BA75">
            <v>0</v>
          </cell>
          <cell r="BB75">
            <v>0</v>
          </cell>
          <cell r="BC75">
            <v>0</v>
          </cell>
          <cell r="BD75">
            <v>0</v>
          </cell>
          <cell r="BE75">
            <v>0</v>
          </cell>
          <cell r="BF75">
            <v>0</v>
          </cell>
          <cell r="BG75">
            <v>0</v>
          </cell>
          <cell r="BH75">
            <v>0</v>
          </cell>
          <cell r="BK75">
            <v>0</v>
          </cell>
          <cell r="BL75" t="str">
            <v>--</v>
          </cell>
          <cell r="BN75">
            <v>-66</v>
          </cell>
        </row>
        <row r="76">
          <cell r="A76">
            <v>67</v>
          </cell>
          <cell r="B76" t="str">
            <v>CONCORD</v>
          </cell>
          <cell r="C76">
            <v>1.8144329896907216</v>
          </cell>
          <cell r="D76">
            <v>1</v>
          </cell>
          <cell r="E76">
            <v>1</v>
          </cell>
          <cell r="F76">
            <v>1</v>
          </cell>
          <cell r="G76">
            <v>1</v>
          </cell>
          <cell r="H76">
            <v>1</v>
          </cell>
          <cell r="I76">
            <v>0</v>
          </cell>
          <cell r="J76">
            <v>0</v>
          </cell>
          <cell r="K76">
            <v>0</v>
          </cell>
          <cell r="L76">
            <v>0</v>
          </cell>
          <cell r="M76">
            <v>0</v>
          </cell>
          <cell r="O76">
            <v>0</v>
          </cell>
          <cell r="P76">
            <v>0</v>
          </cell>
          <cell r="S76">
            <v>31655</v>
          </cell>
          <cell r="T76">
            <v>19098</v>
          </cell>
          <cell r="U76">
            <v>18882</v>
          </cell>
          <cell r="V76">
            <v>18882</v>
          </cell>
          <cell r="W76">
            <v>19266</v>
          </cell>
          <cell r="X76">
            <v>19453</v>
          </cell>
          <cell r="Y76">
            <v>0</v>
          </cell>
          <cell r="Z76">
            <v>0</v>
          </cell>
          <cell r="AA76">
            <v>0</v>
          </cell>
          <cell r="AB76">
            <v>0</v>
          </cell>
          <cell r="AC76">
            <v>0</v>
          </cell>
          <cell r="AE76">
            <v>187</v>
          </cell>
          <cell r="AF76">
            <v>0.97062182082425785</v>
          </cell>
          <cell r="AG76">
            <v>0.97062182082425785</v>
          </cell>
          <cell r="AI76">
            <v>1620</v>
          </cell>
          <cell r="AJ76">
            <v>893</v>
          </cell>
          <cell r="AK76">
            <v>883</v>
          </cell>
          <cell r="AL76">
            <v>883</v>
          </cell>
          <cell r="AM76">
            <v>883</v>
          </cell>
          <cell r="AN76">
            <v>891</v>
          </cell>
          <cell r="AO76">
            <v>0</v>
          </cell>
          <cell r="AP76">
            <v>0</v>
          </cell>
          <cell r="AQ76">
            <v>0</v>
          </cell>
          <cell r="AR76">
            <v>0</v>
          </cell>
          <cell r="AS76">
            <v>0</v>
          </cell>
          <cell r="AU76">
            <v>8</v>
          </cell>
          <cell r="AV76">
            <v>0.9060022650056565</v>
          </cell>
          <cell r="AY76">
            <v>30035</v>
          </cell>
          <cell r="AZ76">
            <v>18205</v>
          </cell>
          <cell r="BA76">
            <v>17999</v>
          </cell>
          <cell r="BB76">
            <v>17999</v>
          </cell>
          <cell r="BC76">
            <v>18383</v>
          </cell>
          <cell r="BD76">
            <v>18562</v>
          </cell>
          <cell r="BE76">
            <v>0</v>
          </cell>
          <cell r="BF76">
            <v>0</v>
          </cell>
          <cell r="BG76">
            <v>0</v>
          </cell>
          <cell r="BH76">
            <v>0</v>
          </cell>
          <cell r="BK76">
            <v>179</v>
          </cell>
          <cell r="BL76">
            <v>0.9737257248544795</v>
          </cell>
          <cell r="BN76">
            <v>-67</v>
          </cell>
        </row>
        <row r="77">
          <cell r="A77">
            <v>68</v>
          </cell>
          <cell r="B77" t="str">
            <v>CONWAY</v>
          </cell>
          <cell r="C77">
            <v>3</v>
          </cell>
          <cell r="D77">
            <v>5</v>
          </cell>
          <cell r="E77">
            <v>3</v>
          </cell>
          <cell r="F77">
            <v>3</v>
          </cell>
          <cell r="G77">
            <v>3</v>
          </cell>
          <cell r="H77">
            <v>3</v>
          </cell>
          <cell r="I77">
            <v>0</v>
          </cell>
          <cell r="J77">
            <v>0</v>
          </cell>
          <cell r="K77">
            <v>0</v>
          </cell>
          <cell r="L77">
            <v>0</v>
          </cell>
          <cell r="M77">
            <v>0</v>
          </cell>
          <cell r="O77">
            <v>0</v>
          </cell>
          <cell r="P77">
            <v>0</v>
          </cell>
          <cell r="S77">
            <v>44397</v>
          </cell>
          <cell r="T77">
            <v>76885</v>
          </cell>
          <cell r="U77">
            <v>46131</v>
          </cell>
          <cell r="V77">
            <v>46131</v>
          </cell>
          <cell r="W77">
            <v>53649</v>
          </cell>
          <cell r="X77">
            <v>53700</v>
          </cell>
          <cell r="Y77">
            <v>0</v>
          </cell>
          <cell r="Z77">
            <v>0</v>
          </cell>
          <cell r="AA77">
            <v>0</v>
          </cell>
          <cell r="AB77">
            <v>0</v>
          </cell>
          <cell r="AC77">
            <v>0</v>
          </cell>
          <cell r="AE77">
            <v>51</v>
          </cell>
          <cell r="AF77">
            <v>9.5062349717611738E-2</v>
          </cell>
          <cell r="AG77">
            <v>9.5062349717611738E-2</v>
          </cell>
          <cell r="AI77">
            <v>6384.0585044173913</v>
          </cell>
          <cell r="AJ77">
            <v>24735.600994752218</v>
          </cell>
          <cell r="AK77">
            <v>3906.6764831090309</v>
          </cell>
          <cell r="AL77">
            <v>3848.8529195756332</v>
          </cell>
          <cell r="AM77">
            <v>9179.2535603920733</v>
          </cell>
          <cell r="AN77">
            <v>8767.2769310790009</v>
          </cell>
          <cell r="AO77">
            <v>0</v>
          </cell>
          <cell r="AP77">
            <v>0</v>
          </cell>
          <cell r="AQ77">
            <v>0</v>
          </cell>
          <cell r="AR77">
            <v>0</v>
          </cell>
          <cell r="AS77">
            <v>0</v>
          </cell>
          <cell r="AU77">
            <v>-411.97662931307241</v>
          </cell>
          <cell r="AV77">
            <v>-4.4881277829683981</v>
          </cell>
          <cell r="AY77">
            <v>38012.941495582607</v>
          </cell>
          <cell r="AZ77">
            <v>52149.399005247782</v>
          </cell>
          <cell r="BA77">
            <v>42224.323516890967</v>
          </cell>
          <cell r="BB77">
            <v>42282.147080424365</v>
          </cell>
          <cell r="BC77">
            <v>44469.74643960793</v>
          </cell>
          <cell r="BD77">
            <v>44932.723068920997</v>
          </cell>
          <cell r="BE77">
            <v>0</v>
          </cell>
          <cell r="BF77">
            <v>0</v>
          </cell>
          <cell r="BG77">
            <v>0</v>
          </cell>
          <cell r="BH77">
            <v>0</v>
          </cell>
          <cell r="BK77">
            <v>462.97662931306695</v>
          </cell>
          <cell r="BL77">
            <v>1.0411047203559232</v>
          </cell>
          <cell r="BN77">
            <v>-68</v>
          </cell>
        </row>
        <row r="78">
          <cell r="A78">
            <v>69</v>
          </cell>
          <cell r="B78" t="str">
            <v>CUMMINGTON</v>
          </cell>
          <cell r="C78">
            <v>0</v>
          </cell>
          <cell r="D78">
            <v>0</v>
          </cell>
          <cell r="E78">
            <v>0</v>
          </cell>
          <cell r="F78">
            <v>0</v>
          </cell>
          <cell r="G78">
            <v>0</v>
          </cell>
          <cell r="H78">
            <v>0</v>
          </cell>
          <cell r="I78">
            <v>0</v>
          </cell>
          <cell r="J78">
            <v>0</v>
          </cell>
          <cell r="K78">
            <v>0</v>
          </cell>
          <cell r="L78">
            <v>0</v>
          </cell>
          <cell r="M78">
            <v>0</v>
          </cell>
          <cell r="O78">
            <v>0</v>
          </cell>
          <cell r="P78" t="str">
            <v>--</v>
          </cell>
          <cell r="S78">
            <v>0</v>
          </cell>
          <cell r="T78">
            <v>0</v>
          </cell>
          <cell r="U78">
            <v>0</v>
          </cell>
          <cell r="V78">
            <v>0</v>
          </cell>
          <cell r="W78">
            <v>0</v>
          </cell>
          <cell r="X78">
            <v>0</v>
          </cell>
          <cell r="Y78">
            <v>0</v>
          </cell>
          <cell r="Z78">
            <v>0</v>
          </cell>
          <cell r="AA78">
            <v>0</v>
          </cell>
          <cell r="AB78">
            <v>0</v>
          </cell>
          <cell r="AC78">
            <v>0</v>
          </cell>
          <cell r="AE78">
            <v>0</v>
          </cell>
          <cell r="AF78" t="str">
            <v>--</v>
          </cell>
          <cell r="AG78" t="str">
            <v>--</v>
          </cell>
          <cell r="AI78">
            <v>0</v>
          </cell>
          <cell r="AJ78">
            <v>0</v>
          </cell>
          <cell r="AK78">
            <v>0</v>
          </cell>
          <cell r="AL78">
            <v>0</v>
          </cell>
          <cell r="AM78">
            <v>0</v>
          </cell>
          <cell r="AN78">
            <v>0</v>
          </cell>
          <cell r="AO78">
            <v>0</v>
          </cell>
          <cell r="AP78">
            <v>0</v>
          </cell>
          <cell r="AQ78">
            <v>0</v>
          </cell>
          <cell r="AR78">
            <v>0</v>
          </cell>
          <cell r="AS78">
            <v>0</v>
          </cell>
          <cell r="AU78">
            <v>0</v>
          </cell>
          <cell r="AV78" t="str">
            <v>--</v>
          </cell>
          <cell r="AY78">
            <v>0</v>
          </cell>
          <cell r="AZ78">
            <v>0</v>
          </cell>
          <cell r="BA78">
            <v>0</v>
          </cell>
          <cell r="BB78">
            <v>0</v>
          </cell>
          <cell r="BC78">
            <v>0</v>
          </cell>
          <cell r="BD78">
            <v>0</v>
          </cell>
          <cell r="BE78">
            <v>0</v>
          </cell>
          <cell r="BF78">
            <v>0</v>
          </cell>
          <cell r="BG78">
            <v>0</v>
          </cell>
          <cell r="BH78">
            <v>0</v>
          </cell>
          <cell r="BK78">
            <v>0</v>
          </cell>
          <cell r="BL78" t="str">
            <v>--</v>
          </cell>
          <cell r="BN78">
            <v>-69</v>
          </cell>
        </row>
        <row r="79">
          <cell r="A79">
            <v>70</v>
          </cell>
          <cell r="B79" t="str">
            <v>DALTON</v>
          </cell>
          <cell r="C79">
            <v>0</v>
          </cell>
          <cell r="D79">
            <v>0</v>
          </cell>
          <cell r="E79">
            <v>0</v>
          </cell>
          <cell r="F79">
            <v>0</v>
          </cell>
          <cell r="G79">
            <v>0</v>
          </cell>
          <cell r="H79">
            <v>0</v>
          </cell>
          <cell r="I79">
            <v>0</v>
          </cell>
          <cell r="J79">
            <v>0</v>
          </cell>
          <cell r="K79">
            <v>0</v>
          </cell>
          <cell r="L79">
            <v>0</v>
          </cell>
          <cell r="M79">
            <v>0</v>
          </cell>
          <cell r="O79">
            <v>0</v>
          </cell>
          <cell r="P79" t="str">
            <v>--</v>
          </cell>
          <cell r="S79">
            <v>0</v>
          </cell>
          <cell r="T79">
            <v>0</v>
          </cell>
          <cell r="U79">
            <v>0</v>
          </cell>
          <cell r="V79">
            <v>0</v>
          </cell>
          <cell r="W79">
            <v>0</v>
          </cell>
          <cell r="X79">
            <v>0</v>
          </cell>
          <cell r="Y79">
            <v>0</v>
          </cell>
          <cell r="Z79">
            <v>0</v>
          </cell>
          <cell r="AA79">
            <v>0</v>
          </cell>
          <cell r="AB79">
            <v>0</v>
          </cell>
          <cell r="AC79">
            <v>0</v>
          </cell>
          <cell r="AE79">
            <v>0</v>
          </cell>
          <cell r="AF79" t="str">
            <v>--</v>
          </cell>
          <cell r="AG79" t="str">
            <v>--</v>
          </cell>
          <cell r="AI79">
            <v>0</v>
          </cell>
          <cell r="AJ79">
            <v>0</v>
          </cell>
          <cell r="AK79">
            <v>0</v>
          </cell>
          <cell r="AL79">
            <v>0</v>
          </cell>
          <cell r="AM79">
            <v>0</v>
          </cell>
          <cell r="AN79">
            <v>0</v>
          </cell>
          <cell r="AO79">
            <v>0</v>
          </cell>
          <cell r="AP79">
            <v>0</v>
          </cell>
          <cell r="AQ79">
            <v>0</v>
          </cell>
          <cell r="AR79">
            <v>0</v>
          </cell>
          <cell r="AS79">
            <v>0</v>
          </cell>
          <cell r="AU79">
            <v>0</v>
          </cell>
          <cell r="AV79" t="str">
            <v>--</v>
          </cell>
          <cell r="AY79">
            <v>0</v>
          </cell>
          <cell r="AZ79">
            <v>0</v>
          </cell>
          <cell r="BA79">
            <v>0</v>
          </cell>
          <cell r="BB79">
            <v>0</v>
          </cell>
          <cell r="BC79">
            <v>0</v>
          </cell>
          <cell r="BD79">
            <v>0</v>
          </cell>
          <cell r="BE79">
            <v>0</v>
          </cell>
          <cell r="BF79">
            <v>0</v>
          </cell>
          <cell r="BG79">
            <v>0</v>
          </cell>
          <cell r="BH79">
            <v>0</v>
          </cell>
          <cell r="BK79">
            <v>0</v>
          </cell>
          <cell r="BL79" t="str">
            <v>--</v>
          </cell>
          <cell r="BN79">
            <v>-70</v>
          </cell>
        </row>
        <row r="80">
          <cell r="A80">
            <v>71</v>
          </cell>
          <cell r="B80" t="str">
            <v>DANVERS</v>
          </cell>
          <cell r="C80">
            <v>5.44746087511977</v>
          </cell>
          <cell r="D80">
            <v>5</v>
          </cell>
          <cell r="E80">
            <v>5</v>
          </cell>
          <cell r="F80">
            <v>5</v>
          </cell>
          <cell r="G80">
            <v>5</v>
          </cell>
          <cell r="H80">
            <v>9.379999999999999</v>
          </cell>
          <cell r="I80">
            <v>0</v>
          </cell>
          <cell r="J80">
            <v>0</v>
          </cell>
          <cell r="K80">
            <v>0</v>
          </cell>
          <cell r="L80">
            <v>0</v>
          </cell>
          <cell r="M80">
            <v>0</v>
          </cell>
          <cell r="O80">
            <v>4.379999999999999</v>
          </cell>
          <cell r="P80">
            <v>87.6</v>
          </cell>
          <cell r="S80">
            <v>89660</v>
          </cell>
          <cell r="T80">
            <v>89761</v>
          </cell>
          <cell r="U80">
            <v>94518</v>
          </cell>
          <cell r="V80">
            <v>94518</v>
          </cell>
          <cell r="W80">
            <v>94475</v>
          </cell>
          <cell r="X80">
            <v>166050</v>
          </cell>
          <cell r="Y80">
            <v>0</v>
          </cell>
          <cell r="Z80">
            <v>0</v>
          </cell>
          <cell r="AA80">
            <v>0</v>
          </cell>
          <cell r="AB80">
            <v>0</v>
          </cell>
          <cell r="AC80">
            <v>0</v>
          </cell>
          <cell r="AE80">
            <v>71575</v>
          </cell>
          <cell r="AF80">
            <v>75.760783275998932</v>
          </cell>
          <cell r="AG80">
            <v>-11.839216724001062</v>
          </cell>
          <cell r="AI80">
            <v>44050.194459300066</v>
          </cell>
          <cell r="AJ80">
            <v>4795.1185752516485</v>
          </cell>
          <cell r="AK80">
            <v>8186.9695915248994</v>
          </cell>
          <cell r="AL80">
            <v>7675.7606718000989</v>
          </cell>
          <cell r="AM80">
            <v>7677.9267574810146</v>
          </cell>
          <cell r="AN80">
            <v>55954.786126025188</v>
          </cell>
          <cell r="AO80">
            <v>0</v>
          </cell>
          <cell r="AP80">
            <v>0</v>
          </cell>
          <cell r="AQ80">
            <v>0</v>
          </cell>
          <cell r="AR80">
            <v>0</v>
          </cell>
          <cell r="AS80">
            <v>0</v>
          </cell>
          <cell r="AU80">
            <v>48276.859368544174</v>
          </cell>
          <cell r="AV80">
            <v>628.77467959049557</v>
          </cell>
          <cell r="AY80">
            <v>45609.805540699934</v>
          </cell>
          <cell r="AZ80">
            <v>84965.881424748353</v>
          </cell>
          <cell r="BA80">
            <v>86331.030408475097</v>
          </cell>
          <cell r="BB80">
            <v>86842.239328199896</v>
          </cell>
          <cell r="BC80">
            <v>86797.073242518993</v>
          </cell>
          <cell r="BD80">
            <v>110095.2138739748</v>
          </cell>
          <cell r="BE80">
            <v>0</v>
          </cell>
          <cell r="BF80">
            <v>0</v>
          </cell>
          <cell r="BG80">
            <v>0</v>
          </cell>
          <cell r="BH80">
            <v>0</v>
          </cell>
          <cell r="BK80">
            <v>23298.140631455812</v>
          </cell>
          <cell r="BL80">
            <v>26.842080914823786</v>
          </cell>
          <cell r="BN80">
            <v>-71</v>
          </cell>
        </row>
        <row r="81">
          <cell r="A81">
            <v>72</v>
          </cell>
          <cell r="B81" t="str">
            <v>DARTMOUTH</v>
          </cell>
          <cell r="C81">
            <v>12.407894736842106</v>
          </cell>
          <cell r="D81">
            <v>11</v>
          </cell>
          <cell r="E81">
            <v>9</v>
          </cell>
          <cell r="F81">
            <v>9</v>
          </cell>
          <cell r="G81">
            <v>9</v>
          </cell>
          <cell r="H81">
            <v>9.2200000000000006</v>
          </cell>
          <cell r="I81">
            <v>0</v>
          </cell>
          <cell r="J81">
            <v>0</v>
          </cell>
          <cell r="K81">
            <v>0</v>
          </cell>
          <cell r="L81">
            <v>0</v>
          </cell>
          <cell r="M81">
            <v>0</v>
          </cell>
          <cell r="O81">
            <v>0.22000000000000064</v>
          </cell>
          <cell r="P81">
            <v>2.4444444444444491</v>
          </cell>
          <cell r="S81">
            <v>155458</v>
          </cell>
          <cell r="T81">
            <v>143918</v>
          </cell>
          <cell r="U81">
            <v>119880</v>
          </cell>
          <cell r="V81">
            <v>119880</v>
          </cell>
          <cell r="W81">
            <v>119912</v>
          </cell>
          <cell r="X81">
            <v>123464</v>
          </cell>
          <cell r="Y81">
            <v>0</v>
          </cell>
          <cell r="Z81">
            <v>0</v>
          </cell>
          <cell r="AA81">
            <v>0</v>
          </cell>
          <cell r="AB81">
            <v>0</v>
          </cell>
          <cell r="AC81">
            <v>0</v>
          </cell>
          <cell r="AE81">
            <v>3552</v>
          </cell>
          <cell r="AF81">
            <v>2.9621722596570921</v>
          </cell>
          <cell r="AG81">
            <v>0.51772781521264299</v>
          </cell>
          <cell r="AI81">
            <v>16009.733453307195</v>
          </cell>
          <cell r="AJ81">
            <v>9823</v>
          </cell>
          <cell r="AK81">
            <v>7934</v>
          </cell>
          <cell r="AL81">
            <v>7874.5213653775263</v>
          </cell>
          <cell r="AM81">
            <v>7873.9177174423794</v>
          </cell>
          <cell r="AN81">
            <v>8129.328010353106</v>
          </cell>
          <cell r="AO81">
            <v>0</v>
          </cell>
          <cell r="AP81">
            <v>0</v>
          </cell>
          <cell r="AQ81">
            <v>0</v>
          </cell>
          <cell r="AR81">
            <v>0</v>
          </cell>
          <cell r="AS81">
            <v>0</v>
          </cell>
          <cell r="AU81">
            <v>255.41029291072664</v>
          </cell>
          <cell r="AV81">
            <v>3.2437511042938461</v>
          </cell>
          <cell r="AY81">
            <v>139448.26654669282</v>
          </cell>
          <cell r="AZ81">
            <v>134095</v>
          </cell>
          <cell r="BA81">
            <v>111946</v>
          </cell>
          <cell r="BB81">
            <v>112005.47863462247</v>
          </cell>
          <cell r="BC81">
            <v>112038.08228255762</v>
          </cell>
          <cell r="BD81">
            <v>115334.6719896469</v>
          </cell>
          <cell r="BE81">
            <v>0</v>
          </cell>
          <cell r="BF81">
            <v>0</v>
          </cell>
          <cell r="BG81">
            <v>0</v>
          </cell>
          <cell r="BH81">
            <v>0</v>
          </cell>
          <cell r="BK81">
            <v>3296.5897070892825</v>
          </cell>
          <cell r="BL81">
            <v>2.9423831967913872</v>
          </cell>
          <cell r="BN81">
            <v>-72</v>
          </cell>
        </row>
        <row r="82">
          <cell r="A82">
            <v>73</v>
          </cell>
          <cell r="B82" t="str">
            <v>DEDHAM</v>
          </cell>
          <cell r="C82">
            <v>14.451636296912971</v>
          </cell>
          <cell r="D82">
            <v>16</v>
          </cell>
          <cell r="E82">
            <v>13</v>
          </cell>
          <cell r="F82">
            <v>13</v>
          </cell>
          <cell r="G82">
            <v>13</v>
          </cell>
          <cell r="H82">
            <v>17.12</v>
          </cell>
          <cell r="I82">
            <v>0</v>
          </cell>
          <cell r="J82">
            <v>0</v>
          </cell>
          <cell r="K82">
            <v>0</v>
          </cell>
          <cell r="L82">
            <v>0</v>
          </cell>
          <cell r="M82">
            <v>0</v>
          </cell>
          <cell r="O82">
            <v>4.120000000000001</v>
          </cell>
          <cell r="P82">
            <v>31.692307692307708</v>
          </cell>
          <cell r="S82">
            <v>230939</v>
          </cell>
          <cell r="T82">
            <v>279210</v>
          </cell>
          <cell r="U82">
            <v>231379</v>
          </cell>
          <cell r="V82">
            <v>233735</v>
          </cell>
          <cell r="W82">
            <v>233734</v>
          </cell>
          <cell r="X82">
            <v>313041</v>
          </cell>
          <cell r="Y82">
            <v>0</v>
          </cell>
          <cell r="Z82">
            <v>0</v>
          </cell>
          <cell r="AA82">
            <v>0</v>
          </cell>
          <cell r="AB82">
            <v>0</v>
          </cell>
          <cell r="AC82">
            <v>0</v>
          </cell>
          <cell r="AE82">
            <v>79307</v>
          </cell>
          <cell r="AF82">
            <v>33.930450854390038</v>
          </cell>
          <cell r="AG82">
            <v>2.2381431620823307</v>
          </cell>
          <cell r="AI82">
            <v>78720.284247714924</v>
          </cell>
          <cell r="AJ82">
            <v>45194.361252209826</v>
          </cell>
          <cell r="AK82">
            <v>12783.576289202931</v>
          </cell>
          <cell r="AL82">
            <v>13629.130454386101</v>
          </cell>
          <cell r="AM82">
            <v>13648.925294465909</v>
          </cell>
          <cell r="AN82">
            <v>67017.914544278508</v>
          </cell>
          <cell r="AO82">
            <v>0</v>
          </cell>
          <cell r="AP82">
            <v>0</v>
          </cell>
          <cell r="AQ82">
            <v>0</v>
          </cell>
          <cell r="AR82">
            <v>0</v>
          </cell>
          <cell r="AS82">
            <v>0</v>
          </cell>
          <cell r="AU82">
            <v>53368.989249812599</v>
          </cell>
          <cell r="AV82">
            <v>391.0123918067863</v>
          </cell>
          <cell r="AY82">
            <v>152218.71575228509</v>
          </cell>
          <cell r="AZ82">
            <v>234015.63874779019</v>
          </cell>
          <cell r="BA82">
            <v>218595.42371079707</v>
          </cell>
          <cell r="BB82">
            <v>220105.86954561391</v>
          </cell>
          <cell r="BC82">
            <v>220085.07470553409</v>
          </cell>
          <cell r="BD82">
            <v>246023.08545572148</v>
          </cell>
          <cell r="BE82">
            <v>0</v>
          </cell>
          <cell r="BF82">
            <v>0</v>
          </cell>
          <cell r="BG82">
            <v>0</v>
          </cell>
          <cell r="BH82">
            <v>0</v>
          </cell>
          <cell r="BK82">
            <v>25938.010750187386</v>
          </cell>
          <cell r="BL82">
            <v>11.785447416137384</v>
          </cell>
          <cell r="BN82">
            <v>-73</v>
          </cell>
        </row>
        <row r="83">
          <cell r="A83">
            <v>74</v>
          </cell>
          <cell r="B83" t="str">
            <v>DEERFIELD</v>
          </cell>
          <cell r="C83">
            <v>4</v>
          </cell>
          <cell r="D83">
            <v>8</v>
          </cell>
          <cell r="E83">
            <v>6</v>
          </cell>
          <cell r="F83">
            <v>6</v>
          </cell>
          <cell r="G83">
            <v>6</v>
          </cell>
          <cell r="H83">
            <v>6</v>
          </cell>
          <cell r="I83">
            <v>0</v>
          </cell>
          <cell r="J83">
            <v>0</v>
          </cell>
          <cell r="K83">
            <v>0</v>
          </cell>
          <cell r="L83">
            <v>0</v>
          </cell>
          <cell r="M83">
            <v>0</v>
          </cell>
          <cell r="O83">
            <v>0</v>
          </cell>
          <cell r="P83">
            <v>0</v>
          </cell>
          <cell r="S83">
            <v>58596</v>
          </cell>
          <cell r="T83">
            <v>118616</v>
          </cell>
          <cell r="U83">
            <v>88122</v>
          </cell>
          <cell r="V83">
            <v>88524</v>
          </cell>
          <cell r="W83">
            <v>88110</v>
          </cell>
          <cell r="X83">
            <v>88110</v>
          </cell>
          <cell r="Y83">
            <v>0</v>
          </cell>
          <cell r="Z83">
            <v>0</v>
          </cell>
          <cell r="AA83">
            <v>0</v>
          </cell>
          <cell r="AB83">
            <v>0</v>
          </cell>
          <cell r="AC83">
            <v>0</v>
          </cell>
          <cell r="AE83">
            <v>0</v>
          </cell>
          <cell r="AF83">
            <v>0</v>
          </cell>
          <cell r="AG83">
            <v>0</v>
          </cell>
          <cell r="AI83">
            <v>17882.250840444616</v>
          </cell>
          <cell r="AJ83">
            <v>44413.066671610097</v>
          </cell>
          <cell r="AK83">
            <v>24997.991719402835</v>
          </cell>
          <cell r="AL83">
            <v>24894.770379208996</v>
          </cell>
          <cell r="AM83">
            <v>24800.168998815312</v>
          </cell>
          <cell r="AN83">
            <v>23466.969358857601</v>
          </cell>
          <cell r="AO83">
            <v>0</v>
          </cell>
          <cell r="AP83">
            <v>0</v>
          </cell>
          <cell r="AQ83">
            <v>0</v>
          </cell>
          <cell r="AR83">
            <v>0</v>
          </cell>
          <cell r="AS83">
            <v>0</v>
          </cell>
          <cell r="AU83">
            <v>-1333.199639957711</v>
          </cell>
          <cell r="AV83">
            <v>-5.3757683668260388</v>
          </cell>
          <cell r="AY83">
            <v>40713.749159555387</v>
          </cell>
          <cell r="AZ83">
            <v>74202.933328389903</v>
          </cell>
          <cell r="BA83">
            <v>63124.008280597162</v>
          </cell>
          <cell r="BB83">
            <v>63629.229620791004</v>
          </cell>
          <cell r="BC83">
            <v>63309.831001184692</v>
          </cell>
          <cell r="BD83">
            <v>64643.030641142395</v>
          </cell>
          <cell r="BE83">
            <v>0</v>
          </cell>
          <cell r="BF83">
            <v>0</v>
          </cell>
          <cell r="BG83">
            <v>0</v>
          </cell>
          <cell r="BH83">
            <v>0</v>
          </cell>
          <cell r="BK83">
            <v>1333.1996399577038</v>
          </cell>
          <cell r="BL83">
            <v>2.1058335157027264</v>
          </cell>
          <cell r="BN83">
            <v>-74</v>
          </cell>
        </row>
        <row r="84">
          <cell r="A84">
            <v>75</v>
          </cell>
          <cell r="B84" t="str">
            <v>DENNIS</v>
          </cell>
          <cell r="C84">
            <v>0</v>
          </cell>
          <cell r="D84">
            <v>0</v>
          </cell>
          <cell r="E84">
            <v>0</v>
          </cell>
          <cell r="F84">
            <v>0</v>
          </cell>
          <cell r="G84">
            <v>0</v>
          </cell>
          <cell r="H84">
            <v>0</v>
          </cell>
          <cell r="I84">
            <v>0</v>
          </cell>
          <cell r="J84">
            <v>0</v>
          </cell>
          <cell r="K84">
            <v>0</v>
          </cell>
          <cell r="L84">
            <v>0</v>
          </cell>
          <cell r="M84">
            <v>0</v>
          </cell>
          <cell r="O84">
            <v>0</v>
          </cell>
          <cell r="P84" t="str">
            <v>--</v>
          </cell>
          <cell r="S84">
            <v>0</v>
          </cell>
          <cell r="T84">
            <v>0</v>
          </cell>
          <cell r="U84">
            <v>0</v>
          </cell>
          <cell r="V84">
            <v>0</v>
          </cell>
          <cell r="W84">
            <v>0</v>
          </cell>
          <cell r="X84">
            <v>0</v>
          </cell>
          <cell r="Y84">
            <v>0</v>
          </cell>
          <cell r="Z84">
            <v>0</v>
          </cell>
          <cell r="AA84">
            <v>0</v>
          </cell>
          <cell r="AB84">
            <v>0</v>
          </cell>
          <cell r="AC84">
            <v>0</v>
          </cell>
          <cell r="AE84">
            <v>0</v>
          </cell>
          <cell r="AF84" t="str">
            <v>--</v>
          </cell>
          <cell r="AG84" t="str">
            <v>--</v>
          </cell>
          <cell r="AI84">
            <v>0</v>
          </cell>
          <cell r="AJ84">
            <v>0</v>
          </cell>
          <cell r="AK84">
            <v>0</v>
          </cell>
          <cell r="AL84">
            <v>0</v>
          </cell>
          <cell r="AM84">
            <v>0</v>
          </cell>
          <cell r="AN84">
            <v>0</v>
          </cell>
          <cell r="AO84">
            <v>0</v>
          </cell>
          <cell r="AP84">
            <v>0</v>
          </cell>
          <cell r="AQ84">
            <v>0</v>
          </cell>
          <cell r="AR84">
            <v>0</v>
          </cell>
          <cell r="AS84">
            <v>0</v>
          </cell>
          <cell r="AU84">
            <v>0</v>
          </cell>
          <cell r="AV84" t="str">
            <v>--</v>
          </cell>
          <cell r="AY84">
            <v>0</v>
          </cell>
          <cell r="AZ84">
            <v>0</v>
          </cell>
          <cell r="BA84">
            <v>0</v>
          </cell>
          <cell r="BB84">
            <v>0</v>
          </cell>
          <cell r="BC84">
            <v>0</v>
          </cell>
          <cell r="BD84">
            <v>0</v>
          </cell>
          <cell r="BE84">
            <v>0</v>
          </cell>
          <cell r="BF84">
            <v>0</v>
          </cell>
          <cell r="BG84">
            <v>0</v>
          </cell>
          <cell r="BH84">
            <v>0</v>
          </cell>
          <cell r="BK84">
            <v>0</v>
          </cell>
          <cell r="BL84" t="str">
            <v>--</v>
          </cell>
          <cell r="BN84">
            <v>-75</v>
          </cell>
        </row>
        <row r="85">
          <cell r="A85">
            <v>76</v>
          </cell>
          <cell r="B85" t="str">
            <v>DIGHTON</v>
          </cell>
          <cell r="C85">
            <v>0</v>
          </cell>
          <cell r="D85">
            <v>0</v>
          </cell>
          <cell r="E85">
            <v>0</v>
          </cell>
          <cell r="F85">
            <v>0</v>
          </cell>
          <cell r="G85">
            <v>0</v>
          </cell>
          <cell r="H85">
            <v>0</v>
          </cell>
          <cell r="I85">
            <v>0</v>
          </cell>
          <cell r="J85">
            <v>0</v>
          </cell>
          <cell r="K85">
            <v>0</v>
          </cell>
          <cell r="L85">
            <v>0</v>
          </cell>
          <cell r="M85">
            <v>0</v>
          </cell>
          <cell r="O85">
            <v>0</v>
          </cell>
          <cell r="P85" t="str">
            <v>--</v>
          </cell>
          <cell r="S85">
            <v>0</v>
          </cell>
          <cell r="T85">
            <v>0</v>
          </cell>
          <cell r="U85">
            <v>0</v>
          </cell>
          <cell r="V85">
            <v>0</v>
          </cell>
          <cell r="W85">
            <v>0</v>
          </cell>
          <cell r="X85">
            <v>0</v>
          </cell>
          <cell r="Y85">
            <v>0</v>
          </cell>
          <cell r="Z85">
            <v>0</v>
          </cell>
          <cell r="AA85">
            <v>0</v>
          </cell>
          <cell r="AB85">
            <v>0</v>
          </cell>
          <cell r="AC85">
            <v>0</v>
          </cell>
          <cell r="AE85">
            <v>0</v>
          </cell>
          <cell r="AF85" t="str">
            <v>--</v>
          </cell>
          <cell r="AG85" t="str">
            <v>--</v>
          </cell>
          <cell r="AI85">
            <v>0</v>
          </cell>
          <cell r="AJ85">
            <v>0</v>
          </cell>
          <cell r="AK85">
            <v>0</v>
          </cell>
          <cell r="AL85">
            <v>0</v>
          </cell>
          <cell r="AM85">
            <v>0</v>
          </cell>
          <cell r="AN85">
            <v>0</v>
          </cell>
          <cell r="AO85">
            <v>0</v>
          </cell>
          <cell r="AP85">
            <v>0</v>
          </cell>
          <cell r="AQ85">
            <v>0</v>
          </cell>
          <cell r="AR85">
            <v>0</v>
          </cell>
          <cell r="AS85">
            <v>0</v>
          </cell>
          <cell r="AU85">
            <v>0</v>
          </cell>
          <cell r="AV85" t="str">
            <v>--</v>
          </cell>
          <cell r="AY85">
            <v>0</v>
          </cell>
          <cell r="AZ85">
            <v>0</v>
          </cell>
          <cell r="BA85">
            <v>0</v>
          </cell>
          <cell r="BB85">
            <v>0</v>
          </cell>
          <cell r="BC85">
            <v>0</v>
          </cell>
          <cell r="BD85">
            <v>0</v>
          </cell>
          <cell r="BE85">
            <v>0</v>
          </cell>
          <cell r="BF85">
            <v>0</v>
          </cell>
          <cell r="BG85">
            <v>0</v>
          </cell>
          <cell r="BH85">
            <v>0</v>
          </cell>
          <cell r="BK85">
            <v>0</v>
          </cell>
          <cell r="BL85" t="str">
            <v>--</v>
          </cell>
          <cell r="BN85">
            <v>-76</v>
          </cell>
        </row>
        <row r="86">
          <cell r="A86">
            <v>77</v>
          </cell>
          <cell r="B86" t="str">
            <v>DOUGLAS</v>
          </cell>
          <cell r="C86">
            <v>0</v>
          </cell>
          <cell r="D86">
            <v>0</v>
          </cell>
          <cell r="E86">
            <v>0</v>
          </cell>
          <cell r="F86">
            <v>0</v>
          </cell>
          <cell r="G86">
            <v>0</v>
          </cell>
          <cell r="H86">
            <v>0</v>
          </cell>
          <cell r="I86">
            <v>0</v>
          </cell>
          <cell r="J86">
            <v>0</v>
          </cell>
          <cell r="K86">
            <v>0</v>
          </cell>
          <cell r="L86">
            <v>0</v>
          </cell>
          <cell r="M86">
            <v>0</v>
          </cell>
          <cell r="O86">
            <v>0</v>
          </cell>
          <cell r="P86" t="str">
            <v>--</v>
          </cell>
          <cell r="S86">
            <v>0</v>
          </cell>
          <cell r="T86">
            <v>0</v>
          </cell>
          <cell r="U86">
            <v>0</v>
          </cell>
          <cell r="V86">
            <v>0</v>
          </cell>
          <cell r="W86">
            <v>0</v>
          </cell>
          <cell r="X86">
            <v>0</v>
          </cell>
          <cell r="Y86">
            <v>0</v>
          </cell>
          <cell r="Z86">
            <v>0</v>
          </cell>
          <cell r="AA86">
            <v>0</v>
          </cell>
          <cell r="AB86">
            <v>0</v>
          </cell>
          <cell r="AC86">
            <v>0</v>
          </cell>
          <cell r="AE86">
            <v>0</v>
          </cell>
          <cell r="AF86" t="str">
            <v>--</v>
          </cell>
          <cell r="AG86" t="str">
            <v>--</v>
          </cell>
          <cell r="AI86">
            <v>0</v>
          </cell>
          <cell r="AJ86">
            <v>0</v>
          </cell>
          <cell r="AK86">
            <v>0</v>
          </cell>
          <cell r="AL86">
            <v>0</v>
          </cell>
          <cell r="AM86">
            <v>0</v>
          </cell>
          <cell r="AN86">
            <v>0</v>
          </cell>
          <cell r="AO86">
            <v>0</v>
          </cell>
          <cell r="AP86">
            <v>0</v>
          </cell>
          <cell r="AQ86">
            <v>0</v>
          </cell>
          <cell r="AR86">
            <v>0</v>
          </cell>
          <cell r="AS86">
            <v>0</v>
          </cell>
          <cell r="AU86">
            <v>0</v>
          </cell>
          <cell r="AV86" t="str">
            <v>--</v>
          </cell>
          <cell r="AY86">
            <v>0</v>
          </cell>
          <cell r="AZ86">
            <v>0</v>
          </cell>
          <cell r="BA86">
            <v>0</v>
          </cell>
          <cell r="BB86">
            <v>0</v>
          </cell>
          <cell r="BC86">
            <v>0</v>
          </cell>
          <cell r="BD86">
            <v>0</v>
          </cell>
          <cell r="BE86">
            <v>0</v>
          </cell>
          <cell r="BF86">
            <v>0</v>
          </cell>
          <cell r="BG86">
            <v>0</v>
          </cell>
          <cell r="BH86">
            <v>0</v>
          </cell>
          <cell r="BK86">
            <v>0</v>
          </cell>
          <cell r="BL86" t="str">
            <v>--</v>
          </cell>
          <cell r="BN86">
            <v>-77</v>
          </cell>
        </row>
        <row r="87">
          <cell r="A87">
            <v>78</v>
          </cell>
          <cell r="B87" t="str">
            <v>DOVER</v>
          </cell>
          <cell r="C87">
            <v>0</v>
          </cell>
          <cell r="D87">
            <v>0</v>
          </cell>
          <cell r="E87">
            <v>0</v>
          </cell>
          <cell r="F87">
            <v>0</v>
          </cell>
          <cell r="G87">
            <v>0</v>
          </cell>
          <cell r="H87">
            <v>0</v>
          </cell>
          <cell r="I87">
            <v>0</v>
          </cell>
          <cell r="J87">
            <v>0</v>
          </cell>
          <cell r="K87">
            <v>0</v>
          </cell>
          <cell r="L87">
            <v>0</v>
          </cell>
          <cell r="M87">
            <v>0</v>
          </cell>
          <cell r="O87">
            <v>0</v>
          </cell>
          <cell r="P87" t="str">
            <v>--</v>
          </cell>
          <cell r="S87">
            <v>0</v>
          </cell>
          <cell r="T87">
            <v>0</v>
          </cell>
          <cell r="U87">
            <v>0</v>
          </cell>
          <cell r="V87">
            <v>0</v>
          </cell>
          <cell r="W87">
            <v>0</v>
          </cell>
          <cell r="X87">
            <v>0</v>
          </cell>
          <cell r="Y87">
            <v>0</v>
          </cell>
          <cell r="Z87">
            <v>0</v>
          </cell>
          <cell r="AA87">
            <v>0</v>
          </cell>
          <cell r="AB87">
            <v>0</v>
          </cell>
          <cell r="AC87">
            <v>0</v>
          </cell>
          <cell r="AE87">
            <v>0</v>
          </cell>
          <cell r="AF87" t="str">
            <v>--</v>
          </cell>
          <cell r="AG87" t="str">
            <v>--</v>
          </cell>
          <cell r="AI87">
            <v>0</v>
          </cell>
          <cell r="AJ87">
            <v>0</v>
          </cell>
          <cell r="AK87">
            <v>0</v>
          </cell>
          <cell r="AL87">
            <v>0</v>
          </cell>
          <cell r="AM87">
            <v>0</v>
          </cell>
          <cell r="AN87">
            <v>0</v>
          </cell>
          <cell r="AO87">
            <v>0</v>
          </cell>
          <cell r="AP87">
            <v>0</v>
          </cell>
          <cell r="AQ87">
            <v>0</v>
          </cell>
          <cell r="AR87">
            <v>0</v>
          </cell>
          <cell r="AS87">
            <v>0</v>
          </cell>
          <cell r="AU87">
            <v>0</v>
          </cell>
          <cell r="AV87" t="str">
            <v>--</v>
          </cell>
          <cell r="AY87">
            <v>0</v>
          </cell>
          <cell r="AZ87">
            <v>0</v>
          </cell>
          <cell r="BA87">
            <v>0</v>
          </cell>
          <cell r="BB87">
            <v>0</v>
          </cell>
          <cell r="BC87">
            <v>0</v>
          </cell>
          <cell r="BD87">
            <v>0</v>
          </cell>
          <cell r="BE87">
            <v>0</v>
          </cell>
          <cell r="BF87">
            <v>0</v>
          </cell>
          <cell r="BG87">
            <v>0</v>
          </cell>
          <cell r="BH87">
            <v>0</v>
          </cell>
          <cell r="BK87">
            <v>0</v>
          </cell>
          <cell r="BL87" t="str">
            <v>--</v>
          </cell>
          <cell r="BN87">
            <v>-78</v>
          </cell>
        </row>
        <row r="88">
          <cell r="A88">
            <v>79</v>
          </cell>
          <cell r="B88" t="str">
            <v>DRACUT</v>
          </cell>
          <cell r="C88">
            <v>217.9916144886482</v>
          </cell>
          <cell r="D88">
            <v>261</v>
          </cell>
          <cell r="E88">
            <v>239</v>
          </cell>
          <cell r="F88">
            <v>239</v>
          </cell>
          <cell r="G88">
            <v>239</v>
          </cell>
          <cell r="H88">
            <v>249.14999999999995</v>
          </cell>
          <cell r="I88">
            <v>0</v>
          </cell>
          <cell r="J88">
            <v>0</v>
          </cell>
          <cell r="K88">
            <v>0</v>
          </cell>
          <cell r="L88">
            <v>0</v>
          </cell>
          <cell r="M88">
            <v>0</v>
          </cell>
          <cell r="O88">
            <v>10.149999999999949</v>
          </cell>
          <cell r="P88">
            <v>4.2468619246861739</v>
          </cell>
          <cell r="S88">
            <v>2278350</v>
          </cell>
          <cell r="T88">
            <v>2901878</v>
          </cell>
          <cell r="U88">
            <v>2690007</v>
          </cell>
          <cell r="V88">
            <v>2690007</v>
          </cell>
          <cell r="W88">
            <v>2688243</v>
          </cell>
          <cell r="X88">
            <v>2762704</v>
          </cell>
          <cell r="Y88">
            <v>0</v>
          </cell>
          <cell r="Z88">
            <v>0</v>
          </cell>
          <cell r="AA88">
            <v>0</v>
          </cell>
          <cell r="AB88">
            <v>0</v>
          </cell>
          <cell r="AC88">
            <v>0</v>
          </cell>
          <cell r="AE88">
            <v>74461</v>
          </cell>
          <cell r="AF88">
            <v>2.7698760863508198</v>
          </cell>
          <cell r="AG88">
            <v>-1.476985838335354</v>
          </cell>
          <cell r="AI88">
            <v>386434.99445227446</v>
          </cell>
          <cell r="AJ88">
            <v>615984.79804304242</v>
          </cell>
          <cell r="AK88">
            <v>487700.39662491845</v>
          </cell>
          <cell r="AL88">
            <v>482353.22105318733</v>
          </cell>
          <cell r="AM88">
            <v>483843.13210426411</v>
          </cell>
          <cell r="AN88">
            <v>516050.27509271365</v>
          </cell>
          <cell r="AO88">
            <v>0</v>
          </cell>
          <cell r="AP88">
            <v>0</v>
          </cell>
          <cell r="AQ88">
            <v>0</v>
          </cell>
          <cell r="AR88">
            <v>0</v>
          </cell>
          <cell r="AS88">
            <v>0</v>
          </cell>
          <cell r="AU88">
            <v>32207.142988449545</v>
          </cell>
          <cell r="AV88">
            <v>6.6565258141370487</v>
          </cell>
          <cell r="AY88">
            <v>1891915.0055477256</v>
          </cell>
          <cell r="AZ88">
            <v>2285893.2019569576</v>
          </cell>
          <cell r="BA88">
            <v>2202306.6033750814</v>
          </cell>
          <cell r="BB88">
            <v>2207653.7789468127</v>
          </cell>
          <cell r="BC88">
            <v>2204399.8678957359</v>
          </cell>
          <cell r="BD88">
            <v>2246653.7249072865</v>
          </cell>
          <cell r="BE88">
            <v>0</v>
          </cell>
          <cell r="BF88">
            <v>0</v>
          </cell>
          <cell r="BG88">
            <v>0</v>
          </cell>
          <cell r="BH88">
            <v>0</v>
          </cell>
          <cell r="BK88">
            <v>42253.857011550572</v>
          </cell>
          <cell r="BL88">
            <v>1.9167963864870519</v>
          </cell>
          <cell r="BN88">
            <v>-79</v>
          </cell>
        </row>
        <row r="89">
          <cell r="A89">
            <v>80</v>
          </cell>
          <cell r="B89" t="str">
            <v>DUDLEY</v>
          </cell>
          <cell r="C89">
            <v>0</v>
          </cell>
          <cell r="D89">
            <v>0</v>
          </cell>
          <cell r="E89">
            <v>0</v>
          </cell>
          <cell r="F89">
            <v>0</v>
          </cell>
          <cell r="G89">
            <v>0</v>
          </cell>
          <cell r="H89">
            <v>0</v>
          </cell>
          <cell r="I89">
            <v>0</v>
          </cell>
          <cell r="J89">
            <v>0</v>
          </cell>
          <cell r="K89">
            <v>0</v>
          </cell>
          <cell r="L89">
            <v>0</v>
          </cell>
          <cell r="M89">
            <v>0</v>
          </cell>
          <cell r="O89">
            <v>0</v>
          </cell>
          <cell r="P89" t="str">
            <v>--</v>
          </cell>
          <cell r="S89">
            <v>0</v>
          </cell>
          <cell r="T89">
            <v>0</v>
          </cell>
          <cell r="U89">
            <v>0</v>
          </cell>
          <cell r="V89">
            <v>0</v>
          </cell>
          <cell r="W89">
            <v>0</v>
          </cell>
          <cell r="X89">
            <v>0</v>
          </cell>
          <cell r="Y89">
            <v>0</v>
          </cell>
          <cell r="Z89">
            <v>0</v>
          </cell>
          <cell r="AA89">
            <v>0</v>
          </cell>
          <cell r="AB89">
            <v>0</v>
          </cell>
          <cell r="AC89">
            <v>0</v>
          </cell>
          <cell r="AE89">
            <v>0</v>
          </cell>
          <cell r="AF89" t="str">
            <v>--</v>
          </cell>
          <cell r="AG89" t="str">
            <v>--</v>
          </cell>
          <cell r="AI89">
            <v>0</v>
          </cell>
          <cell r="AJ89">
            <v>0</v>
          </cell>
          <cell r="AK89">
            <v>0</v>
          </cell>
          <cell r="AL89">
            <v>0</v>
          </cell>
          <cell r="AM89">
            <v>0</v>
          </cell>
          <cell r="AN89">
            <v>0</v>
          </cell>
          <cell r="AO89">
            <v>0</v>
          </cell>
          <cell r="AP89">
            <v>0</v>
          </cell>
          <cell r="AQ89">
            <v>0</v>
          </cell>
          <cell r="AR89">
            <v>0</v>
          </cell>
          <cell r="AS89">
            <v>0</v>
          </cell>
          <cell r="AU89">
            <v>0</v>
          </cell>
          <cell r="AV89" t="str">
            <v>--</v>
          </cell>
          <cell r="AY89">
            <v>0</v>
          </cell>
          <cell r="AZ89">
            <v>0</v>
          </cell>
          <cell r="BA89">
            <v>0</v>
          </cell>
          <cell r="BB89">
            <v>0</v>
          </cell>
          <cell r="BC89">
            <v>0</v>
          </cell>
          <cell r="BD89">
            <v>0</v>
          </cell>
          <cell r="BE89">
            <v>0</v>
          </cell>
          <cell r="BF89">
            <v>0</v>
          </cell>
          <cell r="BG89">
            <v>0</v>
          </cell>
          <cell r="BH89">
            <v>0</v>
          </cell>
          <cell r="BK89">
            <v>0</v>
          </cell>
          <cell r="BL89" t="str">
            <v>--</v>
          </cell>
          <cell r="BN89">
            <v>-80</v>
          </cell>
        </row>
        <row r="90">
          <cell r="A90">
            <v>81</v>
          </cell>
          <cell r="B90" t="str">
            <v>DUNSTABLE</v>
          </cell>
          <cell r="C90">
            <v>0</v>
          </cell>
          <cell r="D90">
            <v>0</v>
          </cell>
          <cell r="E90">
            <v>0</v>
          </cell>
          <cell r="F90">
            <v>0</v>
          </cell>
          <cell r="G90">
            <v>0</v>
          </cell>
          <cell r="H90">
            <v>0</v>
          </cell>
          <cell r="I90">
            <v>0</v>
          </cell>
          <cell r="J90">
            <v>0</v>
          </cell>
          <cell r="K90">
            <v>0</v>
          </cell>
          <cell r="L90">
            <v>0</v>
          </cell>
          <cell r="M90">
            <v>0</v>
          </cell>
          <cell r="O90">
            <v>0</v>
          </cell>
          <cell r="P90" t="str">
            <v>--</v>
          </cell>
          <cell r="S90">
            <v>0</v>
          </cell>
          <cell r="T90">
            <v>0</v>
          </cell>
          <cell r="U90">
            <v>0</v>
          </cell>
          <cell r="V90">
            <v>0</v>
          </cell>
          <cell r="W90">
            <v>0</v>
          </cell>
          <cell r="X90">
            <v>0</v>
          </cell>
          <cell r="Y90">
            <v>0</v>
          </cell>
          <cell r="Z90">
            <v>0</v>
          </cell>
          <cell r="AA90">
            <v>0</v>
          </cell>
          <cell r="AB90">
            <v>0</v>
          </cell>
          <cell r="AC90">
            <v>0</v>
          </cell>
          <cell r="AE90">
            <v>0</v>
          </cell>
          <cell r="AF90" t="str">
            <v>--</v>
          </cell>
          <cell r="AG90" t="str">
            <v>--</v>
          </cell>
          <cell r="AI90">
            <v>0</v>
          </cell>
          <cell r="AJ90">
            <v>0</v>
          </cell>
          <cell r="AK90">
            <v>0</v>
          </cell>
          <cell r="AL90">
            <v>0</v>
          </cell>
          <cell r="AM90">
            <v>0</v>
          </cell>
          <cell r="AN90">
            <v>0</v>
          </cell>
          <cell r="AO90">
            <v>0</v>
          </cell>
          <cell r="AP90">
            <v>0</v>
          </cell>
          <cell r="AQ90">
            <v>0</v>
          </cell>
          <cell r="AR90">
            <v>0</v>
          </cell>
          <cell r="AS90">
            <v>0</v>
          </cell>
          <cell r="AU90">
            <v>0</v>
          </cell>
          <cell r="AV90" t="str">
            <v>--</v>
          </cell>
          <cell r="AY90">
            <v>0</v>
          </cell>
          <cell r="AZ90">
            <v>0</v>
          </cell>
          <cell r="BA90">
            <v>0</v>
          </cell>
          <cell r="BB90">
            <v>0</v>
          </cell>
          <cell r="BC90">
            <v>0</v>
          </cell>
          <cell r="BD90">
            <v>0</v>
          </cell>
          <cell r="BE90">
            <v>0</v>
          </cell>
          <cell r="BF90">
            <v>0</v>
          </cell>
          <cell r="BG90">
            <v>0</v>
          </cell>
          <cell r="BH90">
            <v>0</v>
          </cell>
          <cell r="BK90">
            <v>0</v>
          </cell>
          <cell r="BL90" t="str">
            <v>--</v>
          </cell>
          <cell r="BN90">
            <v>-81</v>
          </cell>
        </row>
        <row r="91">
          <cell r="A91">
            <v>82</v>
          </cell>
          <cell r="B91" t="str">
            <v>DUXBURY</v>
          </cell>
          <cell r="C91">
            <v>12.996503496503497</v>
          </cell>
          <cell r="D91">
            <v>11</v>
          </cell>
          <cell r="E91">
            <v>11</v>
          </cell>
          <cell r="F91">
            <v>11</v>
          </cell>
          <cell r="G91">
            <v>11</v>
          </cell>
          <cell r="H91">
            <v>11.85</v>
          </cell>
          <cell r="I91">
            <v>0</v>
          </cell>
          <cell r="J91">
            <v>0</v>
          </cell>
          <cell r="K91">
            <v>0</v>
          </cell>
          <cell r="L91">
            <v>0</v>
          </cell>
          <cell r="M91">
            <v>0</v>
          </cell>
          <cell r="O91">
            <v>0.84999999999999964</v>
          </cell>
          <cell r="P91">
            <v>7.727272727272716</v>
          </cell>
          <cell r="S91">
            <v>176713</v>
          </cell>
          <cell r="T91">
            <v>169370</v>
          </cell>
          <cell r="U91">
            <v>169492</v>
          </cell>
          <cell r="V91">
            <v>170316</v>
          </cell>
          <cell r="W91">
            <v>170341</v>
          </cell>
          <cell r="X91">
            <v>185641</v>
          </cell>
          <cell r="Y91">
            <v>0</v>
          </cell>
          <cell r="Z91">
            <v>0</v>
          </cell>
          <cell r="AA91">
            <v>0</v>
          </cell>
          <cell r="AB91">
            <v>0</v>
          </cell>
          <cell r="AC91">
            <v>0</v>
          </cell>
          <cell r="AE91">
            <v>15300</v>
          </cell>
          <cell r="AF91">
            <v>8.9819831984079066</v>
          </cell>
          <cell r="AG91">
            <v>1.2547104711351906</v>
          </cell>
          <cell r="AI91">
            <v>29638.37577559075</v>
          </cell>
          <cell r="AJ91">
            <v>9823</v>
          </cell>
          <cell r="AK91">
            <v>9823</v>
          </cell>
          <cell r="AL91">
            <v>9606.2652980630282</v>
          </cell>
          <cell r="AM91">
            <v>9604.0656602245108</v>
          </cell>
          <cell r="AN91">
            <v>16931.246923014201</v>
          </cell>
          <cell r="AO91">
            <v>0</v>
          </cell>
          <cell r="AP91">
            <v>0</v>
          </cell>
          <cell r="AQ91">
            <v>0</v>
          </cell>
          <cell r="AR91">
            <v>0</v>
          </cell>
          <cell r="AS91">
            <v>0</v>
          </cell>
          <cell r="AU91">
            <v>7327.1812627896907</v>
          </cell>
          <cell r="AV91">
            <v>76.292494470705293</v>
          </cell>
          <cell r="AY91">
            <v>147074.62422440926</v>
          </cell>
          <cell r="AZ91">
            <v>159547</v>
          </cell>
          <cell r="BA91">
            <v>159669</v>
          </cell>
          <cell r="BB91">
            <v>160709.73470193698</v>
          </cell>
          <cell r="BC91">
            <v>160736.9343397755</v>
          </cell>
          <cell r="BD91">
            <v>168709.7530769858</v>
          </cell>
          <cell r="BE91">
            <v>0</v>
          </cell>
          <cell r="BF91">
            <v>0</v>
          </cell>
          <cell r="BG91">
            <v>0</v>
          </cell>
          <cell r="BH91">
            <v>0</v>
          </cell>
          <cell r="BK91">
            <v>7972.8187372102984</v>
          </cell>
          <cell r="BL91">
            <v>4.9601659817381405</v>
          </cell>
          <cell r="BN91">
            <v>-82</v>
          </cell>
        </row>
        <row r="92">
          <cell r="A92">
            <v>83</v>
          </cell>
          <cell r="B92" t="str">
            <v>EAST BRIDGEWATER</v>
          </cell>
          <cell r="C92">
            <v>6.5823361207227986</v>
          </cell>
          <cell r="D92">
            <v>5</v>
          </cell>
          <cell r="E92">
            <v>9</v>
          </cell>
          <cell r="F92">
            <v>9</v>
          </cell>
          <cell r="G92">
            <v>9</v>
          </cell>
          <cell r="H92">
            <v>10.309999999999999</v>
          </cell>
          <cell r="I92">
            <v>0</v>
          </cell>
          <cell r="J92">
            <v>0</v>
          </cell>
          <cell r="K92">
            <v>0</v>
          </cell>
          <cell r="L92">
            <v>0</v>
          </cell>
          <cell r="M92">
            <v>0</v>
          </cell>
          <cell r="O92">
            <v>1.3099999999999987</v>
          </cell>
          <cell r="P92">
            <v>14.555555555555543</v>
          </cell>
          <cell r="S92">
            <v>70132</v>
          </cell>
          <cell r="T92">
            <v>54820</v>
          </cell>
          <cell r="U92">
            <v>104226</v>
          </cell>
          <cell r="V92">
            <v>104226</v>
          </cell>
          <cell r="W92">
            <v>104526</v>
          </cell>
          <cell r="X92">
            <v>107914</v>
          </cell>
          <cell r="Y92">
            <v>0</v>
          </cell>
          <cell r="Z92">
            <v>0</v>
          </cell>
          <cell r="AA92">
            <v>0</v>
          </cell>
          <cell r="AB92">
            <v>0</v>
          </cell>
          <cell r="AC92">
            <v>0</v>
          </cell>
          <cell r="AE92">
            <v>3388</v>
          </cell>
          <cell r="AF92">
            <v>3.2412988156056866</v>
          </cell>
          <cell r="AG92">
            <v>-11.314256739949856</v>
          </cell>
          <cell r="AI92">
            <v>21662.353607618752</v>
          </cell>
          <cell r="AJ92">
            <v>4465</v>
          </cell>
          <cell r="AK92">
            <v>30460.857885253303</v>
          </cell>
          <cell r="AL92">
            <v>30025.066735327997</v>
          </cell>
          <cell r="AM92">
            <v>30460.455112130367</v>
          </cell>
          <cell r="AN92">
            <v>31250.383003897769</v>
          </cell>
          <cell r="AO92">
            <v>0</v>
          </cell>
          <cell r="AP92">
            <v>0</v>
          </cell>
          <cell r="AQ92">
            <v>0</v>
          </cell>
          <cell r="AR92">
            <v>0</v>
          </cell>
          <cell r="AS92">
            <v>0</v>
          </cell>
          <cell r="AU92">
            <v>789.92789176740189</v>
          </cell>
          <cell r="AV92">
            <v>2.5932898535479421</v>
          </cell>
          <cell r="AY92">
            <v>48469.646392381248</v>
          </cell>
          <cell r="AZ92">
            <v>50355</v>
          </cell>
          <cell r="BA92">
            <v>73765.142114746704</v>
          </cell>
          <cell r="BB92">
            <v>74200.933264671999</v>
          </cell>
          <cell r="BC92">
            <v>74065.544887869633</v>
          </cell>
          <cell r="BD92">
            <v>76663.616996102239</v>
          </cell>
          <cell r="BE92">
            <v>0</v>
          </cell>
          <cell r="BF92">
            <v>0</v>
          </cell>
          <cell r="BG92">
            <v>0</v>
          </cell>
          <cell r="BH92">
            <v>0</v>
          </cell>
          <cell r="BK92">
            <v>2598.0721082326054</v>
          </cell>
          <cell r="BL92">
            <v>3.5078012484292431</v>
          </cell>
          <cell r="BN92">
            <v>-83</v>
          </cell>
        </row>
        <row r="93">
          <cell r="A93">
            <v>84</v>
          </cell>
          <cell r="B93" t="str">
            <v>EAST BROOKFIELD</v>
          </cell>
          <cell r="C93">
            <v>0</v>
          </cell>
          <cell r="D93">
            <v>0</v>
          </cell>
          <cell r="E93">
            <v>0</v>
          </cell>
          <cell r="F93">
            <v>0</v>
          </cell>
          <cell r="G93">
            <v>0</v>
          </cell>
          <cell r="H93">
            <v>0</v>
          </cell>
          <cell r="I93">
            <v>0</v>
          </cell>
          <cell r="J93">
            <v>0</v>
          </cell>
          <cell r="K93">
            <v>0</v>
          </cell>
          <cell r="L93">
            <v>0</v>
          </cell>
          <cell r="M93">
            <v>0</v>
          </cell>
          <cell r="O93">
            <v>0</v>
          </cell>
          <cell r="P93" t="str">
            <v>--</v>
          </cell>
          <cell r="S93">
            <v>0</v>
          </cell>
          <cell r="T93">
            <v>0</v>
          </cell>
          <cell r="U93">
            <v>0</v>
          </cell>
          <cell r="V93">
            <v>0</v>
          </cell>
          <cell r="W93">
            <v>0</v>
          </cell>
          <cell r="X93">
            <v>0</v>
          </cell>
          <cell r="Y93">
            <v>0</v>
          </cell>
          <cell r="Z93">
            <v>0</v>
          </cell>
          <cell r="AA93">
            <v>0</v>
          </cell>
          <cell r="AB93">
            <v>0</v>
          </cell>
          <cell r="AC93">
            <v>0</v>
          </cell>
          <cell r="AE93">
            <v>0</v>
          </cell>
          <cell r="AF93" t="str">
            <v>--</v>
          </cell>
          <cell r="AG93" t="str">
            <v>--</v>
          </cell>
          <cell r="AI93">
            <v>0</v>
          </cell>
          <cell r="AJ93">
            <v>0</v>
          </cell>
          <cell r="AK93">
            <v>0</v>
          </cell>
          <cell r="AL93">
            <v>0</v>
          </cell>
          <cell r="AM93">
            <v>0</v>
          </cell>
          <cell r="AN93">
            <v>0</v>
          </cell>
          <cell r="AO93">
            <v>0</v>
          </cell>
          <cell r="AP93">
            <v>0</v>
          </cell>
          <cell r="AQ93">
            <v>0</v>
          </cell>
          <cell r="AR93">
            <v>0</v>
          </cell>
          <cell r="AS93">
            <v>0</v>
          </cell>
          <cell r="AU93">
            <v>0</v>
          </cell>
          <cell r="AV93" t="str">
            <v>--</v>
          </cell>
          <cell r="AY93">
            <v>0</v>
          </cell>
          <cell r="AZ93">
            <v>0</v>
          </cell>
          <cell r="BA93">
            <v>0</v>
          </cell>
          <cell r="BB93">
            <v>0</v>
          </cell>
          <cell r="BC93">
            <v>0</v>
          </cell>
          <cell r="BD93">
            <v>0</v>
          </cell>
          <cell r="BE93">
            <v>0</v>
          </cell>
          <cell r="BF93">
            <v>0</v>
          </cell>
          <cell r="BG93">
            <v>0</v>
          </cell>
          <cell r="BH93">
            <v>0</v>
          </cell>
          <cell r="BK93">
            <v>0</v>
          </cell>
          <cell r="BL93" t="str">
            <v>--</v>
          </cell>
          <cell r="BN93">
            <v>-84</v>
          </cell>
        </row>
        <row r="94">
          <cell r="A94">
            <v>85</v>
          </cell>
          <cell r="B94" t="str">
            <v>EASTHAM</v>
          </cell>
          <cell r="C94">
            <v>0</v>
          </cell>
          <cell r="D94">
            <v>0</v>
          </cell>
          <cell r="E94">
            <v>0</v>
          </cell>
          <cell r="F94">
            <v>0</v>
          </cell>
          <cell r="G94">
            <v>0</v>
          </cell>
          <cell r="H94">
            <v>0</v>
          </cell>
          <cell r="I94">
            <v>0</v>
          </cell>
          <cell r="J94">
            <v>0</v>
          </cell>
          <cell r="K94">
            <v>0</v>
          </cell>
          <cell r="L94">
            <v>0</v>
          </cell>
          <cell r="M94">
            <v>0</v>
          </cell>
          <cell r="O94">
            <v>0</v>
          </cell>
          <cell r="P94" t="str">
            <v>--</v>
          </cell>
          <cell r="S94">
            <v>0</v>
          </cell>
          <cell r="T94">
            <v>0</v>
          </cell>
          <cell r="U94">
            <v>0</v>
          </cell>
          <cell r="V94">
            <v>0</v>
          </cell>
          <cell r="W94">
            <v>0</v>
          </cell>
          <cell r="X94">
            <v>0</v>
          </cell>
          <cell r="Y94">
            <v>0</v>
          </cell>
          <cell r="Z94">
            <v>0</v>
          </cell>
          <cell r="AA94">
            <v>0</v>
          </cell>
          <cell r="AB94">
            <v>0</v>
          </cell>
          <cell r="AC94">
            <v>0</v>
          </cell>
          <cell r="AE94">
            <v>0</v>
          </cell>
          <cell r="AF94" t="str">
            <v>--</v>
          </cell>
          <cell r="AG94" t="str">
            <v>--</v>
          </cell>
          <cell r="AI94">
            <v>0</v>
          </cell>
          <cell r="AJ94">
            <v>0</v>
          </cell>
          <cell r="AK94">
            <v>0</v>
          </cell>
          <cell r="AL94">
            <v>0</v>
          </cell>
          <cell r="AM94">
            <v>0</v>
          </cell>
          <cell r="AN94">
            <v>0</v>
          </cell>
          <cell r="AO94">
            <v>0</v>
          </cell>
          <cell r="AP94">
            <v>0</v>
          </cell>
          <cell r="AQ94">
            <v>0</v>
          </cell>
          <cell r="AR94">
            <v>0</v>
          </cell>
          <cell r="AS94">
            <v>0</v>
          </cell>
          <cell r="AU94">
            <v>0</v>
          </cell>
          <cell r="AV94" t="str">
            <v>--</v>
          </cell>
          <cell r="AY94">
            <v>0</v>
          </cell>
          <cell r="AZ94">
            <v>0</v>
          </cell>
          <cell r="BA94">
            <v>0</v>
          </cell>
          <cell r="BB94">
            <v>0</v>
          </cell>
          <cell r="BC94">
            <v>0</v>
          </cell>
          <cell r="BD94">
            <v>0</v>
          </cell>
          <cell r="BE94">
            <v>0</v>
          </cell>
          <cell r="BF94">
            <v>0</v>
          </cell>
          <cell r="BG94">
            <v>0</v>
          </cell>
          <cell r="BH94">
            <v>0</v>
          </cell>
          <cell r="BK94">
            <v>0</v>
          </cell>
          <cell r="BL94" t="str">
            <v>--</v>
          </cell>
          <cell r="BN94">
            <v>-85</v>
          </cell>
        </row>
        <row r="95">
          <cell r="A95">
            <v>86</v>
          </cell>
          <cell r="B95" t="str">
            <v>EASTHAMPTON</v>
          </cell>
          <cell r="C95">
            <v>101.8681995581526</v>
          </cell>
          <cell r="D95">
            <v>108</v>
          </cell>
          <cell r="E95">
            <v>107</v>
          </cell>
          <cell r="F95">
            <v>107</v>
          </cell>
          <cell r="G95">
            <v>107</v>
          </cell>
          <cell r="H95">
            <v>104.99000000000001</v>
          </cell>
          <cell r="I95">
            <v>0</v>
          </cell>
          <cell r="J95">
            <v>0</v>
          </cell>
          <cell r="K95">
            <v>0</v>
          </cell>
          <cell r="L95">
            <v>0</v>
          </cell>
          <cell r="M95">
            <v>0</v>
          </cell>
          <cell r="O95">
            <v>-2.0099999999999909</v>
          </cell>
          <cell r="P95">
            <v>-1.8785046728971855</v>
          </cell>
          <cell r="S95">
            <v>1114445</v>
          </cell>
          <cell r="T95">
            <v>1208718</v>
          </cell>
          <cell r="U95">
            <v>1206502</v>
          </cell>
          <cell r="V95">
            <v>1209906</v>
          </cell>
          <cell r="W95">
            <v>1210563</v>
          </cell>
          <cell r="X95">
            <v>1151728</v>
          </cell>
          <cell r="Y95">
            <v>0</v>
          </cell>
          <cell r="Z95">
            <v>0</v>
          </cell>
          <cell r="AA95">
            <v>0</v>
          </cell>
          <cell r="AB95">
            <v>0</v>
          </cell>
          <cell r="AC95">
            <v>0</v>
          </cell>
          <cell r="AE95">
            <v>-58835</v>
          </cell>
          <cell r="AF95">
            <v>-4.860135325464265</v>
          </cell>
          <cell r="AG95">
            <v>-2.9816306525670795</v>
          </cell>
          <cell r="AI95">
            <v>170369.63961267023</v>
          </cell>
          <cell r="AJ95">
            <v>154154.00885119216</v>
          </cell>
          <cell r="AK95">
            <v>156493.56261712982</v>
          </cell>
          <cell r="AL95">
            <v>157246.15173888014</v>
          </cell>
          <cell r="AM95">
            <v>158337.28560561207</v>
          </cell>
          <cell r="AN95">
            <v>113727.90416594181</v>
          </cell>
          <cell r="AO95">
            <v>0</v>
          </cell>
          <cell r="AP95">
            <v>0</v>
          </cell>
          <cell r="AQ95">
            <v>0</v>
          </cell>
          <cell r="AR95">
            <v>0</v>
          </cell>
          <cell r="AS95">
            <v>0</v>
          </cell>
          <cell r="AU95">
            <v>-44609.381439670251</v>
          </cell>
          <cell r="AV95">
            <v>-28.173642909847342</v>
          </cell>
          <cell r="AY95">
            <v>944075.36038732971</v>
          </cell>
          <cell r="AZ95">
            <v>1054563.9911488078</v>
          </cell>
          <cell r="BA95">
            <v>1050008.4373828701</v>
          </cell>
          <cell r="BB95">
            <v>1052659.8482611198</v>
          </cell>
          <cell r="BC95">
            <v>1052225.714394388</v>
          </cell>
          <cell r="BD95">
            <v>1038000.0958340582</v>
          </cell>
          <cell r="BE95">
            <v>0</v>
          </cell>
          <cell r="BF95">
            <v>0</v>
          </cell>
          <cell r="BG95">
            <v>0</v>
          </cell>
          <cell r="BH95">
            <v>0</v>
          </cell>
          <cell r="BK95">
            <v>-14225.618560329778</v>
          </cell>
          <cell r="BL95">
            <v>-1.3519550383272461</v>
          </cell>
          <cell r="BN95">
            <v>-86</v>
          </cell>
        </row>
        <row r="96">
          <cell r="A96">
            <v>87</v>
          </cell>
          <cell r="B96" t="str">
            <v>EAST LONGMEADOW</v>
          </cell>
          <cell r="C96">
            <v>7.8347738553924122</v>
          </cell>
          <cell r="D96">
            <v>12</v>
          </cell>
          <cell r="E96">
            <v>9</v>
          </cell>
          <cell r="F96">
            <v>9</v>
          </cell>
          <cell r="G96">
            <v>9</v>
          </cell>
          <cell r="H96">
            <v>10</v>
          </cell>
          <cell r="I96">
            <v>0</v>
          </cell>
          <cell r="J96">
            <v>0</v>
          </cell>
          <cell r="K96">
            <v>0</v>
          </cell>
          <cell r="L96">
            <v>0</v>
          </cell>
          <cell r="M96">
            <v>0</v>
          </cell>
          <cell r="O96">
            <v>1</v>
          </cell>
          <cell r="P96">
            <v>11.111111111111116</v>
          </cell>
          <cell r="S96">
            <v>103306</v>
          </cell>
          <cell r="T96">
            <v>165536</v>
          </cell>
          <cell r="U96">
            <v>125819</v>
          </cell>
          <cell r="V96">
            <v>125819</v>
          </cell>
          <cell r="W96">
            <v>125825</v>
          </cell>
          <cell r="X96">
            <v>125773</v>
          </cell>
          <cell r="Y96">
            <v>0</v>
          </cell>
          <cell r="Z96">
            <v>0</v>
          </cell>
          <cell r="AA96">
            <v>0</v>
          </cell>
          <cell r="AB96">
            <v>0</v>
          </cell>
          <cell r="AC96">
            <v>0</v>
          </cell>
          <cell r="AE96">
            <v>-52</v>
          </cell>
          <cell r="AF96">
            <v>-4.1327240214583671E-2</v>
          </cell>
          <cell r="AG96">
            <v>-11.152438351325699</v>
          </cell>
          <cell r="AI96">
            <v>6990</v>
          </cell>
          <cell r="AJ96">
            <v>49342.514253044872</v>
          </cell>
          <cell r="AK96">
            <v>23232.647519194536</v>
          </cell>
          <cell r="AL96">
            <v>23067.919321929181</v>
          </cell>
          <cell r="AM96">
            <v>23224.793765277587</v>
          </cell>
          <cell r="AN96">
            <v>22148.73640401227</v>
          </cell>
          <cell r="AO96">
            <v>0</v>
          </cell>
          <cell r="AP96">
            <v>0</v>
          </cell>
          <cell r="AQ96">
            <v>0</v>
          </cell>
          <cell r="AR96">
            <v>0</v>
          </cell>
          <cell r="AS96">
            <v>0</v>
          </cell>
          <cell r="AU96">
            <v>-1076.057361265317</v>
          </cell>
          <cell r="AV96">
            <v>-4.6332267667930189</v>
          </cell>
          <cell r="AY96">
            <v>96316</v>
          </cell>
          <cell r="AZ96">
            <v>116193.48574695512</v>
          </cell>
          <cell r="BA96">
            <v>102586.35248080546</v>
          </cell>
          <cell r="BB96">
            <v>102751.08067807082</v>
          </cell>
          <cell r="BC96">
            <v>102600.20623472241</v>
          </cell>
          <cell r="BD96">
            <v>103624.26359598772</v>
          </cell>
          <cell r="BE96">
            <v>0</v>
          </cell>
          <cell r="BF96">
            <v>0</v>
          </cell>
          <cell r="BG96">
            <v>0</v>
          </cell>
          <cell r="BH96">
            <v>0</v>
          </cell>
          <cell r="BK96">
            <v>1024.0573612653097</v>
          </cell>
          <cell r="BL96">
            <v>0.99810458365212629</v>
          </cell>
          <cell r="BN96">
            <v>-87</v>
          </cell>
        </row>
        <row r="97">
          <cell r="A97">
            <v>88</v>
          </cell>
          <cell r="B97" t="str">
            <v>EASTON</v>
          </cell>
          <cell r="C97">
            <v>11.657439446366782</v>
          </cell>
          <cell r="D97">
            <v>11</v>
          </cell>
          <cell r="E97">
            <v>17</v>
          </cell>
          <cell r="F97">
            <v>17</v>
          </cell>
          <cell r="G97">
            <v>17</v>
          </cell>
          <cell r="H97">
            <v>19.18</v>
          </cell>
          <cell r="I97">
            <v>0</v>
          </cell>
          <cell r="J97">
            <v>0</v>
          </cell>
          <cell r="K97">
            <v>0</v>
          </cell>
          <cell r="L97">
            <v>0</v>
          </cell>
          <cell r="M97">
            <v>0</v>
          </cell>
          <cell r="O97">
            <v>2.1799999999999997</v>
          </cell>
          <cell r="P97">
            <v>12.823529411764699</v>
          </cell>
          <cell r="S97">
            <v>149203</v>
          </cell>
          <cell r="T97">
            <v>150821</v>
          </cell>
          <cell r="U97">
            <v>234859</v>
          </cell>
          <cell r="V97">
            <v>234859</v>
          </cell>
          <cell r="W97">
            <v>235114</v>
          </cell>
          <cell r="X97">
            <v>251468</v>
          </cell>
          <cell r="Y97">
            <v>0</v>
          </cell>
          <cell r="Z97">
            <v>0</v>
          </cell>
          <cell r="AA97">
            <v>0</v>
          </cell>
          <cell r="AB97">
            <v>0</v>
          </cell>
          <cell r="AC97">
            <v>0</v>
          </cell>
          <cell r="AE97">
            <v>16354</v>
          </cell>
          <cell r="AF97">
            <v>6.9557746454911307</v>
          </cell>
          <cell r="AG97">
            <v>-5.8677547662735687</v>
          </cell>
          <cell r="AI97">
            <v>12138.202855650856</v>
          </cell>
          <cell r="AJ97">
            <v>11278.162679709267</v>
          </cell>
          <cell r="AK97">
            <v>72447.081118679838</v>
          </cell>
          <cell r="AL97">
            <v>71805.83662554188</v>
          </cell>
          <cell r="AM97">
            <v>72560.918392753621</v>
          </cell>
          <cell r="AN97">
            <v>79768.379295170511</v>
          </cell>
          <cell r="AO97">
            <v>0</v>
          </cell>
          <cell r="AP97">
            <v>0</v>
          </cell>
          <cell r="AQ97">
            <v>0</v>
          </cell>
          <cell r="AR97">
            <v>0</v>
          </cell>
          <cell r="AS97">
            <v>0</v>
          </cell>
          <cell r="AU97">
            <v>7207.4609024168894</v>
          </cell>
          <cell r="AV97">
            <v>9.9329791602206008</v>
          </cell>
          <cell r="AY97">
            <v>137064.79714434914</v>
          </cell>
          <cell r="AZ97">
            <v>139542.83732029074</v>
          </cell>
          <cell r="BA97">
            <v>162411.91888132016</v>
          </cell>
          <cell r="BB97">
            <v>163053.16337445812</v>
          </cell>
          <cell r="BC97">
            <v>162553.08160724636</v>
          </cell>
          <cell r="BD97">
            <v>171699.62070482949</v>
          </cell>
          <cell r="BE97">
            <v>0</v>
          </cell>
          <cell r="BF97">
            <v>0</v>
          </cell>
          <cell r="BG97">
            <v>0</v>
          </cell>
          <cell r="BH97">
            <v>0</v>
          </cell>
          <cell r="BK97">
            <v>9146.5390975831251</v>
          </cell>
          <cell r="BL97">
            <v>5.6268014159722934</v>
          </cell>
          <cell r="BN97">
            <v>-88</v>
          </cell>
        </row>
        <row r="98">
          <cell r="A98">
            <v>89</v>
          </cell>
          <cell r="B98" t="str">
            <v>EDGARTOWN</v>
          </cell>
          <cell r="C98">
            <v>39.125435540069688</v>
          </cell>
          <cell r="D98">
            <v>37</v>
          </cell>
          <cell r="E98">
            <v>44</v>
          </cell>
          <cell r="F98">
            <v>44</v>
          </cell>
          <cell r="G98">
            <v>44</v>
          </cell>
          <cell r="H98">
            <v>43.19</v>
          </cell>
          <cell r="I98">
            <v>0</v>
          </cell>
          <cell r="J98">
            <v>0</v>
          </cell>
          <cell r="K98">
            <v>0</v>
          </cell>
          <cell r="L98">
            <v>0</v>
          </cell>
          <cell r="M98">
            <v>0</v>
          </cell>
          <cell r="O98">
            <v>-0.81000000000000227</v>
          </cell>
          <cell r="P98">
            <v>-1.840909090909093</v>
          </cell>
          <cell r="S98">
            <v>935217</v>
          </cell>
          <cell r="T98">
            <v>937765</v>
          </cell>
          <cell r="U98">
            <v>988728.42553573975</v>
          </cell>
          <cell r="V98">
            <v>988724</v>
          </cell>
          <cell r="W98">
            <v>1020448</v>
          </cell>
          <cell r="X98">
            <v>1004480</v>
          </cell>
          <cell r="Y98">
            <v>0</v>
          </cell>
          <cell r="Z98">
            <v>0</v>
          </cell>
          <cell r="AA98">
            <v>0</v>
          </cell>
          <cell r="AB98">
            <v>0</v>
          </cell>
          <cell r="AC98">
            <v>0</v>
          </cell>
          <cell r="AE98">
            <v>-15968</v>
          </cell>
          <cell r="AF98">
            <v>-1.5648029100943872</v>
          </cell>
          <cell r="AG98">
            <v>0.27610618081470584</v>
          </cell>
          <cell r="AI98">
            <v>90134.494047326909</v>
          </cell>
          <cell r="AJ98">
            <v>35386.822595738216</v>
          </cell>
          <cell r="AK98">
            <v>73219.936226849444</v>
          </cell>
          <cell r="AL98">
            <v>72166.188004179872</v>
          </cell>
          <cell r="AM98">
            <v>94951.113100343908</v>
          </cell>
          <cell r="AN98">
            <v>79064.996920039674</v>
          </cell>
          <cell r="AO98">
            <v>0</v>
          </cell>
          <cell r="AP98">
            <v>0</v>
          </cell>
          <cell r="AQ98">
            <v>0</v>
          </cell>
          <cell r="AR98">
            <v>0</v>
          </cell>
          <cell r="AS98">
            <v>0</v>
          </cell>
          <cell r="AU98">
            <v>-15886.116180304234</v>
          </cell>
          <cell r="AV98">
            <v>-16.730837229381244</v>
          </cell>
          <cell r="AY98">
            <v>845082.50595267303</v>
          </cell>
          <cell r="AZ98">
            <v>902378.17740426178</v>
          </cell>
          <cell r="BA98">
            <v>915508.4893088903</v>
          </cell>
          <cell r="BB98">
            <v>916557.81199582014</v>
          </cell>
          <cell r="BC98">
            <v>925496.88689965615</v>
          </cell>
          <cell r="BD98">
            <v>925415.00307996036</v>
          </cell>
          <cell r="BE98">
            <v>0</v>
          </cell>
          <cell r="BF98">
            <v>0</v>
          </cell>
          <cell r="BG98">
            <v>0</v>
          </cell>
          <cell r="BH98">
            <v>0</v>
          </cell>
          <cell r="BK98">
            <v>-81.883819695794955</v>
          </cell>
          <cell r="BL98">
            <v>-8.8475521479169927E-3</v>
          </cell>
          <cell r="BN98">
            <v>-89</v>
          </cell>
        </row>
        <row r="99">
          <cell r="A99">
            <v>90</v>
          </cell>
          <cell r="B99" t="str">
            <v>EGREMONT</v>
          </cell>
          <cell r="C99">
            <v>0</v>
          </cell>
          <cell r="D99">
            <v>0</v>
          </cell>
          <cell r="E99">
            <v>0</v>
          </cell>
          <cell r="F99">
            <v>0</v>
          </cell>
          <cell r="G99">
            <v>0</v>
          </cell>
          <cell r="H99">
            <v>0</v>
          </cell>
          <cell r="I99">
            <v>0</v>
          </cell>
          <cell r="J99">
            <v>0</v>
          </cell>
          <cell r="K99">
            <v>0</v>
          </cell>
          <cell r="L99">
            <v>0</v>
          </cell>
          <cell r="M99">
            <v>0</v>
          </cell>
          <cell r="O99">
            <v>0</v>
          </cell>
          <cell r="P99" t="str">
            <v>--</v>
          </cell>
          <cell r="S99">
            <v>0</v>
          </cell>
          <cell r="T99">
            <v>0</v>
          </cell>
          <cell r="U99">
            <v>0</v>
          </cell>
          <cell r="V99">
            <v>0</v>
          </cell>
          <cell r="W99">
            <v>0</v>
          </cell>
          <cell r="X99">
            <v>0</v>
          </cell>
          <cell r="Y99">
            <v>0</v>
          </cell>
          <cell r="Z99">
            <v>0</v>
          </cell>
          <cell r="AA99">
            <v>0</v>
          </cell>
          <cell r="AB99">
            <v>0</v>
          </cell>
          <cell r="AC99">
            <v>0</v>
          </cell>
          <cell r="AE99">
            <v>0</v>
          </cell>
          <cell r="AF99" t="str">
            <v>--</v>
          </cell>
          <cell r="AG99" t="str">
            <v>--</v>
          </cell>
          <cell r="AI99">
            <v>0</v>
          </cell>
          <cell r="AJ99">
            <v>0</v>
          </cell>
          <cell r="AK99">
            <v>0</v>
          </cell>
          <cell r="AL99">
            <v>0</v>
          </cell>
          <cell r="AM99">
            <v>0</v>
          </cell>
          <cell r="AN99">
            <v>0</v>
          </cell>
          <cell r="AO99">
            <v>0</v>
          </cell>
          <cell r="AP99">
            <v>0</v>
          </cell>
          <cell r="AQ99">
            <v>0</v>
          </cell>
          <cell r="AR99">
            <v>0</v>
          </cell>
          <cell r="AS99">
            <v>0</v>
          </cell>
          <cell r="AU99">
            <v>0</v>
          </cell>
          <cell r="AV99" t="str">
            <v>--</v>
          </cell>
          <cell r="AY99">
            <v>0</v>
          </cell>
          <cell r="AZ99">
            <v>0</v>
          </cell>
          <cell r="BA99">
            <v>0</v>
          </cell>
          <cell r="BB99">
            <v>0</v>
          </cell>
          <cell r="BC99">
            <v>0</v>
          </cell>
          <cell r="BD99">
            <v>0</v>
          </cell>
          <cell r="BE99">
            <v>0</v>
          </cell>
          <cell r="BF99">
            <v>0</v>
          </cell>
          <cell r="BG99">
            <v>0</v>
          </cell>
          <cell r="BH99">
            <v>0</v>
          </cell>
          <cell r="BK99">
            <v>0</v>
          </cell>
          <cell r="BL99" t="str">
            <v>--</v>
          </cell>
          <cell r="BN99">
            <v>-90</v>
          </cell>
        </row>
        <row r="100">
          <cell r="A100">
            <v>91</v>
          </cell>
          <cell r="B100" t="str">
            <v>ERVING</v>
          </cell>
          <cell r="C100">
            <v>8</v>
          </cell>
          <cell r="D100">
            <v>6</v>
          </cell>
          <cell r="E100">
            <v>6</v>
          </cell>
          <cell r="F100">
            <v>6</v>
          </cell>
          <cell r="G100">
            <v>6</v>
          </cell>
          <cell r="H100">
            <v>6.5</v>
          </cell>
          <cell r="I100">
            <v>0</v>
          </cell>
          <cell r="J100">
            <v>0</v>
          </cell>
          <cell r="K100">
            <v>0</v>
          </cell>
          <cell r="L100">
            <v>0</v>
          </cell>
          <cell r="M100">
            <v>0</v>
          </cell>
          <cell r="O100">
            <v>0.5</v>
          </cell>
          <cell r="P100">
            <v>8.333333333333325</v>
          </cell>
          <cell r="S100">
            <v>179136</v>
          </cell>
          <cell r="T100">
            <v>147870</v>
          </cell>
          <cell r="U100">
            <v>153750</v>
          </cell>
          <cell r="V100">
            <v>157254</v>
          </cell>
          <cell r="W100">
            <v>157626</v>
          </cell>
          <cell r="X100">
            <v>169733</v>
          </cell>
          <cell r="Y100">
            <v>0</v>
          </cell>
          <cell r="Z100">
            <v>0</v>
          </cell>
          <cell r="AA100">
            <v>0</v>
          </cell>
          <cell r="AB100">
            <v>0</v>
          </cell>
          <cell r="AC100">
            <v>0</v>
          </cell>
          <cell r="AE100">
            <v>12107</v>
          </cell>
          <cell r="AF100">
            <v>7.6808394554197967</v>
          </cell>
          <cell r="AG100">
            <v>-0.65249387791352831</v>
          </cell>
          <cell r="AI100">
            <v>11057.967275810743</v>
          </cell>
          <cell r="AJ100">
            <v>5358</v>
          </cell>
          <cell r="AK100">
            <v>5310</v>
          </cell>
          <cell r="AL100">
            <v>5262.9676836705776</v>
          </cell>
          <cell r="AM100">
            <v>5262.4903532675244</v>
          </cell>
          <cell r="AN100">
            <v>5736.1870186494943</v>
          </cell>
          <cell r="AO100">
            <v>0</v>
          </cell>
          <cell r="AP100">
            <v>0</v>
          </cell>
          <cell r="AQ100">
            <v>0</v>
          </cell>
          <cell r="AR100">
            <v>0</v>
          </cell>
          <cell r="AS100">
            <v>0</v>
          </cell>
          <cell r="AU100">
            <v>473.69666538196998</v>
          </cell>
          <cell r="AV100">
            <v>9.0013783129853753</v>
          </cell>
          <cell r="AY100">
            <v>168078.03272418925</v>
          </cell>
          <cell r="AZ100">
            <v>142512</v>
          </cell>
          <cell r="BA100">
            <v>148440</v>
          </cell>
          <cell r="BB100">
            <v>151991.03231632942</v>
          </cell>
          <cell r="BC100">
            <v>152363.50964673248</v>
          </cell>
          <cell r="BD100">
            <v>163996.81298135049</v>
          </cell>
          <cell r="BE100">
            <v>0</v>
          </cell>
          <cell r="BF100">
            <v>0</v>
          </cell>
          <cell r="BG100">
            <v>0</v>
          </cell>
          <cell r="BH100">
            <v>0</v>
          </cell>
          <cell r="BK100">
            <v>11633.303334618016</v>
          </cell>
          <cell r="BL100">
            <v>7.6352293023380646</v>
          </cell>
          <cell r="BN100">
            <v>-91</v>
          </cell>
        </row>
        <row r="101">
          <cell r="A101">
            <v>92</v>
          </cell>
          <cell r="B101" t="str">
            <v>ESSEX</v>
          </cell>
          <cell r="C101">
            <v>0</v>
          </cell>
          <cell r="D101">
            <v>0</v>
          </cell>
          <cell r="E101">
            <v>0</v>
          </cell>
          <cell r="F101">
            <v>0</v>
          </cell>
          <cell r="G101">
            <v>0</v>
          </cell>
          <cell r="H101">
            <v>0</v>
          </cell>
          <cell r="I101">
            <v>0</v>
          </cell>
          <cell r="J101">
            <v>0</v>
          </cell>
          <cell r="K101">
            <v>0</v>
          </cell>
          <cell r="L101">
            <v>0</v>
          </cell>
          <cell r="M101">
            <v>0</v>
          </cell>
          <cell r="O101">
            <v>0</v>
          </cell>
          <cell r="P101" t="str">
            <v>--</v>
          </cell>
          <cell r="S101">
            <v>0</v>
          </cell>
          <cell r="T101">
            <v>0</v>
          </cell>
          <cell r="U101">
            <v>0</v>
          </cell>
          <cell r="V101">
            <v>0</v>
          </cell>
          <cell r="W101">
            <v>0</v>
          </cell>
          <cell r="X101">
            <v>0</v>
          </cell>
          <cell r="Y101">
            <v>0</v>
          </cell>
          <cell r="Z101">
            <v>0</v>
          </cell>
          <cell r="AA101">
            <v>0</v>
          </cell>
          <cell r="AB101">
            <v>0</v>
          </cell>
          <cell r="AC101">
            <v>0</v>
          </cell>
          <cell r="AE101">
            <v>0</v>
          </cell>
          <cell r="AF101" t="str">
            <v>--</v>
          </cell>
          <cell r="AG101" t="str">
            <v>--</v>
          </cell>
          <cell r="AI101">
            <v>0</v>
          </cell>
          <cell r="AJ101">
            <v>0</v>
          </cell>
          <cell r="AK101">
            <v>0</v>
          </cell>
          <cell r="AL101">
            <v>0</v>
          </cell>
          <cell r="AM101">
            <v>0</v>
          </cell>
          <cell r="AN101">
            <v>0</v>
          </cell>
          <cell r="AO101">
            <v>0</v>
          </cell>
          <cell r="AP101">
            <v>0</v>
          </cell>
          <cell r="AQ101">
            <v>0</v>
          </cell>
          <cell r="AR101">
            <v>0</v>
          </cell>
          <cell r="AS101">
            <v>0</v>
          </cell>
          <cell r="AU101">
            <v>0</v>
          </cell>
          <cell r="AV101" t="str">
            <v>--</v>
          </cell>
          <cell r="AY101">
            <v>0</v>
          </cell>
          <cell r="AZ101">
            <v>0</v>
          </cell>
          <cell r="BA101">
            <v>0</v>
          </cell>
          <cell r="BB101">
            <v>0</v>
          </cell>
          <cell r="BC101">
            <v>0</v>
          </cell>
          <cell r="BD101">
            <v>0</v>
          </cell>
          <cell r="BE101">
            <v>0</v>
          </cell>
          <cell r="BF101">
            <v>0</v>
          </cell>
          <cell r="BG101">
            <v>0</v>
          </cell>
          <cell r="BH101">
            <v>0</v>
          </cell>
          <cell r="BK101">
            <v>0</v>
          </cell>
          <cell r="BL101" t="str">
            <v>--</v>
          </cell>
          <cell r="BN101">
            <v>-92</v>
          </cell>
        </row>
        <row r="102">
          <cell r="A102">
            <v>93</v>
          </cell>
          <cell r="B102" t="str">
            <v>EVERETT</v>
          </cell>
          <cell r="C102">
            <v>692.15987276662634</v>
          </cell>
          <cell r="D102">
            <v>792</v>
          </cell>
          <cell r="E102">
            <v>791</v>
          </cell>
          <cell r="F102">
            <v>791</v>
          </cell>
          <cell r="G102">
            <v>791</v>
          </cell>
          <cell r="H102">
            <v>790.67999999999984</v>
          </cell>
          <cell r="I102">
            <v>0</v>
          </cell>
          <cell r="J102">
            <v>0</v>
          </cell>
          <cell r="K102">
            <v>0</v>
          </cell>
          <cell r="L102">
            <v>0</v>
          </cell>
          <cell r="M102">
            <v>0</v>
          </cell>
          <cell r="O102">
            <v>-0.32000000000016371</v>
          </cell>
          <cell r="P102">
            <v>-4.0455120101157149E-2</v>
          </cell>
          <cell r="S102">
            <v>8647394</v>
          </cell>
          <cell r="T102">
            <v>9003220.6499999985</v>
          </cell>
          <cell r="U102">
            <v>9106731.3104710337</v>
          </cell>
          <cell r="V102">
            <v>9106638</v>
          </cell>
          <cell r="W102">
            <v>9110548</v>
          </cell>
          <cell r="X102">
            <v>9040167</v>
          </cell>
          <cell r="Y102">
            <v>0</v>
          </cell>
          <cell r="Z102">
            <v>0</v>
          </cell>
          <cell r="AA102">
            <v>0</v>
          </cell>
          <cell r="AB102">
            <v>0</v>
          </cell>
          <cell r="AC102">
            <v>0</v>
          </cell>
          <cell r="AE102">
            <v>-70381</v>
          </cell>
          <cell r="AF102">
            <v>-0.77252213588030472</v>
          </cell>
          <cell r="AG102">
            <v>-0.73206701577914757</v>
          </cell>
          <cell r="AI102">
            <v>2280574.0976135544</v>
          </cell>
          <cell r="AJ102">
            <v>878419.60923637461</v>
          </cell>
          <cell r="AK102">
            <v>963738.30078888929</v>
          </cell>
          <cell r="AL102">
            <v>940849.6770926516</v>
          </cell>
          <cell r="AM102">
            <v>945998.67232647119</v>
          </cell>
          <cell r="AN102">
            <v>862451.69063117367</v>
          </cell>
          <cell r="AO102">
            <v>0</v>
          </cell>
          <cell r="AP102">
            <v>0</v>
          </cell>
          <cell r="AQ102">
            <v>0</v>
          </cell>
          <cell r="AR102">
            <v>0</v>
          </cell>
          <cell r="AS102">
            <v>0</v>
          </cell>
          <cell r="AU102">
            <v>-83546.981695297523</v>
          </cell>
          <cell r="AV102">
            <v>-8.8316172251946661</v>
          </cell>
          <cell r="AY102">
            <v>6366819.9023864456</v>
          </cell>
          <cell r="AZ102">
            <v>8124801.040763624</v>
          </cell>
          <cell r="BA102">
            <v>8142993.009682144</v>
          </cell>
          <cell r="BB102">
            <v>8165788.3229073482</v>
          </cell>
          <cell r="BC102">
            <v>8164549.3276735283</v>
          </cell>
          <cell r="BD102">
            <v>8177715.3093688264</v>
          </cell>
          <cell r="BE102">
            <v>0</v>
          </cell>
          <cell r="BF102">
            <v>0</v>
          </cell>
          <cell r="BG102">
            <v>0</v>
          </cell>
          <cell r="BH102">
            <v>0</v>
          </cell>
          <cell r="BK102">
            <v>13165.981695298105</v>
          </cell>
          <cell r="BL102">
            <v>0.16125791108485554</v>
          </cell>
          <cell r="BN102">
            <v>-93</v>
          </cell>
        </row>
        <row r="103">
          <cell r="A103">
            <v>94</v>
          </cell>
          <cell r="B103" t="str">
            <v>FAIRHAVEN</v>
          </cell>
          <cell r="C103">
            <v>2.2673611111111112</v>
          </cell>
          <cell r="D103">
            <v>0</v>
          </cell>
          <cell r="E103">
            <v>1</v>
          </cell>
          <cell r="F103">
            <v>1</v>
          </cell>
          <cell r="G103">
            <v>1</v>
          </cell>
          <cell r="H103">
            <v>1</v>
          </cell>
          <cell r="I103">
            <v>0</v>
          </cell>
          <cell r="J103">
            <v>0</v>
          </cell>
          <cell r="K103">
            <v>0</v>
          </cell>
          <cell r="L103">
            <v>0</v>
          </cell>
          <cell r="M103">
            <v>0</v>
          </cell>
          <cell r="O103">
            <v>0</v>
          </cell>
          <cell r="P103">
            <v>0</v>
          </cell>
          <cell r="S103">
            <v>31670</v>
          </cell>
          <cell r="T103">
            <v>0</v>
          </cell>
          <cell r="U103">
            <v>11823</v>
          </cell>
          <cell r="V103">
            <v>11823</v>
          </cell>
          <cell r="W103">
            <v>11845</v>
          </cell>
          <cell r="X103">
            <v>11845</v>
          </cell>
          <cell r="Y103">
            <v>0</v>
          </cell>
          <cell r="Z103">
            <v>0</v>
          </cell>
          <cell r="AA103">
            <v>0</v>
          </cell>
          <cell r="AB103">
            <v>0</v>
          </cell>
          <cell r="AC103">
            <v>0</v>
          </cell>
          <cell r="AE103">
            <v>0</v>
          </cell>
          <cell r="AF103">
            <v>0</v>
          </cell>
          <cell r="AG103">
            <v>0</v>
          </cell>
          <cell r="AI103">
            <v>4830.3685022869749</v>
          </cell>
          <cell r="AJ103">
            <v>0</v>
          </cell>
          <cell r="AK103">
            <v>893</v>
          </cell>
          <cell r="AL103">
            <v>859.20508151615422</v>
          </cell>
          <cell r="AM103">
            <v>858.86209730189444</v>
          </cell>
          <cell r="AN103">
            <v>860.7997774731956</v>
          </cell>
          <cell r="AO103">
            <v>0</v>
          </cell>
          <cell r="AP103">
            <v>0</v>
          </cell>
          <cell r="AQ103">
            <v>0</v>
          </cell>
          <cell r="AR103">
            <v>0</v>
          </cell>
          <cell r="AS103">
            <v>0</v>
          </cell>
          <cell r="AU103">
            <v>1.9376801713011673</v>
          </cell>
          <cell r="AV103">
            <v>0.22561016225868258</v>
          </cell>
          <cell r="AY103">
            <v>26839.631497713024</v>
          </cell>
          <cell r="AZ103">
            <v>0</v>
          </cell>
          <cell r="BA103">
            <v>10930</v>
          </cell>
          <cell r="BB103">
            <v>10963.794918483845</v>
          </cell>
          <cell r="BC103">
            <v>10986.137902698105</v>
          </cell>
          <cell r="BD103">
            <v>10984.200222526804</v>
          </cell>
          <cell r="BE103">
            <v>0</v>
          </cell>
          <cell r="BF103">
            <v>0</v>
          </cell>
          <cell r="BG103">
            <v>0</v>
          </cell>
          <cell r="BH103">
            <v>0</v>
          </cell>
          <cell r="BK103">
            <v>-1.9376801713005989</v>
          </cell>
          <cell r="BL103">
            <v>-1.7637500898515235E-2</v>
          </cell>
          <cell r="BN103">
            <v>-94</v>
          </cell>
        </row>
        <row r="104">
          <cell r="A104">
            <v>95</v>
          </cell>
          <cell r="B104" t="str">
            <v>FALL RIVER</v>
          </cell>
          <cell r="C104">
            <v>1375.6689931932826</v>
          </cell>
          <cell r="D104">
            <v>1647</v>
          </cell>
          <cell r="E104">
            <v>1593</v>
          </cell>
          <cell r="F104">
            <v>1593</v>
          </cell>
          <cell r="G104">
            <v>1593</v>
          </cell>
          <cell r="H104">
            <v>1566.76</v>
          </cell>
          <cell r="I104">
            <v>0</v>
          </cell>
          <cell r="J104">
            <v>0</v>
          </cell>
          <cell r="K104">
            <v>0</v>
          </cell>
          <cell r="L104">
            <v>0</v>
          </cell>
          <cell r="M104">
            <v>0</v>
          </cell>
          <cell r="O104">
            <v>-26.240000000000009</v>
          </cell>
          <cell r="P104">
            <v>-1.6472065285624615</v>
          </cell>
          <cell r="S104">
            <v>15258323</v>
          </cell>
          <cell r="T104">
            <v>19181912</v>
          </cell>
          <cell r="U104">
            <v>18525312</v>
          </cell>
          <cell r="V104">
            <v>18525312</v>
          </cell>
          <cell r="W104">
            <v>18482294</v>
          </cell>
          <cell r="X104">
            <v>18060653</v>
          </cell>
          <cell r="Y104">
            <v>0</v>
          </cell>
          <cell r="Z104">
            <v>0</v>
          </cell>
          <cell r="AA104">
            <v>0</v>
          </cell>
          <cell r="AB104">
            <v>0</v>
          </cell>
          <cell r="AC104">
            <v>0</v>
          </cell>
          <cell r="AE104">
            <v>-421641</v>
          </cell>
          <cell r="AF104">
            <v>-2.2813239525353302</v>
          </cell>
          <cell r="AG104">
            <v>-0.63411742397286863</v>
          </cell>
          <cell r="AI104">
            <v>2949036.3737641876</v>
          </cell>
          <cell r="AJ104">
            <v>3897969.8052491965</v>
          </cell>
          <cell r="AK104">
            <v>3594601.0438298495</v>
          </cell>
          <cell r="AL104">
            <v>3550331.1666140053</v>
          </cell>
          <cell r="AM104">
            <v>3541493.7785996231</v>
          </cell>
          <cell r="AN104">
            <v>3107151.3146241116</v>
          </cell>
          <cell r="AO104">
            <v>0</v>
          </cell>
          <cell r="AP104">
            <v>0</v>
          </cell>
          <cell r="AQ104">
            <v>0</v>
          </cell>
          <cell r="AR104">
            <v>0</v>
          </cell>
          <cell r="AS104">
            <v>0</v>
          </cell>
          <cell r="AU104">
            <v>-434342.46397551149</v>
          </cell>
          <cell r="AV104">
            <v>-12.264385909701048</v>
          </cell>
          <cell r="AY104">
            <v>12309286.626235813</v>
          </cell>
          <cell r="AZ104">
            <v>15283942.194750804</v>
          </cell>
          <cell r="BA104">
            <v>14930710.956170151</v>
          </cell>
          <cell r="BB104">
            <v>14974980.833385995</v>
          </cell>
          <cell r="BC104">
            <v>14940800.221400376</v>
          </cell>
          <cell r="BD104">
            <v>14953501.685375888</v>
          </cell>
          <cell r="BE104">
            <v>0</v>
          </cell>
          <cell r="BF104">
            <v>0</v>
          </cell>
          <cell r="BG104">
            <v>0</v>
          </cell>
          <cell r="BH104">
            <v>0</v>
          </cell>
          <cell r="BK104">
            <v>12701.463975511491</v>
          </cell>
          <cell r="BL104">
            <v>8.5011939034695949E-2</v>
          </cell>
          <cell r="BN104">
            <v>-95</v>
          </cell>
        </row>
        <row r="105">
          <cell r="A105">
            <v>96</v>
          </cell>
          <cell r="B105" t="str">
            <v>FALMOUTH</v>
          </cell>
          <cell r="C105">
            <v>68.661034087863356</v>
          </cell>
          <cell r="D105">
            <v>72</v>
          </cell>
          <cell r="E105">
            <v>72</v>
          </cell>
          <cell r="F105">
            <v>72</v>
          </cell>
          <cell r="G105">
            <v>72</v>
          </cell>
          <cell r="H105">
            <v>75.580000000000013</v>
          </cell>
          <cell r="I105">
            <v>0</v>
          </cell>
          <cell r="J105">
            <v>0</v>
          </cell>
          <cell r="K105">
            <v>0</v>
          </cell>
          <cell r="L105">
            <v>0</v>
          </cell>
          <cell r="M105">
            <v>0</v>
          </cell>
          <cell r="O105">
            <v>3.5800000000000125</v>
          </cell>
          <cell r="P105">
            <v>4.9722222222222445</v>
          </cell>
          <cell r="S105">
            <v>1099012</v>
          </cell>
          <cell r="T105">
            <v>1213896</v>
          </cell>
          <cell r="U105">
            <v>1236068</v>
          </cell>
          <cell r="V105">
            <v>1245652</v>
          </cell>
          <cell r="W105">
            <v>1248441</v>
          </cell>
          <cell r="X105">
            <v>1223530</v>
          </cell>
          <cell r="Y105">
            <v>0</v>
          </cell>
          <cell r="Z105">
            <v>0</v>
          </cell>
          <cell r="AA105">
            <v>0</v>
          </cell>
          <cell r="AB105">
            <v>0</v>
          </cell>
          <cell r="AC105">
            <v>0</v>
          </cell>
          <cell r="AE105">
            <v>-24911</v>
          </cell>
          <cell r="AF105">
            <v>-1.9953686237475399</v>
          </cell>
          <cell r="AG105">
            <v>-6.9675908459697844</v>
          </cell>
          <cell r="AI105">
            <v>211261.24189434698</v>
          </cell>
          <cell r="AJ105">
            <v>137466.12196737737</v>
          </cell>
          <cell r="AK105">
            <v>158435.32004630042</v>
          </cell>
          <cell r="AL105">
            <v>162311.6952741229</v>
          </cell>
          <cell r="AM105">
            <v>165280.2745856932</v>
          </cell>
          <cell r="AN105">
            <v>141484.83211760578</v>
          </cell>
          <cell r="AO105">
            <v>0</v>
          </cell>
          <cell r="AP105">
            <v>0</v>
          </cell>
          <cell r="AQ105">
            <v>0</v>
          </cell>
          <cell r="AR105">
            <v>0</v>
          </cell>
          <cell r="AS105">
            <v>0</v>
          </cell>
          <cell r="AU105">
            <v>-23795.442468087422</v>
          </cell>
          <cell r="AV105">
            <v>-14.397025009630015</v>
          </cell>
          <cell r="AY105">
            <v>887750.75810565299</v>
          </cell>
          <cell r="AZ105">
            <v>1076429.8780326226</v>
          </cell>
          <cell r="BA105">
            <v>1077632.6799536995</v>
          </cell>
          <cell r="BB105">
            <v>1083340.304725877</v>
          </cell>
          <cell r="BC105">
            <v>1083160.7254143069</v>
          </cell>
          <cell r="BD105">
            <v>1082045.1678823943</v>
          </cell>
          <cell r="BE105">
            <v>0</v>
          </cell>
          <cell r="BF105">
            <v>0</v>
          </cell>
          <cell r="BG105">
            <v>0</v>
          </cell>
          <cell r="BH105">
            <v>0</v>
          </cell>
          <cell r="BK105">
            <v>-1115.5575319125783</v>
          </cell>
          <cell r="BL105">
            <v>-0.10299095099537414</v>
          </cell>
          <cell r="BN105">
            <v>-96</v>
          </cell>
        </row>
        <row r="106">
          <cell r="A106">
            <v>97</v>
          </cell>
          <cell r="B106" t="str">
            <v>FITCHBURG</v>
          </cell>
          <cell r="C106">
            <v>176.91046022067351</v>
          </cell>
          <cell r="D106">
            <v>201</v>
          </cell>
          <cell r="E106">
            <v>197</v>
          </cell>
          <cell r="F106">
            <v>197</v>
          </cell>
          <cell r="G106">
            <v>197</v>
          </cell>
          <cell r="H106">
            <v>194.00999999999993</v>
          </cell>
          <cell r="I106">
            <v>0</v>
          </cell>
          <cell r="J106">
            <v>0</v>
          </cell>
          <cell r="K106">
            <v>0</v>
          </cell>
          <cell r="L106">
            <v>0</v>
          </cell>
          <cell r="M106">
            <v>0</v>
          </cell>
          <cell r="O106">
            <v>-2.9900000000000659</v>
          </cell>
          <cell r="P106">
            <v>-1.5177664974619587</v>
          </cell>
          <cell r="S106">
            <v>2073853</v>
          </cell>
          <cell r="T106">
            <v>2446609</v>
          </cell>
          <cell r="U106">
            <v>2393778</v>
          </cell>
          <cell r="V106">
            <v>2393778</v>
          </cell>
          <cell r="W106">
            <v>2379359</v>
          </cell>
          <cell r="X106">
            <v>2309244</v>
          </cell>
          <cell r="Y106">
            <v>0</v>
          </cell>
          <cell r="Z106">
            <v>0</v>
          </cell>
          <cell r="AA106">
            <v>0</v>
          </cell>
          <cell r="AB106">
            <v>0</v>
          </cell>
          <cell r="AC106">
            <v>0</v>
          </cell>
          <cell r="AE106">
            <v>-70115</v>
          </cell>
          <cell r="AF106">
            <v>-2.9468020588738431</v>
          </cell>
          <cell r="AG106">
            <v>-1.4290355614118844</v>
          </cell>
          <cell r="AI106">
            <v>244961.48471741739</v>
          </cell>
          <cell r="AJ106">
            <v>409627.90212803113</v>
          </cell>
          <cell r="AK106">
            <v>387829.71382753662</v>
          </cell>
          <cell r="AL106">
            <v>384456.32107805449</v>
          </cell>
          <cell r="AM106">
            <v>376372.17784404609</v>
          </cell>
          <cell r="AN106">
            <v>314659.90975759027</v>
          </cell>
          <cell r="AO106">
            <v>0</v>
          </cell>
          <cell r="AP106">
            <v>0</v>
          </cell>
          <cell r="AQ106">
            <v>0</v>
          </cell>
          <cell r="AR106">
            <v>0</v>
          </cell>
          <cell r="AS106">
            <v>0</v>
          </cell>
          <cell r="AU106">
            <v>-61712.268086455821</v>
          </cell>
          <cell r="AV106">
            <v>-16.396607326279835</v>
          </cell>
          <cell r="AY106">
            <v>1828891.5152825825</v>
          </cell>
          <cell r="AZ106">
            <v>2036981.097871969</v>
          </cell>
          <cell r="BA106">
            <v>2005948.2861724633</v>
          </cell>
          <cell r="BB106">
            <v>2009321.6789219454</v>
          </cell>
          <cell r="BC106">
            <v>2002986.8221559539</v>
          </cell>
          <cell r="BD106">
            <v>1994584.0902424096</v>
          </cell>
          <cell r="BE106">
            <v>0</v>
          </cell>
          <cell r="BF106">
            <v>0</v>
          </cell>
          <cell r="BG106">
            <v>0</v>
          </cell>
          <cell r="BH106">
            <v>0</v>
          </cell>
          <cell r="BK106">
            <v>-8402.7319135442376</v>
          </cell>
          <cell r="BL106">
            <v>-0.41951009465452938</v>
          </cell>
          <cell r="BN106">
            <v>-97</v>
          </cell>
        </row>
        <row r="107">
          <cell r="A107">
            <v>98</v>
          </cell>
          <cell r="B107" t="str">
            <v>FLORIDA</v>
          </cell>
          <cell r="C107">
            <v>5</v>
          </cell>
          <cell r="D107">
            <v>4</v>
          </cell>
          <cell r="E107">
            <v>0</v>
          </cell>
          <cell r="F107">
            <v>0</v>
          </cell>
          <cell r="G107">
            <v>0</v>
          </cell>
          <cell r="H107">
            <v>0</v>
          </cell>
          <cell r="I107">
            <v>0</v>
          </cell>
          <cell r="J107">
            <v>0</v>
          </cell>
          <cell r="K107">
            <v>0</v>
          </cell>
          <cell r="L107">
            <v>0</v>
          </cell>
          <cell r="M107">
            <v>0</v>
          </cell>
          <cell r="O107">
            <v>0</v>
          </cell>
          <cell r="P107" t="str">
            <v>--</v>
          </cell>
          <cell r="S107">
            <v>66332</v>
          </cell>
          <cell r="T107">
            <v>74696</v>
          </cell>
          <cell r="U107">
            <v>0</v>
          </cell>
          <cell r="V107">
            <v>0</v>
          </cell>
          <cell r="W107">
            <v>0</v>
          </cell>
          <cell r="X107">
            <v>0</v>
          </cell>
          <cell r="Y107">
            <v>0</v>
          </cell>
          <cell r="Z107">
            <v>0</v>
          </cell>
          <cell r="AA107">
            <v>0</v>
          </cell>
          <cell r="AB107">
            <v>0</v>
          </cell>
          <cell r="AC107">
            <v>0</v>
          </cell>
          <cell r="AE107">
            <v>0</v>
          </cell>
          <cell r="AF107" t="str">
            <v>--</v>
          </cell>
          <cell r="AG107" t="str">
            <v>--</v>
          </cell>
          <cell r="AI107">
            <v>3572</v>
          </cell>
          <cell r="AJ107">
            <v>9094.2235268095756</v>
          </cell>
          <cell r="AK107">
            <v>0</v>
          </cell>
          <cell r="AL107">
            <v>0</v>
          </cell>
          <cell r="AM107">
            <v>0</v>
          </cell>
          <cell r="AN107">
            <v>0</v>
          </cell>
          <cell r="AO107">
            <v>0</v>
          </cell>
          <cell r="AP107">
            <v>0</v>
          </cell>
          <cell r="AQ107">
            <v>0</v>
          </cell>
          <cell r="AR107">
            <v>0</v>
          </cell>
          <cell r="AS107">
            <v>0</v>
          </cell>
          <cell r="AU107">
            <v>0</v>
          </cell>
          <cell r="AV107" t="str">
            <v>--</v>
          </cell>
          <cell r="AY107">
            <v>62760</v>
          </cell>
          <cell r="AZ107">
            <v>65601.776473190432</v>
          </cell>
          <cell r="BA107">
            <v>0</v>
          </cell>
          <cell r="BB107">
            <v>0</v>
          </cell>
          <cell r="BC107">
            <v>0</v>
          </cell>
          <cell r="BD107">
            <v>0</v>
          </cell>
          <cell r="BE107">
            <v>0</v>
          </cell>
          <cell r="BF107">
            <v>0</v>
          </cell>
          <cell r="BG107">
            <v>0</v>
          </cell>
          <cell r="BH107">
            <v>0</v>
          </cell>
          <cell r="BK107">
            <v>0</v>
          </cell>
          <cell r="BL107" t="str">
            <v>--</v>
          </cell>
          <cell r="BN107">
            <v>-98</v>
          </cell>
        </row>
        <row r="108">
          <cell r="A108">
            <v>99</v>
          </cell>
          <cell r="B108" t="str">
            <v>FOXBOROUGH</v>
          </cell>
          <cell r="C108">
            <v>107.57785467128028</v>
          </cell>
          <cell r="D108">
            <v>148</v>
          </cell>
          <cell r="E108">
            <v>117</v>
          </cell>
          <cell r="F108">
            <v>117</v>
          </cell>
          <cell r="G108">
            <v>117</v>
          </cell>
          <cell r="H108">
            <v>117.12</v>
          </cell>
          <cell r="I108">
            <v>0</v>
          </cell>
          <cell r="J108">
            <v>0</v>
          </cell>
          <cell r="K108">
            <v>0</v>
          </cell>
          <cell r="L108">
            <v>0</v>
          </cell>
          <cell r="M108">
            <v>0</v>
          </cell>
          <cell r="O108">
            <v>0.12000000000000455</v>
          </cell>
          <cell r="P108">
            <v>0.10256410256410664</v>
          </cell>
          <cell r="S108">
            <v>1694889</v>
          </cell>
          <cell r="T108">
            <v>2332628</v>
          </cell>
          <cell r="U108">
            <v>1907568</v>
          </cell>
          <cell r="V108">
            <v>1907568</v>
          </cell>
          <cell r="W108">
            <v>1902069</v>
          </cell>
          <cell r="X108">
            <v>1904019</v>
          </cell>
          <cell r="Y108">
            <v>0</v>
          </cell>
          <cell r="Z108">
            <v>0</v>
          </cell>
          <cell r="AA108">
            <v>0</v>
          </cell>
          <cell r="AB108">
            <v>0</v>
          </cell>
          <cell r="AC108">
            <v>0</v>
          </cell>
          <cell r="AE108">
            <v>1950</v>
          </cell>
          <cell r="AF108">
            <v>0.10251994012835386</v>
          </cell>
          <cell r="AG108">
            <v>-4.4162435752781448E-5</v>
          </cell>
          <cell r="AI108">
            <v>152869.99715621004</v>
          </cell>
          <cell r="AJ108">
            <v>529390.39970310451</v>
          </cell>
          <cell r="AK108">
            <v>249101.14810972675</v>
          </cell>
          <cell r="AL108">
            <v>246851.64533865688</v>
          </cell>
          <cell r="AM108">
            <v>244406.35517988264</v>
          </cell>
          <cell r="AN108">
            <v>236139.07697120329</v>
          </cell>
          <cell r="AO108">
            <v>0</v>
          </cell>
          <cell r="AP108">
            <v>0</v>
          </cell>
          <cell r="AQ108">
            <v>0</v>
          </cell>
          <cell r="AR108">
            <v>0</v>
          </cell>
          <cell r="AS108">
            <v>0</v>
          </cell>
          <cell r="AU108">
            <v>-8267.278208679345</v>
          </cell>
          <cell r="AV108">
            <v>-3.3825954331648367</v>
          </cell>
          <cell r="AY108">
            <v>1542019.00284379</v>
          </cell>
          <cell r="AZ108">
            <v>1803237.6002968955</v>
          </cell>
          <cell r="BA108">
            <v>1658466.8518902732</v>
          </cell>
          <cell r="BB108">
            <v>1660716.3546613432</v>
          </cell>
          <cell r="BC108">
            <v>1657662.6448201174</v>
          </cell>
          <cell r="BD108">
            <v>1667879.9230287967</v>
          </cell>
          <cell r="BE108">
            <v>0</v>
          </cell>
          <cell r="BF108">
            <v>0</v>
          </cell>
          <cell r="BG108">
            <v>0</v>
          </cell>
          <cell r="BH108">
            <v>0</v>
          </cell>
          <cell r="BK108">
            <v>10217.278208679287</v>
          </cell>
          <cell r="BL108">
            <v>0.61636655930001893</v>
          </cell>
          <cell r="BN108">
            <v>-99</v>
          </cell>
        </row>
        <row r="109">
          <cell r="A109">
            <v>100</v>
          </cell>
          <cell r="B109" t="str">
            <v>FRAMINGHAM</v>
          </cell>
          <cell r="C109">
            <v>348.10920887460293</v>
          </cell>
          <cell r="D109">
            <v>359</v>
          </cell>
          <cell r="E109">
            <v>350</v>
          </cell>
          <cell r="F109">
            <v>350</v>
          </cell>
          <cell r="G109">
            <v>350</v>
          </cell>
          <cell r="H109">
            <v>349.43</v>
          </cell>
          <cell r="I109">
            <v>0</v>
          </cell>
          <cell r="J109">
            <v>0</v>
          </cell>
          <cell r="K109">
            <v>0</v>
          </cell>
          <cell r="L109">
            <v>0</v>
          </cell>
          <cell r="M109">
            <v>0</v>
          </cell>
          <cell r="O109">
            <v>-0.56999999999999318</v>
          </cell>
          <cell r="P109">
            <v>-0.16285714285714237</v>
          </cell>
          <cell r="S109">
            <v>5124589</v>
          </cell>
          <cell r="T109">
            <v>5468237</v>
          </cell>
          <cell r="U109">
            <v>5383076</v>
          </cell>
          <cell r="V109">
            <v>5383076</v>
          </cell>
          <cell r="W109">
            <v>5379888</v>
          </cell>
          <cell r="X109">
            <v>5259499</v>
          </cell>
          <cell r="Y109">
            <v>0</v>
          </cell>
          <cell r="Z109">
            <v>0</v>
          </cell>
          <cell r="AA109">
            <v>0</v>
          </cell>
          <cell r="AB109">
            <v>0</v>
          </cell>
          <cell r="AC109">
            <v>0</v>
          </cell>
          <cell r="AE109">
            <v>-120389</v>
          </cell>
          <cell r="AF109">
            <v>-2.2377603399922119</v>
          </cell>
          <cell r="AG109">
            <v>-2.0749031971350695</v>
          </cell>
          <cell r="AI109">
            <v>760741.98523698119</v>
          </cell>
          <cell r="AJ109">
            <v>537216.0909773357</v>
          </cell>
          <cell r="AK109">
            <v>490076.50241018215</v>
          </cell>
          <cell r="AL109">
            <v>482670.82945974125</v>
          </cell>
          <cell r="AM109">
            <v>482148.00470219634</v>
          </cell>
          <cell r="AN109">
            <v>388706.86963286944</v>
          </cell>
          <cell r="AO109">
            <v>0</v>
          </cell>
          <cell r="AP109">
            <v>0</v>
          </cell>
          <cell r="AQ109">
            <v>0</v>
          </cell>
          <cell r="AR109">
            <v>0</v>
          </cell>
          <cell r="AS109">
            <v>0</v>
          </cell>
          <cell r="AU109">
            <v>-93441.135069326905</v>
          </cell>
          <cell r="AV109">
            <v>-19.380176659040991</v>
          </cell>
          <cell r="AY109">
            <v>4363847.014763019</v>
          </cell>
          <cell r="AZ109">
            <v>4931020.9090226647</v>
          </cell>
          <cell r="BA109">
            <v>4892999.4975898182</v>
          </cell>
          <cell r="BB109">
            <v>4900405.1705402583</v>
          </cell>
          <cell r="BC109">
            <v>4897739.9952978035</v>
          </cell>
          <cell r="BD109">
            <v>4870792.130367131</v>
          </cell>
          <cell r="BE109">
            <v>0</v>
          </cell>
          <cell r="BF109">
            <v>0</v>
          </cell>
          <cell r="BG109">
            <v>0</v>
          </cell>
          <cell r="BH109">
            <v>0</v>
          </cell>
          <cell r="BK109">
            <v>-26947.864930672571</v>
          </cell>
          <cell r="BL109">
            <v>-0.55021019810248539</v>
          </cell>
          <cell r="BN109">
            <v>-100</v>
          </cell>
        </row>
        <row r="110">
          <cell r="A110">
            <v>101</v>
          </cell>
          <cell r="B110" t="str">
            <v>FRANKLIN</v>
          </cell>
          <cell r="C110">
            <v>356.53125000000011</v>
          </cell>
          <cell r="D110">
            <v>356</v>
          </cell>
          <cell r="E110">
            <v>326</v>
          </cell>
          <cell r="F110">
            <v>326</v>
          </cell>
          <cell r="G110">
            <v>326</v>
          </cell>
          <cell r="H110">
            <v>324.29000000000002</v>
          </cell>
          <cell r="I110">
            <v>0</v>
          </cell>
          <cell r="J110">
            <v>0</v>
          </cell>
          <cell r="K110">
            <v>0</v>
          </cell>
          <cell r="L110">
            <v>0</v>
          </cell>
          <cell r="M110">
            <v>0</v>
          </cell>
          <cell r="O110">
            <v>-1.7099999999999795</v>
          </cell>
          <cell r="P110">
            <v>-0.52453987730061158</v>
          </cell>
          <cell r="S110">
            <v>3981193</v>
          </cell>
          <cell r="T110">
            <v>4115429</v>
          </cell>
          <cell r="U110">
            <v>3856960</v>
          </cell>
          <cell r="V110">
            <v>3869995</v>
          </cell>
          <cell r="W110">
            <v>3864128</v>
          </cell>
          <cell r="X110">
            <v>3833751</v>
          </cell>
          <cell r="Y110">
            <v>0</v>
          </cell>
          <cell r="Z110">
            <v>0</v>
          </cell>
          <cell r="AA110">
            <v>0</v>
          </cell>
          <cell r="AB110">
            <v>0</v>
          </cell>
          <cell r="AC110">
            <v>0</v>
          </cell>
          <cell r="AE110">
            <v>-30377</v>
          </cell>
          <cell r="AF110">
            <v>-0.78612820279245765</v>
          </cell>
          <cell r="AG110">
            <v>-0.26158832549184607</v>
          </cell>
          <cell r="AI110">
            <v>317488</v>
          </cell>
          <cell r="AJ110">
            <v>406258.29453174915</v>
          </cell>
          <cell r="AK110">
            <v>291094</v>
          </cell>
          <cell r="AL110">
            <v>291094</v>
          </cell>
          <cell r="AM110">
            <v>291094</v>
          </cell>
          <cell r="AN110">
            <v>288696</v>
          </cell>
          <cell r="AO110">
            <v>0</v>
          </cell>
          <cell r="AP110">
            <v>0</v>
          </cell>
          <cell r="AQ110">
            <v>0</v>
          </cell>
          <cell r="AR110">
            <v>0</v>
          </cell>
          <cell r="AS110">
            <v>0</v>
          </cell>
          <cell r="AU110">
            <v>-2398</v>
          </cell>
          <cell r="AV110">
            <v>-0.82378887919366539</v>
          </cell>
          <cell r="AY110">
            <v>3663705</v>
          </cell>
          <cell r="AZ110">
            <v>3709170.7054682509</v>
          </cell>
          <cell r="BA110">
            <v>3565866</v>
          </cell>
          <cell r="BB110">
            <v>3578901</v>
          </cell>
          <cell r="BC110">
            <v>3573034</v>
          </cell>
          <cell r="BD110">
            <v>3545055</v>
          </cell>
          <cell r="BE110">
            <v>0</v>
          </cell>
          <cell r="BF110">
            <v>0</v>
          </cell>
          <cell r="BG110">
            <v>0</v>
          </cell>
          <cell r="BH110">
            <v>0</v>
          </cell>
          <cell r="BK110">
            <v>-27979</v>
          </cell>
          <cell r="BL110">
            <v>-0.78305999886930655</v>
          </cell>
          <cell r="BN110">
            <v>-101</v>
          </cell>
        </row>
        <row r="111">
          <cell r="A111">
            <v>102</v>
          </cell>
          <cell r="B111" t="str">
            <v>FREETOWN</v>
          </cell>
          <cell r="C111">
            <v>0</v>
          </cell>
          <cell r="D111">
            <v>0</v>
          </cell>
          <cell r="E111">
            <v>0</v>
          </cell>
          <cell r="F111">
            <v>0</v>
          </cell>
          <cell r="G111">
            <v>0</v>
          </cell>
          <cell r="H111">
            <v>0</v>
          </cell>
          <cell r="I111">
            <v>0</v>
          </cell>
          <cell r="J111">
            <v>0</v>
          </cell>
          <cell r="K111">
            <v>0</v>
          </cell>
          <cell r="L111">
            <v>0</v>
          </cell>
          <cell r="M111">
            <v>0</v>
          </cell>
          <cell r="O111">
            <v>0</v>
          </cell>
          <cell r="P111" t="str">
            <v>--</v>
          </cell>
          <cell r="S111">
            <v>0</v>
          </cell>
          <cell r="T111">
            <v>0</v>
          </cell>
          <cell r="U111">
            <v>0</v>
          </cell>
          <cell r="V111">
            <v>0</v>
          </cell>
          <cell r="W111">
            <v>0</v>
          </cell>
          <cell r="X111">
            <v>0</v>
          </cell>
          <cell r="Y111">
            <v>0</v>
          </cell>
          <cell r="Z111">
            <v>0</v>
          </cell>
          <cell r="AA111">
            <v>0</v>
          </cell>
          <cell r="AB111">
            <v>0</v>
          </cell>
          <cell r="AC111">
            <v>0</v>
          </cell>
          <cell r="AE111">
            <v>0</v>
          </cell>
          <cell r="AF111" t="str">
            <v>--</v>
          </cell>
          <cell r="AG111" t="str">
            <v>--</v>
          </cell>
          <cell r="AI111">
            <v>0</v>
          </cell>
          <cell r="AJ111">
            <v>0</v>
          </cell>
          <cell r="AK111">
            <v>0</v>
          </cell>
          <cell r="AL111">
            <v>0</v>
          </cell>
          <cell r="AM111">
            <v>0</v>
          </cell>
          <cell r="AN111">
            <v>0</v>
          </cell>
          <cell r="AO111">
            <v>0</v>
          </cell>
          <cell r="AP111">
            <v>0</v>
          </cell>
          <cell r="AQ111">
            <v>0</v>
          </cell>
          <cell r="AR111">
            <v>0</v>
          </cell>
          <cell r="AS111">
            <v>0</v>
          </cell>
          <cell r="AU111">
            <v>0</v>
          </cell>
          <cell r="AV111" t="str">
            <v>--</v>
          </cell>
          <cell r="AY111">
            <v>0</v>
          </cell>
          <cell r="AZ111">
            <v>0</v>
          </cell>
          <cell r="BA111">
            <v>0</v>
          </cell>
          <cell r="BB111">
            <v>0</v>
          </cell>
          <cell r="BC111">
            <v>0</v>
          </cell>
          <cell r="BD111">
            <v>0</v>
          </cell>
          <cell r="BE111">
            <v>0</v>
          </cell>
          <cell r="BF111">
            <v>0</v>
          </cell>
          <cell r="BG111">
            <v>0</v>
          </cell>
          <cell r="BH111">
            <v>0</v>
          </cell>
          <cell r="BK111">
            <v>0</v>
          </cell>
          <cell r="BL111" t="str">
            <v>--</v>
          </cell>
          <cell r="BN111">
            <v>-102</v>
          </cell>
        </row>
        <row r="112">
          <cell r="A112">
            <v>103</v>
          </cell>
          <cell r="B112" t="str">
            <v>GARDNER</v>
          </cell>
          <cell r="C112">
            <v>17.520833333333332</v>
          </cell>
          <cell r="D112">
            <v>21</v>
          </cell>
          <cell r="E112">
            <v>20</v>
          </cell>
          <cell r="F112">
            <v>20</v>
          </cell>
          <cell r="G112">
            <v>20</v>
          </cell>
          <cell r="H112">
            <v>22.950000000000003</v>
          </cell>
          <cell r="I112">
            <v>0</v>
          </cell>
          <cell r="J112">
            <v>0</v>
          </cell>
          <cell r="K112">
            <v>0</v>
          </cell>
          <cell r="L112">
            <v>0</v>
          </cell>
          <cell r="M112">
            <v>0</v>
          </cell>
          <cell r="O112">
            <v>2.9500000000000028</v>
          </cell>
          <cell r="P112">
            <v>14.750000000000018</v>
          </cell>
          <cell r="S112">
            <v>189138</v>
          </cell>
          <cell r="T112">
            <v>247254</v>
          </cell>
          <cell r="U112">
            <v>235880</v>
          </cell>
          <cell r="V112">
            <v>235920</v>
          </cell>
          <cell r="W112">
            <v>237340</v>
          </cell>
          <cell r="X112">
            <v>273301</v>
          </cell>
          <cell r="Y112">
            <v>0</v>
          </cell>
          <cell r="Z112">
            <v>0</v>
          </cell>
          <cell r="AA112">
            <v>0</v>
          </cell>
          <cell r="AB112">
            <v>0</v>
          </cell>
          <cell r="AC112">
            <v>0</v>
          </cell>
          <cell r="AE112">
            <v>35961</v>
          </cell>
          <cell r="AF112">
            <v>15.151681132552453</v>
          </cell>
          <cell r="AG112">
            <v>0.40168113255243476</v>
          </cell>
          <cell r="AI112">
            <v>62754.927949200886</v>
          </cell>
          <cell r="AJ112">
            <v>55071.98541203585</v>
          </cell>
          <cell r="AK112">
            <v>49385.939123344244</v>
          </cell>
          <cell r="AL112">
            <v>48506.289745922957</v>
          </cell>
          <cell r="AM112">
            <v>49821.88221306575</v>
          </cell>
          <cell r="AN112">
            <v>72224.754295964376</v>
          </cell>
          <cell r="AO112">
            <v>0</v>
          </cell>
          <cell r="AP112">
            <v>0</v>
          </cell>
          <cell r="AQ112">
            <v>0</v>
          </cell>
          <cell r="AR112">
            <v>0</v>
          </cell>
          <cell r="AS112">
            <v>0</v>
          </cell>
          <cell r="AU112">
            <v>22402.872082898626</v>
          </cell>
          <cell r="AV112">
            <v>44.965928800304326</v>
          </cell>
          <cell r="AY112">
            <v>126383.07205079912</v>
          </cell>
          <cell r="AZ112">
            <v>192182.01458796416</v>
          </cell>
          <cell r="BA112">
            <v>186494.06087665574</v>
          </cell>
          <cell r="BB112">
            <v>187413.71025407704</v>
          </cell>
          <cell r="BC112">
            <v>187518.11778693425</v>
          </cell>
          <cell r="BD112">
            <v>201076.24570403562</v>
          </cell>
          <cell r="BE112">
            <v>0</v>
          </cell>
          <cell r="BF112">
            <v>0</v>
          </cell>
          <cell r="BG112">
            <v>0</v>
          </cell>
          <cell r="BH112">
            <v>0</v>
          </cell>
          <cell r="BK112">
            <v>13558.127917101374</v>
          </cell>
          <cell r="BL112">
            <v>7.2303029046540734</v>
          </cell>
          <cell r="BN112">
            <v>-103</v>
          </cell>
        </row>
        <row r="113">
          <cell r="A113">
            <v>104</v>
          </cell>
          <cell r="B113" t="str">
            <v>AQUINNAH</v>
          </cell>
          <cell r="C113">
            <v>0</v>
          </cell>
          <cell r="D113">
            <v>0</v>
          </cell>
          <cell r="E113">
            <v>0</v>
          </cell>
          <cell r="F113">
            <v>0</v>
          </cell>
          <cell r="G113">
            <v>0</v>
          </cell>
          <cell r="H113">
            <v>0</v>
          </cell>
          <cell r="I113">
            <v>0</v>
          </cell>
          <cell r="J113">
            <v>0</v>
          </cell>
          <cell r="K113">
            <v>0</v>
          </cell>
          <cell r="L113">
            <v>0</v>
          </cell>
          <cell r="M113">
            <v>0</v>
          </cell>
          <cell r="O113">
            <v>0</v>
          </cell>
          <cell r="P113" t="str">
            <v>--</v>
          </cell>
          <cell r="S113">
            <v>0</v>
          </cell>
          <cell r="T113">
            <v>0</v>
          </cell>
          <cell r="U113">
            <v>0</v>
          </cell>
          <cell r="V113">
            <v>0</v>
          </cell>
          <cell r="W113">
            <v>0</v>
          </cell>
          <cell r="X113">
            <v>0</v>
          </cell>
          <cell r="Y113">
            <v>0</v>
          </cell>
          <cell r="Z113">
            <v>0</v>
          </cell>
          <cell r="AA113">
            <v>0</v>
          </cell>
          <cell r="AB113">
            <v>0</v>
          </cell>
          <cell r="AC113">
            <v>0</v>
          </cell>
          <cell r="AE113">
            <v>0</v>
          </cell>
          <cell r="AF113" t="str">
            <v>--</v>
          </cell>
          <cell r="AG113" t="str">
            <v>--</v>
          </cell>
          <cell r="AI113">
            <v>0</v>
          </cell>
          <cell r="AJ113">
            <v>0</v>
          </cell>
          <cell r="AK113">
            <v>0</v>
          </cell>
          <cell r="AL113">
            <v>0</v>
          </cell>
          <cell r="AM113">
            <v>0</v>
          </cell>
          <cell r="AN113">
            <v>0</v>
          </cell>
          <cell r="AO113">
            <v>0</v>
          </cell>
          <cell r="AP113">
            <v>0</v>
          </cell>
          <cell r="AQ113">
            <v>0</v>
          </cell>
          <cell r="AR113">
            <v>0</v>
          </cell>
          <cell r="AS113">
            <v>0</v>
          </cell>
          <cell r="AU113">
            <v>0</v>
          </cell>
          <cell r="AV113" t="str">
            <v>--</v>
          </cell>
          <cell r="AY113">
            <v>0</v>
          </cell>
          <cell r="AZ113">
            <v>0</v>
          </cell>
          <cell r="BA113">
            <v>0</v>
          </cell>
          <cell r="BB113">
            <v>0</v>
          </cell>
          <cell r="BC113">
            <v>0</v>
          </cell>
          <cell r="BD113">
            <v>0</v>
          </cell>
          <cell r="BE113">
            <v>0</v>
          </cell>
          <cell r="BF113">
            <v>0</v>
          </cell>
          <cell r="BG113">
            <v>0</v>
          </cell>
          <cell r="BH113">
            <v>0</v>
          </cell>
          <cell r="BK113">
            <v>0</v>
          </cell>
          <cell r="BL113" t="str">
            <v>--</v>
          </cell>
          <cell r="BN113">
            <v>-104</v>
          </cell>
        </row>
        <row r="114">
          <cell r="A114">
            <v>105</v>
          </cell>
          <cell r="B114" t="str">
            <v>GEORGETOWN</v>
          </cell>
          <cell r="C114">
            <v>2</v>
          </cell>
          <cell r="D114">
            <v>2</v>
          </cell>
          <cell r="E114">
            <v>3</v>
          </cell>
          <cell r="F114">
            <v>3</v>
          </cell>
          <cell r="G114">
            <v>3</v>
          </cell>
          <cell r="H114">
            <v>3</v>
          </cell>
          <cell r="I114">
            <v>0</v>
          </cell>
          <cell r="J114">
            <v>0</v>
          </cell>
          <cell r="K114">
            <v>0</v>
          </cell>
          <cell r="L114">
            <v>0</v>
          </cell>
          <cell r="M114">
            <v>0</v>
          </cell>
          <cell r="O114">
            <v>0</v>
          </cell>
          <cell r="P114">
            <v>0</v>
          </cell>
          <cell r="S114">
            <v>23734</v>
          </cell>
          <cell r="T114">
            <v>24314</v>
          </cell>
          <cell r="U114">
            <v>38186</v>
          </cell>
          <cell r="V114">
            <v>38186</v>
          </cell>
          <cell r="W114">
            <v>38156</v>
          </cell>
          <cell r="X114">
            <v>38156</v>
          </cell>
          <cell r="Y114">
            <v>0</v>
          </cell>
          <cell r="Z114">
            <v>0</v>
          </cell>
          <cell r="AA114">
            <v>0</v>
          </cell>
          <cell r="AB114">
            <v>0</v>
          </cell>
          <cell r="AC114">
            <v>0</v>
          </cell>
          <cell r="AE114">
            <v>0</v>
          </cell>
          <cell r="AF114">
            <v>0</v>
          </cell>
          <cell r="AG114">
            <v>0</v>
          </cell>
          <cell r="AI114">
            <v>1786</v>
          </cell>
          <cell r="AJ114">
            <v>2168.9375472919123</v>
          </cell>
          <cell r="AK114">
            <v>12278.807055637457</v>
          </cell>
          <cell r="AL114">
            <v>12174.795244762865</v>
          </cell>
          <cell r="AM114">
            <v>12249.944778884568</v>
          </cell>
          <cell r="AN114">
            <v>11594.641555145672</v>
          </cell>
          <cell r="AO114">
            <v>0</v>
          </cell>
          <cell r="AP114">
            <v>0</v>
          </cell>
          <cell r="AQ114">
            <v>0</v>
          </cell>
          <cell r="AR114">
            <v>0</v>
          </cell>
          <cell r="AS114">
            <v>0</v>
          </cell>
          <cell r="AU114">
            <v>-655.30322373889612</v>
          </cell>
          <cell r="AV114">
            <v>-5.3494381857822955</v>
          </cell>
          <cell r="AY114">
            <v>21948</v>
          </cell>
          <cell r="AZ114">
            <v>22145.062452708087</v>
          </cell>
          <cell r="BA114">
            <v>25907.192944362541</v>
          </cell>
          <cell r="BB114">
            <v>26011.204755237137</v>
          </cell>
          <cell r="BC114">
            <v>25906.055221115432</v>
          </cell>
          <cell r="BD114">
            <v>26561.358444854326</v>
          </cell>
          <cell r="BE114">
            <v>0</v>
          </cell>
          <cell r="BF114">
            <v>0</v>
          </cell>
          <cell r="BG114">
            <v>0</v>
          </cell>
          <cell r="BH114">
            <v>0</v>
          </cell>
          <cell r="BK114">
            <v>655.3032237388943</v>
          </cell>
          <cell r="BL114">
            <v>2.5295368906832705</v>
          </cell>
          <cell r="BN114">
            <v>-105</v>
          </cell>
        </row>
        <row r="115">
          <cell r="A115">
            <v>106</v>
          </cell>
          <cell r="B115" t="str">
            <v>GILL</v>
          </cell>
          <cell r="C115">
            <v>0</v>
          </cell>
          <cell r="D115">
            <v>0</v>
          </cell>
          <cell r="E115">
            <v>0</v>
          </cell>
          <cell r="F115">
            <v>0</v>
          </cell>
          <cell r="G115">
            <v>0</v>
          </cell>
          <cell r="H115">
            <v>0</v>
          </cell>
          <cell r="I115">
            <v>0</v>
          </cell>
          <cell r="J115">
            <v>0</v>
          </cell>
          <cell r="K115">
            <v>0</v>
          </cell>
          <cell r="L115">
            <v>0</v>
          </cell>
          <cell r="M115">
            <v>0</v>
          </cell>
          <cell r="O115">
            <v>0</v>
          </cell>
          <cell r="P115" t="str">
            <v>--</v>
          </cell>
          <cell r="S115">
            <v>0</v>
          </cell>
          <cell r="T115">
            <v>0</v>
          </cell>
          <cell r="U115">
            <v>0</v>
          </cell>
          <cell r="V115">
            <v>0</v>
          </cell>
          <cell r="W115">
            <v>0</v>
          </cell>
          <cell r="X115">
            <v>0</v>
          </cell>
          <cell r="Y115">
            <v>0</v>
          </cell>
          <cell r="Z115">
            <v>0</v>
          </cell>
          <cell r="AA115">
            <v>0</v>
          </cell>
          <cell r="AB115">
            <v>0</v>
          </cell>
          <cell r="AC115">
            <v>0</v>
          </cell>
          <cell r="AE115">
            <v>0</v>
          </cell>
          <cell r="AF115" t="str">
            <v>--</v>
          </cell>
          <cell r="AG115" t="str">
            <v>--</v>
          </cell>
          <cell r="AI115">
            <v>0</v>
          </cell>
          <cell r="AJ115">
            <v>0</v>
          </cell>
          <cell r="AK115">
            <v>0</v>
          </cell>
          <cell r="AL115">
            <v>0</v>
          </cell>
          <cell r="AM115">
            <v>0</v>
          </cell>
          <cell r="AN115">
            <v>0</v>
          </cell>
          <cell r="AO115">
            <v>0</v>
          </cell>
          <cell r="AP115">
            <v>0</v>
          </cell>
          <cell r="AQ115">
            <v>0</v>
          </cell>
          <cell r="AR115">
            <v>0</v>
          </cell>
          <cell r="AS115">
            <v>0</v>
          </cell>
          <cell r="AU115">
            <v>0</v>
          </cell>
          <cell r="AV115" t="str">
            <v>--</v>
          </cell>
          <cell r="AY115">
            <v>0</v>
          </cell>
          <cell r="AZ115">
            <v>0</v>
          </cell>
          <cell r="BA115">
            <v>0</v>
          </cell>
          <cell r="BB115">
            <v>0</v>
          </cell>
          <cell r="BC115">
            <v>0</v>
          </cell>
          <cell r="BD115">
            <v>0</v>
          </cell>
          <cell r="BE115">
            <v>0</v>
          </cell>
          <cell r="BF115">
            <v>0</v>
          </cell>
          <cell r="BG115">
            <v>0</v>
          </cell>
          <cell r="BH115">
            <v>0</v>
          </cell>
          <cell r="BK115">
            <v>0</v>
          </cell>
          <cell r="BL115" t="str">
            <v>--</v>
          </cell>
          <cell r="BN115">
            <v>-106</v>
          </cell>
        </row>
        <row r="116">
          <cell r="A116">
            <v>107</v>
          </cell>
          <cell r="B116" t="str">
            <v>GLOUCESTER</v>
          </cell>
          <cell r="C116">
            <v>0</v>
          </cell>
          <cell r="D116">
            <v>0</v>
          </cell>
          <cell r="E116">
            <v>0</v>
          </cell>
          <cell r="F116">
            <v>0</v>
          </cell>
          <cell r="G116">
            <v>0</v>
          </cell>
          <cell r="H116">
            <v>0</v>
          </cell>
          <cell r="I116">
            <v>0</v>
          </cell>
          <cell r="J116">
            <v>0</v>
          </cell>
          <cell r="K116">
            <v>0</v>
          </cell>
          <cell r="L116">
            <v>0</v>
          </cell>
          <cell r="M116">
            <v>0</v>
          </cell>
          <cell r="O116">
            <v>0</v>
          </cell>
          <cell r="P116" t="str">
            <v>--</v>
          </cell>
          <cell r="S116">
            <v>0</v>
          </cell>
          <cell r="T116">
            <v>0</v>
          </cell>
          <cell r="U116">
            <v>0</v>
          </cell>
          <cell r="V116">
            <v>0</v>
          </cell>
          <cell r="W116">
            <v>0</v>
          </cell>
          <cell r="X116">
            <v>0</v>
          </cell>
          <cell r="Y116">
            <v>0</v>
          </cell>
          <cell r="Z116">
            <v>0</v>
          </cell>
          <cell r="AA116">
            <v>0</v>
          </cell>
          <cell r="AB116">
            <v>0</v>
          </cell>
          <cell r="AC116">
            <v>0</v>
          </cell>
          <cell r="AE116">
            <v>0</v>
          </cell>
          <cell r="AF116" t="str">
            <v>--</v>
          </cell>
          <cell r="AG116" t="str">
            <v>--</v>
          </cell>
          <cell r="AI116">
            <v>0</v>
          </cell>
          <cell r="AJ116">
            <v>0</v>
          </cell>
          <cell r="AK116">
            <v>0</v>
          </cell>
          <cell r="AL116">
            <v>0</v>
          </cell>
          <cell r="AM116">
            <v>0</v>
          </cell>
          <cell r="AN116">
            <v>0</v>
          </cell>
          <cell r="AO116">
            <v>0</v>
          </cell>
          <cell r="AP116">
            <v>0</v>
          </cell>
          <cell r="AQ116">
            <v>0</v>
          </cell>
          <cell r="AR116">
            <v>0</v>
          </cell>
          <cell r="AS116">
            <v>0</v>
          </cell>
          <cell r="AU116">
            <v>0</v>
          </cell>
          <cell r="AV116" t="str">
            <v>--</v>
          </cell>
          <cell r="AY116">
            <v>0</v>
          </cell>
          <cell r="AZ116">
            <v>0</v>
          </cell>
          <cell r="BA116">
            <v>0</v>
          </cell>
          <cell r="BB116">
            <v>0</v>
          </cell>
          <cell r="BC116">
            <v>0</v>
          </cell>
          <cell r="BD116">
            <v>0</v>
          </cell>
          <cell r="BE116">
            <v>0</v>
          </cell>
          <cell r="BF116">
            <v>0</v>
          </cell>
          <cell r="BG116">
            <v>0</v>
          </cell>
          <cell r="BH116">
            <v>0</v>
          </cell>
          <cell r="BK116">
            <v>0</v>
          </cell>
          <cell r="BL116" t="str">
            <v>--</v>
          </cell>
          <cell r="BN116">
            <v>-107</v>
          </cell>
        </row>
        <row r="117">
          <cell r="A117">
            <v>108</v>
          </cell>
          <cell r="B117" t="str">
            <v>GOSHEN</v>
          </cell>
          <cell r="C117">
            <v>0</v>
          </cell>
          <cell r="D117">
            <v>0</v>
          </cell>
          <cell r="E117">
            <v>0</v>
          </cell>
          <cell r="F117">
            <v>0</v>
          </cell>
          <cell r="G117">
            <v>0</v>
          </cell>
          <cell r="H117">
            <v>0</v>
          </cell>
          <cell r="I117">
            <v>0</v>
          </cell>
          <cell r="J117">
            <v>0</v>
          </cell>
          <cell r="K117">
            <v>0</v>
          </cell>
          <cell r="L117">
            <v>0</v>
          </cell>
          <cell r="M117">
            <v>0</v>
          </cell>
          <cell r="O117">
            <v>0</v>
          </cell>
          <cell r="P117" t="str">
            <v>--</v>
          </cell>
          <cell r="S117">
            <v>0</v>
          </cell>
          <cell r="T117">
            <v>0</v>
          </cell>
          <cell r="U117">
            <v>0</v>
          </cell>
          <cell r="V117">
            <v>0</v>
          </cell>
          <cell r="W117">
            <v>0</v>
          </cell>
          <cell r="X117">
            <v>0</v>
          </cell>
          <cell r="Y117">
            <v>0</v>
          </cell>
          <cell r="Z117">
            <v>0</v>
          </cell>
          <cell r="AA117">
            <v>0</v>
          </cell>
          <cell r="AB117">
            <v>0</v>
          </cell>
          <cell r="AC117">
            <v>0</v>
          </cell>
          <cell r="AE117">
            <v>0</v>
          </cell>
          <cell r="AF117" t="str">
            <v>--</v>
          </cell>
          <cell r="AG117" t="str">
            <v>--</v>
          </cell>
          <cell r="AI117">
            <v>0</v>
          </cell>
          <cell r="AJ117">
            <v>0</v>
          </cell>
          <cell r="AK117">
            <v>0</v>
          </cell>
          <cell r="AL117">
            <v>0</v>
          </cell>
          <cell r="AM117">
            <v>0</v>
          </cell>
          <cell r="AN117">
            <v>0</v>
          </cell>
          <cell r="AO117">
            <v>0</v>
          </cell>
          <cell r="AP117">
            <v>0</v>
          </cell>
          <cell r="AQ117">
            <v>0</v>
          </cell>
          <cell r="AR117">
            <v>0</v>
          </cell>
          <cell r="AS117">
            <v>0</v>
          </cell>
          <cell r="AU117">
            <v>0</v>
          </cell>
          <cell r="AV117" t="str">
            <v>--</v>
          </cell>
          <cell r="AY117">
            <v>0</v>
          </cell>
          <cell r="AZ117">
            <v>0</v>
          </cell>
          <cell r="BA117">
            <v>0</v>
          </cell>
          <cell r="BB117">
            <v>0</v>
          </cell>
          <cell r="BC117">
            <v>0</v>
          </cell>
          <cell r="BD117">
            <v>0</v>
          </cell>
          <cell r="BE117">
            <v>0</v>
          </cell>
          <cell r="BF117">
            <v>0</v>
          </cell>
          <cell r="BG117">
            <v>0</v>
          </cell>
          <cell r="BH117">
            <v>0</v>
          </cell>
          <cell r="BK117">
            <v>0</v>
          </cell>
          <cell r="BL117" t="str">
            <v>--</v>
          </cell>
          <cell r="BN117">
            <v>-108</v>
          </cell>
        </row>
        <row r="118">
          <cell r="A118">
            <v>109</v>
          </cell>
          <cell r="B118" t="str">
            <v>GOSNOLD</v>
          </cell>
          <cell r="C118">
            <v>0</v>
          </cell>
          <cell r="D118">
            <v>0</v>
          </cell>
          <cell r="E118">
            <v>0</v>
          </cell>
          <cell r="F118">
            <v>0</v>
          </cell>
          <cell r="G118">
            <v>0</v>
          </cell>
          <cell r="H118">
            <v>0</v>
          </cell>
          <cell r="I118">
            <v>0</v>
          </cell>
          <cell r="J118">
            <v>0</v>
          </cell>
          <cell r="K118">
            <v>0</v>
          </cell>
          <cell r="L118">
            <v>0</v>
          </cell>
          <cell r="M118">
            <v>0</v>
          </cell>
          <cell r="O118">
            <v>0</v>
          </cell>
          <cell r="P118" t="str">
            <v>--</v>
          </cell>
          <cell r="S118">
            <v>0</v>
          </cell>
          <cell r="T118">
            <v>0</v>
          </cell>
          <cell r="U118">
            <v>0</v>
          </cell>
          <cell r="V118">
            <v>0</v>
          </cell>
          <cell r="W118">
            <v>0</v>
          </cell>
          <cell r="X118">
            <v>0</v>
          </cell>
          <cell r="Y118">
            <v>0</v>
          </cell>
          <cell r="Z118">
            <v>0</v>
          </cell>
          <cell r="AA118">
            <v>0</v>
          </cell>
          <cell r="AB118">
            <v>0</v>
          </cell>
          <cell r="AC118">
            <v>0</v>
          </cell>
          <cell r="AE118">
            <v>0</v>
          </cell>
          <cell r="AF118" t="str">
            <v>--</v>
          </cell>
          <cell r="AG118" t="str">
            <v>--</v>
          </cell>
          <cell r="AI118">
            <v>0</v>
          </cell>
          <cell r="AJ118">
            <v>0</v>
          </cell>
          <cell r="AK118">
            <v>0</v>
          </cell>
          <cell r="AL118">
            <v>0</v>
          </cell>
          <cell r="AM118">
            <v>0</v>
          </cell>
          <cell r="AN118">
            <v>0</v>
          </cell>
          <cell r="AO118">
            <v>0</v>
          </cell>
          <cell r="AP118">
            <v>0</v>
          </cell>
          <cell r="AQ118">
            <v>0</v>
          </cell>
          <cell r="AR118">
            <v>0</v>
          </cell>
          <cell r="AS118">
            <v>0</v>
          </cell>
          <cell r="AU118">
            <v>0</v>
          </cell>
          <cell r="AV118" t="str">
            <v>--</v>
          </cell>
          <cell r="AY118">
            <v>0</v>
          </cell>
          <cell r="AZ118">
            <v>0</v>
          </cell>
          <cell r="BA118">
            <v>0</v>
          </cell>
          <cell r="BB118">
            <v>0</v>
          </cell>
          <cell r="BC118">
            <v>0</v>
          </cell>
          <cell r="BD118">
            <v>0</v>
          </cell>
          <cell r="BE118">
            <v>0</v>
          </cell>
          <cell r="BF118">
            <v>0</v>
          </cell>
          <cell r="BG118">
            <v>0</v>
          </cell>
          <cell r="BH118">
            <v>0</v>
          </cell>
          <cell r="BK118">
            <v>0</v>
          </cell>
          <cell r="BL118" t="str">
            <v>--</v>
          </cell>
          <cell r="BN118">
            <v>-109</v>
          </cell>
        </row>
        <row r="119">
          <cell r="A119">
            <v>110</v>
          </cell>
          <cell r="B119" t="str">
            <v>GRAFTON</v>
          </cell>
          <cell r="C119">
            <v>32.320945945945944</v>
          </cell>
          <cell r="D119">
            <v>23</v>
          </cell>
          <cell r="E119">
            <v>26</v>
          </cell>
          <cell r="F119">
            <v>26</v>
          </cell>
          <cell r="G119">
            <v>26</v>
          </cell>
          <cell r="H119">
            <v>26.96</v>
          </cell>
          <cell r="I119">
            <v>0</v>
          </cell>
          <cell r="J119">
            <v>0</v>
          </cell>
          <cell r="K119">
            <v>0</v>
          </cell>
          <cell r="L119">
            <v>0</v>
          </cell>
          <cell r="M119">
            <v>0</v>
          </cell>
          <cell r="O119">
            <v>0.96000000000000085</v>
          </cell>
          <cell r="P119">
            <v>3.6923076923077058</v>
          </cell>
          <cell r="S119">
            <v>388273</v>
          </cell>
          <cell r="T119">
            <v>285363</v>
          </cell>
          <cell r="U119">
            <v>313729</v>
          </cell>
          <cell r="V119">
            <v>313729</v>
          </cell>
          <cell r="W119">
            <v>323233</v>
          </cell>
          <cell r="X119">
            <v>323646</v>
          </cell>
          <cell r="Y119">
            <v>0</v>
          </cell>
          <cell r="Z119">
            <v>0</v>
          </cell>
          <cell r="AA119">
            <v>0</v>
          </cell>
          <cell r="AB119">
            <v>0</v>
          </cell>
          <cell r="AC119">
            <v>0</v>
          </cell>
          <cell r="AE119">
            <v>413</v>
          </cell>
          <cell r="AF119">
            <v>0.12777160747818872</v>
          </cell>
          <cell r="AG119">
            <v>-3.5645360848295171</v>
          </cell>
          <cell r="AI119">
            <v>28770</v>
          </cell>
          <cell r="AJ119">
            <v>20539</v>
          </cell>
          <cell r="AK119">
            <v>22641</v>
          </cell>
          <cell r="AL119">
            <v>22641</v>
          </cell>
          <cell r="AM119">
            <v>22641</v>
          </cell>
          <cell r="AN119">
            <v>22688</v>
          </cell>
          <cell r="AO119">
            <v>0</v>
          </cell>
          <cell r="AP119">
            <v>0</v>
          </cell>
          <cell r="AQ119">
            <v>0</v>
          </cell>
          <cell r="AR119">
            <v>0</v>
          </cell>
          <cell r="AS119">
            <v>0</v>
          </cell>
          <cell r="AU119">
            <v>47</v>
          </cell>
          <cell r="AV119">
            <v>0.20758800406341926</v>
          </cell>
          <cell r="AY119">
            <v>359503</v>
          </cell>
          <cell r="AZ119">
            <v>264824</v>
          </cell>
          <cell r="BA119">
            <v>291088</v>
          </cell>
          <cell r="BB119">
            <v>291088</v>
          </cell>
          <cell r="BC119">
            <v>300592</v>
          </cell>
          <cell r="BD119">
            <v>300958</v>
          </cell>
          <cell r="BE119">
            <v>0</v>
          </cell>
          <cell r="BF119">
            <v>0</v>
          </cell>
          <cell r="BG119">
            <v>0</v>
          </cell>
          <cell r="BH119">
            <v>0</v>
          </cell>
          <cell r="BK119">
            <v>366</v>
          </cell>
          <cell r="BL119">
            <v>0.12175972747112684</v>
          </cell>
          <cell r="BN119">
            <v>-110</v>
          </cell>
        </row>
        <row r="120">
          <cell r="A120">
            <v>111</v>
          </cell>
          <cell r="B120" t="str">
            <v>GRANBY</v>
          </cell>
          <cell r="C120">
            <v>13.720561703496855</v>
          </cell>
          <cell r="D120">
            <v>17</v>
          </cell>
          <cell r="E120">
            <v>13</v>
          </cell>
          <cell r="F120">
            <v>13</v>
          </cell>
          <cell r="G120">
            <v>13</v>
          </cell>
          <cell r="H120">
            <v>12.91</v>
          </cell>
          <cell r="I120">
            <v>0</v>
          </cell>
          <cell r="J120">
            <v>0</v>
          </cell>
          <cell r="K120">
            <v>0</v>
          </cell>
          <cell r="L120">
            <v>0</v>
          </cell>
          <cell r="M120">
            <v>0</v>
          </cell>
          <cell r="O120">
            <v>-8.9999999999999858E-2</v>
          </cell>
          <cell r="P120">
            <v>-0.69230769230769207</v>
          </cell>
          <cell r="S120">
            <v>185530</v>
          </cell>
          <cell r="T120">
            <v>227915</v>
          </cell>
          <cell r="U120">
            <v>184501</v>
          </cell>
          <cell r="V120">
            <v>184501</v>
          </cell>
          <cell r="W120">
            <v>184828</v>
          </cell>
          <cell r="X120">
            <v>165046</v>
          </cell>
          <cell r="Y120">
            <v>0</v>
          </cell>
          <cell r="Z120">
            <v>0</v>
          </cell>
          <cell r="AA120">
            <v>0</v>
          </cell>
          <cell r="AB120">
            <v>0</v>
          </cell>
          <cell r="AC120">
            <v>0</v>
          </cell>
          <cell r="AE120">
            <v>-19782</v>
          </cell>
          <cell r="AF120">
            <v>-10.702923799424324</v>
          </cell>
          <cell r="AG120">
            <v>-10.010616107116633</v>
          </cell>
          <cell r="AI120">
            <v>12232</v>
          </cell>
          <cell r="AJ120">
            <v>41218.112267248012</v>
          </cell>
          <cell r="AK120">
            <v>11601</v>
          </cell>
          <cell r="AL120">
            <v>11601</v>
          </cell>
          <cell r="AM120">
            <v>11601</v>
          </cell>
          <cell r="AN120">
            <v>10629</v>
          </cell>
          <cell r="AO120">
            <v>0</v>
          </cell>
          <cell r="AP120">
            <v>0</v>
          </cell>
          <cell r="AQ120">
            <v>0</v>
          </cell>
          <cell r="AR120">
            <v>0</v>
          </cell>
          <cell r="AS120">
            <v>0</v>
          </cell>
          <cell r="AU120">
            <v>-972</v>
          </cell>
          <cell r="AV120">
            <v>-8.3785880527540773</v>
          </cell>
          <cell r="AY120">
            <v>173298</v>
          </cell>
          <cell r="AZ120">
            <v>186696.88773275199</v>
          </cell>
          <cell r="BA120">
            <v>172900</v>
          </cell>
          <cell r="BB120">
            <v>172900</v>
          </cell>
          <cell r="BC120">
            <v>173227</v>
          </cell>
          <cell r="BD120">
            <v>154417</v>
          </cell>
          <cell r="BE120">
            <v>0</v>
          </cell>
          <cell r="BF120">
            <v>0</v>
          </cell>
          <cell r="BG120">
            <v>0</v>
          </cell>
          <cell r="BH120">
            <v>0</v>
          </cell>
          <cell r="BK120">
            <v>-18810</v>
          </cell>
          <cell r="BL120">
            <v>-10.858584400815118</v>
          </cell>
          <cell r="BN120">
            <v>-111</v>
          </cell>
        </row>
        <row r="121">
          <cell r="A121">
            <v>112</v>
          </cell>
          <cell r="B121" t="str">
            <v>GRANVILLE</v>
          </cell>
          <cell r="C121">
            <v>0</v>
          </cell>
          <cell r="D121">
            <v>0</v>
          </cell>
          <cell r="E121">
            <v>0</v>
          </cell>
          <cell r="F121">
            <v>0</v>
          </cell>
          <cell r="G121">
            <v>0</v>
          </cell>
          <cell r="H121">
            <v>0</v>
          </cell>
          <cell r="I121">
            <v>0</v>
          </cell>
          <cell r="J121">
            <v>0</v>
          </cell>
          <cell r="K121">
            <v>0</v>
          </cell>
          <cell r="L121">
            <v>0</v>
          </cell>
          <cell r="M121">
            <v>0</v>
          </cell>
          <cell r="O121">
            <v>0</v>
          </cell>
          <cell r="P121" t="str">
            <v>--</v>
          </cell>
          <cell r="S121">
            <v>0</v>
          </cell>
          <cell r="T121">
            <v>0</v>
          </cell>
          <cell r="U121">
            <v>0</v>
          </cell>
          <cell r="V121">
            <v>0</v>
          </cell>
          <cell r="W121">
            <v>0</v>
          </cell>
          <cell r="X121">
            <v>0</v>
          </cell>
          <cell r="Y121">
            <v>0</v>
          </cell>
          <cell r="Z121">
            <v>0</v>
          </cell>
          <cell r="AA121">
            <v>0</v>
          </cell>
          <cell r="AB121">
            <v>0</v>
          </cell>
          <cell r="AC121">
            <v>0</v>
          </cell>
          <cell r="AE121">
            <v>0</v>
          </cell>
          <cell r="AF121" t="str">
            <v>--</v>
          </cell>
          <cell r="AG121" t="str">
            <v>--</v>
          </cell>
          <cell r="AI121">
            <v>0</v>
          </cell>
          <cell r="AJ121">
            <v>0</v>
          </cell>
          <cell r="AK121">
            <v>0</v>
          </cell>
          <cell r="AL121">
            <v>0</v>
          </cell>
          <cell r="AM121">
            <v>0</v>
          </cell>
          <cell r="AN121">
            <v>0</v>
          </cell>
          <cell r="AO121">
            <v>0</v>
          </cell>
          <cell r="AP121">
            <v>0</v>
          </cell>
          <cell r="AQ121">
            <v>0</v>
          </cell>
          <cell r="AR121">
            <v>0</v>
          </cell>
          <cell r="AS121">
            <v>0</v>
          </cell>
          <cell r="AU121">
            <v>0</v>
          </cell>
          <cell r="AV121" t="str">
            <v>--</v>
          </cell>
          <cell r="AY121">
            <v>0</v>
          </cell>
          <cell r="AZ121">
            <v>0</v>
          </cell>
          <cell r="BA121">
            <v>0</v>
          </cell>
          <cell r="BB121">
            <v>0</v>
          </cell>
          <cell r="BC121">
            <v>0</v>
          </cell>
          <cell r="BD121">
            <v>0</v>
          </cell>
          <cell r="BE121">
            <v>0</v>
          </cell>
          <cell r="BF121">
            <v>0</v>
          </cell>
          <cell r="BG121">
            <v>0</v>
          </cell>
          <cell r="BH121">
            <v>0</v>
          </cell>
          <cell r="BK121">
            <v>0</v>
          </cell>
          <cell r="BL121" t="str">
            <v>--</v>
          </cell>
          <cell r="BN121">
            <v>-112</v>
          </cell>
        </row>
        <row r="122">
          <cell r="A122">
            <v>113</v>
          </cell>
          <cell r="B122" t="str">
            <v>GREAT BARRINGTON</v>
          </cell>
          <cell r="C122">
            <v>0</v>
          </cell>
          <cell r="D122">
            <v>0</v>
          </cell>
          <cell r="E122">
            <v>0</v>
          </cell>
          <cell r="F122">
            <v>0</v>
          </cell>
          <cell r="G122">
            <v>0</v>
          </cell>
          <cell r="H122">
            <v>0</v>
          </cell>
          <cell r="I122">
            <v>0</v>
          </cell>
          <cell r="J122">
            <v>0</v>
          </cell>
          <cell r="K122">
            <v>0</v>
          </cell>
          <cell r="L122">
            <v>0</v>
          </cell>
          <cell r="M122">
            <v>0</v>
          </cell>
          <cell r="O122">
            <v>0</v>
          </cell>
          <cell r="P122" t="str">
            <v>--</v>
          </cell>
          <cell r="S122">
            <v>0</v>
          </cell>
          <cell r="T122">
            <v>0</v>
          </cell>
          <cell r="U122">
            <v>0</v>
          </cell>
          <cell r="V122">
            <v>0</v>
          </cell>
          <cell r="W122">
            <v>0</v>
          </cell>
          <cell r="X122">
            <v>0</v>
          </cell>
          <cell r="Y122">
            <v>0</v>
          </cell>
          <cell r="Z122">
            <v>0</v>
          </cell>
          <cell r="AA122">
            <v>0</v>
          </cell>
          <cell r="AB122">
            <v>0</v>
          </cell>
          <cell r="AC122">
            <v>0</v>
          </cell>
          <cell r="AE122">
            <v>0</v>
          </cell>
          <cell r="AF122" t="str">
            <v>--</v>
          </cell>
          <cell r="AG122" t="str">
            <v>--</v>
          </cell>
          <cell r="AI122">
            <v>0</v>
          </cell>
          <cell r="AJ122">
            <v>0</v>
          </cell>
          <cell r="AK122">
            <v>0</v>
          </cell>
          <cell r="AL122">
            <v>0</v>
          </cell>
          <cell r="AM122">
            <v>0</v>
          </cell>
          <cell r="AN122">
            <v>0</v>
          </cell>
          <cell r="AO122">
            <v>0</v>
          </cell>
          <cell r="AP122">
            <v>0</v>
          </cell>
          <cell r="AQ122">
            <v>0</v>
          </cell>
          <cell r="AR122">
            <v>0</v>
          </cell>
          <cell r="AS122">
            <v>0</v>
          </cell>
          <cell r="AU122">
            <v>0</v>
          </cell>
          <cell r="AV122" t="str">
            <v>--</v>
          </cell>
          <cell r="AY122">
            <v>0</v>
          </cell>
          <cell r="AZ122">
            <v>0</v>
          </cell>
          <cell r="BA122">
            <v>0</v>
          </cell>
          <cell r="BB122">
            <v>0</v>
          </cell>
          <cell r="BC122">
            <v>0</v>
          </cell>
          <cell r="BD122">
            <v>0</v>
          </cell>
          <cell r="BE122">
            <v>0</v>
          </cell>
          <cell r="BF122">
            <v>0</v>
          </cell>
          <cell r="BG122">
            <v>0</v>
          </cell>
          <cell r="BH122">
            <v>0</v>
          </cell>
          <cell r="BK122">
            <v>0</v>
          </cell>
          <cell r="BL122" t="str">
            <v>--</v>
          </cell>
          <cell r="BN122">
            <v>-113</v>
          </cell>
        </row>
        <row r="123">
          <cell r="A123">
            <v>114</v>
          </cell>
          <cell r="B123" t="str">
            <v>GREENFIELD</v>
          </cell>
          <cell r="C123">
            <v>87.056607744107751</v>
          </cell>
          <cell r="D123">
            <v>86</v>
          </cell>
          <cell r="E123">
            <v>89</v>
          </cell>
          <cell r="F123">
            <v>89</v>
          </cell>
          <cell r="G123">
            <v>89</v>
          </cell>
          <cell r="H123">
            <v>86.570000000000007</v>
          </cell>
          <cell r="I123">
            <v>0</v>
          </cell>
          <cell r="J123">
            <v>0</v>
          </cell>
          <cell r="K123">
            <v>0</v>
          </cell>
          <cell r="L123">
            <v>0</v>
          </cell>
          <cell r="M123">
            <v>0</v>
          </cell>
          <cell r="O123">
            <v>-2.4299999999999926</v>
          </cell>
          <cell r="P123">
            <v>-2.730337078651679</v>
          </cell>
          <cell r="S123">
            <v>1105573</v>
          </cell>
          <cell r="T123">
            <v>1163868</v>
          </cell>
          <cell r="U123">
            <v>1213016</v>
          </cell>
          <cell r="V123">
            <v>1213016</v>
          </cell>
          <cell r="W123">
            <v>1215401</v>
          </cell>
          <cell r="X123">
            <v>1171004</v>
          </cell>
          <cell r="Y123">
            <v>0</v>
          </cell>
          <cell r="Z123">
            <v>0</v>
          </cell>
          <cell r="AA123">
            <v>0</v>
          </cell>
          <cell r="AB123">
            <v>0</v>
          </cell>
          <cell r="AC123">
            <v>0</v>
          </cell>
          <cell r="AE123">
            <v>-44397</v>
          </cell>
          <cell r="AF123">
            <v>-3.6528684771528042</v>
          </cell>
          <cell r="AG123">
            <v>-0.9225313985011252</v>
          </cell>
          <cell r="AI123">
            <v>103646.58672832322</v>
          </cell>
          <cell r="AJ123">
            <v>113235.16786197593</v>
          </cell>
          <cell r="AK123">
            <v>151301.50014406018</v>
          </cell>
          <cell r="AL123">
            <v>150157.80935588523</v>
          </cell>
          <cell r="AM123">
            <v>152567.56647328107</v>
          </cell>
          <cell r="AN123">
            <v>117270.59086447602</v>
          </cell>
          <cell r="AO123">
            <v>0</v>
          </cell>
          <cell r="AP123">
            <v>0</v>
          </cell>
          <cell r="AQ123">
            <v>0</v>
          </cell>
          <cell r="AR123">
            <v>0</v>
          </cell>
          <cell r="AS123">
            <v>0</v>
          </cell>
          <cell r="AU123">
            <v>-35296.975608805049</v>
          </cell>
          <cell r="AV123">
            <v>-23.135307473745769</v>
          </cell>
          <cell r="AY123">
            <v>1001926.4132716767</v>
          </cell>
          <cell r="AZ123">
            <v>1050632.832138024</v>
          </cell>
          <cell r="BA123">
            <v>1061714.4998559398</v>
          </cell>
          <cell r="BB123">
            <v>1062858.1906441147</v>
          </cell>
          <cell r="BC123">
            <v>1062833.433526719</v>
          </cell>
          <cell r="BD123">
            <v>1053733.409135524</v>
          </cell>
          <cell r="BE123">
            <v>0</v>
          </cell>
          <cell r="BF123">
            <v>0</v>
          </cell>
          <cell r="BG123">
            <v>0</v>
          </cell>
          <cell r="BH123">
            <v>0</v>
          </cell>
          <cell r="BK123">
            <v>-9100.0243911950383</v>
          </cell>
          <cell r="BL123">
            <v>-0.85620419005818516</v>
          </cell>
          <cell r="BN123">
            <v>-114</v>
          </cell>
        </row>
        <row r="124">
          <cell r="A124">
            <v>115</v>
          </cell>
          <cell r="B124" t="str">
            <v>GROTON</v>
          </cell>
          <cell r="C124">
            <v>0</v>
          </cell>
          <cell r="D124">
            <v>0</v>
          </cell>
          <cell r="E124">
            <v>0</v>
          </cell>
          <cell r="F124">
            <v>0</v>
          </cell>
          <cell r="G124">
            <v>0</v>
          </cell>
          <cell r="H124">
            <v>0</v>
          </cell>
          <cell r="I124">
            <v>0</v>
          </cell>
          <cell r="J124">
            <v>0</v>
          </cell>
          <cell r="K124">
            <v>0</v>
          </cell>
          <cell r="L124">
            <v>0</v>
          </cell>
          <cell r="M124">
            <v>0</v>
          </cell>
          <cell r="O124">
            <v>0</v>
          </cell>
          <cell r="P124" t="str">
            <v>--</v>
          </cell>
          <cell r="S124">
            <v>0</v>
          </cell>
          <cell r="T124">
            <v>0</v>
          </cell>
          <cell r="U124">
            <v>0</v>
          </cell>
          <cell r="V124">
            <v>0</v>
          </cell>
          <cell r="W124">
            <v>0</v>
          </cell>
          <cell r="X124">
            <v>0</v>
          </cell>
          <cell r="Y124">
            <v>0</v>
          </cell>
          <cell r="Z124">
            <v>0</v>
          </cell>
          <cell r="AA124">
            <v>0</v>
          </cell>
          <cell r="AB124">
            <v>0</v>
          </cell>
          <cell r="AC124">
            <v>0</v>
          </cell>
          <cell r="AE124">
            <v>0</v>
          </cell>
          <cell r="AF124" t="str">
            <v>--</v>
          </cell>
          <cell r="AG124" t="str">
            <v>--</v>
          </cell>
          <cell r="AI124">
            <v>0</v>
          </cell>
          <cell r="AJ124">
            <v>0</v>
          </cell>
          <cell r="AK124">
            <v>0</v>
          </cell>
          <cell r="AL124">
            <v>0</v>
          </cell>
          <cell r="AM124">
            <v>0</v>
          </cell>
          <cell r="AN124">
            <v>0</v>
          </cell>
          <cell r="AO124">
            <v>0</v>
          </cell>
          <cell r="AP124">
            <v>0</v>
          </cell>
          <cell r="AQ124">
            <v>0</v>
          </cell>
          <cell r="AR124">
            <v>0</v>
          </cell>
          <cell r="AS124">
            <v>0</v>
          </cell>
          <cell r="AU124">
            <v>0</v>
          </cell>
          <cell r="AV124" t="str">
            <v>--</v>
          </cell>
          <cell r="AY124">
            <v>0</v>
          </cell>
          <cell r="AZ124">
            <v>0</v>
          </cell>
          <cell r="BA124">
            <v>0</v>
          </cell>
          <cell r="BB124">
            <v>0</v>
          </cell>
          <cell r="BC124">
            <v>0</v>
          </cell>
          <cell r="BD124">
            <v>0</v>
          </cell>
          <cell r="BE124">
            <v>0</v>
          </cell>
          <cell r="BF124">
            <v>0</v>
          </cell>
          <cell r="BG124">
            <v>0</v>
          </cell>
          <cell r="BH124">
            <v>0</v>
          </cell>
          <cell r="BK124">
            <v>0</v>
          </cell>
          <cell r="BL124" t="str">
            <v>--</v>
          </cell>
          <cell r="BN124">
            <v>-115</v>
          </cell>
        </row>
        <row r="125">
          <cell r="A125">
            <v>116</v>
          </cell>
          <cell r="B125" t="str">
            <v>GROVELAND</v>
          </cell>
          <cell r="C125">
            <v>0</v>
          </cell>
          <cell r="D125">
            <v>0</v>
          </cell>
          <cell r="E125">
            <v>0</v>
          </cell>
          <cell r="F125">
            <v>0</v>
          </cell>
          <cell r="G125">
            <v>0</v>
          </cell>
          <cell r="H125">
            <v>0</v>
          </cell>
          <cell r="I125">
            <v>0</v>
          </cell>
          <cell r="J125">
            <v>0</v>
          </cell>
          <cell r="K125">
            <v>0</v>
          </cell>
          <cell r="L125">
            <v>0</v>
          </cell>
          <cell r="M125">
            <v>0</v>
          </cell>
          <cell r="O125">
            <v>0</v>
          </cell>
          <cell r="P125" t="str">
            <v>--</v>
          </cell>
          <cell r="S125">
            <v>0</v>
          </cell>
          <cell r="T125">
            <v>0</v>
          </cell>
          <cell r="U125">
            <v>0</v>
          </cell>
          <cell r="V125">
            <v>0</v>
          </cell>
          <cell r="W125">
            <v>0</v>
          </cell>
          <cell r="X125">
            <v>0</v>
          </cell>
          <cell r="Y125">
            <v>0</v>
          </cell>
          <cell r="Z125">
            <v>0</v>
          </cell>
          <cell r="AA125">
            <v>0</v>
          </cell>
          <cell r="AB125">
            <v>0</v>
          </cell>
          <cell r="AC125">
            <v>0</v>
          </cell>
          <cell r="AE125">
            <v>0</v>
          </cell>
          <cell r="AF125" t="str">
            <v>--</v>
          </cell>
          <cell r="AG125" t="str">
            <v>--</v>
          </cell>
          <cell r="AI125">
            <v>0</v>
          </cell>
          <cell r="AJ125">
            <v>0</v>
          </cell>
          <cell r="AK125">
            <v>0</v>
          </cell>
          <cell r="AL125">
            <v>0</v>
          </cell>
          <cell r="AM125">
            <v>0</v>
          </cell>
          <cell r="AN125">
            <v>0</v>
          </cell>
          <cell r="AO125">
            <v>0</v>
          </cell>
          <cell r="AP125">
            <v>0</v>
          </cell>
          <cell r="AQ125">
            <v>0</v>
          </cell>
          <cell r="AR125">
            <v>0</v>
          </cell>
          <cell r="AS125">
            <v>0</v>
          </cell>
          <cell r="AU125">
            <v>0</v>
          </cell>
          <cell r="AV125" t="str">
            <v>--</v>
          </cell>
          <cell r="AY125">
            <v>0</v>
          </cell>
          <cell r="AZ125">
            <v>0</v>
          </cell>
          <cell r="BA125">
            <v>0</v>
          </cell>
          <cell r="BB125">
            <v>0</v>
          </cell>
          <cell r="BC125">
            <v>0</v>
          </cell>
          <cell r="BD125">
            <v>0</v>
          </cell>
          <cell r="BE125">
            <v>0</v>
          </cell>
          <cell r="BF125">
            <v>0</v>
          </cell>
          <cell r="BG125">
            <v>0</v>
          </cell>
          <cell r="BH125">
            <v>0</v>
          </cell>
          <cell r="BK125">
            <v>0</v>
          </cell>
          <cell r="BL125" t="str">
            <v>--</v>
          </cell>
          <cell r="BN125">
            <v>-116</v>
          </cell>
        </row>
        <row r="126">
          <cell r="A126">
            <v>117</v>
          </cell>
          <cell r="B126" t="str">
            <v>HADLEY</v>
          </cell>
          <cell r="C126">
            <v>42.918134703117651</v>
          </cell>
          <cell r="D126">
            <v>50</v>
          </cell>
          <cell r="E126">
            <v>47</v>
          </cell>
          <cell r="F126">
            <v>47</v>
          </cell>
          <cell r="G126">
            <v>47</v>
          </cell>
          <cell r="H126">
            <v>49.27000000000001</v>
          </cell>
          <cell r="I126">
            <v>0</v>
          </cell>
          <cell r="J126">
            <v>0</v>
          </cell>
          <cell r="K126">
            <v>0</v>
          </cell>
          <cell r="L126">
            <v>0</v>
          </cell>
          <cell r="M126">
            <v>0</v>
          </cell>
          <cell r="O126">
            <v>2.2700000000000102</v>
          </cell>
          <cell r="P126">
            <v>4.8297872340425707</v>
          </cell>
          <cell r="S126">
            <v>594494</v>
          </cell>
          <cell r="T126">
            <v>686008</v>
          </cell>
          <cell r="U126">
            <v>676084</v>
          </cell>
          <cell r="V126">
            <v>680036</v>
          </cell>
          <cell r="W126">
            <v>683816</v>
          </cell>
          <cell r="X126">
            <v>716584</v>
          </cell>
          <cell r="Y126">
            <v>0</v>
          </cell>
          <cell r="Z126">
            <v>0</v>
          </cell>
          <cell r="AA126">
            <v>0</v>
          </cell>
          <cell r="AB126">
            <v>0</v>
          </cell>
          <cell r="AC126">
            <v>0</v>
          </cell>
          <cell r="AE126">
            <v>32768</v>
          </cell>
          <cell r="AF126">
            <v>4.7919323326742758</v>
          </cell>
          <cell r="AG126">
            <v>-3.7854901368294946E-2</v>
          </cell>
          <cell r="AI126">
            <v>108062.15321678127</v>
          </cell>
          <cell r="AJ126">
            <v>100294.12680726734</v>
          </cell>
          <cell r="AK126">
            <v>96501.343252737483</v>
          </cell>
          <cell r="AL126">
            <v>97828.926899698243</v>
          </cell>
          <cell r="AM126">
            <v>101070.29351392342</v>
          </cell>
          <cell r="AN126">
            <v>119294.51814841987</v>
          </cell>
          <cell r="AO126">
            <v>0</v>
          </cell>
          <cell r="AP126">
            <v>0</v>
          </cell>
          <cell r="AQ126">
            <v>0</v>
          </cell>
          <cell r="AR126">
            <v>0</v>
          </cell>
          <cell r="AS126">
            <v>0</v>
          </cell>
          <cell r="AU126">
            <v>18224.224634496451</v>
          </cell>
          <cell r="AV126">
            <v>18.031237469381534</v>
          </cell>
          <cell r="AY126">
            <v>486431.84678321873</v>
          </cell>
          <cell r="AZ126">
            <v>585713.87319273269</v>
          </cell>
          <cell r="BA126">
            <v>579582.65674726246</v>
          </cell>
          <cell r="BB126">
            <v>582207.07310030179</v>
          </cell>
          <cell r="BC126">
            <v>582745.70648607658</v>
          </cell>
          <cell r="BD126">
            <v>597289.48185158009</v>
          </cell>
          <cell r="BE126">
            <v>0</v>
          </cell>
          <cell r="BF126">
            <v>0</v>
          </cell>
          <cell r="BG126">
            <v>0</v>
          </cell>
          <cell r="BH126">
            <v>0</v>
          </cell>
          <cell r="BK126">
            <v>14543.775365503505</v>
          </cell>
          <cell r="BL126">
            <v>2.4957327361880832</v>
          </cell>
          <cell r="BN126">
            <v>-117</v>
          </cell>
        </row>
        <row r="127">
          <cell r="A127">
            <v>118</v>
          </cell>
          <cell r="B127" t="str">
            <v>HALIFAX</v>
          </cell>
          <cell r="C127">
            <v>1</v>
          </cell>
          <cell r="D127">
            <v>1</v>
          </cell>
          <cell r="E127">
            <v>1</v>
          </cell>
          <cell r="F127">
            <v>1</v>
          </cell>
          <cell r="G127">
            <v>1</v>
          </cell>
          <cell r="H127">
            <v>1</v>
          </cell>
          <cell r="I127">
            <v>0</v>
          </cell>
          <cell r="J127">
            <v>0</v>
          </cell>
          <cell r="K127">
            <v>0</v>
          </cell>
          <cell r="L127">
            <v>0</v>
          </cell>
          <cell r="M127">
            <v>0</v>
          </cell>
          <cell r="O127">
            <v>0</v>
          </cell>
          <cell r="P127">
            <v>0</v>
          </cell>
          <cell r="S127">
            <v>11420</v>
          </cell>
          <cell r="T127">
            <v>17340</v>
          </cell>
          <cell r="U127">
            <v>16478</v>
          </cell>
          <cell r="V127">
            <v>16478</v>
          </cell>
          <cell r="W127">
            <v>16477</v>
          </cell>
          <cell r="X127">
            <v>0</v>
          </cell>
          <cell r="Y127">
            <v>0</v>
          </cell>
          <cell r="Z127">
            <v>0</v>
          </cell>
          <cell r="AA127">
            <v>0</v>
          </cell>
          <cell r="AB127">
            <v>0</v>
          </cell>
          <cell r="AC127">
            <v>0</v>
          </cell>
          <cell r="AE127">
            <v>-16477</v>
          </cell>
          <cell r="AF127">
            <v>-100</v>
          </cell>
          <cell r="AG127">
            <v>-100</v>
          </cell>
          <cell r="AI127">
            <v>893</v>
          </cell>
          <cell r="AJ127">
            <v>4801.6039309795169</v>
          </cell>
          <cell r="AK127">
            <v>4474.0770770273812</v>
          </cell>
          <cell r="AL127">
            <v>4435.276889741911</v>
          </cell>
          <cell r="AM127">
            <v>4470.5199753728484</v>
          </cell>
          <cell r="AN127">
            <v>0</v>
          </cell>
          <cell r="AO127">
            <v>0</v>
          </cell>
          <cell r="AP127">
            <v>0</v>
          </cell>
          <cell r="AQ127">
            <v>0</v>
          </cell>
          <cell r="AR127">
            <v>0</v>
          </cell>
          <cell r="AS127">
            <v>0</v>
          </cell>
          <cell r="AU127">
            <v>-4470.5199753728484</v>
          </cell>
          <cell r="AV127">
            <v>-100</v>
          </cell>
          <cell r="AY127">
            <v>10527</v>
          </cell>
          <cell r="AZ127">
            <v>12538.396069020484</v>
          </cell>
          <cell r="BA127">
            <v>12003.922922972619</v>
          </cell>
          <cell r="BB127">
            <v>12042.723110258088</v>
          </cell>
          <cell r="BC127">
            <v>12006.480024627152</v>
          </cell>
          <cell r="BD127">
            <v>0</v>
          </cell>
          <cell r="BE127">
            <v>0</v>
          </cell>
          <cell r="BF127">
            <v>0</v>
          </cell>
          <cell r="BG127">
            <v>0</v>
          </cell>
          <cell r="BH127">
            <v>0</v>
          </cell>
          <cell r="BK127">
            <v>-12006.480024627152</v>
          </cell>
          <cell r="BL127">
            <v>-100</v>
          </cell>
          <cell r="BN127">
            <v>-118</v>
          </cell>
        </row>
        <row r="128">
          <cell r="A128">
            <v>119</v>
          </cell>
          <cell r="B128" t="str">
            <v>HAMILTON</v>
          </cell>
          <cell r="C128">
            <v>0</v>
          </cell>
          <cell r="D128">
            <v>0</v>
          </cell>
          <cell r="E128">
            <v>0</v>
          </cell>
          <cell r="F128">
            <v>0</v>
          </cell>
          <cell r="G128">
            <v>0</v>
          </cell>
          <cell r="H128">
            <v>0</v>
          </cell>
          <cell r="I128">
            <v>0</v>
          </cell>
          <cell r="J128">
            <v>0</v>
          </cell>
          <cell r="K128">
            <v>0</v>
          </cell>
          <cell r="L128">
            <v>0</v>
          </cell>
          <cell r="M128">
            <v>0</v>
          </cell>
          <cell r="O128">
            <v>0</v>
          </cell>
          <cell r="P128" t="str">
            <v>--</v>
          </cell>
          <cell r="S128">
            <v>0</v>
          </cell>
          <cell r="T128">
            <v>0</v>
          </cell>
          <cell r="U128">
            <v>0</v>
          </cell>
          <cell r="V128">
            <v>0</v>
          </cell>
          <cell r="W128">
            <v>0</v>
          </cell>
          <cell r="X128">
            <v>0</v>
          </cell>
          <cell r="Y128">
            <v>0</v>
          </cell>
          <cell r="Z128">
            <v>0</v>
          </cell>
          <cell r="AA128">
            <v>0</v>
          </cell>
          <cell r="AB128">
            <v>0</v>
          </cell>
          <cell r="AC128">
            <v>0</v>
          </cell>
          <cell r="AE128">
            <v>0</v>
          </cell>
          <cell r="AF128" t="str">
            <v>--</v>
          </cell>
          <cell r="AG128" t="str">
            <v>--</v>
          </cell>
          <cell r="AI128">
            <v>0</v>
          </cell>
          <cell r="AJ128">
            <v>0</v>
          </cell>
          <cell r="AK128">
            <v>0</v>
          </cell>
          <cell r="AL128">
            <v>0</v>
          </cell>
          <cell r="AM128">
            <v>0</v>
          </cell>
          <cell r="AN128">
            <v>0</v>
          </cell>
          <cell r="AO128">
            <v>0</v>
          </cell>
          <cell r="AP128">
            <v>0</v>
          </cell>
          <cell r="AQ128">
            <v>0</v>
          </cell>
          <cell r="AR128">
            <v>0</v>
          </cell>
          <cell r="AS128">
            <v>0</v>
          </cell>
          <cell r="AU128">
            <v>0</v>
          </cell>
          <cell r="AV128" t="str">
            <v>--</v>
          </cell>
          <cell r="AY128">
            <v>0</v>
          </cell>
          <cell r="AZ128">
            <v>0</v>
          </cell>
          <cell r="BA128">
            <v>0</v>
          </cell>
          <cell r="BB128">
            <v>0</v>
          </cell>
          <cell r="BC128">
            <v>0</v>
          </cell>
          <cell r="BD128">
            <v>0</v>
          </cell>
          <cell r="BE128">
            <v>0</v>
          </cell>
          <cell r="BF128">
            <v>0</v>
          </cell>
          <cell r="BG128">
            <v>0</v>
          </cell>
          <cell r="BH128">
            <v>0</v>
          </cell>
          <cell r="BK128">
            <v>0</v>
          </cell>
          <cell r="BL128" t="str">
            <v>--</v>
          </cell>
          <cell r="BN128">
            <v>-119</v>
          </cell>
        </row>
        <row r="129">
          <cell r="A129">
            <v>120</v>
          </cell>
          <cell r="B129" t="str">
            <v>HAMPDEN</v>
          </cell>
          <cell r="C129">
            <v>0</v>
          </cell>
          <cell r="D129">
            <v>0</v>
          </cell>
          <cell r="E129">
            <v>0</v>
          </cell>
          <cell r="F129">
            <v>0</v>
          </cell>
          <cell r="G129">
            <v>0</v>
          </cell>
          <cell r="H129">
            <v>0</v>
          </cell>
          <cell r="I129">
            <v>0</v>
          </cell>
          <cell r="J129">
            <v>0</v>
          </cell>
          <cell r="K129">
            <v>0</v>
          </cell>
          <cell r="L129">
            <v>0</v>
          </cell>
          <cell r="M129">
            <v>0</v>
          </cell>
          <cell r="O129">
            <v>0</v>
          </cell>
          <cell r="P129" t="str">
            <v>--</v>
          </cell>
          <cell r="S129">
            <v>0</v>
          </cell>
          <cell r="T129">
            <v>0</v>
          </cell>
          <cell r="U129">
            <v>0</v>
          </cell>
          <cell r="V129">
            <v>0</v>
          </cell>
          <cell r="W129">
            <v>0</v>
          </cell>
          <cell r="X129">
            <v>0</v>
          </cell>
          <cell r="Y129">
            <v>0</v>
          </cell>
          <cell r="Z129">
            <v>0</v>
          </cell>
          <cell r="AA129">
            <v>0</v>
          </cell>
          <cell r="AB129">
            <v>0</v>
          </cell>
          <cell r="AC129">
            <v>0</v>
          </cell>
          <cell r="AE129">
            <v>0</v>
          </cell>
          <cell r="AF129" t="str">
            <v>--</v>
          </cell>
          <cell r="AG129" t="str">
            <v>--</v>
          </cell>
          <cell r="AI129">
            <v>0</v>
          </cell>
          <cell r="AJ129">
            <v>0</v>
          </cell>
          <cell r="AK129">
            <v>0</v>
          </cell>
          <cell r="AL129">
            <v>0</v>
          </cell>
          <cell r="AM129">
            <v>0</v>
          </cell>
          <cell r="AN129">
            <v>0</v>
          </cell>
          <cell r="AO129">
            <v>0</v>
          </cell>
          <cell r="AP129">
            <v>0</v>
          </cell>
          <cell r="AQ129">
            <v>0</v>
          </cell>
          <cell r="AR129">
            <v>0</v>
          </cell>
          <cell r="AS129">
            <v>0</v>
          </cell>
          <cell r="AU129">
            <v>0</v>
          </cell>
          <cell r="AV129" t="str">
            <v>--</v>
          </cell>
          <cell r="AY129">
            <v>0</v>
          </cell>
          <cell r="AZ129">
            <v>0</v>
          </cell>
          <cell r="BA129">
            <v>0</v>
          </cell>
          <cell r="BB129">
            <v>0</v>
          </cell>
          <cell r="BC129">
            <v>0</v>
          </cell>
          <cell r="BD129">
            <v>0</v>
          </cell>
          <cell r="BE129">
            <v>0</v>
          </cell>
          <cell r="BF129">
            <v>0</v>
          </cell>
          <cell r="BG129">
            <v>0</v>
          </cell>
          <cell r="BH129">
            <v>0</v>
          </cell>
          <cell r="BK129">
            <v>0</v>
          </cell>
          <cell r="BL129" t="str">
            <v>--</v>
          </cell>
          <cell r="BN129">
            <v>-120</v>
          </cell>
        </row>
        <row r="130">
          <cell r="A130">
            <v>121</v>
          </cell>
          <cell r="B130" t="str">
            <v>HANCOCK</v>
          </cell>
          <cell r="C130">
            <v>0</v>
          </cell>
          <cell r="D130">
            <v>0</v>
          </cell>
          <cell r="E130">
            <v>0</v>
          </cell>
          <cell r="F130">
            <v>0</v>
          </cell>
          <cell r="G130">
            <v>0</v>
          </cell>
          <cell r="H130">
            <v>0</v>
          </cell>
          <cell r="I130">
            <v>0</v>
          </cell>
          <cell r="J130">
            <v>0</v>
          </cell>
          <cell r="K130">
            <v>0</v>
          </cell>
          <cell r="L130">
            <v>0</v>
          </cell>
          <cell r="M130">
            <v>0</v>
          </cell>
          <cell r="O130">
            <v>0</v>
          </cell>
          <cell r="P130" t="str">
            <v>--</v>
          </cell>
          <cell r="S130">
            <v>0</v>
          </cell>
          <cell r="T130">
            <v>0</v>
          </cell>
          <cell r="U130">
            <v>0</v>
          </cell>
          <cell r="V130">
            <v>0</v>
          </cell>
          <cell r="W130">
            <v>0</v>
          </cell>
          <cell r="X130">
            <v>0</v>
          </cell>
          <cell r="Y130">
            <v>0</v>
          </cell>
          <cell r="Z130">
            <v>0</v>
          </cell>
          <cell r="AA130">
            <v>0</v>
          </cell>
          <cell r="AB130">
            <v>0</v>
          </cell>
          <cell r="AC130">
            <v>0</v>
          </cell>
          <cell r="AE130">
            <v>0</v>
          </cell>
          <cell r="AF130" t="str">
            <v>--</v>
          </cell>
          <cell r="AG130" t="str">
            <v>--</v>
          </cell>
          <cell r="AI130">
            <v>0</v>
          </cell>
          <cell r="AJ130">
            <v>0</v>
          </cell>
          <cell r="AK130">
            <v>0</v>
          </cell>
          <cell r="AL130">
            <v>0</v>
          </cell>
          <cell r="AM130">
            <v>0</v>
          </cell>
          <cell r="AN130">
            <v>0</v>
          </cell>
          <cell r="AO130">
            <v>0</v>
          </cell>
          <cell r="AP130">
            <v>0</v>
          </cell>
          <cell r="AQ130">
            <v>0</v>
          </cell>
          <cell r="AR130">
            <v>0</v>
          </cell>
          <cell r="AS130">
            <v>0</v>
          </cell>
          <cell r="AU130">
            <v>0</v>
          </cell>
          <cell r="AV130" t="str">
            <v>--</v>
          </cell>
          <cell r="AY130">
            <v>0</v>
          </cell>
          <cell r="AZ130">
            <v>0</v>
          </cell>
          <cell r="BA130">
            <v>0</v>
          </cell>
          <cell r="BB130">
            <v>0</v>
          </cell>
          <cell r="BC130">
            <v>0</v>
          </cell>
          <cell r="BD130">
            <v>0</v>
          </cell>
          <cell r="BE130">
            <v>0</v>
          </cell>
          <cell r="BF130">
            <v>0</v>
          </cell>
          <cell r="BG130">
            <v>0</v>
          </cell>
          <cell r="BH130">
            <v>0</v>
          </cell>
          <cell r="BK130">
            <v>0</v>
          </cell>
          <cell r="BL130" t="str">
            <v>--</v>
          </cell>
          <cell r="BN130">
            <v>-121</v>
          </cell>
        </row>
        <row r="131">
          <cell r="A131">
            <v>122</v>
          </cell>
          <cell r="B131" t="str">
            <v>HANOVER</v>
          </cell>
          <cell r="C131">
            <v>25.44189342403628</v>
          </cell>
          <cell r="D131">
            <v>29</v>
          </cell>
          <cell r="E131">
            <v>26</v>
          </cell>
          <cell r="F131">
            <v>26</v>
          </cell>
          <cell r="G131">
            <v>26</v>
          </cell>
          <cell r="H131">
            <v>26.48</v>
          </cell>
          <cell r="I131">
            <v>0</v>
          </cell>
          <cell r="J131">
            <v>0</v>
          </cell>
          <cell r="K131">
            <v>0</v>
          </cell>
          <cell r="L131">
            <v>0</v>
          </cell>
          <cell r="M131">
            <v>0</v>
          </cell>
          <cell r="O131">
            <v>0.48000000000000043</v>
          </cell>
          <cell r="P131">
            <v>1.8461538461538529</v>
          </cell>
          <cell r="S131">
            <v>315045</v>
          </cell>
          <cell r="T131">
            <v>382130</v>
          </cell>
          <cell r="U131">
            <v>351000</v>
          </cell>
          <cell r="V131">
            <v>351780</v>
          </cell>
          <cell r="W131">
            <v>356304</v>
          </cell>
          <cell r="X131">
            <v>362909</v>
          </cell>
          <cell r="Y131">
            <v>0</v>
          </cell>
          <cell r="Z131">
            <v>0</v>
          </cell>
          <cell r="AA131">
            <v>0</v>
          </cell>
          <cell r="AB131">
            <v>0</v>
          </cell>
          <cell r="AC131">
            <v>0</v>
          </cell>
          <cell r="AE131">
            <v>6605</v>
          </cell>
          <cell r="AF131">
            <v>1.8537540976244937</v>
          </cell>
          <cell r="AG131">
            <v>7.6002514706408064E-3</v>
          </cell>
          <cell r="AI131">
            <v>22720</v>
          </cell>
          <cell r="AJ131">
            <v>68091.435814364697</v>
          </cell>
          <cell r="AK131">
            <v>48321.647671047816</v>
          </cell>
          <cell r="AL131">
            <v>48595.913731430926</v>
          </cell>
          <cell r="AM131">
            <v>52053.928755422712</v>
          </cell>
          <cell r="AN131">
            <v>54578.589006864684</v>
          </cell>
          <cell r="AO131">
            <v>0</v>
          </cell>
          <cell r="AP131">
            <v>0</v>
          </cell>
          <cell r="AQ131">
            <v>0</v>
          </cell>
          <cell r="AR131">
            <v>0</v>
          </cell>
          <cell r="AS131">
            <v>0</v>
          </cell>
          <cell r="AU131">
            <v>2524.6602514419719</v>
          </cell>
          <cell r="AV131">
            <v>4.8500858855518469</v>
          </cell>
          <cell r="AY131">
            <v>292325</v>
          </cell>
          <cell r="AZ131">
            <v>314038.5641856353</v>
          </cell>
          <cell r="BA131">
            <v>302678.35232895217</v>
          </cell>
          <cell r="BB131">
            <v>303184.08626856905</v>
          </cell>
          <cell r="BC131">
            <v>304250.0712445773</v>
          </cell>
          <cell r="BD131">
            <v>308330.4109931353</v>
          </cell>
          <cell r="BE131">
            <v>0</v>
          </cell>
          <cell r="BF131">
            <v>0</v>
          </cell>
          <cell r="BG131">
            <v>0</v>
          </cell>
          <cell r="BH131">
            <v>0</v>
          </cell>
          <cell r="BK131">
            <v>4080.3397485580062</v>
          </cell>
          <cell r="BL131">
            <v>1.3411138185988936</v>
          </cell>
          <cell r="BN131">
            <v>-122</v>
          </cell>
        </row>
        <row r="132">
          <cell r="A132">
            <v>123</v>
          </cell>
          <cell r="B132" t="str">
            <v>HANSON</v>
          </cell>
          <cell r="C132">
            <v>0</v>
          </cell>
          <cell r="D132">
            <v>0</v>
          </cell>
          <cell r="E132">
            <v>0</v>
          </cell>
          <cell r="F132">
            <v>0</v>
          </cell>
          <cell r="G132">
            <v>0</v>
          </cell>
          <cell r="H132">
            <v>0</v>
          </cell>
          <cell r="I132">
            <v>0</v>
          </cell>
          <cell r="J132">
            <v>0</v>
          </cell>
          <cell r="K132">
            <v>0</v>
          </cell>
          <cell r="L132">
            <v>0</v>
          </cell>
          <cell r="M132">
            <v>0</v>
          </cell>
          <cell r="O132">
            <v>0</v>
          </cell>
          <cell r="P132" t="str">
            <v>--</v>
          </cell>
          <cell r="S132">
            <v>0</v>
          </cell>
          <cell r="T132">
            <v>0</v>
          </cell>
          <cell r="U132">
            <v>0</v>
          </cell>
          <cell r="V132">
            <v>0</v>
          </cell>
          <cell r="W132">
            <v>0</v>
          </cell>
          <cell r="X132">
            <v>0</v>
          </cell>
          <cell r="Y132">
            <v>0</v>
          </cell>
          <cell r="Z132">
            <v>0</v>
          </cell>
          <cell r="AA132">
            <v>0</v>
          </cell>
          <cell r="AB132">
            <v>0</v>
          </cell>
          <cell r="AC132">
            <v>0</v>
          </cell>
          <cell r="AE132">
            <v>0</v>
          </cell>
          <cell r="AF132" t="str">
            <v>--</v>
          </cell>
          <cell r="AG132" t="str">
            <v>--</v>
          </cell>
          <cell r="AI132">
            <v>0</v>
          </cell>
          <cell r="AJ132">
            <v>0</v>
          </cell>
          <cell r="AK132">
            <v>0</v>
          </cell>
          <cell r="AL132">
            <v>0</v>
          </cell>
          <cell r="AM132">
            <v>0</v>
          </cell>
          <cell r="AN132">
            <v>0</v>
          </cell>
          <cell r="AO132">
            <v>0</v>
          </cell>
          <cell r="AP132">
            <v>0</v>
          </cell>
          <cell r="AQ132">
            <v>0</v>
          </cell>
          <cell r="AR132">
            <v>0</v>
          </cell>
          <cell r="AS132">
            <v>0</v>
          </cell>
          <cell r="AU132">
            <v>0</v>
          </cell>
          <cell r="AV132" t="str">
            <v>--</v>
          </cell>
          <cell r="AY132">
            <v>0</v>
          </cell>
          <cell r="AZ132">
            <v>0</v>
          </cell>
          <cell r="BA132">
            <v>0</v>
          </cell>
          <cell r="BB132">
            <v>0</v>
          </cell>
          <cell r="BC132">
            <v>0</v>
          </cell>
          <cell r="BD132">
            <v>0</v>
          </cell>
          <cell r="BE132">
            <v>0</v>
          </cell>
          <cell r="BF132">
            <v>0</v>
          </cell>
          <cell r="BG132">
            <v>0</v>
          </cell>
          <cell r="BH132">
            <v>0</v>
          </cell>
          <cell r="BK132">
            <v>0</v>
          </cell>
          <cell r="BL132" t="str">
            <v>--</v>
          </cell>
          <cell r="BN132">
            <v>-123</v>
          </cell>
        </row>
        <row r="133">
          <cell r="A133">
            <v>124</v>
          </cell>
          <cell r="B133" t="str">
            <v>HARDWICK</v>
          </cell>
          <cell r="C133">
            <v>0</v>
          </cell>
          <cell r="D133">
            <v>0</v>
          </cell>
          <cell r="E133">
            <v>0</v>
          </cell>
          <cell r="F133">
            <v>0</v>
          </cell>
          <cell r="G133">
            <v>0</v>
          </cell>
          <cell r="H133">
            <v>0</v>
          </cell>
          <cell r="I133">
            <v>0</v>
          </cell>
          <cell r="J133">
            <v>0</v>
          </cell>
          <cell r="K133">
            <v>0</v>
          </cell>
          <cell r="L133">
            <v>0</v>
          </cell>
          <cell r="M133">
            <v>0</v>
          </cell>
          <cell r="O133">
            <v>0</v>
          </cell>
          <cell r="P133" t="str">
            <v>--</v>
          </cell>
          <cell r="S133">
            <v>0</v>
          </cell>
          <cell r="T133">
            <v>0</v>
          </cell>
          <cell r="U133">
            <v>0</v>
          </cell>
          <cell r="V133">
            <v>0</v>
          </cell>
          <cell r="W133">
            <v>0</v>
          </cell>
          <cell r="X133">
            <v>0</v>
          </cell>
          <cell r="Y133">
            <v>0</v>
          </cell>
          <cell r="Z133">
            <v>0</v>
          </cell>
          <cell r="AA133">
            <v>0</v>
          </cell>
          <cell r="AB133">
            <v>0</v>
          </cell>
          <cell r="AC133">
            <v>0</v>
          </cell>
          <cell r="AE133">
            <v>0</v>
          </cell>
          <cell r="AF133" t="str">
            <v>--</v>
          </cell>
          <cell r="AG133" t="str">
            <v>--</v>
          </cell>
          <cell r="AI133">
            <v>0</v>
          </cell>
          <cell r="AJ133">
            <v>0</v>
          </cell>
          <cell r="AK133">
            <v>0</v>
          </cell>
          <cell r="AL133">
            <v>0</v>
          </cell>
          <cell r="AM133">
            <v>0</v>
          </cell>
          <cell r="AN133">
            <v>0</v>
          </cell>
          <cell r="AO133">
            <v>0</v>
          </cell>
          <cell r="AP133">
            <v>0</v>
          </cell>
          <cell r="AQ133">
            <v>0</v>
          </cell>
          <cell r="AR133">
            <v>0</v>
          </cell>
          <cell r="AS133">
            <v>0</v>
          </cell>
          <cell r="AU133">
            <v>0</v>
          </cell>
          <cell r="AV133" t="str">
            <v>--</v>
          </cell>
          <cell r="AY133">
            <v>0</v>
          </cell>
          <cell r="AZ133">
            <v>0</v>
          </cell>
          <cell r="BA133">
            <v>0</v>
          </cell>
          <cell r="BB133">
            <v>0</v>
          </cell>
          <cell r="BC133">
            <v>0</v>
          </cell>
          <cell r="BD133">
            <v>0</v>
          </cell>
          <cell r="BE133">
            <v>0</v>
          </cell>
          <cell r="BF133">
            <v>0</v>
          </cell>
          <cell r="BG133">
            <v>0</v>
          </cell>
          <cell r="BH133">
            <v>0</v>
          </cell>
          <cell r="BK133">
            <v>0</v>
          </cell>
          <cell r="BL133" t="str">
            <v>--</v>
          </cell>
          <cell r="BN133">
            <v>-124</v>
          </cell>
        </row>
        <row r="134">
          <cell r="A134">
            <v>125</v>
          </cell>
          <cell r="B134" t="str">
            <v>HARVARD</v>
          </cell>
          <cell r="C134">
            <v>18.984417344173441</v>
          </cell>
          <cell r="D134">
            <v>18</v>
          </cell>
          <cell r="E134">
            <v>18</v>
          </cell>
          <cell r="F134">
            <v>18</v>
          </cell>
          <cell r="G134">
            <v>18</v>
          </cell>
          <cell r="H134">
            <v>17.850000000000001</v>
          </cell>
          <cell r="I134">
            <v>0</v>
          </cell>
          <cell r="J134">
            <v>0</v>
          </cell>
          <cell r="K134">
            <v>0</v>
          </cell>
          <cell r="L134">
            <v>0</v>
          </cell>
          <cell r="M134">
            <v>0</v>
          </cell>
          <cell r="O134">
            <v>-0.14999999999999858</v>
          </cell>
          <cell r="P134">
            <v>-0.83333333333333037</v>
          </cell>
          <cell r="S134">
            <v>262819</v>
          </cell>
          <cell r="T134">
            <v>264870</v>
          </cell>
          <cell r="U134">
            <v>267027</v>
          </cell>
          <cell r="V134">
            <v>267027</v>
          </cell>
          <cell r="W134">
            <v>266865</v>
          </cell>
          <cell r="X134">
            <v>264669</v>
          </cell>
          <cell r="Y134">
            <v>0</v>
          </cell>
          <cell r="Z134">
            <v>0</v>
          </cell>
          <cell r="AA134">
            <v>0</v>
          </cell>
          <cell r="AB134">
            <v>0</v>
          </cell>
          <cell r="AC134">
            <v>0</v>
          </cell>
          <cell r="AE134">
            <v>-2196</v>
          </cell>
          <cell r="AF134">
            <v>-0.82288797706705497</v>
          </cell>
          <cell r="AG134">
            <v>1.0445356266275407E-2</v>
          </cell>
          <cell r="AI134">
            <v>16057</v>
          </cell>
          <cell r="AJ134">
            <v>17416.922364123704</v>
          </cell>
          <cell r="AK134">
            <v>19040.654840643696</v>
          </cell>
          <cell r="AL134">
            <v>19008.490114410404</v>
          </cell>
          <cell r="AM134">
            <v>18923.687368148694</v>
          </cell>
          <cell r="AN134">
            <v>17235.916444713333</v>
          </cell>
          <cell r="AO134">
            <v>0</v>
          </cell>
          <cell r="AP134">
            <v>0</v>
          </cell>
          <cell r="AQ134">
            <v>0</v>
          </cell>
          <cell r="AR134">
            <v>0</v>
          </cell>
          <cell r="AS134">
            <v>0</v>
          </cell>
          <cell r="AU134">
            <v>-1687.7709234353606</v>
          </cell>
          <cell r="AV134">
            <v>-8.9188269209949151</v>
          </cell>
          <cell r="AY134">
            <v>246762</v>
          </cell>
          <cell r="AZ134">
            <v>247453.07763587631</v>
          </cell>
          <cell r="BA134">
            <v>247986.34515935631</v>
          </cell>
          <cell r="BB134">
            <v>248018.50988558959</v>
          </cell>
          <cell r="BC134">
            <v>247941.3126318513</v>
          </cell>
          <cell r="BD134">
            <v>247433.08355528666</v>
          </cell>
          <cell r="BE134">
            <v>0</v>
          </cell>
          <cell r="BF134">
            <v>0</v>
          </cell>
          <cell r="BG134">
            <v>0</v>
          </cell>
          <cell r="BH134">
            <v>0</v>
          </cell>
          <cell r="BK134">
            <v>-508.22907656463212</v>
          </cell>
          <cell r="BL134">
            <v>-0.20497958616492173</v>
          </cell>
          <cell r="BN134">
            <v>-125</v>
          </cell>
        </row>
        <row r="135">
          <cell r="A135">
            <v>126</v>
          </cell>
          <cell r="B135" t="str">
            <v>HARWICH</v>
          </cell>
          <cell r="C135">
            <v>0</v>
          </cell>
          <cell r="D135">
            <v>0</v>
          </cell>
          <cell r="E135">
            <v>0</v>
          </cell>
          <cell r="F135">
            <v>0</v>
          </cell>
          <cell r="G135">
            <v>0</v>
          </cell>
          <cell r="H135">
            <v>0</v>
          </cell>
          <cell r="I135">
            <v>0</v>
          </cell>
          <cell r="J135">
            <v>0</v>
          </cell>
          <cell r="K135">
            <v>0</v>
          </cell>
          <cell r="L135">
            <v>0</v>
          </cell>
          <cell r="M135">
            <v>0</v>
          </cell>
          <cell r="O135">
            <v>0</v>
          </cell>
          <cell r="P135" t="str">
            <v>--</v>
          </cell>
          <cell r="S135">
            <v>0</v>
          </cell>
          <cell r="T135">
            <v>0</v>
          </cell>
          <cell r="U135">
            <v>0</v>
          </cell>
          <cell r="V135">
            <v>0</v>
          </cell>
          <cell r="W135">
            <v>0</v>
          </cell>
          <cell r="X135">
            <v>0</v>
          </cell>
          <cell r="Y135">
            <v>0</v>
          </cell>
          <cell r="Z135">
            <v>0</v>
          </cell>
          <cell r="AA135">
            <v>0</v>
          </cell>
          <cell r="AB135">
            <v>0</v>
          </cell>
          <cell r="AC135">
            <v>0</v>
          </cell>
          <cell r="AE135">
            <v>0</v>
          </cell>
          <cell r="AF135" t="str">
            <v>--</v>
          </cell>
          <cell r="AG135" t="str">
            <v>--</v>
          </cell>
          <cell r="AI135">
            <v>0</v>
          </cell>
          <cell r="AJ135">
            <v>0</v>
          </cell>
          <cell r="AK135">
            <v>0</v>
          </cell>
          <cell r="AL135">
            <v>0</v>
          </cell>
          <cell r="AM135">
            <v>0</v>
          </cell>
          <cell r="AN135">
            <v>0</v>
          </cell>
          <cell r="AO135">
            <v>0</v>
          </cell>
          <cell r="AP135">
            <v>0</v>
          </cell>
          <cell r="AQ135">
            <v>0</v>
          </cell>
          <cell r="AR135">
            <v>0</v>
          </cell>
          <cell r="AS135">
            <v>0</v>
          </cell>
          <cell r="AU135">
            <v>0</v>
          </cell>
          <cell r="AV135" t="str">
            <v>--</v>
          </cell>
          <cell r="AY135">
            <v>0</v>
          </cell>
          <cell r="AZ135">
            <v>0</v>
          </cell>
          <cell r="BA135">
            <v>0</v>
          </cell>
          <cell r="BB135">
            <v>0</v>
          </cell>
          <cell r="BC135">
            <v>0</v>
          </cell>
          <cell r="BD135">
            <v>0</v>
          </cell>
          <cell r="BE135">
            <v>0</v>
          </cell>
          <cell r="BF135">
            <v>0</v>
          </cell>
          <cell r="BG135">
            <v>0</v>
          </cell>
          <cell r="BH135">
            <v>0</v>
          </cell>
          <cell r="BK135">
            <v>0</v>
          </cell>
          <cell r="BL135" t="str">
            <v>--</v>
          </cell>
          <cell r="BN135">
            <v>-126</v>
          </cell>
        </row>
        <row r="136">
          <cell r="A136">
            <v>127</v>
          </cell>
          <cell r="B136" t="str">
            <v>HATFIELD</v>
          </cell>
          <cell r="C136">
            <v>9</v>
          </cell>
          <cell r="D136">
            <v>9</v>
          </cell>
          <cell r="E136">
            <v>9</v>
          </cell>
          <cell r="F136">
            <v>9</v>
          </cell>
          <cell r="G136">
            <v>9</v>
          </cell>
          <cell r="H136">
            <v>9</v>
          </cell>
          <cell r="I136">
            <v>0</v>
          </cell>
          <cell r="J136">
            <v>0</v>
          </cell>
          <cell r="K136">
            <v>0</v>
          </cell>
          <cell r="L136">
            <v>0</v>
          </cell>
          <cell r="M136">
            <v>0</v>
          </cell>
          <cell r="O136">
            <v>0</v>
          </cell>
          <cell r="P136">
            <v>0</v>
          </cell>
          <cell r="S136">
            <v>118877</v>
          </cell>
          <cell r="T136">
            <v>122107</v>
          </cell>
          <cell r="U136">
            <v>117836</v>
          </cell>
          <cell r="V136">
            <v>118459</v>
          </cell>
          <cell r="W136">
            <v>117405</v>
          </cell>
          <cell r="X136">
            <v>117396</v>
          </cell>
          <cell r="Y136">
            <v>0</v>
          </cell>
          <cell r="Z136">
            <v>0</v>
          </cell>
          <cell r="AA136">
            <v>0</v>
          </cell>
          <cell r="AB136">
            <v>0</v>
          </cell>
          <cell r="AC136">
            <v>0</v>
          </cell>
          <cell r="AE136">
            <v>-9</v>
          </cell>
          <cell r="AF136">
            <v>-7.6657723265594058E-3</v>
          </cell>
          <cell r="AG136">
            <v>-7.6657723265594058E-3</v>
          </cell>
          <cell r="AI136">
            <v>16395.106391628142</v>
          </cell>
          <cell r="AJ136">
            <v>10169.56599612565</v>
          </cell>
          <cell r="AK136">
            <v>8037</v>
          </cell>
          <cell r="AL136">
            <v>7936.5645400114927</v>
          </cell>
          <cell r="AM136">
            <v>7935.5452217567545</v>
          </cell>
          <cell r="AN136">
            <v>7941.3038330523632</v>
          </cell>
          <cell r="AO136">
            <v>0</v>
          </cell>
          <cell r="AP136">
            <v>0</v>
          </cell>
          <cell r="AQ136">
            <v>0</v>
          </cell>
          <cell r="AR136">
            <v>0</v>
          </cell>
          <cell r="AS136">
            <v>0</v>
          </cell>
          <cell r="AU136">
            <v>5.7586112956087163</v>
          </cell>
          <cell r="AV136">
            <v>7.2567304888138118E-2</v>
          </cell>
          <cell r="AY136">
            <v>102481.89360837186</v>
          </cell>
          <cell r="AZ136">
            <v>111937.43400387435</v>
          </cell>
          <cell r="BA136">
            <v>109799</v>
          </cell>
          <cell r="BB136">
            <v>110522.43545998851</v>
          </cell>
          <cell r="BC136">
            <v>109469.45477824325</v>
          </cell>
          <cell r="BD136">
            <v>109454.69616694763</v>
          </cell>
          <cell r="BE136">
            <v>0</v>
          </cell>
          <cell r="BF136">
            <v>0</v>
          </cell>
          <cell r="BG136">
            <v>0</v>
          </cell>
          <cell r="BH136">
            <v>0</v>
          </cell>
          <cell r="BK136">
            <v>-14.75861129561963</v>
          </cell>
          <cell r="BL136">
            <v>-1.3481944644300192E-2</v>
          </cell>
          <cell r="BN136">
            <v>-127</v>
          </cell>
        </row>
        <row r="137">
          <cell r="A137">
            <v>128</v>
          </cell>
          <cell r="B137" t="str">
            <v>HAVERHILL</v>
          </cell>
          <cell r="C137">
            <v>319.87946706287966</v>
          </cell>
          <cell r="D137">
            <v>318</v>
          </cell>
          <cell r="E137">
            <v>327</v>
          </cell>
          <cell r="F137">
            <v>327</v>
          </cell>
          <cell r="G137">
            <v>327</v>
          </cell>
          <cell r="H137">
            <v>333.87</v>
          </cell>
          <cell r="I137">
            <v>0</v>
          </cell>
          <cell r="J137">
            <v>0</v>
          </cell>
          <cell r="K137">
            <v>0</v>
          </cell>
          <cell r="L137">
            <v>0</v>
          </cell>
          <cell r="M137">
            <v>0</v>
          </cell>
          <cell r="O137">
            <v>6.8700000000000045</v>
          </cell>
          <cell r="P137">
            <v>2.1009174311926726</v>
          </cell>
          <cell r="S137">
            <v>3302595</v>
          </cell>
          <cell r="T137">
            <v>3339970</v>
          </cell>
          <cell r="U137">
            <v>3479115</v>
          </cell>
          <cell r="V137">
            <v>3479115</v>
          </cell>
          <cell r="W137">
            <v>3477119</v>
          </cell>
          <cell r="X137">
            <v>3559040</v>
          </cell>
          <cell r="Y137">
            <v>0</v>
          </cell>
          <cell r="Z137">
            <v>0</v>
          </cell>
          <cell r="AA137">
            <v>0</v>
          </cell>
          <cell r="AB137">
            <v>0</v>
          </cell>
          <cell r="AC137">
            <v>0</v>
          </cell>
          <cell r="AE137">
            <v>81921</v>
          </cell>
          <cell r="AF137">
            <v>2.3560021960709499</v>
          </cell>
          <cell r="AG137">
            <v>0.25508476487827725</v>
          </cell>
          <cell r="AI137">
            <v>466659.30603671033</v>
          </cell>
          <cell r="AJ137">
            <v>309754.28001570224</v>
          </cell>
          <cell r="AK137">
            <v>412476.21596518456</v>
          </cell>
          <cell r="AL137">
            <v>408995.66515568842</v>
          </cell>
          <cell r="AM137">
            <v>408771.06500410236</v>
          </cell>
          <cell r="AN137">
            <v>456830.04252290848</v>
          </cell>
          <cell r="AO137">
            <v>0</v>
          </cell>
          <cell r="AP137">
            <v>0</v>
          </cell>
          <cell r="AQ137">
            <v>0</v>
          </cell>
          <cell r="AR137">
            <v>0</v>
          </cell>
          <cell r="AS137">
            <v>0</v>
          </cell>
          <cell r="AU137">
            <v>48058.977518806118</v>
          </cell>
          <cell r="AV137">
            <v>11.756942120725643</v>
          </cell>
          <cell r="AY137">
            <v>2835935.6939632897</v>
          </cell>
          <cell r="AZ137">
            <v>3030215.7199842976</v>
          </cell>
          <cell r="BA137">
            <v>3066638.7840348156</v>
          </cell>
          <cell r="BB137">
            <v>3070119.3348443117</v>
          </cell>
          <cell r="BC137">
            <v>3068347.9349958976</v>
          </cell>
          <cell r="BD137">
            <v>3102209.9574770913</v>
          </cell>
          <cell r="BE137">
            <v>0</v>
          </cell>
          <cell r="BF137">
            <v>0</v>
          </cell>
          <cell r="BG137">
            <v>0</v>
          </cell>
          <cell r="BH137">
            <v>0</v>
          </cell>
          <cell r="BK137">
            <v>33862.022481193766</v>
          </cell>
          <cell r="BL137">
            <v>1.1035913526944663</v>
          </cell>
          <cell r="BN137">
            <v>-128</v>
          </cell>
        </row>
        <row r="138">
          <cell r="A138">
            <v>129</v>
          </cell>
          <cell r="B138" t="str">
            <v>HAWLEY</v>
          </cell>
          <cell r="C138">
            <v>0</v>
          </cell>
          <cell r="D138">
            <v>0</v>
          </cell>
          <cell r="E138">
            <v>0</v>
          </cell>
          <cell r="F138">
            <v>0</v>
          </cell>
          <cell r="G138">
            <v>0</v>
          </cell>
          <cell r="H138">
            <v>0</v>
          </cell>
          <cell r="I138">
            <v>0</v>
          </cell>
          <cell r="J138">
            <v>0</v>
          </cell>
          <cell r="K138">
            <v>0</v>
          </cell>
          <cell r="L138">
            <v>0</v>
          </cell>
          <cell r="M138">
            <v>0</v>
          </cell>
          <cell r="O138">
            <v>0</v>
          </cell>
          <cell r="P138" t="str">
            <v>--</v>
          </cell>
          <cell r="S138">
            <v>0</v>
          </cell>
          <cell r="T138">
            <v>0</v>
          </cell>
          <cell r="U138">
            <v>0</v>
          </cell>
          <cell r="V138">
            <v>0</v>
          </cell>
          <cell r="W138">
            <v>0</v>
          </cell>
          <cell r="X138">
            <v>0</v>
          </cell>
          <cell r="Y138">
            <v>0</v>
          </cell>
          <cell r="Z138">
            <v>0</v>
          </cell>
          <cell r="AA138">
            <v>0</v>
          </cell>
          <cell r="AB138">
            <v>0</v>
          </cell>
          <cell r="AC138">
            <v>0</v>
          </cell>
          <cell r="AE138">
            <v>0</v>
          </cell>
          <cell r="AF138" t="str">
            <v>--</v>
          </cell>
          <cell r="AG138" t="str">
            <v>--</v>
          </cell>
          <cell r="AI138">
            <v>0</v>
          </cell>
          <cell r="AJ138">
            <v>0</v>
          </cell>
          <cell r="AK138">
            <v>0</v>
          </cell>
          <cell r="AL138">
            <v>0</v>
          </cell>
          <cell r="AM138">
            <v>0</v>
          </cell>
          <cell r="AN138">
            <v>0</v>
          </cell>
          <cell r="AO138">
            <v>0</v>
          </cell>
          <cell r="AP138">
            <v>0</v>
          </cell>
          <cell r="AQ138">
            <v>0</v>
          </cell>
          <cell r="AR138">
            <v>0</v>
          </cell>
          <cell r="AS138">
            <v>0</v>
          </cell>
          <cell r="AU138">
            <v>0</v>
          </cell>
          <cell r="AV138" t="str">
            <v>--</v>
          </cell>
          <cell r="AY138">
            <v>0</v>
          </cell>
          <cell r="AZ138">
            <v>0</v>
          </cell>
          <cell r="BA138">
            <v>0</v>
          </cell>
          <cell r="BB138">
            <v>0</v>
          </cell>
          <cell r="BC138">
            <v>0</v>
          </cell>
          <cell r="BD138">
            <v>0</v>
          </cell>
          <cell r="BE138">
            <v>0</v>
          </cell>
          <cell r="BF138">
            <v>0</v>
          </cell>
          <cell r="BG138">
            <v>0</v>
          </cell>
          <cell r="BH138">
            <v>0</v>
          </cell>
          <cell r="BK138">
            <v>0</v>
          </cell>
          <cell r="BL138" t="str">
            <v>--</v>
          </cell>
          <cell r="BN138">
            <v>-129</v>
          </cell>
        </row>
        <row r="139">
          <cell r="A139">
            <v>130</v>
          </cell>
          <cell r="B139" t="str">
            <v>HEATH</v>
          </cell>
          <cell r="C139">
            <v>0</v>
          </cell>
          <cell r="D139">
            <v>0</v>
          </cell>
          <cell r="E139">
            <v>0</v>
          </cell>
          <cell r="F139">
            <v>0</v>
          </cell>
          <cell r="G139">
            <v>0</v>
          </cell>
          <cell r="H139">
            <v>0</v>
          </cell>
          <cell r="I139">
            <v>0</v>
          </cell>
          <cell r="J139">
            <v>0</v>
          </cell>
          <cell r="K139">
            <v>0</v>
          </cell>
          <cell r="L139">
            <v>0</v>
          </cell>
          <cell r="M139">
            <v>0</v>
          </cell>
          <cell r="O139">
            <v>0</v>
          </cell>
          <cell r="P139" t="str">
            <v>--</v>
          </cell>
          <cell r="S139">
            <v>0</v>
          </cell>
          <cell r="T139">
            <v>0</v>
          </cell>
          <cell r="U139">
            <v>0</v>
          </cell>
          <cell r="V139">
            <v>0</v>
          </cell>
          <cell r="W139">
            <v>0</v>
          </cell>
          <cell r="X139">
            <v>0</v>
          </cell>
          <cell r="Y139">
            <v>0</v>
          </cell>
          <cell r="Z139">
            <v>0</v>
          </cell>
          <cell r="AA139">
            <v>0</v>
          </cell>
          <cell r="AB139">
            <v>0</v>
          </cell>
          <cell r="AC139">
            <v>0</v>
          </cell>
          <cell r="AE139">
            <v>0</v>
          </cell>
          <cell r="AF139" t="str">
            <v>--</v>
          </cell>
          <cell r="AG139" t="str">
            <v>--</v>
          </cell>
          <cell r="AI139">
            <v>0</v>
          </cell>
          <cell r="AJ139">
            <v>0</v>
          </cell>
          <cell r="AK139">
            <v>0</v>
          </cell>
          <cell r="AL139">
            <v>0</v>
          </cell>
          <cell r="AM139">
            <v>0</v>
          </cell>
          <cell r="AN139">
            <v>0</v>
          </cell>
          <cell r="AO139">
            <v>0</v>
          </cell>
          <cell r="AP139">
            <v>0</v>
          </cell>
          <cell r="AQ139">
            <v>0</v>
          </cell>
          <cell r="AR139">
            <v>0</v>
          </cell>
          <cell r="AS139">
            <v>0</v>
          </cell>
          <cell r="AU139">
            <v>0</v>
          </cell>
          <cell r="AV139" t="str">
            <v>--</v>
          </cell>
          <cell r="AY139">
            <v>0</v>
          </cell>
          <cell r="AZ139">
            <v>0</v>
          </cell>
          <cell r="BA139">
            <v>0</v>
          </cell>
          <cell r="BB139">
            <v>0</v>
          </cell>
          <cell r="BC139">
            <v>0</v>
          </cell>
          <cell r="BD139">
            <v>0</v>
          </cell>
          <cell r="BE139">
            <v>0</v>
          </cell>
          <cell r="BF139">
            <v>0</v>
          </cell>
          <cell r="BG139">
            <v>0</v>
          </cell>
          <cell r="BH139">
            <v>0</v>
          </cell>
          <cell r="BK139">
            <v>0</v>
          </cell>
          <cell r="BL139" t="str">
            <v>--</v>
          </cell>
          <cell r="BN139">
            <v>-130</v>
          </cell>
        </row>
        <row r="140">
          <cell r="A140">
            <v>131</v>
          </cell>
          <cell r="B140" t="str">
            <v>HINGHAM</v>
          </cell>
          <cell r="C140">
            <v>8.8435374149659864</v>
          </cell>
          <cell r="D140">
            <v>9</v>
          </cell>
          <cell r="E140">
            <v>11</v>
          </cell>
          <cell r="F140">
            <v>11</v>
          </cell>
          <cell r="G140">
            <v>11</v>
          </cell>
          <cell r="H140">
            <v>11</v>
          </cell>
          <cell r="I140">
            <v>0</v>
          </cell>
          <cell r="J140">
            <v>0</v>
          </cell>
          <cell r="K140">
            <v>0</v>
          </cell>
          <cell r="L140">
            <v>0</v>
          </cell>
          <cell r="M140">
            <v>0</v>
          </cell>
          <cell r="O140">
            <v>0</v>
          </cell>
          <cell r="P140">
            <v>0</v>
          </cell>
          <cell r="S140">
            <v>95695</v>
          </cell>
          <cell r="T140">
            <v>110632</v>
          </cell>
          <cell r="U140">
            <v>135872</v>
          </cell>
          <cell r="V140">
            <v>136807</v>
          </cell>
          <cell r="W140">
            <v>136763</v>
          </cell>
          <cell r="X140">
            <v>124330</v>
          </cell>
          <cell r="Y140">
            <v>0</v>
          </cell>
          <cell r="Z140">
            <v>0</v>
          </cell>
          <cell r="AA140">
            <v>0</v>
          </cell>
          <cell r="AB140">
            <v>0</v>
          </cell>
          <cell r="AC140">
            <v>0</v>
          </cell>
          <cell r="AE140">
            <v>-12433</v>
          </cell>
          <cell r="AF140">
            <v>-9.0909090909090935</v>
          </cell>
          <cell r="AG140">
            <v>-9.0909090909090935</v>
          </cell>
          <cell r="AI140">
            <v>7001</v>
          </cell>
          <cell r="AJ140">
            <v>17214.956629146327</v>
          </cell>
          <cell r="AK140">
            <v>36270.436578164852</v>
          </cell>
          <cell r="AL140">
            <v>36638.694366986514</v>
          </cell>
          <cell r="AM140">
            <v>36879.719196778708</v>
          </cell>
          <cell r="AN140">
            <v>26529.314315301966</v>
          </cell>
          <cell r="AO140">
            <v>0</v>
          </cell>
          <cell r="AP140">
            <v>0</v>
          </cell>
          <cell r="AQ140">
            <v>0</v>
          </cell>
          <cell r="AR140">
            <v>0</v>
          </cell>
          <cell r="AS140">
            <v>0</v>
          </cell>
          <cell r="AU140">
            <v>-10350.404881476741</v>
          </cell>
          <cell r="AV140">
            <v>-28.065302846396968</v>
          </cell>
          <cell r="AY140">
            <v>88694</v>
          </cell>
          <cell r="AZ140">
            <v>93417.043370853673</v>
          </cell>
          <cell r="BA140">
            <v>99601.563421835148</v>
          </cell>
          <cell r="BB140">
            <v>100168.30563301349</v>
          </cell>
          <cell r="BC140">
            <v>99883.280803221292</v>
          </cell>
          <cell r="BD140">
            <v>97800.685684698037</v>
          </cell>
          <cell r="BE140">
            <v>0</v>
          </cell>
          <cell r="BF140">
            <v>0</v>
          </cell>
          <cell r="BG140">
            <v>0</v>
          </cell>
          <cell r="BH140">
            <v>0</v>
          </cell>
          <cell r="BK140">
            <v>-2082.5951185232552</v>
          </cell>
          <cell r="BL140">
            <v>-2.0850287473297424</v>
          </cell>
          <cell r="BN140">
            <v>-131</v>
          </cell>
        </row>
        <row r="141">
          <cell r="A141">
            <v>132</v>
          </cell>
          <cell r="B141" t="str">
            <v>HINSDALE</v>
          </cell>
          <cell r="C141">
            <v>0</v>
          </cell>
          <cell r="D141">
            <v>0</v>
          </cell>
          <cell r="E141">
            <v>0</v>
          </cell>
          <cell r="F141">
            <v>0</v>
          </cell>
          <cell r="G141">
            <v>0</v>
          </cell>
          <cell r="H141">
            <v>0</v>
          </cell>
          <cell r="I141">
            <v>0</v>
          </cell>
          <cell r="J141">
            <v>0</v>
          </cell>
          <cell r="K141">
            <v>0</v>
          </cell>
          <cell r="L141">
            <v>0</v>
          </cell>
          <cell r="M141">
            <v>0</v>
          </cell>
          <cell r="O141">
            <v>0</v>
          </cell>
          <cell r="P141" t="str">
            <v>--</v>
          </cell>
          <cell r="S141">
            <v>0</v>
          </cell>
          <cell r="T141">
            <v>0</v>
          </cell>
          <cell r="U141">
            <v>0</v>
          </cell>
          <cell r="V141">
            <v>0</v>
          </cell>
          <cell r="W141">
            <v>0</v>
          </cell>
          <cell r="X141">
            <v>0</v>
          </cell>
          <cell r="Y141">
            <v>0</v>
          </cell>
          <cell r="Z141">
            <v>0</v>
          </cell>
          <cell r="AA141">
            <v>0</v>
          </cell>
          <cell r="AB141">
            <v>0</v>
          </cell>
          <cell r="AC141">
            <v>0</v>
          </cell>
          <cell r="AE141">
            <v>0</v>
          </cell>
          <cell r="AF141" t="str">
            <v>--</v>
          </cell>
          <cell r="AG141" t="str">
            <v>--</v>
          </cell>
          <cell r="AI141">
            <v>0</v>
          </cell>
          <cell r="AJ141">
            <v>0</v>
          </cell>
          <cell r="AK141">
            <v>0</v>
          </cell>
          <cell r="AL141">
            <v>0</v>
          </cell>
          <cell r="AM141">
            <v>0</v>
          </cell>
          <cell r="AN141">
            <v>0</v>
          </cell>
          <cell r="AO141">
            <v>0</v>
          </cell>
          <cell r="AP141">
            <v>0</v>
          </cell>
          <cell r="AQ141">
            <v>0</v>
          </cell>
          <cell r="AR141">
            <v>0</v>
          </cell>
          <cell r="AS141">
            <v>0</v>
          </cell>
          <cell r="AU141">
            <v>0</v>
          </cell>
          <cell r="AV141" t="str">
            <v>--</v>
          </cell>
          <cell r="AY141">
            <v>0</v>
          </cell>
          <cell r="AZ141">
            <v>0</v>
          </cell>
          <cell r="BA141">
            <v>0</v>
          </cell>
          <cell r="BB141">
            <v>0</v>
          </cell>
          <cell r="BC141">
            <v>0</v>
          </cell>
          <cell r="BD141">
            <v>0</v>
          </cell>
          <cell r="BE141">
            <v>0</v>
          </cell>
          <cell r="BF141">
            <v>0</v>
          </cell>
          <cell r="BG141">
            <v>0</v>
          </cell>
          <cell r="BH141">
            <v>0</v>
          </cell>
          <cell r="BK141">
            <v>0</v>
          </cell>
          <cell r="BL141" t="str">
            <v>--</v>
          </cell>
          <cell r="BN141">
            <v>-132</v>
          </cell>
        </row>
        <row r="142">
          <cell r="A142">
            <v>133</v>
          </cell>
          <cell r="B142" t="str">
            <v>HOLBROOK</v>
          </cell>
          <cell r="C142">
            <v>26.107470532882896</v>
          </cell>
          <cell r="D142">
            <v>31</v>
          </cell>
          <cell r="E142">
            <v>39</v>
          </cell>
          <cell r="F142">
            <v>39</v>
          </cell>
          <cell r="G142">
            <v>39</v>
          </cell>
          <cell r="H142">
            <v>38.33</v>
          </cell>
          <cell r="I142">
            <v>0</v>
          </cell>
          <cell r="J142">
            <v>0</v>
          </cell>
          <cell r="K142">
            <v>0</v>
          </cell>
          <cell r="L142">
            <v>0</v>
          </cell>
          <cell r="M142">
            <v>0</v>
          </cell>
          <cell r="O142">
            <v>-0.67000000000000171</v>
          </cell>
          <cell r="P142">
            <v>-1.7179487179487252</v>
          </cell>
          <cell r="S142">
            <v>355618</v>
          </cell>
          <cell r="T142">
            <v>422058</v>
          </cell>
          <cell r="U142">
            <v>550058</v>
          </cell>
          <cell r="V142">
            <v>550058</v>
          </cell>
          <cell r="W142">
            <v>550677</v>
          </cell>
          <cell r="X142">
            <v>477862</v>
          </cell>
          <cell r="Y142">
            <v>0</v>
          </cell>
          <cell r="Z142">
            <v>0</v>
          </cell>
          <cell r="AA142">
            <v>0</v>
          </cell>
          <cell r="AB142">
            <v>0</v>
          </cell>
          <cell r="AC142">
            <v>0</v>
          </cell>
          <cell r="AE142">
            <v>-72815</v>
          </cell>
          <cell r="AF142">
            <v>-13.222814826114037</v>
          </cell>
          <cell r="AG142">
            <v>-11.504866108165313</v>
          </cell>
          <cell r="AI142">
            <v>101660.75561475904</v>
          </cell>
          <cell r="AJ142">
            <v>68649.394714428548</v>
          </cell>
          <cell r="AK142">
            <v>164320.00091370905</v>
          </cell>
          <cell r="AL142">
            <v>161975.10979684256</v>
          </cell>
          <cell r="AM142">
            <v>163703.56105312222</v>
          </cell>
          <cell r="AN142">
            <v>105347.26345029399</v>
          </cell>
          <cell r="AO142">
            <v>0</v>
          </cell>
          <cell r="AP142">
            <v>0</v>
          </cell>
          <cell r="AQ142">
            <v>0</v>
          </cell>
          <cell r="AR142">
            <v>0</v>
          </cell>
          <cell r="AS142">
            <v>0</v>
          </cell>
          <cell r="AU142">
            <v>-58356.297602828228</v>
          </cell>
          <cell r="AV142">
            <v>-35.647543173414206</v>
          </cell>
          <cell r="AY142">
            <v>253957.24438524095</v>
          </cell>
          <cell r="AZ142">
            <v>353408.60528557142</v>
          </cell>
          <cell r="BA142">
            <v>385737.99908629095</v>
          </cell>
          <cell r="BB142">
            <v>388082.89020315744</v>
          </cell>
          <cell r="BC142">
            <v>386973.43894687778</v>
          </cell>
          <cell r="BD142">
            <v>372514.73654970602</v>
          </cell>
          <cell r="BE142">
            <v>0</v>
          </cell>
          <cell r="BF142">
            <v>0</v>
          </cell>
          <cell r="BG142">
            <v>0</v>
          </cell>
          <cell r="BH142">
            <v>0</v>
          </cell>
          <cell r="BK142">
            <v>-14458.702397171757</v>
          </cell>
          <cell r="BL142">
            <v>-3.7363552487013396</v>
          </cell>
          <cell r="BN142">
            <v>-133</v>
          </cell>
        </row>
        <row r="143">
          <cell r="A143">
            <v>134</v>
          </cell>
          <cell r="B143" t="str">
            <v>HOLDEN</v>
          </cell>
          <cell r="C143">
            <v>0</v>
          </cell>
          <cell r="D143">
            <v>0</v>
          </cell>
          <cell r="E143">
            <v>0</v>
          </cell>
          <cell r="F143">
            <v>0</v>
          </cell>
          <cell r="G143">
            <v>0</v>
          </cell>
          <cell r="H143">
            <v>0</v>
          </cell>
          <cell r="I143">
            <v>0</v>
          </cell>
          <cell r="J143">
            <v>0</v>
          </cell>
          <cell r="K143">
            <v>0</v>
          </cell>
          <cell r="L143">
            <v>0</v>
          </cell>
          <cell r="M143">
            <v>0</v>
          </cell>
          <cell r="O143">
            <v>0</v>
          </cell>
          <cell r="P143" t="str">
            <v>--</v>
          </cell>
          <cell r="S143">
            <v>0</v>
          </cell>
          <cell r="T143">
            <v>0</v>
          </cell>
          <cell r="U143">
            <v>0</v>
          </cell>
          <cell r="V143">
            <v>0</v>
          </cell>
          <cell r="W143">
            <v>0</v>
          </cell>
          <cell r="X143">
            <v>0</v>
          </cell>
          <cell r="Y143">
            <v>0</v>
          </cell>
          <cell r="Z143">
            <v>0</v>
          </cell>
          <cell r="AA143">
            <v>0</v>
          </cell>
          <cell r="AB143">
            <v>0</v>
          </cell>
          <cell r="AC143">
            <v>0</v>
          </cell>
          <cell r="AE143">
            <v>0</v>
          </cell>
          <cell r="AF143" t="str">
            <v>--</v>
          </cell>
          <cell r="AG143" t="str">
            <v>--</v>
          </cell>
          <cell r="AI143">
            <v>0</v>
          </cell>
          <cell r="AJ143">
            <v>0</v>
          </cell>
          <cell r="AK143">
            <v>0</v>
          </cell>
          <cell r="AL143">
            <v>0</v>
          </cell>
          <cell r="AM143">
            <v>0</v>
          </cell>
          <cell r="AN143">
            <v>0</v>
          </cell>
          <cell r="AO143">
            <v>0</v>
          </cell>
          <cell r="AP143">
            <v>0</v>
          </cell>
          <cell r="AQ143">
            <v>0</v>
          </cell>
          <cell r="AR143">
            <v>0</v>
          </cell>
          <cell r="AS143">
            <v>0</v>
          </cell>
          <cell r="AU143">
            <v>0</v>
          </cell>
          <cell r="AV143" t="str">
            <v>--</v>
          </cell>
          <cell r="AY143">
            <v>0</v>
          </cell>
          <cell r="AZ143">
            <v>0</v>
          </cell>
          <cell r="BA143">
            <v>0</v>
          </cell>
          <cell r="BB143">
            <v>0</v>
          </cell>
          <cell r="BC143">
            <v>0</v>
          </cell>
          <cell r="BD143">
            <v>0</v>
          </cell>
          <cell r="BE143">
            <v>0</v>
          </cell>
          <cell r="BF143">
            <v>0</v>
          </cell>
          <cell r="BG143">
            <v>0</v>
          </cell>
          <cell r="BH143">
            <v>0</v>
          </cell>
          <cell r="BK143">
            <v>0</v>
          </cell>
          <cell r="BL143" t="str">
            <v>--</v>
          </cell>
          <cell r="BN143">
            <v>-134</v>
          </cell>
        </row>
        <row r="144">
          <cell r="A144">
            <v>135</v>
          </cell>
          <cell r="B144" t="str">
            <v>HOLLAND</v>
          </cell>
          <cell r="C144">
            <v>0</v>
          </cell>
          <cell r="D144">
            <v>2</v>
          </cell>
          <cell r="E144">
            <v>2</v>
          </cell>
          <cell r="F144">
            <v>2</v>
          </cell>
          <cell r="G144">
            <v>2</v>
          </cell>
          <cell r="H144">
            <v>1</v>
          </cell>
          <cell r="I144">
            <v>0</v>
          </cell>
          <cell r="J144">
            <v>0</v>
          </cell>
          <cell r="K144">
            <v>0</v>
          </cell>
          <cell r="L144">
            <v>0</v>
          </cell>
          <cell r="M144">
            <v>0</v>
          </cell>
          <cell r="O144">
            <v>-1</v>
          </cell>
          <cell r="P144">
            <v>-50</v>
          </cell>
          <cell r="S144">
            <v>0</v>
          </cell>
          <cell r="T144">
            <v>35894</v>
          </cell>
          <cell r="U144">
            <v>35522</v>
          </cell>
          <cell r="V144">
            <v>35608</v>
          </cell>
          <cell r="W144">
            <v>35968</v>
          </cell>
          <cell r="X144">
            <v>17985</v>
          </cell>
          <cell r="Y144">
            <v>0</v>
          </cell>
          <cell r="Z144">
            <v>0</v>
          </cell>
          <cell r="AA144">
            <v>0</v>
          </cell>
          <cell r="AB144">
            <v>0</v>
          </cell>
          <cell r="AC144">
            <v>0</v>
          </cell>
          <cell r="AE144">
            <v>-17983</v>
          </cell>
          <cell r="AF144">
            <v>-49.997219750889677</v>
          </cell>
          <cell r="AG144">
            <v>2.7802491103230409E-3</v>
          </cell>
          <cell r="AI144">
            <v>0</v>
          </cell>
          <cell r="AJ144">
            <v>24305.368729366448</v>
          </cell>
          <cell r="AK144">
            <v>25671.175221549172</v>
          </cell>
          <cell r="AL144">
            <v>25472.613081227937</v>
          </cell>
          <cell r="AM144">
            <v>25967.686335415205</v>
          </cell>
          <cell r="AN144">
            <v>12156.666602154617</v>
          </cell>
          <cell r="AO144">
            <v>0</v>
          </cell>
          <cell r="AP144">
            <v>0</v>
          </cell>
          <cell r="AQ144">
            <v>0</v>
          </cell>
          <cell r="AR144">
            <v>0</v>
          </cell>
          <cell r="AS144">
            <v>0</v>
          </cell>
          <cell r="AU144">
            <v>-13811.019733260588</v>
          </cell>
          <cell r="AV144">
            <v>-53.185407259116758</v>
          </cell>
          <cell r="AY144">
            <v>0</v>
          </cell>
          <cell r="AZ144">
            <v>11588.631270633552</v>
          </cell>
          <cell r="BA144">
            <v>9850.8247784508276</v>
          </cell>
          <cell r="BB144">
            <v>10135.386918772063</v>
          </cell>
          <cell r="BC144">
            <v>10000.313664584795</v>
          </cell>
          <cell r="BD144">
            <v>5828.3333978453829</v>
          </cell>
          <cell r="BE144">
            <v>0</v>
          </cell>
          <cell r="BF144">
            <v>0</v>
          </cell>
          <cell r="BG144">
            <v>0</v>
          </cell>
          <cell r="BH144">
            <v>0</v>
          </cell>
          <cell r="BK144">
            <v>-4171.9802667394124</v>
          </cell>
          <cell r="BL144">
            <v>-41.718494105980916</v>
          </cell>
          <cell r="BN144">
            <v>-135</v>
          </cell>
        </row>
        <row r="145">
          <cell r="A145">
            <v>136</v>
          </cell>
          <cell r="B145" t="str">
            <v>HOLLISTON</v>
          </cell>
          <cell r="C145">
            <v>8</v>
          </cell>
          <cell r="D145">
            <v>16</v>
          </cell>
          <cell r="E145">
            <v>11</v>
          </cell>
          <cell r="F145">
            <v>11</v>
          </cell>
          <cell r="G145">
            <v>11</v>
          </cell>
          <cell r="H145">
            <v>11</v>
          </cell>
          <cell r="I145">
            <v>0</v>
          </cell>
          <cell r="J145">
            <v>0</v>
          </cell>
          <cell r="K145">
            <v>0</v>
          </cell>
          <cell r="L145">
            <v>0</v>
          </cell>
          <cell r="M145">
            <v>0</v>
          </cell>
          <cell r="O145">
            <v>0</v>
          </cell>
          <cell r="P145">
            <v>0</v>
          </cell>
          <cell r="S145">
            <v>104158</v>
          </cell>
          <cell r="T145">
            <v>203309</v>
          </cell>
          <cell r="U145">
            <v>141367</v>
          </cell>
          <cell r="V145">
            <v>141811</v>
          </cell>
          <cell r="W145">
            <v>141801</v>
          </cell>
          <cell r="X145">
            <v>141661</v>
          </cell>
          <cell r="Y145">
            <v>0</v>
          </cell>
          <cell r="Z145">
            <v>0</v>
          </cell>
          <cell r="AA145">
            <v>0</v>
          </cell>
          <cell r="AB145">
            <v>0</v>
          </cell>
          <cell r="AC145">
            <v>0</v>
          </cell>
          <cell r="AE145">
            <v>-140</v>
          </cell>
          <cell r="AF145">
            <v>-9.8729910226302842E-2</v>
          </cell>
          <cell r="AG145">
            <v>-9.8729910226302842E-2</v>
          </cell>
          <cell r="AI145">
            <v>7141</v>
          </cell>
          <cell r="AJ145">
            <v>75032.458794905309</v>
          </cell>
          <cell r="AK145">
            <v>34261.197328662121</v>
          </cell>
          <cell r="AL145">
            <v>34307.101968469389</v>
          </cell>
          <cell r="AM145">
            <v>34548.760003642295</v>
          </cell>
          <cell r="AN145">
            <v>32759.205715240747</v>
          </cell>
          <cell r="AO145">
            <v>0</v>
          </cell>
          <cell r="AP145">
            <v>0</v>
          </cell>
          <cell r="AQ145">
            <v>0</v>
          </cell>
          <cell r="AR145">
            <v>0</v>
          </cell>
          <cell r="AS145">
            <v>0</v>
          </cell>
          <cell r="AU145">
            <v>-1789.5542884015485</v>
          </cell>
          <cell r="AV145">
            <v>-5.179793104623398</v>
          </cell>
          <cell r="AY145">
            <v>97017</v>
          </cell>
          <cell r="AZ145">
            <v>128276.54120509469</v>
          </cell>
          <cell r="BA145">
            <v>107105.80267133788</v>
          </cell>
          <cell r="BB145">
            <v>107503.89803153061</v>
          </cell>
          <cell r="BC145">
            <v>107252.2399963577</v>
          </cell>
          <cell r="BD145">
            <v>108901.79428475925</v>
          </cell>
          <cell r="BE145">
            <v>0</v>
          </cell>
          <cell r="BF145">
            <v>0</v>
          </cell>
          <cell r="BG145">
            <v>0</v>
          </cell>
          <cell r="BH145">
            <v>0</v>
          </cell>
          <cell r="BK145">
            <v>1649.5542884015449</v>
          </cell>
          <cell r="BL145">
            <v>1.5380138339838423</v>
          </cell>
          <cell r="BN145">
            <v>-136</v>
          </cell>
        </row>
        <row r="146">
          <cell r="A146">
            <v>137</v>
          </cell>
          <cell r="B146" t="str">
            <v>HOLYOKE</v>
          </cell>
          <cell r="C146">
            <v>845.41406966970067</v>
          </cell>
          <cell r="D146">
            <v>824</v>
          </cell>
          <cell r="E146">
            <v>787</v>
          </cell>
          <cell r="F146">
            <v>787</v>
          </cell>
          <cell r="G146">
            <v>787</v>
          </cell>
          <cell r="H146">
            <v>810.65999999999963</v>
          </cell>
          <cell r="I146">
            <v>0</v>
          </cell>
          <cell r="J146">
            <v>0</v>
          </cell>
          <cell r="K146">
            <v>0</v>
          </cell>
          <cell r="L146">
            <v>0</v>
          </cell>
          <cell r="M146">
            <v>0</v>
          </cell>
          <cell r="O146">
            <v>23.659999999999627</v>
          </cell>
          <cell r="P146">
            <v>3.0063532401524373</v>
          </cell>
          <cell r="S146">
            <v>11636308</v>
          </cell>
          <cell r="T146">
            <v>11607981</v>
          </cell>
          <cell r="U146">
            <v>10112218</v>
          </cell>
          <cell r="V146">
            <v>10112218</v>
          </cell>
          <cell r="W146">
            <v>10253657</v>
          </cell>
          <cell r="X146">
            <v>11064621</v>
          </cell>
          <cell r="Y146">
            <v>0</v>
          </cell>
          <cell r="Z146">
            <v>0</v>
          </cell>
          <cell r="AA146">
            <v>0</v>
          </cell>
          <cell r="AB146">
            <v>0</v>
          </cell>
          <cell r="AC146">
            <v>0</v>
          </cell>
          <cell r="AE146">
            <v>810964</v>
          </cell>
          <cell r="AF146">
            <v>7.9090221176698172</v>
          </cell>
          <cell r="AG146">
            <v>4.9026688775173799</v>
          </cell>
          <cell r="AI146">
            <v>1410015.782227593</v>
          </cell>
          <cell r="AJ146">
            <v>735832</v>
          </cell>
          <cell r="AK146">
            <v>702739</v>
          </cell>
          <cell r="AL146">
            <v>694839.83861804102</v>
          </cell>
          <cell r="AM146">
            <v>694759.67012581055</v>
          </cell>
          <cell r="AN146">
            <v>713230.57988462667</v>
          </cell>
          <cell r="AO146">
            <v>0</v>
          </cell>
          <cell r="AP146">
            <v>0</v>
          </cell>
          <cell r="AQ146">
            <v>0</v>
          </cell>
          <cell r="AR146">
            <v>0</v>
          </cell>
          <cell r="AS146">
            <v>0</v>
          </cell>
          <cell r="AU146">
            <v>18470.909758816124</v>
          </cell>
          <cell r="AV146">
            <v>2.6586041984088205</v>
          </cell>
          <cell r="AY146">
            <v>10226292.217772407</v>
          </cell>
          <cell r="AZ146">
            <v>10872149</v>
          </cell>
          <cell r="BA146">
            <v>9409479</v>
          </cell>
          <cell r="BB146">
            <v>9417378.1613819599</v>
          </cell>
          <cell r="BC146">
            <v>9558897.3298741896</v>
          </cell>
          <cell r="BD146">
            <v>10351390.420115374</v>
          </cell>
          <cell r="BE146">
            <v>0</v>
          </cell>
          <cell r="BF146">
            <v>0</v>
          </cell>
          <cell r="BG146">
            <v>0</v>
          </cell>
          <cell r="BH146">
            <v>0</v>
          </cell>
          <cell r="BK146">
            <v>792493.09024118446</v>
          </cell>
          <cell r="BL146">
            <v>8.290632934872356</v>
          </cell>
          <cell r="BN146">
            <v>-137</v>
          </cell>
        </row>
        <row r="147">
          <cell r="A147">
            <v>138</v>
          </cell>
          <cell r="B147" t="str">
            <v>HOPEDALE</v>
          </cell>
          <cell r="C147">
            <v>2.5</v>
          </cell>
          <cell r="D147">
            <v>2</v>
          </cell>
          <cell r="E147">
            <v>4</v>
          </cell>
          <cell r="F147">
            <v>4</v>
          </cell>
          <cell r="G147">
            <v>4</v>
          </cell>
          <cell r="H147">
            <v>4</v>
          </cell>
          <cell r="I147">
            <v>0</v>
          </cell>
          <cell r="J147">
            <v>0</v>
          </cell>
          <cell r="K147">
            <v>0</v>
          </cell>
          <cell r="L147">
            <v>0</v>
          </cell>
          <cell r="M147">
            <v>0</v>
          </cell>
          <cell r="O147">
            <v>0</v>
          </cell>
          <cell r="P147">
            <v>0</v>
          </cell>
          <cell r="S147">
            <v>34403</v>
          </cell>
          <cell r="T147">
            <v>25360</v>
          </cell>
          <cell r="U147">
            <v>54164</v>
          </cell>
          <cell r="V147">
            <v>54192</v>
          </cell>
          <cell r="W147">
            <v>54336</v>
          </cell>
          <cell r="X147">
            <v>54336</v>
          </cell>
          <cell r="Y147">
            <v>0</v>
          </cell>
          <cell r="Z147">
            <v>0</v>
          </cell>
          <cell r="AA147">
            <v>0</v>
          </cell>
          <cell r="AB147">
            <v>0</v>
          </cell>
          <cell r="AC147">
            <v>0</v>
          </cell>
          <cell r="AE147">
            <v>0</v>
          </cell>
          <cell r="AF147">
            <v>0</v>
          </cell>
          <cell r="AG147">
            <v>0</v>
          </cell>
          <cell r="AI147">
            <v>2233</v>
          </cell>
          <cell r="AJ147">
            <v>1786</v>
          </cell>
          <cell r="AK147">
            <v>16614.823628508977</v>
          </cell>
          <cell r="AL147">
            <v>16493.116768631524</v>
          </cell>
          <cell r="AM147">
            <v>16726.124267764037</v>
          </cell>
          <cell r="AN147">
            <v>15825.487994410423</v>
          </cell>
          <cell r="AO147">
            <v>0</v>
          </cell>
          <cell r="AP147">
            <v>0</v>
          </cell>
          <cell r="AQ147">
            <v>0</v>
          </cell>
          <cell r="AR147">
            <v>0</v>
          </cell>
          <cell r="AS147">
            <v>0</v>
          </cell>
          <cell r="AU147">
            <v>-900.63627335361343</v>
          </cell>
          <cell r="AV147">
            <v>-5.3846082866273681</v>
          </cell>
          <cell r="AY147">
            <v>32170</v>
          </cell>
          <cell r="AZ147">
            <v>23574</v>
          </cell>
          <cell r="BA147">
            <v>37549.176371491019</v>
          </cell>
          <cell r="BB147">
            <v>37698.883231368476</v>
          </cell>
          <cell r="BC147">
            <v>37609.87573223596</v>
          </cell>
          <cell r="BD147">
            <v>38510.512005589575</v>
          </cell>
          <cell r="BE147">
            <v>0</v>
          </cell>
          <cell r="BF147">
            <v>0</v>
          </cell>
          <cell r="BG147">
            <v>0</v>
          </cell>
          <cell r="BH147">
            <v>0</v>
          </cell>
          <cell r="BK147">
            <v>900.63627335361525</v>
          </cell>
          <cell r="BL147">
            <v>2.3946802689955859</v>
          </cell>
          <cell r="BN147">
            <v>-138</v>
          </cell>
        </row>
        <row r="148">
          <cell r="A148">
            <v>139</v>
          </cell>
          <cell r="B148" t="str">
            <v>HOPKINTON</v>
          </cell>
          <cell r="C148">
            <v>11.330987237237238</v>
          </cell>
          <cell r="D148">
            <v>8</v>
          </cell>
          <cell r="E148">
            <v>12</v>
          </cell>
          <cell r="F148">
            <v>12</v>
          </cell>
          <cell r="G148">
            <v>12</v>
          </cell>
          <cell r="H148">
            <v>12.94</v>
          </cell>
          <cell r="I148">
            <v>0</v>
          </cell>
          <cell r="J148">
            <v>0</v>
          </cell>
          <cell r="K148">
            <v>0</v>
          </cell>
          <cell r="L148">
            <v>0</v>
          </cell>
          <cell r="M148">
            <v>0</v>
          </cell>
          <cell r="O148">
            <v>0.9399999999999995</v>
          </cell>
          <cell r="P148">
            <v>7.8333333333333366</v>
          </cell>
          <cell r="S148">
            <v>153377</v>
          </cell>
          <cell r="T148">
            <v>109926</v>
          </cell>
          <cell r="U148">
            <v>165828</v>
          </cell>
          <cell r="V148">
            <v>165828</v>
          </cell>
          <cell r="W148">
            <v>165916</v>
          </cell>
          <cell r="X148">
            <v>178037</v>
          </cell>
          <cell r="Y148">
            <v>0</v>
          </cell>
          <cell r="Z148">
            <v>0</v>
          </cell>
          <cell r="AA148">
            <v>0</v>
          </cell>
          <cell r="AB148">
            <v>0</v>
          </cell>
          <cell r="AC148">
            <v>0</v>
          </cell>
          <cell r="AE148">
            <v>12121</v>
          </cell>
          <cell r="AF148">
            <v>7.3055039899708296</v>
          </cell>
          <cell r="AG148">
            <v>-0.52782934336250698</v>
          </cell>
          <cell r="AI148">
            <v>10094</v>
          </cell>
          <cell r="AJ148">
            <v>7144</v>
          </cell>
          <cell r="AK148">
            <v>19034.8990792697</v>
          </cell>
          <cell r="AL148">
            <v>18942.685348277482</v>
          </cell>
          <cell r="AM148">
            <v>19090.381131459326</v>
          </cell>
          <cell r="AN148">
            <v>26781.813801297263</v>
          </cell>
          <cell r="AO148">
            <v>0</v>
          </cell>
          <cell r="AP148">
            <v>0</v>
          </cell>
          <cell r="AQ148">
            <v>0</v>
          </cell>
          <cell r="AR148">
            <v>0</v>
          </cell>
          <cell r="AS148">
            <v>0</v>
          </cell>
          <cell r="AU148">
            <v>7691.4326698379373</v>
          </cell>
          <cell r="AV148">
            <v>40.289571050852977</v>
          </cell>
          <cell r="AY148">
            <v>143283</v>
          </cell>
          <cell r="AZ148">
            <v>102782</v>
          </cell>
          <cell r="BA148">
            <v>146793.1009207303</v>
          </cell>
          <cell r="BB148">
            <v>146885.31465172253</v>
          </cell>
          <cell r="BC148">
            <v>146825.61886854068</v>
          </cell>
          <cell r="BD148">
            <v>151255.18619870272</v>
          </cell>
          <cell r="BE148">
            <v>0</v>
          </cell>
          <cell r="BF148">
            <v>0</v>
          </cell>
          <cell r="BG148">
            <v>0</v>
          </cell>
          <cell r="BH148">
            <v>0</v>
          </cell>
          <cell r="BK148">
            <v>4429.5673301620409</v>
          </cell>
          <cell r="BL148">
            <v>3.0168899435241148</v>
          </cell>
          <cell r="BN148">
            <v>-139</v>
          </cell>
        </row>
        <row r="149">
          <cell r="A149">
            <v>140</v>
          </cell>
          <cell r="B149" t="str">
            <v>HUBBARDSTON</v>
          </cell>
          <cell r="C149">
            <v>0</v>
          </cell>
          <cell r="D149">
            <v>0</v>
          </cell>
          <cell r="E149">
            <v>0</v>
          </cell>
          <cell r="F149">
            <v>0</v>
          </cell>
          <cell r="G149">
            <v>0</v>
          </cell>
          <cell r="H149">
            <v>0</v>
          </cell>
          <cell r="I149">
            <v>0</v>
          </cell>
          <cell r="J149">
            <v>0</v>
          </cell>
          <cell r="K149">
            <v>0</v>
          </cell>
          <cell r="L149">
            <v>0</v>
          </cell>
          <cell r="M149">
            <v>0</v>
          </cell>
          <cell r="O149">
            <v>0</v>
          </cell>
          <cell r="P149" t="str">
            <v>--</v>
          </cell>
          <cell r="S149">
            <v>0</v>
          </cell>
          <cell r="T149">
            <v>0</v>
          </cell>
          <cell r="U149">
            <v>0</v>
          </cell>
          <cell r="V149">
            <v>0</v>
          </cell>
          <cell r="W149">
            <v>0</v>
          </cell>
          <cell r="X149">
            <v>0</v>
          </cell>
          <cell r="Y149">
            <v>0</v>
          </cell>
          <cell r="Z149">
            <v>0</v>
          </cell>
          <cell r="AA149">
            <v>0</v>
          </cell>
          <cell r="AB149">
            <v>0</v>
          </cell>
          <cell r="AC149">
            <v>0</v>
          </cell>
          <cell r="AE149">
            <v>0</v>
          </cell>
          <cell r="AF149" t="str">
            <v>--</v>
          </cell>
          <cell r="AG149" t="str">
            <v>--</v>
          </cell>
          <cell r="AI149">
            <v>0</v>
          </cell>
          <cell r="AJ149">
            <v>0</v>
          </cell>
          <cell r="AK149">
            <v>0</v>
          </cell>
          <cell r="AL149">
            <v>0</v>
          </cell>
          <cell r="AM149">
            <v>0</v>
          </cell>
          <cell r="AN149">
            <v>0</v>
          </cell>
          <cell r="AO149">
            <v>0</v>
          </cell>
          <cell r="AP149">
            <v>0</v>
          </cell>
          <cell r="AQ149">
            <v>0</v>
          </cell>
          <cell r="AR149">
            <v>0</v>
          </cell>
          <cell r="AS149">
            <v>0</v>
          </cell>
          <cell r="AU149">
            <v>0</v>
          </cell>
          <cell r="AV149" t="str">
            <v>--</v>
          </cell>
          <cell r="AY149">
            <v>0</v>
          </cell>
          <cell r="AZ149">
            <v>0</v>
          </cell>
          <cell r="BA149">
            <v>0</v>
          </cell>
          <cell r="BB149">
            <v>0</v>
          </cell>
          <cell r="BC149">
            <v>0</v>
          </cell>
          <cell r="BD149">
            <v>0</v>
          </cell>
          <cell r="BE149">
            <v>0</v>
          </cell>
          <cell r="BF149">
            <v>0</v>
          </cell>
          <cell r="BG149">
            <v>0</v>
          </cell>
          <cell r="BH149">
            <v>0</v>
          </cell>
          <cell r="BK149">
            <v>0</v>
          </cell>
          <cell r="BL149" t="str">
            <v>--</v>
          </cell>
          <cell r="BN149">
            <v>-140</v>
          </cell>
        </row>
        <row r="150">
          <cell r="A150">
            <v>141</v>
          </cell>
          <cell r="B150" t="str">
            <v>HUDSON</v>
          </cell>
          <cell r="C150">
            <v>106.42905405405406</v>
          </cell>
          <cell r="D150">
            <v>114</v>
          </cell>
          <cell r="E150">
            <v>120</v>
          </cell>
          <cell r="F150">
            <v>120</v>
          </cell>
          <cell r="G150">
            <v>120</v>
          </cell>
          <cell r="H150">
            <v>120.36999999999999</v>
          </cell>
          <cell r="I150">
            <v>0</v>
          </cell>
          <cell r="J150">
            <v>0</v>
          </cell>
          <cell r="K150">
            <v>0</v>
          </cell>
          <cell r="L150">
            <v>0</v>
          </cell>
          <cell r="M150">
            <v>0</v>
          </cell>
          <cell r="O150">
            <v>0.36999999999999034</v>
          </cell>
          <cell r="P150">
            <v>0.30833333333333268</v>
          </cell>
          <cell r="S150">
            <v>1641514</v>
          </cell>
          <cell r="T150">
            <v>1829370</v>
          </cell>
          <cell r="U150">
            <v>1756560</v>
          </cell>
          <cell r="V150">
            <v>1756560</v>
          </cell>
          <cell r="W150">
            <v>1754880</v>
          </cell>
          <cell r="X150">
            <v>1750742</v>
          </cell>
          <cell r="Y150">
            <v>0</v>
          </cell>
          <cell r="Z150">
            <v>0</v>
          </cell>
          <cell r="AA150">
            <v>0</v>
          </cell>
          <cell r="AB150">
            <v>0</v>
          </cell>
          <cell r="AC150">
            <v>0</v>
          </cell>
          <cell r="AE150">
            <v>-4138</v>
          </cell>
          <cell r="AF150">
            <v>-0.2357995988329642</v>
          </cell>
          <cell r="AG150">
            <v>-0.54413293216629688</v>
          </cell>
          <cell r="AI150">
            <v>443077.26296282531</v>
          </cell>
          <cell r="AJ150">
            <v>219060.77816653601</v>
          </cell>
          <cell r="AK150">
            <v>176717.86852153071</v>
          </cell>
          <cell r="AL150">
            <v>171708.84510004806</v>
          </cell>
          <cell r="AM150">
            <v>171204.68178768188</v>
          </cell>
          <cell r="AN150">
            <v>163741.91270409609</v>
          </cell>
          <cell r="AO150">
            <v>0</v>
          </cell>
          <cell r="AP150">
            <v>0</v>
          </cell>
          <cell r="AQ150">
            <v>0</v>
          </cell>
          <cell r="AR150">
            <v>0</v>
          </cell>
          <cell r="AS150">
            <v>0</v>
          </cell>
          <cell r="AU150">
            <v>-7462.7690835857939</v>
          </cell>
          <cell r="AV150">
            <v>-4.358974886469924</v>
          </cell>
          <cell r="AY150">
            <v>1198436.7370371746</v>
          </cell>
          <cell r="AZ150">
            <v>1610309.221833464</v>
          </cell>
          <cell r="BA150">
            <v>1579842.1314784694</v>
          </cell>
          <cell r="BB150">
            <v>1584851.154899952</v>
          </cell>
          <cell r="BC150">
            <v>1583675.3182123182</v>
          </cell>
          <cell r="BD150">
            <v>1587000.0872959038</v>
          </cell>
          <cell r="BE150">
            <v>0</v>
          </cell>
          <cell r="BF150">
            <v>0</v>
          </cell>
          <cell r="BG150">
            <v>0</v>
          </cell>
          <cell r="BH150">
            <v>0</v>
          </cell>
          <cell r="BK150">
            <v>3324.7690835855901</v>
          </cell>
          <cell r="BL150">
            <v>0.20994007075507692</v>
          </cell>
          <cell r="BN150">
            <v>-141</v>
          </cell>
        </row>
        <row r="151">
          <cell r="A151">
            <v>142</v>
          </cell>
          <cell r="B151" t="str">
            <v>HULL</v>
          </cell>
          <cell r="C151">
            <v>32.41836734693878</v>
          </cell>
          <cell r="D151">
            <v>38</v>
          </cell>
          <cell r="E151">
            <v>39</v>
          </cell>
          <cell r="F151">
            <v>39</v>
          </cell>
          <cell r="G151">
            <v>39</v>
          </cell>
          <cell r="H151">
            <v>37.9</v>
          </cell>
          <cell r="I151">
            <v>0</v>
          </cell>
          <cell r="J151">
            <v>0</v>
          </cell>
          <cell r="K151">
            <v>0</v>
          </cell>
          <cell r="L151">
            <v>0</v>
          </cell>
          <cell r="M151">
            <v>0</v>
          </cell>
          <cell r="O151">
            <v>-1.1000000000000014</v>
          </cell>
          <cell r="P151">
            <v>-2.8205128205128216</v>
          </cell>
          <cell r="S151">
            <v>559278</v>
          </cell>
          <cell r="T151">
            <v>668534</v>
          </cell>
          <cell r="U151">
            <v>717990</v>
          </cell>
          <cell r="V151">
            <v>717990</v>
          </cell>
          <cell r="W151">
            <v>718809</v>
          </cell>
          <cell r="X151">
            <v>680142</v>
          </cell>
          <cell r="Y151">
            <v>0</v>
          </cell>
          <cell r="Z151">
            <v>0</v>
          </cell>
          <cell r="AA151">
            <v>0</v>
          </cell>
          <cell r="AB151">
            <v>0</v>
          </cell>
          <cell r="AC151">
            <v>0</v>
          </cell>
          <cell r="AE151">
            <v>-38667</v>
          </cell>
          <cell r="AF151">
            <v>-5.3793149501466964</v>
          </cell>
          <cell r="AG151">
            <v>-2.5588021296338748</v>
          </cell>
          <cell r="AI151">
            <v>132939.61422277414</v>
          </cell>
          <cell r="AJ151">
            <v>102187.99614472981</v>
          </cell>
          <cell r="AK151">
            <v>142401.62083048976</v>
          </cell>
          <cell r="AL151">
            <v>139975.73593486991</v>
          </cell>
          <cell r="AM151">
            <v>141622.28186476781</v>
          </cell>
          <cell r="AN151">
            <v>108174.30862275594</v>
          </cell>
          <cell r="AO151">
            <v>0</v>
          </cell>
          <cell r="AP151">
            <v>0</v>
          </cell>
          <cell r="AQ151">
            <v>0</v>
          </cell>
          <cell r="AR151">
            <v>0</v>
          </cell>
          <cell r="AS151">
            <v>0</v>
          </cell>
          <cell r="AU151">
            <v>-33447.973242011867</v>
          </cell>
          <cell r="AV151">
            <v>-23.617733595021896</v>
          </cell>
          <cell r="AY151">
            <v>426338.38577722583</v>
          </cell>
          <cell r="AZ151">
            <v>566346.00385527022</v>
          </cell>
          <cell r="BA151">
            <v>575588.37916951021</v>
          </cell>
          <cell r="BB151">
            <v>578014.26406513015</v>
          </cell>
          <cell r="BC151">
            <v>577186.71813523222</v>
          </cell>
          <cell r="BD151">
            <v>571967.69137724407</v>
          </cell>
          <cell r="BE151">
            <v>0</v>
          </cell>
          <cell r="BF151">
            <v>0</v>
          </cell>
          <cell r="BG151">
            <v>0</v>
          </cell>
          <cell r="BH151">
            <v>0</v>
          </cell>
          <cell r="BK151">
            <v>-5219.0267579881474</v>
          </cell>
          <cell r="BL151">
            <v>-0.90421809684909649</v>
          </cell>
          <cell r="BN151">
            <v>-142</v>
          </cell>
        </row>
        <row r="152">
          <cell r="A152">
            <v>143</v>
          </cell>
          <cell r="B152" t="str">
            <v>HUNTINGTON</v>
          </cell>
          <cell r="C152">
            <v>0</v>
          </cell>
          <cell r="D152">
            <v>0</v>
          </cell>
          <cell r="E152">
            <v>0</v>
          </cell>
          <cell r="F152">
            <v>0</v>
          </cell>
          <cell r="G152">
            <v>0</v>
          </cell>
          <cell r="H152">
            <v>0</v>
          </cell>
          <cell r="I152">
            <v>0</v>
          </cell>
          <cell r="J152">
            <v>0</v>
          </cell>
          <cell r="K152">
            <v>0</v>
          </cell>
          <cell r="L152">
            <v>0</v>
          </cell>
          <cell r="M152">
            <v>0</v>
          </cell>
          <cell r="O152">
            <v>0</v>
          </cell>
          <cell r="P152" t="str">
            <v>--</v>
          </cell>
          <cell r="S152">
            <v>0</v>
          </cell>
          <cell r="T152">
            <v>0</v>
          </cell>
          <cell r="U152">
            <v>0</v>
          </cell>
          <cell r="V152">
            <v>0</v>
          </cell>
          <cell r="W152">
            <v>0</v>
          </cell>
          <cell r="X152">
            <v>0</v>
          </cell>
          <cell r="Y152">
            <v>0</v>
          </cell>
          <cell r="Z152">
            <v>0</v>
          </cell>
          <cell r="AA152">
            <v>0</v>
          </cell>
          <cell r="AB152">
            <v>0</v>
          </cell>
          <cell r="AC152">
            <v>0</v>
          </cell>
          <cell r="AE152">
            <v>0</v>
          </cell>
          <cell r="AF152" t="str">
            <v>--</v>
          </cell>
          <cell r="AG152" t="str">
            <v>--</v>
          </cell>
          <cell r="AI152">
            <v>0</v>
          </cell>
          <cell r="AJ152">
            <v>0</v>
          </cell>
          <cell r="AK152">
            <v>0</v>
          </cell>
          <cell r="AL152">
            <v>0</v>
          </cell>
          <cell r="AM152">
            <v>0</v>
          </cell>
          <cell r="AN152">
            <v>0</v>
          </cell>
          <cell r="AO152">
            <v>0</v>
          </cell>
          <cell r="AP152">
            <v>0</v>
          </cell>
          <cell r="AQ152">
            <v>0</v>
          </cell>
          <cell r="AR152">
            <v>0</v>
          </cell>
          <cell r="AS152">
            <v>0</v>
          </cell>
          <cell r="AU152">
            <v>0</v>
          </cell>
          <cell r="AV152" t="str">
            <v>--</v>
          </cell>
          <cell r="AY152">
            <v>0</v>
          </cell>
          <cell r="AZ152">
            <v>0</v>
          </cell>
          <cell r="BA152">
            <v>0</v>
          </cell>
          <cell r="BB152">
            <v>0</v>
          </cell>
          <cell r="BC152">
            <v>0</v>
          </cell>
          <cell r="BD152">
            <v>0</v>
          </cell>
          <cell r="BE152">
            <v>0</v>
          </cell>
          <cell r="BF152">
            <v>0</v>
          </cell>
          <cell r="BG152">
            <v>0</v>
          </cell>
          <cell r="BH152">
            <v>0</v>
          </cell>
          <cell r="BK152">
            <v>0</v>
          </cell>
          <cell r="BL152" t="str">
            <v>--</v>
          </cell>
          <cell r="BN152">
            <v>-143</v>
          </cell>
        </row>
        <row r="153">
          <cell r="A153">
            <v>144</v>
          </cell>
          <cell r="B153" t="str">
            <v>IPSWICH</v>
          </cell>
          <cell r="C153">
            <v>0</v>
          </cell>
          <cell r="D153">
            <v>0</v>
          </cell>
          <cell r="E153">
            <v>0</v>
          </cell>
          <cell r="F153">
            <v>0</v>
          </cell>
          <cell r="G153">
            <v>0</v>
          </cell>
          <cell r="H153">
            <v>0</v>
          </cell>
          <cell r="I153">
            <v>0</v>
          </cell>
          <cell r="J153">
            <v>0</v>
          </cell>
          <cell r="K153">
            <v>0</v>
          </cell>
          <cell r="L153">
            <v>0</v>
          </cell>
          <cell r="M153">
            <v>0</v>
          </cell>
          <cell r="O153">
            <v>0</v>
          </cell>
          <cell r="P153" t="str">
            <v>--</v>
          </cell>
          <cell r="S153">
            <v>0</v>
          </cell>
          <cell r="T153">
            <v>0</v>
          </cell>
          <cell r="U153">
            <v>0</v>
          </cell>
          <cell r="V153">
            <v>0</v>
          </cell>
          <cell r="W153">
            <v>0</v>
          </cell>
          <cell r="X153">
            <v>0</v>
          </cell>
          <cell r="Y153">
            <v>0</v>
          </cell>
          <cell r="Z153">
            <v>0</v>
          </cell>
          <cell r="AA153">
            <v>0</v>
          </cell>
          <cell r="AB153">
            <v>0</v>
          </cell>
          <cell r="AC153">
            <v>0</v>
          </cell>
          <cell r="AE153">
            <v>0</v>
          </cell>
          <cell r="AF153" t="str">
            <v>--</v>
          </cell>
          <cell r="AG153" t="str">
            <v>--</v>
          </cell>
          <cell r="AI153">
            <v>0</v>
          </cell>
          <cell r="AJ153">
            <v>0</v>
          </cell>
          <cell r="AK153">
            <v>0</v>
          </cell>
          <cell r="AL153">
            <v>0</v>
          </cell>
          <cell r="AM153">
            <v>0</v>
          </cell>
          <cell r="AN153">
            <v>0</v>
          </cell>
          <cell r="AO153">
            <v>0</v>
          </cell>
          <cell r="AP153">
            <v>0</v>
          </cell>
          <cell r="AQ153">
            <v>0</v>
          </cell>
          <cell r="AR153">
            <v>0</v>
          </cell>
          <cell r="AS153">
            <v>0</v>
          </cell>
          <cell r="AU153">
            <v>0</v>
          </cell>
          <cell r="AV153" t="str">
            <v>--</v>
          </cell>
          <cell r="AY153">
            <v>0</v>
          </cell>
          <cell r="AZ153">
            <v>0</v>
          </cell>
          <cell r="BA153">
            <v>0</v>
          </cell>
          <cell r="BB153">
            <v>0</v>
          </cell>
          <cell r="BC153">
            <v>0</v>
          </cell>
          <cell r="BD153">
            <v>0</v>
          </cell>
          <cell r="BE153">
            <v>0</v>
          </cell>
          <cell r="BF153">
            <v>0</v>
          </cell>
          <cell r="BG153">
            <v>0</v>
          </cell>
          <cell r="BH153">
            <v>0</v>
          </cell>
          <cell r="BK153">
            <v>0</v>
          </cell>
          <cell r="BL153" t="str">
            <v>--</v>
          </cell>
          <cell r="BN153">
            <v>-144</v>
          </cell>
        </row>
        <row r="154">
          <cell r="A154">
            <v>145</v>
          </cell>
          <cell r="B154" t="str">
            <v>KINGSTON</v>
          </cell>
          <cell r="C154">
            <v>6.7619047619047628</v>
          </cell>
          <cell r="D154">
            <v>7</v>
          </cell>
          <cell r="E154">
            <v>11</v>
          </cell>
          <cell r="F154">
            <v>11</v>
          </cell>
          <cell r="G154">
            <v>11</v>
          </cell>
          <cell r="H154">
            <v>10.129999999999999</v>
          </cell>
          <cell r="I154">
            <v>0</v>
          </cell>
          <cell r="J154">
            <v>0</v>
          </cell>
          <cell r="K154">
            <v>0</v>
          </cell>
          <cell r="L154">
            <v>0</v>
          </cell>
          <cell r="M154">
            <v>0</v>
          </cell>
          <cell r="O154">
            <v>-0.87000000000000099</v>
          </cell>
          <cell r="P154">
            <v>-7.9090909090909207</v>
          </cell>
          <cell r="S154">
            <v>80634</v>
          </cell>
          <cell r="T154">
            <v>94273</v>
          </cell>
          <cell r="U154">
            <v>149316</v>
          </cell>
          <cell r="V154">
            <v>149316</v>
          </cell>
          <cell r="W154">
            <v>149422</v>
          </cell>
          <cell r="X154">
            <v>121752</v>
          </cell>
          <cell r="Y154">
            <v>0</v>
          </cell>
          <cell r="Z154">
            <v>0</v>
          </cell>
          <cell r="AA154">
            <v>0</v>
          </cell>
          <cell r="AB154">
            <v>0</v>
          </cell>
          <cell r="AC154">
            <v>0</v>
          </cell>
          <cell r="AE154">
            <v>-27670</v>
          </cell>
          <cell r="AF154">
            <v>-18.518022781116571</v>
          </cell>
          <cell r="AG154">
            <v>-10.60893187202565</v>
          </cell>
          <cell r="AI154">
            <v>6038</v>
          </cell>
          <cell r="AJ154">
            <v>15115.343982657263</v>
          </cell>
          <cell r="AK154">
            <v>55770.243785655577</v>
          </cell>
          <cell r="AL154">
            <v>55272.415443570739</v>
          </cell>
          <cell r="AM154">
            <v>55808.669558861227</v>
          </cell>
          <cell r="AN154">
            <v>33856.065087984818</v>
          </cell>
          <cell r="AO154">
            <v>0</v>
          </cell>
          <cell r="AP154">
            <v>0</v>
          </cell>
          <cell r="AQ154">
            <v>0</v>
          </cell>
          <cell r="AR154">
            <v>0</v>
          </cell>
          <cell r="AS154">
            <v>0</v>
          </cell>
          <cell r="AU154">
            <v>-21952.604470876409</v>
          </cell>
          <cell r="AV154">
            <v>-39.335473582152083</v>
          </cell>
          <cell r="AY154">
            <v>74596</v>
          </cell>
          <cell r="AZ154">
            <v>79157.656017342742</v>
          </cell>
          <cell r="BA154">
            <v>93545.756214344423</v>
          </cell>
          <cell r="BB154">
            <v>94043.584556429269</v>
          </cell>
          <cell r="BC154">
            <v>93613.330441138765</v>
          </cell>
          <cell r="BD154">
            <v>87895.934912015189</v>
          </cell>
          <cell r="BE154">
            <v>0</v>
          </cell>
          <cell r="BF154">
            <v>0</v>
          </cell>
          <cell r="BG154">
            <v>0</v>
          </cell>
          <cell r="BH154">
            <v>0</v>
          </cell>
          <cell r="BK154">
            <v>-5717.3955291235761</v>
          </cell>
          <cell r="BL154">
            <v>-6.1074587371063638</v>
          </cell>
          <cell r="BN154">
            <v>-145</v>
          </cell>
        </row>
        <row r="155">
          <cell r="A155">
            <v>146</v>
          </cell>
          <cell r="B155" t="str">
            <v>LAKEVILLE</v>
          </cell>
          <cell r="C155">
            <v>0</v>
          </cell>
          <cell r="D155">
            <v>0</v>
          </cell>
          <cell r="E155">
            <v>0</v>
          </cell>
          <cell r="F155">
            <v>0</v>
          </cell>
          <cell r="G155">
            <v>0</v>
          </cell>
          <cell r="H155">
            <v>0</v>
          </cell>
          <cell r="I155">
            <v>0</v>
          </cell>
          <cell r="J155">
            <v>0</v>
          </cell>
          <cell r="K155">
            <v>0</v>
          </cell>
          <cell r="L155">
            <v>0</v>
          </cell>
          <cell r="M155">
            <v>0</v>
          </cell>
          <cell r="O155">
            <v>0</v>
          </cell>
          <cell r="P155" t="str">
            <v>--</v>
          </cell>
          <cell r="S155">
            <v>0</v>
          </cell>
          <cell r="T155">
            <v>0</v>
          </cell>
          <cell r="U155">
            <v>0</v>
          </cell>
          <cell r="V155">
            <v>0</v>
          </cell>
          <cell r="W155">
            <v>0</v>
          </cell>
          <cell r="X155">
            <v>0</v>
          </cell>
          <cell r="Y155">
            <v>0</v>
          </cell>
          <cell r="Z155">
            <v>0</v>
          </cell>
          <cell r="AA155">
            <v>0</v>
          </cell>
          <cell r="AB155">
            <v>0</v>
          </cell>
          <cell r="AC155">
            <v>0</v>
          </cell>
          <cell r="AE155">
            <v>0</v>
          </cell>
          <cell r="AF155" t="str">
            <v>--</v>
          </cell>
          <cell r="AG155" t="str">
            <v>--</v>
          </cell>
          <cell r="AI155">
            <v>0</v>
          </cell>
          <cell r="AJ155">
            <v>0</v>
          </cell>
          <cell r="AK155">
            <v>0</v>
          </cell>
          <cell r="AL155">
            <v>0</v>
          </cell>
          <cell r="AM155">
            <v>0</v>
          </cell>
          <cell r="AN155">
            <v>0</v>
          </cell>
          <cell r="AO155">
            <v>0</v>
          </cell>
          <cell r="AP155">
            <v>0</v>
          </cell>
          <cell r="AQ155">
            <v>0</v>
          </cell>
          <cell r="AR155">
            <v>0</v>
          </cell>
          <cell r="AS155">
            <v>0</v>
          </cell>
          <cell r="AU155">
            <v>0</v>
          </cell>
          <cell r="AV155" t="str">
            <v>--</v>
          </cell>
          <cell r="AY155">
            <v>0</v>
          </cell>
          <cell r="AZ155">
            <v>0</v>
          </cell>
          <cell r="BA155">
            <v>0</v>
          </cell>
          <cell r="BB155">
            <v>0</v>
          </cell>
          <cell r="BC155">
            <v>0</v>
          </cell>
          <cell r="BD155">
            <v>0</v>
          </cell>
          <cell r="BE155">
            <v>0</v>
          </cell>
          <cell r="BF155">
            <v>0</v>
          </cell>
          <cell r="BG155">
            <v>0</v>
          </cell>
          <cell r="BH155">
            <v>0</v>
          </cell>
          <cell r="BK155">
            <v>0</v>
          </cell>
          <cell r="BL155" t="str">
            <v>--</v>
          </cell>
          <cell r="BN155">
            <v>-146</v>
          </cell>
        </row>
        <row r="156">
          <cell r="A156">
            <v>147</v>
          </cell>
          <cell r="B156" t="str">
            <v>LANCASTER</v>
          </cell>
          <cell r="C156">
            <v>0</v>
          </cell>
          <cell r="D156">
            <v>0</v>
          </cell>
          <cell r="E156">
            <v>0</v>
          </cell>
          <cell r="F156">
            <v>0</v>
          </cell>
          <cell r="G156">
            <v>0</v>
          </cell>
          <cell r="H156">
            <v>0</v>
          </cell>
          <cell r="I156">
            <v>0</v>
          </cell>
          <cell r="J156">
            <v>0</v>
          </cell>
          <cell r="K156">
            <v>0</v>
          </cell>
          <cell r="L156">
            <v>0</v>
          </cell>
          <cell r="M156">
            <v>0</v>
          </cell>
          <cell r="O156">
            <v>0</v>
          </cell>
          <cell r="P156" t="str">
            <v>--</v>
          </cell>
          <cell r="S156">
            <v>0</v>
          </cell>
          <cell r="T156">
            <v>0</v>
          </cell>
          <cell r="U156">
            <v>0</v>
          </cell>
          <cell r="V156">
            <v>0</v>
          </cell>
          <cell r="W156">
            <v>0</v>
          </cell>
          <cell r="X156">
            <v>0</v>
          </cell>
          <cell r="Y156">
            <v>0</v>
          </cell>
          <cell r="Z156">
            <v>0</v>
          </cell>
          <cell r="AA156">
            <v>0</v>
          </cell>
          <cell r="AB156">
            <v>0</v>
          </cell>
          <cell r="AC156">
            <v>0</v>
          </cell>
          <cell r="AE156">
            <v>0</v>
          </cell>
          <cell r="AF156" t="str">
            <v>--</v>
          </cell>
          <cell r="AG156" t="str">
            <v>--</v>
          </cell>
          <cell r="AI156">
            <v>0</v>
          </cell>
          <cell r="AJ156">
            <v>0</v>
          </cell>
          <cell r="AK156">
            <v>0</v>
          </cell>
          <cell r="AL156">
            <v>0</v>
          </cell>
          <cell r="AM156">
            <v>0</v>
          </cell>
          <cell r="AN156">
            <v>0</v>
          </cell>
          <cell r="AO156">
            <v>0</v>
          </cell>
          <cell r="AP156">
            <v>0</v>
          </cell>
          <cell r="AQ156">
            <v>0</v>
          </cell>
          <cell r="AR156">
            <v>0</v>
          </cell>
          <cell r="AS156">
            <v>0</v>
          </cell>
          <cell r="AU156">
            <v>0</v>
          </cell>
          <cell r="AV156" t="str">
            <v>--</v>
          </cell>
          <cell r="AY156">
            <v>0</v>
          </cell>
          <cell r="AZ156">
            <v>0</v>
          </cell>
          <cell r="BA156">
            <v>0</v>
          </cell>
          <cell r="BB156">
            <v>0</v>
          </cell>
          <cell r="BC156">
            <v>0</v>
          </cell>
          <cell r="BD156">
            <v>0</v>
          </cell>
          <cell r="BE156">
            <v>0</v>
          </cell>
          <cell r="BF156">
            <v>0</v>
          </cell>
          <cell r="BG156">
            <v>0</v>
          </cell>
          <cell r="BH156">
            <v>0</v>
          </cell>
          <cell r="BK156">
            <v>0</v>
          </cell>
          <cell r="BL156" t="str">
            <v>--</v>
          </cell>
          <cell r="BN156">
            <v>-147</v>
          </cell>
        </row>
        <row r="157">
          <cell r="A157">
            <v>148</v>
          </cell>
          <cell r="B157" t="str">
            <v>LANESBOROUGH</v>
          </cell>
          <cell r="C157">
            <v>2</v>
          </cell>
          <cell r="D157">
            <v>0</v>
          </cell>
          <cell r="E157">
            <v>0</v>
          </cell>
          <cell r="F157">
            <v>0</v>
          </cell>
          <cell r="G157">
            <v>0</v>
          </cell>
          <cell r="H157">
            <v>0</v>
          </cell>
          <cell r="I157">
            <v>0</v>
          </cell>
          <cell r="J157">
            <v>0</v>
          </cell>
          <cell r="K157">
            <v>0</v>
          </cell>
          <cell r="L157">
            <v>0</v>
          </cell>
          <cell r="M157">
            <v>0</v>
          </cell>
          <cell r="O157">
            <v>0</v>
          </cell>
          <cell r="P157" t="str">
            <v>--</v>
          </cell>
          <cell r="S157">
            <v>45662</v>
          </cell>
          <cell r="T157">
            <v>0</v>
          </cell>
          <cell r="U157">
            <v>0</v>
          </cell>
          <cell r="V157">
            <v>0</v>
          </cell>
          <cell r="W157">
            <v>0</v>
          </cell>
          <cell r="X157">
            <v>0</v>
          </cell>
          <cell r="Y157">
            <v>0</v>
          </cell>
          <cell r="Z157">
            <v>0</v>
          </cell>
          <cell r="AA157">
            <v>0</v>
          </cell>
          <cell r="AB157">
            <v>0</v>
          </cell>
          <cell r="AC157">
            <v>0</v>
          </cell>
          <cell r="AE157">
            <v>0</v>
          </cell>
          <cell r="AF157" t="str">
            <v>--</v>
          </cell>
          <cell r="AG157" t="str">
            <v>--</v>
          </cell>
          <cell r="AI157">
            <v>26690.032193160441</v>
          </cell>
          <cell r="AJ157">
            <v>0</v>
          </cell>
          <cell r="AK157">
            <v>0</v>
          </cell>
          <cell r="AL157">
            <v>-299.26012085632851</v>
          </cell>
          <cell r="AM157">
            <v>-302.29730816187691</v>
          </cell>
          <cell r="AN157">
            <v>-285.13879947893196</v>
          </cell>
          <cell r="AO157">
            <v>0</v>
          </cell>
          <cell r="AP157">
            <v>0</v>
          </cell>
          <cell r="AQ157">
            <v>0</v>
          </cell>
          <cell r="AR157">
            <v>0</v>
          </cell>
          <cell r="AS157">
            <v>0</v>
          </cell>
          <cell r="AU157">
            <v>17.158508682944955</v>
          </cell>
          <cell r="AV157">
            <v>-5.6760375364496296</v>
          </cell>
          <cell r="AY157">
            <v>18971.967806839559</v>
          </cell>
          <cell r="AZ157">
            <v>0</v>
          </cell>
          <cell r="BA157">
            <v>0</v>
          </cell>
          <cell r="BB157">
            <v>299.26012085632851</v>
          </cell>
          <cell r="BC157">
            <v>302.29730816187691</v>
          </cell>
          <cell r="BD157">
            <v>285.13879947893196</v>
          </cell>
          <cell r="BE157">
            <v>0</v>
          </cell>
          <cell r="BF157">
            <v>0</v>
          </cell>
          <cell r="BG157">
            <v>0</v>
          </cell>
          <cell r="BH157">
            <v>0</v>
          </cell>
          <cell r="BK157">
            <v>-17.158508682944955</v>
          </cell>
          <cell r="BL157">
            <v>-5.6760375364496296</v>
          </cell>
          <cell r="BN157">
            <v>-148</v>
          </cell>
        </row>
        <row r="158">
          <cell r="A158">
            <v>149</v>
          </cell>
          <cell r="B158" t="str">
            <v>LAWRENCE</v>
          </cell>
          <cell r="C158">
            <v>1578.8495372066934</v>
          </cell>
          <cell r="D158">
            <v>1679</v>
          </cell>
          <cell r="E158">
            <v>1670</v>
          </cell>
          <cell r="F158">
            <v>1670</v>
          </cell>
          <cell r="G158">
            <v>1670</v>
          </cell>
          <cell r="H158">
            <v>1646.49</v>
          </cell>
          <cell r="I158">
            <v>0</v>
          </cell>
          <cell r="J158">
            <v>0</v>
          </cell>
          <cell r="K158">
            <v>0</v>
          </cell>
          <cell r="L158">
            <v>0</v>
          </cell>
          <cell r="M158">
            <v>0</v>
          </cell>
          <cell r="O158">
            <v>-23.509999999999991</v>
          </cell>
          <cell r="P158">
            <v>-1.4077844311377263</v>
          </cell>
          <cell r="S158">
            <v>20220370</v>
          </cell>
          <cell r="T158">
            <v>21634828</v>
          </cell>
          <cell r="U158">
            <v>20902788</v>
          </cell>
          <cell r="V158">
            <v>20904460</v>
          </cell>
          <cell r="W158">
            <v>20828734</v>
          </cell>
          <cell r="X158">
            <v>21254176</v>
          </cell>
          <cell r="Y158">
            <v>0</v>
          </cell>
          <cell r="Z158">
            <v>0</v>
          </cell>
          <cell r="AA158">
            <v>0</v>
          </cell>
          <cell r="AB158">
            <v>0</v>
          </cell>
          <cell r="AC158">
            <v>0</v>
          </cell>
          <cell r="AE158">
            <v>425442</v>
          </cell>
          <cell r="AF158">
            <v>2.0425725346533197</v>
          </cell>
          <cell r="AG158">
            <v>3.450356965791046</v>
          </cell>
          <cell r="AI158">
            <v>2070005.8177524586</v>
          </cell>
          <cell r="AJ158">
            <v>1970144.9458579877</v>
          </cell>
          <cell r="AK158">
            <v>1913277.3130596804</v>
          </cell>
          <cell r="AL158">
            <v>1901883.6852689763</v>
          </cell>
          <cell r="AM158">
            <v>1852479.4991581487</v>
          </cell>
          <cell r="AN158">
            <v>1628772.3439273355</v>
          </cell>
          <cell r="AO158">
            <v>0</v>
          </cell>
          <cell r="AP158">
            <v>0</v>
          </cell>
          <cell r="AQ158">
            <v>0</v>
          </cell>
          <cell r="AR158">
            <v>0</v>
          </cell>
          <cell r="AS158">
            <v>0</v>
          </cell>
          <cell r="AU158">
            <v>-223707.15523081319</v>
          </cell>
          <cell r="AV158">
            <v>-12.076093437604897</v>
          </cell>
          <cell r="AY158">
            <v>18150364.182247542</v>
          </cell>
          <cell r="AZ158">
            <v>19664683.054142013</v>
          </cell>
          <cell r="BA158">
            <v>18989510.68694032</v>
          </cell>
          <cell r="BB158">
            <v>19002576.314731024</v>
          </cell>
          <cell r="BC158">
            <v>18976254.500841852</v>
          </cell>
          <cell r="BD158">
            <v>19625403.656072665</v>
          </cell>
          <cell r="BE158">
            <v>0</v>
          </cell>
          <cell r="BF158">
            <v>0</v>
          </cell>
          <cell r="BG158">
            <v>0</v>
          </cell>
          <cell r="BH158">
            <v>0</v>
          </cell>
          <cell r="BK158">
            <v>649149.15523081273</v>
          </cell>
          <cell r="BL158">
            <v>3.4208497530533011</v>
          </cell>
          <cell r="BN158">
            <v>-149</v>
          </cell>
        </row>
        <row r="159">
          <cell r="A159">
            <v>150</v>
          </cell>
          <cell r="B159" t="str">
            <v>LEE</v>
          </cell>
          <cell r="C159">
            <v>0</v>
          </cell>
          <cell r="D159">
            <v>0</v>
          </cell>
          <cell r="E159">
            <v>0</v>
          </cell>
          <cell r="F159">
            <v>0</v>
          </cell>
          <cell r="G159">
            <v>0</v>
          </cell>
          <cell r="H159">
            <v>0</v>
          </cell>
          <cell r="I159">
            <v>0</v>
          </cell>
          <cell r="J159">
            <v>0</v>
          </cell>
          <cell r="K159">
            <v>0</v>
          </cell>
          <cell r="L159">
            <v>0</v>
          </cell>
          <cell r="M159">
            <v>0</v>
          </cell>
          <cell r="O159">
            <v>0</v>
          </cell>
          <cell r="P159" t="str">
            <v>--</v>
          </cell>
          <cell r="S159">
            <v>0</v>
          </cell>
          <cell r="T159">
            <v>0</v>
          </cell>
          <cell r="U159">
            <v>0</v>
          </cell>
          <cell r="V159">
            <v>0</v>
          </cell>
          <cell r="W159">
            <v>0</v>
          </cell>
          <cell r="X159">
            <v>0</v>
          </cell>
          <cell r="Y159">
            <v>0</v>
          </cell>
          <cell r="Z159">
            <v>0</v>
          </cell>
          <cell r="AA159">
            <v>0</v>
          </cell>
          <cell r="AB159">
            <v>0</v>
          </cell>
          <cell r="AC159">
            <v>0</v>
          </cell>
          <cell r="AE159">
            <v>0</v>
          </cell>
          <cell r="AF159" t="str">
            <v>--</v>
          </cell>
          <cell r="AG159" t="str">
            <v>--</v>
          </cell>
          <cell r="AI159">
            <v>0</v>
          </cell>
          <cell r="AJ159">
            <v>0</v>
          </cell>
          <cell r="AK159">
            <v>0</v>
          </cell>
          <cell r="AL159">
            <v>0</v>
          </cell>
          <cell r="AM159">
            <v>0</v>
          </cell>
          <cell r="AN159">
            <v>0</v>
          </cell>
          <cell r="AO159">
            <v>0</v>
          </cell>
          <cell r="AP159">
            <v>0</v>
          </cell>
          <cell r="AQ159">
            <v>0</v>
          </cell>
          <cell r="AR159">
            <v>0</v>
          </cell>
          <cell r="AS159">
            <v>0</v>
          </cell>
          <cell r="AU159">
            <v>0</v>
          </cell>
          <cell r="AV159" t="str">
            <v>--</v>
          </cell>
          <cell r="AY159">
            <v>0</v>
          </cell>
          <cell r="AZ159">
            <v>0</v>
          </cell>
          <cell r="BA159">
            <v>0</v>
          </cell>
          <cell r="BB159">
            <v>0</v>
          </cell>
          <cell r="BC159">
            <v>0</v>
          </cell>
          <cell r="BD159">
            <v>0</v>
          </cell>
          <cell r="BE159">
            <v>0</v>
          </cell>
          <cell r="BF159">
            <v>0</v>
          </cell>
          <cell r="BG159">
            <v>0</v>
          </cell>
          <cell r="BH159">
            <v>0</v>
          </cell>
          <cell r="BK159">
            <v>0</v>
          </cell>
          <cell r="BL159" t="str">
            <v>--</v>
          </cell>
          <cell r="BN159">
            <v>-150</v>
          </cell>
        </row>
        <row r="160">
          <cell r="A160">
            <v>151</v>
          </cell>
          <cell r="B160" t="str">
            <v>LEICESTER</v>
          </cell>
          <cell r="C160">
            <v>12.792569659442725</v>
          </cell>
          <cell r="D160">
            <v>17</v>
          </cell>
          <cell r="E160">
            <v>12</v>
          </cell>
          <cell r="F160">
            <v>12</v>
          </cell>
          <cell r="G160">
            <v>12</v>
          </cell>
          <cell r="H160">
            <v>14.219999999999999</v>
          </cell>
          <cell r="I160">
            <v>0</v>
          </cell>
          <cell r="J160">
            <v>0</v>
          </cell>
          <cell r="K160">
            <v>0</v>
          </cell>
          <cell r="L160">
            <v>0</v>
          </cell>
          <cell r="M160">
            <v>0</v>
          </cell>
          <cell r="O160">
            <v>2.2199999999999989</v>
          </cell>
          <cell r="P160">
            <v>18.499999999999982</v>
          </cell>
          <cell r="S160">
            <v>151161</v>
          </cell>
          <cell r="T160">
            <v>211589</v>
          </cell>
          <cell r="U160">
            <v>153104</v>
          </cell>
          <cell r="V160">
            <v>153104</v>
          </cell>
          <cell r="W160">
            <v>152698</v>
          </cell>
          <cell r="X160">
            <v>181161</v>
          </cell>
          <cell r="Y160">
            <v>0</v>
          </cell>
          <cell r="Z160">
            <v>0</v>
          </cell>
          <cell r="AA160">
            <v>0</v>
          </cell>
          <cell r="AB160">
            <v>0</v>
          </cell>
          <cell r="AC160">
            <v>0</v>
          </cell>
          <cell r="AE160">
            <v>28463</v>
          </cell>
          <cell r="AF160">
            <v>18.640060773553024</v>
          </cell>
          <cell r="AG160">
            <v>0.14006077355304214</v>
          </cell>
          <cell r="AI160">
            <v>11424</v>
          </cell>
          <cell r="AJ160">
            <v>52597.299556172329</v>
          </cell>
          <cell r="AK160">
            <v>12592.330859105108</v>
          </cell>
          <cell r="AL160">
            <v>12571.979554860674</v>
          </cell>
          <cell r="AM160">
            <v>12303.615856172195</v>
          </cell>
          <cell r="AN160">
            <v>31628.83987519842</v>
          </cell>
          <cell r="AO160">
            <v>0</v>
          </cell>
          <cell r="AP160">
            <v>0</v>
          </cell>
          <cell r="AQ160">
            <v>0</v>
          </cell>
          <cell r="AR160">
            <v>0</v>
          </cell>
          <cell r="AS160">
            <v>0</v>
          </cell>
          <cell r="AU160">
            <v>19325.224019026224</v>
          </cell>
          <cell r="AV160">
            <v>157.06946839803675</v>
          </cell>
          <cell r="AY160">
            <v>139737</v>
          </cell>
          <cell r="AZ160">
            <v>158991.70044382766</v>
          </cell>
          <cell r="BA160">
            <v>140511.6691408949</v>
          </cell>
          <cell r="BB160">
            <v>140532.02044513932</v>
          </cell>
          <cell r="BC160">
            <v>140394.3841438278</v>
          </cell>
          <cell r="BD160">
            <v>149532.16012480156</v>
          </cell>
          <cell r="BE160">
            <v>0</v>
          </cell>
          <cell r="BF160">
            <v>0</v>
          </cell>
          <cell r="BG160">
            <v>0</v>
          </cell>
          <cell r="BH160">
            <v>0</v>
          </cell>
          <cell r="BK160">
            <v>9137.7759809737618</v>
          </cell>
          <cell r="BL160">
            <v>6.5086477900800688</v>
          </cell>
          <cell r="BN160">
            <v>-151</v>
          </cell>
        </row>
        <row r="161">
          <cell r="A161">
            <v>152</v>
          </cell>
          <cell r="B161" t="str">
            <v>LENOX</v>
          </cell>
          <cell r="C161">
            <v>0</v>
          </cell>
          <cell r="D161">
            <v>0</v>
          </cell>
          <cell r="E161">
            <v>0</v>
          </cell>
          <cell r="F161">
            <v>0</v>
          </cell>
          <cell r="G161">
            <v>0</v>
          </cell>
          <cell r="H161">
            <v>0</v>
          </cell>
          <cell r="I161">
            <v>0</v>
          </cell>
          <cell r="J161">
            <v>0</v>
          </cell>
          <cell r="K161">
            <v>0</v>
          </cell>
          <cell r="L161">
            <v>0</v>
          </cell>
          <cell r="M161">
            <v>0</v>
          </cell>
          <cell r="O161">
            <v>0</v>
          </cell>
          <cell r="P161" t="str">
            <v>--</v>
          </cell>
          <cell r="S161">
            <v>0</v>
          </cell>
          <cell r="T161">
            <v>0</v>
          </cell>
          <cell r="U161">
            <v>0</v>
          </cell>
          <cell r="V161">
            <v>0</v>
          </cell>
          <cell r="W161">
            <v>0</v>
          </cell>
          <cell r="X161">
            <v>0</v>
          </cell>
          <cell r="Y161">
            <v>0</v>
          </cell>
          <cell r="Z161">
            <v>0</v>
          </cell>
          <cell r="AA161">
            <v>0</v>
          </cell>
          <cell r="AB161">
            <v>0</v>
          </cell>
          <cell r="AC161">
            <v>0</v>
          </cell>
          <cell r="AE161">
            <v>0</v>
          </cell>
          <cell r="AF161" t="str">
            <v>--</v>
          </cell>
          <cell r="AG161" t="str">
            <v>--</v>
          </cell>
          <cell r="AI161">
            <v>0</v>
          </cell>
          <cell r="AJ161">
            <v>0</v>
          </cell>
          <cell r="AK161">
            <v>0</v>
          </cell>
          <cell r="AL161">
            <v>0</v>
          </cell>
          <cell r="AM161">
            <v>0</v>
          </cell>
          <cell r="AN161">
            <v>0</v>
          </cell>
          <cell r="AO161">
            <v>0</v>
          </cell>
          <cell r="AP161">
            <v>0</v>
          </cell>
          <cell r="AQ161">
            <v>0</v>
          </cell>
          <cell r="AR161">
            <v>0</v>
          </cell>
          <cell r="AS161">
            <v>0</v>
          </cell>
          <cell r="AU161">
            <v>0</v>
          </cell>
          <cell r="AV161" t="str">
            <v>--</v>
          </cell>
          <cell r="AY161">
            <v>0</v>
          </cell>
          <cell r="AZ161">
            <v>0</v>
          </cell>
          <cell r="BA161">
            <v>0</v>
          </cell>
          <cell r="BB161">
            <v>0</v>
          </cell>
          <cell r="BC161">
            <v>0</v>
          </cell>
          <cell r="BD161">
            <v>0</v>
          </cell>
          <cell r="BE161">
            <v>0</v>
          </cell>
          <cell r="BF161">
            <v>0</v>
          </cell>
          <cell r="BG161">
            <v>0</v>
          </cell>
          <cell r="BH161">
            <v>0</v>
          </cell>
          <cell r="BK161">
            <v>0</v>
          </cell>
          <cell r="BL161" t="str">
            <v>--</v>
          </cell>
          <cell r="BN161">
            <v>-152</v>
          </cell>
        </row>
        <row r="162">
          <cell r="A162">
            <v>153</v>
          </cell>
          <cell r="B162" t="str">
            <v>LEOMINSTER</v>
          </cell>
          <cell r="C162">
            <v>90.714913536417782</v>
          </cell>
          <cell r="D162">
            <v>90</v>
          </cell>
          <cell r="E162">
            <v>92</v>
          </cell>
          <cell r="F162">
            <v>92</v>
          </cell>
          <cell r="G162">
            <v>92</v>
          </cell>
          <cell r="H162">
            <v>91.02000000000001</v>
          </cell>
          <cell r="I162">
            <v>0</v>
          </cell>
          <cell r="J162">
            <v>0</v>
          </cell>
          <cell r="K162">
            <v>0</v>
          </cell>
          <cell r="L162">
            <v>0</v>
          </cell>
          <cell r="M162">
            <v>0</v>
          </cell>
          <cell r="O162">
            <v>-0.97999999999998977</v>
          </cell>
          <cell r="P162">
            <v>-1.0652173913043406</v>
          </cell>
          <cell r="S162">
            <v>935719</v>
          </cell>
          <cell r="T162">
            <v>1012127</v>
          </cell>
          <cell r="U162">
            <v>1031108</v>
          </cell>
          <cell r="V162">
            <v>1031108</v>
          </cell>
          <cell r="W162">
            <v>1055833</v>
          </cell>
          <cell r="X162">
            <v>1044293</v>
          </cell>
          <cell r="Y162">
            <v>0</v>
          </cell>
          <cell r="Z162">
            <v>0</v>
          </cell>
          <cell r="AA162">
            <v>0</v>
          </cell>
          <cell r="AB162">
            <v>0</v>
          </cell>
          <cell r="AC162">
            <v>0</v>
          </cell>
          <cell r="AE162">
            <v>-11540</v>
          </cell>
          <cell r="AF162">
            <v>-1.0929758778140064</v>
          </cell>
          <cell r="AG162">
            <v>-2.7758486509665836E-2</v>
          </cell>
          <cell r="AI162">
            <v>129348.35407113803</v>
          </cell>
          <cell r="AJ162">
            <v>127696.45918522682</v>
          </cell>
          <cell r="AK162">
            <v>145066.42190541376</v>
          </cell>
          <cell r="AL162">
            <v>143738.92901592096</v>
          </cell>
          <cell r="AM162">
            <v>161855.85449193744</v>
          </cell>
          <cell r="AN162">
            <v>148485.81195164623</v>
          </cell>
          <cell r="AO162">
            <v>0</v>
          </cell>
          <cell r="AP162">
            <v>0</v>
          </cell>
          <cell r="AQ162">
            <v>0</v>
          </cell>
          <cell r="AR162">
            <v>0</v>
          </cell>
          <cell r="AS162">
            <v>0</v>
          </cell>
          <cell r="AU162">
            <v>-13370.042540291208</v>
          </cell>
          <cell r="AV162">
            <v>-8.2604627322623081</v>
          </cell>
          <cell r="AY162">
            <v>806370.64592886192</v>
          </cell>
          <cell r="AZ162">
            <v>884430.54081477318</v>
          </cell>
          <cell r="BA162">
            <v>886041.57809458626</v>
          </cell>
          <cell r="BB162">
            <v>887369.07098407904</v>
          </cell>
          <cell r="BC162">
            <v>893977.14550806256</v>
          </cell>
          <cell r="BD162">
            <v>895807.18804835377</v>
          </cell>
          <cell r="BE162">
            <v>0</v>
          </cell>
          <cell r="BF162">
            <v>0</v>
          </cell>
          <cell r="BG162">
            <v>0</v>
          </cell>
          <cell r="BH162">
            <v>0</v>
          </cell>
          <cell r="BK162">
            <v>1830.0425402912078</v>
          </cell>
          <cell r="BL162">
            <v>0.20470797821694475</v>
          </cell>
          <cell r="BN162">
            <v>-153</v>
          </cell>
        </row>
        <row r="163">
          <cell r="A163">
            <v>154</v>
          </cell>
          <cell r="B163" t="str">
            <v>LEVERETT</v>
          </cell>
          <cell r="C163">
            <v>5</v>
          </cell>
          <cell r="D163">
            <v>3</v>
          </cell>
          <cell r="E163">
            <v>4</v>
          </cell>
          <cell r="F163">
            <v>4</v>
          </cell>
          <cell r="G163">
            <v>4</v>
          </cell>
          <cell r="H163">
            <v>4</v>
          </cell>
          <cell r="I163">
            <v>0</v>
          </cell>
          <cell r="J163">
            <v>0</v>
          </cell>
          <cell r="K163">
            <v>0</v>
          </cell>
          <cell r="L163">
            <v>0</v>
          </cell>
          <cell r="M163">
            <v>0</v>
          </cell>
          <cell r="O163">
            <v>0</v>
          </cell>
          <cell r="P163">
            <v>0</v>
          </cell>
          <cell r="S163">
            <v>95070</v>
          </cell>
          <cell r="T163">
            <v>57279</v>
          </cell>
          <cell r="U163">
            <v>76372</v>
          </cell>
          <cell r="V163">
            <v>76372</v>
          </cell>
          <cell r="W163">
            <v>70288</v>
          </cell>
          <cell r="X163">
            <v>70140</v>
          </cell>
          <cell r="Y163">
            <v>0</v>
          </cell>
          <cell r="Z163">
            <v>0</v>
          </cell>
          <cell r="AA163">
            <v>0</v>
          </cell>
          <cell r="AB163">
            <v>0</v>
          </cell>
          <cell r="AC163">
            <v>0</v>
          </cell>
          <cell r="AE163">
            <v>-148</v>
          </cell>
          <cell r="AF163">
            <v>-0.21056225813794738</v>
          </cell>
          <cell r="AG163">
            <v>-0.21056225813794738</v>
          </cell>
          <cell r="AI163">
            <v>67277.196521583537</v>
          </cell>
          <cell r="AJ163">
            <v>2679</v>
          </cell>
          <cell r="AK163">
            <v>3572</v>
          </cell>
          <cell r="AL163">
            <v>2817.2151773453434</v>
          </cell>
          <cell r="AM163">
            <v>2809.5548754139413</v>
          </cell>
          <cell r="AN163">
            <v>2852.8315468802766</v>
          </cell>
          <cell r="AO163">
            <v>0</v>
          </cell>
          <cell r="AP163">
            <v>0</v>
          </cell>
          <cell r="AQ163">
            <v>0</v>
          </cell>
          <cell r="AR163">
            <v>0</v>
          </cell>
          <cell r="AS163">
            <v>0</v>
          </cell>
          <cell r="AU163">
            <v>43.276671466335301</v>
          </cell>
          <cell r="AV163">
            <v>1.5403390709697096</v>
          </cell>
          <cell r="AY163">
            <v>27792.803478416463</v>
          </cell>
          <cell r="AZ163">
            <v>54600</v>
          </cell>
          <cell r="BA163">
            <v>72800</v>
          </cell>
          <cell r="BB163">
            <v>73554.784822654663</v>
          </cell>
          <cell r="BC163">
            <v>67478.445124586055</v>
          </cell>
          <cell r="BD163">
            <v>67287.168453119724</v>
          </cell>
          <cell r="BE163">
            <v>0</v>
          </cell>
          <cell r="BF163">
            <v>0</v>
          </cell>
          <cell r="BG163">
            <v>0</v>
          </cell>
          <cell r="BH163">
            <v>0</v>
          </cell>
          <cell r="BK163">
            <v>-191.2766714663303</v>
          </cell>
          <cell r="BL163">
            <v>-0.28346336539494255</v>
          </cell>
          <cell r="BN163">
            <v>-154</v>
          </cell>
        </row>
        <row r="164">
          <cell r="A164">
            <v>155</v>
          </cell>
          <cell r="B164" t="str">
            <v>LEXINGTON</v>
          </cell>
          <cell r="C164">
            <v>1</v>
          </cell>
          <cell r="D164">
            <v>2</v>
          </cell>
          <cell r="E164">
            <v>1</v>
          </cell>
          <cell r="F164">
            <v>1</v>
          </cell>
          <cell r="G164">
            <v>1</v>
          </cell>
          <cell r="H164">
            <v>1.75</v>
          </cell>
          <cell r="I164">
            <v>0</v>
          </cell>
          <cell r="J164">
            <v>0</v>
          </cell>
          <cell r="K164">
            <v>0</v>
          </cell>
          <cell r="L164">
            <v>0</v>
          </cell>
          <cell r="M164">
            <v>0</v>
          </cell>
          <cell r="O164">
            <v>0.75</v>
          </cell>
          <cell r="P164">
            <v>75</v>
          </cell>
          <cell r="S164">
            <v>25750</v>
          </cell>
          <cell r="T164">
            <v>37166</v>
          </cell>
          <cell r="U164">
            <v>18244</v>
          </cell>
          <cell r="V164">
            <v>18244</v>
          </cell>
          <cell r="W164">
            <v>18240</v>
          </cell>
          <cell r="X164">
            <v>31863</v>
          </cell>
          <cell r="Y164">
            <v>0</v>
          </cell>
          <cell r="Z164">
            <v>0</v>
          </cell>
          <cell r="AA164">
            <v>0</v>
          </cell>
          <cell r="AB164">
            <v>0</v>
          </cell>
          <cell r="AC164">
            <v>0</v>
          </cell>
          <cell r="AE164">
            <v>13623</v>
          </cell>
          <cell r="AF164">
            <v>74.6875</v>
          </cell>
          <cell r="AG164">
            <v>-0.3125</v>
          </cell>
          <cell r="AI164">
            <v>893</v>
          </cell>
          <cell r="AJ164">
            <v>8733.6755347461913</v>
          </cell>
          <cell r="AK164">
            <v>893</v>
          </cell>
          <cell r="AL164">
            <v>893</v>
          </cell>
          <cell r="AM164">
            <v>893</v>
          </cell>
          <cell r="AN164">
            <v>5149.949292974934</v>
          </cell>
          <cell r="AO164">
            <v>0</v>
          </cell>
          <cell r="AP164">
            <v>0</v>
          </cell>
          <cell r="AQ164">
            <v>0</v>
          </cell>
          <cell r="AR164">
            <v>0</v>
          </cell>
          <cell r="AS164">
            <v>0</v>
          </cell>
          <cell r="AU164">
            <v>4256.949292974934</v>
          </cell>
          <cell r="AV164">
            <v>476.70204848543494</v>
          </cell>
          <cell r="AY164">
            <v>24857</v>
          </cell>
          <cell r="AZ164">
            <v>28432.324465253809</v>
          </cell>
          <cell r="BA164">
            <v>17351</v>
          </cell>
          <cell r="BB164">
            <v>17351</v>
          </cell>
          <cell r="BC164">
            <v>17347</v>
          </cell>
          <cell r="BD164">
            <v>26713.050707025068</v>
          </cell>
          <cell r="BE164">
            <v>0</v>
          </cell>
          <cell r="BF164">
            <v>0</v>
          </cell>
          <cell r="BG164">
            <v>0</v>
          </cell>
          <cell r="BH164">
            <v>0</v>
          </cell>
          <cell r="BK164">
            <v>9366.0507070250678</v>
          </cell>
          <cell r="BL164">
            <v>53.992337044013759</v>
          </cell>
          <cell r="BN164">
            <v>-155</v>
          </cell>
        </row>
        <row r="165">
          <cell r="A165">
            <v>156</v>
          </cell>
          <cell r="B165" t="str">
            <v>LEYDEN</v>
          </cell>
          <cell r="C165">
            <v>0</v>
          </cell>
          <cell r="D165">
            <v>0</v>
          </cell>
          <cell r="E165">
            <v>0</v>
          </cell>
          <cell r="F165">
            <v>0</v>
          </cell>
          <cell r="G165">
            <v>0</v>
          </cell>
          <cell r="H165">
            <v>0</v>
          </cell>
          <cell r="I165">
            <v>0</v>
          </cell>
          <cell r="J165">
            <v>0</v>
          </cell>
          <cell r="K165">
            <v>0</v>
          </cell>
          <cell r="L165">
            <v>0</v>
          </cell>
          <cell r="M165">
            <v>0</v>
          </cell>
          <cell r="O165">
            <v>0</v>
          </cell>
          <cell r="P165" t="str">
            <v>--</v>
          </cell>
          <cell r="S165">
            <v>0</v>
          </cell>
          <cell r="T165">
            <v>0</v>
          </cell>
          <cell r="U165">
            <v>0</v>
          </cell>
          <cell r="V165">
            <v>0</v>
          </cell>
          <cell r="W165">
            <v>0</v>
          </cell>
          <cell r="X165">
            <v>0</v>
          </cell>
          <cell r="Y165">
            <v>0</v>
          </cell>
          <cell r="Z165">
            <v>0</v>
          </cell>
          <cell r="AA165">
            <v>0</v>
          </cell>
          <cell r="AB165">
            <v>0</v>
          </cell>
          <cell r="AC165">
            <v>0</v>
          </cell>
          <cell r="AE165">
            <v>0</v>
          </cell>
          <cell r="AF165" t="str">
            <v>--</v>
          </cell>
          <cell r="AG165" t="str">
            <v>--</v>
          </cell>
          <cell r="AI165">
            <v>0</v>
          </cell>
          <cell r="AJ165">
            <v>0</v>
          </cell>
          <cell r="AK165">
            <v>0</v>
          </cell>
          <cell r="AL165">
            <v>0</v>
          </cell>
          <cell r="AM165">
            <v>0</v>
          </cell>
          <cell r="AN165">
            <v>0</v>
          </cell>
          <cell r="AO165">
            <v>0</v>
          </cell>
          <cell r="AP165">
            <v>0</v>
          </cell>
          <cell r="AQ165">
            <v>0</v>
          </cell>
          <cell r="AR165">
            <v>0</v>
          </cell>
          <cell r="AS165">
            <v>0</v>
          </cell>
          <cell r="AU165">
            <v>0</v>
          </cell>
          <cell r="AV165" t="str">
            <v>--</v>
          </cell>
          <cell r="AY165">
            <v>0</v>
          </cell>
          <cell r="AZ165">
            <v>0</v>
          </cell>
          <cell r="BA165">
            <v>0</v>
          </cell>
          <cell r="BB165">
            <v>0</v>
          </cell>
          <cell r="BC165">
            <v>0</v>
          </cell>
          <cell r="BD165">
            <v>0</v>
          </cell>
          <cell r="BE165">
            <v>0</v>
          </cell>
          <cell r="BF165">
            <v>0</v>
          </cell>
          <cell r="BG165">
            <v>0</v>
          </cell>
          <cell r="BH165">
            <v>0</v>
          </cell>
          <cell r="BK165">
            <v>0</v>
          </cell>
          <cell r="BL165" t="str">
            <v>--</v>
          </cell>
          <cell r="BN165">
            <v>-156</v>
          </cell>
        </row>
        <row r="166">
          <cell r="A166">
            <v>157</v>
          </cell>
          <cell r="B166" t="str">
            <v>LINCOLN</v>
          </cell>
          <cell r="C166">
            <v>0</v>
          </cell>
          <cell r="D166">
            <v>0</v>
          </cell>
          <cell r="E166">
            <v>0</v>
          </cell>
          <cell r="F166">
            <v>0</v>
          </cell>
          <cell r="G166">
            <v>0</v>
          </cell>
          <cell r="H166">
            <v>0</v>
          </cell>
          <cell r="I166">
            <v>0</v>
          </cell>
          <cell r="J166">
            <v>0</v>
          </cell>
          <cell r="K166">
            <v>0</v>
          </cell>
          <cell r="L166">
            <v>0</v>
          </cell>
          <cell r="M166">
            <v>0</v>
          </cell>
          <cell r="O166">
            <v>0</v>
          </cell>
          <cell r="P166" t="str">
            <v>--</v>
          </cell>
          <cell r="S166">
            <v>0</v>
          </cell>
          <cell r="T166">
            <v>0</v>
          </cell>
          <cell r="U166">
            <v>0</v>
          </cell>
          <cell r="V166">
            <v>0</v>
          </cell>
          <cell r="W166">
            <v>0</v>
          </cell>
          <cell r="X166">
            <v>0</v>
          </cell>
          <cell r="Y166">
            <v>0</v>
          </cell>
          <cell r="Z166">
            <v>0</v>
          </cell>
          <cell r="AA166">
            <v>0</v>
          </cell>
          <cell r="AB166">
            <v>0</v>
          </cell>
          <cell r="AC166">
            <v>0</v>
          </cell>
          <cell r="AE166">
            <v>0</v>
          </cell>
          <cell r="AF166" t="str">
            <v>--</v>
          </cell>
          <cell r="AG166" t="str">
            <v>--</v>
          </cell>
          <cell r="AI166">
            <v>0</v>
          </cell>
          <cell r="AJ166">
            <v>0</v>
          </cell>
          <cell r="AK166">
            <v>0</v>
          </cell>
          <cell r="AL166">
            <v>0</v>
          </cell>
          <cell r="AM166">
            <v>0</v>
          </cell>
          <cell r="AN166">
            <v>0</v>
          </cell>
          <cell r="AO166">
            <v>0</v>
          </cell>
          <cell r="AP166">
            <v>0</v>
          </cell>
          <cell r="AQ166">
            <v>0</v>
          </cell>
          <cell r="AR166">
            <v>0</v>
          </cell>
          <cell r="AS166">
            <v>0</v>
          </cell>
          <cell r="AU166">
            <v>0</v>
          </cell>
          <cell r="AV166" t="str">
            <v>--</v>
          </cell>
          <cell r="AY166">
            <v>0</v>
          </cell>
          <cell r="AZ166">
            <v>0</v>
          </cell>
          <cell r="BA166">
            <v>0</v>
          </cell>
          <cell r="BB166">
            <v>0</v>
          </cell>
          <cell r="BC166">
            <v>0</v>
          </cell>
          <cell r="BD166">
            <v>0</v>
          </cell>
          <cell r="BE166">
            <v>0</v>
          </cell>
          <cell r="BF166">
            <v>0</v>
          </cell>
          <cell r="BG166">
            <v>0</v>
          </cell>
          <cell r="BH166">
            <v>0</v>
          </cell>
          <cell r="BK166">
            <v>0</v>
          </cell>
          <cell r="BL166" t="str">
            <v>--</v>
          </cell>
          <cell r="BN166">
            <v>-157</v>
          </cell>
        </row>
        <row r="167">
          <cell r="A167">
            <v>158</v>
          </cell>
          <cell r="B167" t="str">
            <v>LITTLETON</v>
          </cell>
          <cell r="C167">
            <v>63.254355400696859</v>
          </cell>
          <cell r="D167">
            <v>61</v>
          </cell>
          <cell r="E167">
            <v>57</v>
          </cell>
          <cell r="F167">
            <v>57</v>
          </cell>
          <cell r="G167">
            <v>57</v>
          </cell>
          <cell r="H167">
            <v>56.96</v>
          </cell>
          <cell r="I167">
            <v>0</v>
          </cell>
          <cell r="J167">
            <v>0</v>
          </cell>
          <cell r="K167">
            <v>0</v>
          </cell>
          <cell r="L167">
            <v>0</v>
          </cell>
          <cell r="M167">
            <v>0</v>
          </cell>
          <cell r="O167">
            <v>-3.9999999999999147E-2</v>
          </cell>
          <cell r="P167">
            <v>-7.0175438596487005E-2</v>
          </cell>
          <cell r="S167">
            <v>821632</v>
          </cell>
          <cell r="T167">
            <v>881586</v>
          </cell>
          <cell r="U167">
            <v>856030</v>
          </cell>
          <cell r="V167">
            <v>856030</v>
          </cell>
          <cell r="W167">
            <v>856714</v>
          </cell>
          <cell r="X167">
            <v>841196</v>
          </cell>
          <cell r="Y167">
            <v>0</v>
          </cell>
          <cell r="Z167">
            <v>0</v>
          </cell>
          <cell r="AA167">
            <v>0</v>
          </cell>
          <cell r="AB167">
            <v>0</v>
          </cell>
          <cell r="AC167">
            <v>0</v>
          </cell>
          <cell r="AE167">
            <v>-15518</v>
          </cell>
          <cell r="AF167">
            <v>-1.8113396069166621</v>
          </cell>
          <cell r="AG167">
            <v>-1.7411641683201751</v>
          </cell>
          <cell r="AI167">
            <v>53801</v>
          </cell>
          <cell r="AJ167">
            <v>93613.178756136447</v>
          </cell>
          <cell r="AK167">
            <v>77294.064554896118</v>
          </cell>
          <cell r="AL167">
            <v>77007.58140061317</v>
          </cell>
          <cell r="AM167">
            <v>77756.91233209995</v>
          </cell>
          <cell r="AN167">
            <v>65373.376930031336</v>
          </cell>
          <cell r="AO167">
            <v>0</v>
          </cell>
          <cell r="AP167">
            <v>0</v>
          </cell>
          <cell r="AQ167">
            <v>0</v>
          </cell>
          <cell r="AR167">
            <v>0</v>
          </cell>
          <cell r="AS167">
            <v>0</v>
          </cell>
          <cell r="AU167">
            <v>-12383.535402068614</v>
          </cell>
          <cell r="AV167">
            <v>-15.925960831853125</v>
          </cell>
          <cell r="AY167">
            <v>767831</v>
          </cell>
          <cell r="AZ167">
            <v>787972.82124386355</v>
          </cell>
          <cell r="BA167">
            <v>778735.93544510391</v>
          </cell>
          <cell r="BB167">
            <v>779022.41859938682</v>
          </cell>
          <cell r="BC167">
            <v>778957.08766790002</v>
          </cell>
          <cell r="BD167">
            <v>775822.62306996866</v>
          </cell>
          <cell r="BE167">
            <v>0</v>
          </cell>
          <cell r="BF167">
            <v>0</v>
          </cell>
          <cell r="BG167">
            <v>0</v>
          </cell>
          <cell r="BH167">
            <v>0</v>
          </cell>
          <cell r="BK167">
            <v>-3134.4645979313646</v>
          </cell>
          <cell r="BL167">
            <v>-0.40239246135054252</v>
          </cell>
          <cell r="BN167">
            <v>-158</v>
          </cell>
        </row>
        <row r="168">
          <cell r="A168">
            <v>159</v>
          </cell>
          <cell r="B168" t="str">
            <v>LONGMEADOW</v>
          </cell>
          <cell r="C168">
            <v>7.9292929292929291</v>
          </cell>
          <cell r="D168">
            <v>10</v>
          </cell>
          <cell r="E168">
            <v>13</v>
          </cell>
          <cell r="F168">
            <v>13</v>
          </cell>
          <cell r="G168">
            <v>13</v>
          </cell>
          <cell r="H168">
            <v>12.09</v>
          </cell>
          <cell r="I168">
            <v>0</v>
          </cell>
          <cell r="J168">
            <v>0</v>
          </cell>
          <cell r="K168">
            <v>0</v>
          </cell>
          <cell r="L168">
            <v>0</v>
          </cell>
          <cell r="M168">
            <v>0</v>
          </cell>
          <cell r="O168">
            <v>-0.91000000000000014</v>
          </cell>
          <cell r="P168">
            <v>-7.0000000000000062</v>
          </cell>
          <cell r="S168">
            <v>102867</v>
          </cell>
          <cell r="T168">
            <v>147180</v>
          </cell>
          <cell r="U168">
            <v>195497</v>
          </cell>
          <cell r="V168">
            <v>195497</v>
          </cell>
          <cell r="W168">
            <v>195564</v>
          </cell>
          <cell r="X168">
            <v>153121</v>
          </cell>
          <cell r="Y168">
            <v>0</v>
          </cell>
          <cell r="Z168">
            <v>0</v>
          </cell>
          <cell r="AA168">
            <v>0</v>
          </cell>
          <cell r="AB168">
            <v>0</v>
          </cell>
          <cell r="AC168">
            <v>0</v>
          </cell>
          <cell r="AE168">
            <v>-42443</v>
          </cell>
          <cell r="AF168">
            <v>-21.702869648810619</v>
          </cell>
          <cell r="AG168">
            <v>-14.702869648810612</v>
          </cell>
          <cell r="AI168">
            <v>6243</v>
          </cell>
          <cell r="AJ168">
            <v>36413.031626850236</v>
          </cell>
          <cell r="AK168">
            <v>73388.633644650399</v>
          </cell>
          <cell r="AL168">
            <v>72719.134802118439</v>
          </cell>
          <cell r="AM168">
            <v>73386.861026100582</v>
          </cell>
          <cell r="AN168">
            <v>40299.948276137497</v>
          </cell>
          <cell r="AO168">
            <v>0</v>
          </cell>
          <cell r="AP168">
            <v>0</v>
          </cell>
          <cell r="AQ168">
            <v>0</v>
          </cell>
          <cell r="AR168">
            <v>0</v>
          </cell>
          <cell r="AS168">
            <v>0</v>
          </cell>
          <cell r="AU168">
            <v>-33086.912749963085</v>
          </cell>
          <cell r="AV168">
            <v>-45.085608360051644</v>
          </cell>
          <cell r="AY168">
            <v>96624</v>
          </cell>
          <cell r="AZ168">
            <v>110766.96837314976</v>
          </cell>
          <cell r="BA168">
            <v>122108.3663553496</v>
          </cell>
          <cell r="BB168">
            <v>122777.86519788156</v>
          </cell>
          <cell r="BC168">
            <v>122177.13897389942</v>
          </cell>
          <cell r="BD168">
            <v>112821.0517238625</v>
          </cell>
          <cell r="BE168">
            <v>0</v>
          </cell>
          <cell r="BF168">
            <v>0</v>
          </cell>
          <cell r="BG168">
            <v>0</v>
          </cell>
          <cell r="BH168">
            <v>0</v>
          </cell>
          <cell r="BK168">
            <v>-9356.0872500369151</v>
          </cell>
          <cell r="BL168">
            <v>-7.657805157833697</v>
          </cell>
          <cell r="BN168">
            <v>-159</v>
          </cell>
        </row>
        <row r="169">
          <cell r="A169">
            <v>160</v>
          </cell>
          <cell r="B169" t="str">
            <v>LOWELL</v>
          </cell>
          <cell r="C169">
            <v>1640.5660263279096</v>
          </cell>
          <cell r="D169">
            <v>1778</v>
          </cell>
          <cell r="E169">
            <v>1762</v>
          </cell>
          <cell r="F169">
            <v>1762</v>
          </cell>
          <cell r="G169">
            <v>1762</v>
          </cell>
          <cell r="H169">
            <v>1738.7499999999993</v>
          </cell>
          <cell r="I169">
            <v>0</v>
          </cell>
          <cell r="J169">
            <v>0</v>
          </cell>
          <cell r="K169">
            <v>0</v>
          </cell>
          <cell r="L169">
            <v>0</v>
          </cell>
          <cell r="M169">
            <v>0</v>
          </cell>
          <cell r="O169">
            <v>-23.250000000000682</v>
          </cell>
          <cell r="P169">
            <v>-1.3195232690125236</v>
          </cell>
          <cell r="S169">
            <v>19901774</v>
          </cell>
          <cell r="T169">
            <v>22942376</v>
          </cell>
          <cell r="U169">
            <v>22014091</v>
          </cell>
          <cell r="V169">
            <v>22014091</v>
          </cell>
          <cell r="W169">
            <v>21997553</v>
          </cell>
          <cell r="X169">
            <v>21938628</v>
          </cell>
          <cell r="Y169">
            <v>0</v>
          </cell>
          <cell r="Z169">
            <v>0</v>
          </cell>
          <cell r="AA169">
            <v>0</v>
          </cell>
          <cell r="AB169">
            <v>0</v>
          </cell>
          <cell r="AC169">
            <v>0</v>
          </cell>
          <cell r="AE169">
            <v>-58925</v>
          </cell>
          <cell r="AF169">
            <v>-0.26787070361871113</v>
          </cell>
          <cell r="AG169">
            <v>1.0516525653938125</v>
          </cell>
          <cell r="AI169">
            <v>2716393.889079371</v>
          </cell>
          <cell r="AJ169">
            <v>3295246.7741257665</v>
          </cell>
          <cell r="AK169">
            <v>2968492.156144904</v>
          </cell>
          <cell r="AL169">
            <v>2953217.355486996</v>
          </cell>
          <cell r="AM169">
            <v>2955670.6759203197</v>
          </cell>
          <cell r="AN169">
            <v>2689628.7664209264</v>
          </cell>
          <cell r="AO169">
            <v>0</v>
          </cell>
          <cell r="AP169">
            <v>0</v>
          </cell>
          <cell r="AQ169">
            <v>0</v>
          </cell>
          <cell r="AR169">
            <v>0</v>
          </cell>
          <cell r="AS169">
            <v>0</v>
          </cell>
          <cell r="AU169">
            <v>-266041.90949939331</v>
          </cell>
          <cell r="AV169">
            <v>-9.0010673945112192</v>
          </cell>
          <cell r="AY169">
            <v>17185380.11092063</v>
          </cell>
          <cell r="AZ169">
            <v>19647129.225874234</v>
          </cell>
          <cell r="BA169">
            <v>19045598.843855098</v>
          </cell>
          <cell r="BB169">
            <v>19060873.644513004</v>
          </cell>
          <cell r="BC169">
            <v>19041882.324079681</v>
          </cell>
          <cell r="BD169">
            <v>19248999.233579073</v>
          </cell>
          <cell r="BE169">
            <v>0</v>
          </cell>
          <cell r="BF169">
            <v>0</v>
          </cell>
          <cell r="BG169">
            <v>0</v>
          </cell>
          <cell r="BH169">
            <v>0</v>
          </cell>
          <cell r="BK169">
            <v>207116.90949939191</v>
          </cell>
          <cell r="BL169">
            <v>1.0876913635658791</v>
          </cell>
          <cell r="BN169">
            <v>-160</v>
          </cell>
        </row>
        <row r="170">
          <cell r="A170">
            <v>161</v>
          </cell>
          <cell r="B170" t="str">
            <v>LUDLOW</v>
          </cell>
          <cell r="C170">
            <v>21.798006702449172</v>
          </cell>
          <cell r="D170">
            <v>20</v>
          </cell>
          <cell r="E170">
            <v>18</v>
          </cell>
          <cell r="F170">
            <v>18</v>
          </cell>
          <cell r="G170">
            <v>18</v>
          </cell>
          <cell r="H170">
            <v>20</v>
          </cell>
          <cell r="I170">
            <v>0</v>
          </cell>
          <cell r="J170">
            <v>0</v>
          </cell>
          <cell r="K170">
            <v>0</v>
          </cell>
          <cell r="L170">
            <v>0</v>
          </cell>
          <cell r="M170">
            <v>0</v>
          </cell>
          <cell r="O170">
            <v>2</v>
          </cell>
          <cell r="P170">
            <v>11.111111111111116</v>
          </cell>
          <cell r="S170">
            <v>363542</v>
          </cell>
          <cell r="T170">
            <v>327018</v>
          </cell>
          <cell r="U170">
            <v>301118</v>
          </cell>
          <cell r="V170">
            <v>301118</v>
          </cell>
          <cell r="W170">
            <v>301505</v>
          </cell>
          <cell r="X170">
            <v>319950</v>
          </cell>
          <cell r="Y170">
            <v>0</v>
          </cell>
          <cell r="Z170">
            <v>0</v>
          </cell>
          <cell r="AA170">
            <v>0</v>
          </cell>
          <cell r="AB170">
            <v>0</v>
          </cell>
          <cell r="AC170">
            <v>0</v>
          </cell>
          <cell r="AE170">
            <v>18445</v>
          </cell>
          <cell r="AF170">
            <v>6.1176431568298995</v>
          </cell>
          <cell r="AG170">
            <v>-4.9934679542812166</v>
          </cell>
          <cell r="AI170">
            <v>18560</v>
          </cell>
          <cell r="AJ170">
            <v>17860</v>
          </cell>
          <cell r="AK170">
            <v>16064</v>
          </cell>
          <cell r="AL170">
            <v>16064</v>
          </cell>
          <cell r="AM170">
            <v>16064</v>
          </cell>
          <cell r="AN170">
            <v>16952</v>
          </cell>
          <cell r="AO170">
            <v>0</v>
          </cell>
          <cell r="AP170">
            <v>0</v>
          </cell>
          <cell r="AQ170">
            <v>0</v>
          </cell>
          <cell r="AR170">
            <v>0</v>
          </cell>
          <cell r="AS170">
            <v>0</v>
          </cell>
          <cell r="AU170">
            <v>888</v>
          </cell>
          <cell r="AV170">
            <v>5.5278884462151456</v>
          </cell>
          <cell r="AY170">
            <v>344982</v>
          </cell>
          <cell r="AZ170">
            <v>309158</v>
          </cell>
          <cell r="BA170">
            <v>285054</v>
          </cell>
          <cell r="BB170">
            <v>285054</v>
          </cell>
          <cell r="BC170">
            <v>285441</v>
          </cell>
          <cell r="BD170">
            <v>302998</v>
          </cell>
          <cell r="BE170">
            <v>0</v>
          </cell>
          <cell r="BF170">
            <v>0</v>
          </cell>
          <cell r="BG170">
            <v>0</v>
          </cell>
          <cell r="BH170">
            <v>0</v>
          </cell>
          <cell r="BK170">
            <v>17557</v>
          </cell>
          <cell r="BL170">
            <v>6.1508332720246806</v>
          </cell>
          <cell r="BN170">
            <v>-161</v>
          </cell>
        </row>
        <row r="171">
          <cell r="A171">
            <v>162</v>
          </cell>
          <cell r="B171" t="str">
            <v>LUNENBURG</v>
          </cell>
          <cell r="C171">
            <v>40.31893631436315</v>
          </cell>
          <cell r="D171">
            <v>46</v>
          </cell>
          <cell r="E171">
            <v>30</v>
          </cell>
          <cell r="F171">
            <v>30</v>
          </cell>
          <cell r="G171">
            <v>30</v>
          </cell>
          <cell r="H171">
            <v>27.009999999999998</v>
          </cell>
          <cell r="I171">
            <v>0</v>
          </cell>
          <cell r="J171">
            <v>0</v>
          </cell>
          <cell r="K171">
            <v>0</v>
          </cell>
          <cell r="L171">
            <v>0</v>
          </cell>
          <cell r="M171">
            <v>0</v>
          </cell>
          <cell r="O171">
            <v>-2.990000000000002</v>
          </cell>
          <cell r="P171">
            <v>-9.9666666666666686</v>
          </cell>
          <cell r="S171">
            <v>536915</v>
          </cell>
          <cell r="T171">
            <v>597784</v>
          </cell>
          <cell r="U171">
            <v>397327</v>
          </cell>
          <cell r="V171">
            <v>397327</v>
          </cell>
          <cell r="W171">
            <v>393790</v>
          </cell>
          <cell r="X171">
            <v>328979</v>
          </cell>
          <cell r="Y171">
            <v>0</v>
          </cell>
          <cell r="Z171">
            <v>0</v>
          </cell>
          <cell r="AA171">
            <v>0</v>
          </cell>
          <cell r="AB171">
            <v>0</v>
          </cell>
          <cell r="AC171">
            <v>0</v>
          </cell>
          <cell r="AE171">
            <v>-64811</v>
          </cell>
          <cell r="AF171">
            <v>-16.458264557251322</v>
          </cell>
          <cell r="AG171">
            <v>-6.4915978905846536</v>
          </cell>
          <cell r="AI171">
            <v>82498.490386279271</v>
          </cell>
          <cell r="AJ171">
            <v>77915.931812331444</v>
          </cell>
          <cell r="AK171">
            <v>26790</v>
          </cell>
          <cell r="AL171">
            <v>26231.297429097747</v>
          </cell>
          <cell r="AM171">
            <v>26225.627163540594</v>
          </cell>
          <cell r="AN171">
            <v>21801.661177583552</v>
          </cell>
          <cell r="AO171">
            <v>0</v>
          </cell>
          <cell r="AP171">
            <v>0</v>
          </cell>
          <cell r="AQ171">
            <v>0</v>
          </cell>
          <cell r="AR171">
            <v>0</v>
          </cell>
          <cell r="AS171">
            <v>0</v>
          </cell>
          <cell r="AU171">
            <v>-4423.965985957042</v>
          </cell>
          <cell r="AV171">
            <v>-16.868866312975463</v>
          </cell>
          <cell r="AY171">
            <v>454416.5096137207</v>
          </cell>
          <cell r="AZ171">
            <v>519868.06818766857</v>
          </cell>
          <cell r="BA171">
            <v>370537</v>
          </cell>
          <cell r="BB171">
            <v>371095.70257090224</v>
          </cell>
          <cell r="BC171">
            <v>367564.37283645943</v>
          </cell>
          <cell r="BD171">
            <v>307177.33882241644</v>
          </cell>
          <cell r="BE171">
            <v>0</v>
          </cell>
          <cell r="BF171">
            <v>0</v>
          </cell>
          <cell r="BG171">
            <v>0</v>
          </cell>
          <cell r="BH171">
            <v>0</v>
          </cell>
          <cell r="BK171">
            <v>-60387.034014042991</v>
          </cell>
          <cell r="BL171">
            <v>-16.428968223454842</v>
          </cell>
          <cell r="BN171">
            <v>-162</v>
          </cell>
        </row>
        <row r="172">
          <cell r="A172">
            <v>163</v>
          </cell>
          <cell r="B172" t="str">
            <v>LYNN</v>
          </cell>
          <cell r="C172">
            <v>1373.3828184413428</v>
          </cell>
          <cell r="D172">
            <v>1580</v>
          </cell>
          <cell r="E172">
            <v>1534</v>
          </cell>
          <cell r="F172">
            <v>1534</v>
          </cell>
          <cell r="G172">
            <v>1534</v>
          </cell>
          <cell r="H172">
            <v>1543.64</v>
          </cell>
          <cell r="I172">
            <v>0</v>
          </cell>
          <cell r="J172">
            <v>0</v>
          </cell>
          <cell r="K172">
            <v>0</v>
          </cell>
          <cell r="L172">
            <v>0</v>
          </cell>
          <cell r="M172">
            <v>0</v>
          </cell>
          <cell r="O172">
            <v>9.6400000000001</v>
          </cell>
          <cell r="P172">
            <v>0.62842242503260426</v>
          </cell>
          <cell r="S172">
            <v>17476232</v>
          </cell>
          <cell r="T172">
            <v>20325843</v>
          </cell>
          <cell r="U172">
            <v>20062251</v>
          </cell>
          <cell r="V172">
            <v>20053100</v>
          </cell>
          <cell r="W172">
            <v>19448970</v>
          </cell>
          <cell r="X172">
            <v>20677183</v>
          </cell>
          <cell r="Y172">
            <v>0</v>
          </cell>
          <cell r="Z172">
            <v>0</v>
          </cell>
          <cell r="AA172">
            <v>0</v>
          </cell>
          <cell r="AB172">
            <v>0</v>
          </cell>
          <cell r="AC172">
            <v>0</v>
          </cell>
          <cell r="AE172">
            <v>1228213</v>
          </cell>
          <cell r="AF172">
            <v>6.3150542162387024</v>
          </cell>
          <cell r="AG172">
            <v>5.6866317912060982</v>
          </cell>
          <cell r="AI172">
            <v>3393953.2962192898</v>
          </cell>
          <cell r="AJ172">
            <v>2975251.7649561702</v>
          </cell>
          <cell r="AK172">
            <v>3083386.9653524309</v>
          </cell>
          <cell r="AL172">
            <v>3032097.6127514197</v>
          </cell>
          <cell r="AM172">
            <v>2621582.5776365353</v>
          </cell>
          <cell r="AN172">
            <v>2709065.2039192682</v>
          </cell>
          <cell r="AO172">
            <v>0</v>
          </cell>
          <cell r="AP172">
            <v>0</v>
          </cell>
          <cell r="AQ172">
            <v>0</v>
          </cell>
          <cell r="AR172">
            <v>0</v>
          </cell>
          <cell r="AS172">
            <v>0</v>
          </cell>
          <cell r="AU172">
            <v>87482.626282732934</v>
          </cell>
          <cell r="AV172">
            <v>3.3370158555753759</v>
          </cell>
          <cell r="AY172">
            <v>14082278.703780711</v>
          </cell>
          <cell r="AZ172">
            <v>17350591.235043831</v>
          </cell>
          <cell r="BA172">
            <v>16978864.034647569</v>
          </cell>
          <cell r="BB172">
            <v>17021002.387248579</v>
          </cell>
          <cell r="BC172">
            <v>16827387.422363464</v>
          </cell>
          <cell r="BD172">
            <v>17968117.796080731</v>
          </cell>
          <cell r="BE172">
            <v>0</v>
          </cell>
          <cell r="BF172">
            <v>0</v>
          </cell>
          <cell r="BG172">
            <v>0</v>
          </cell>
          <cell r="BH172">
            <v>0</v>
          </cell>
          <cell r="BK172">
            <v>1140730.3737172671</v>
          </cell>
          <cell r="BL172">
            <v>6.7790105801049494</v>
          </cell>
          <cell r="BN172">
            <v>-163</v>
          </cell>
        </row>
        <row r="173">
          <cell r="A173">
            <v>164</v>
          </cell>
          <cell r="B173" t="str">
            <v>LYNNFIELD</v>
          </cell>
          <cell r="C173">
            <v>2</v>
          </cell>
          <cell r="D173">
            <v>3</v>
          </cell>
          <cell r="E173">
            <v>3</v>
          </cell>
          <cell r="F173">
            <v>3</v>
          </cell>
          <cell r="G173">
            <v>3</v>
          </cell>
          <cell r="H173">
            <v>4</v>
          </cell>
          <cell r="I173">
            <v>0</v>
          </cell>
          <cell r="J173">
            <v>0</v>
          </cell>
          <cell r="K173">
            <v>0</v>
          </cell>
          <cell r="L173">
            <v>0</v>
          </cell>
          <cell r="M173">
            <v>0</v>
          </cell>
          <cell r="O173">
            <v>1</v>
          </cell>
          <cell r="P173">
            <v>33.333333333333329</v>
          </cell>
          <cell r="S173">
            <v>37000</v>
          </cell>
          <cell r="T173">
            <v>53264</v>
          </cell>
          <cell r="U173">
            <v>52480</v>
          </cell>
          <cell r="V173">
            <v>52832</v>
          </cell>
          <cell r="W173">
            <v>52880</v>
          </cell>
          <cell r="X173">
            <v>67974</v>
          </cell>
          <cell r="Y173">
            <v>0</v>
          </cell>
          <cell r="Z173">
            <v>0</v>
          </cell>
          <cell r="AA173">
            <v>0</v>
          </cell>
          <cell r="AB173">
            <v>0</v>
          </cell>
          <cell r="AC173">
            <v>0</v>
          </cell>
          <cell r="AE173">
            <v>15094</v>
          </cell>
          <cell r="AF173">
            <v>28.543872919818458</v>
          </cell>
          <cell r="AG173">
            <v>-4.7894604135148704</v>
          </cell>
          <cell r="AI173">
            <v>1766</v>
          </cell>
          <cell r="AJ173">
            <v>12814.300497376109</v>
          </cell>
          <cell r="AK173">
            <v>12992.473661735439</v>
          </cell>
          <cell r="AL173">
            <v>13127.246128521068</v>
          </cell>
          <cell r="AM173">
            <v>13267.242331699706</v>
          </cell>
          <cell r="AN173">
            <v>22793.777875710617</v>
          </cell>
          <cell r="AO173">
            <v>0</v>
          </cell>
          <cell r="AP173">
            <v>0</v>
          </cell>
          <cell r="AQ173">
            <v>0</v>
          </cell>
          <cell r="AR173">
            <v>0</v>
          </cell>
          <cell r="AS173">
            <v>0</v>
          </cell>
          <cell r="AU173">
            <v>9526.5355440109106</v>
          </cell>
          <cell r="AV173">
            <v>71.80494111612748</v>
          </cell>
          <cell r="AY173">
            <v>35234</v>
          </cell>
          <cell r="AZ173">
            <v>40449.699502623887</v>
          </cell>
          <cell r="BA173">
            <v>39487.526338264564</v>
          </cell>
          <cell r="BB173">
            <v>39704.753871478933</v>
          </cell>
          <cell r="BC173">
            <v>39612.757668300292</v>
          </cell>
          <cell r="BD173">
            <v>45180.222124289387</v>
          </cell>
          <cell r="BE173">
            <v>0</v>
          </cell>
          <cell r="BF173">
            <v>0</v>
          </cell>
          <cell r="BG173">
            <v>0</v>
          </cell>
          <cell r="BH173">
            <v>0</v>
          </cell>
          <cell r="BK173">
            <v>5567.4644559890949</v>
          </cell>
          <cell r="BL173">
            <v>14.054725759333841</v>
          </cell>
          <cell r="BN173">
            <v>-164</v>
          </cell>
        </row>
        <row r="174">
          <cell r="A174">
            <v>165</v>
          </cell>
          <cell r="B174" t="str">
            <v>MALDEN</v>
          </cell>
          <cell r="C174">
            <v>922.65034626341878</v>
          </cell>
          <cell r="D174">
            <v>939</v>
          </cell>
          <cell r="E174">
            <v>1018</v>
          </cell>
          <cell r="F174">
            <v>1018</v>
          </cell>
          <cell r="G174">
            <v>1018</v>
          </cell>
          <cell r="H174">
            <v>989.45000000000016</v>
          </cell>
          <cell r="I174">
            <v>0</v>
          </cell>
          <cell r="J174">
            <v>0</v>
          </cell>
          <cell r="K174">
            <v>0</v>
          </cell>
          <cell r="L174">
            <v>0</v>
          </cell>
          <cell r="M174">
            <v>0</v>
          </cell>
          <cell r="O174">
            <v>-28.549999999999841</v>
          </cell>
          <cell r="P174">
            <v>-2.8045186640471398</v>
          </cell>
          <cell r="S174">
            <v>10227137.795331459</v>
          </cell>
          <cell r="T174">
            <v>10457639.364221096</v>
          </cell>
          <cell r="U174">
            <v>12423190</v>
          </cell>
          <cell r="V174">
            <v>12423190</v>
          </cell>
          <cell r="W174">
            <v>12479814</v>
          </cell>
          <cell r="X174">
            <v>9875166</v>
          </cell>
          <cell r="Y174">
            <v>0</v>
          </cell>
          <cell r="Z174">
            <v>0</v>
          </cell>
          <cell r="AA174">
            <v>0</v>
          </cell>
          <cell r="AB174">
            <v>0</v>
          </cell>
          <cell r="AC174">
            <v>0</v>
          </cell>
          <cell r="AE174">
            <v>-2604648</v>
          </cell>
          <cell r="AF174">
            <v>-20.870887979580466</v>
          </cell>
          <cell r="AG174">
            <v>-18.066369315533326</v>
          </cell>
          <cell r="AI174">
            <v>1564888.5620532646</v>
          </cell>
          <cell r="AJ174">
            <v>951123.42388198036</v>
          </cell>
          <cell r="AK174">
            <v>2399098.3054136601</v>
          </cell>
          <cell r="AL174">
            <v>2382953.3618446877</v>
          </cell>
          <cell r="AM174">
            <v>2437970.5838271268</v>
          </cell>
          <cell r="AN174">
            <v>988500.46328695759</v>
          </cell>
          <cell r="AO174">
            <v>0</v>
          </cell>
          <cell r="AP174">
            <v>0</v>
          </cell>
          <cell r="AQ174">
            <v>0</v>
          </cell>
          <cell r="AR174">
            <v>0</v>
          </cell>
          <cell r="AS174">
            <v>0</v>
          </cell>
          <cell r="AU174">
            <v>-1449470.1205401691</v>
          </cell>
          <cell r="AV174">
            <v>-59.453962658761483</v>
          </cell>
          <cell r="AY174">
            <v>8662249.2332781944</v>
          </cell>
          <cell r="AZ174">
            <v>9506515.9403391164</v>
          </cell>
          <cell r="BA174">
            <v>10024091.69458634</v>
          </cell>
          <cell r="BB174">
            <v>10040236.638155311</v>
          </cell>
          <cell r="BC174">
            <v>10041843.416172873</v>
          </cell>
          <cell r="BD174">
            <v>8886665.5367130432</v>
          </cell>
          <cell r="BE174">
            <v>0</v>
          </cell>
          <cell r="BF174">
            <v>0</v>
          </cell>
          <cell r="BG174">
            <v>0</v>
          </cell>
          <cell r="BH174">
            <v>0</v>
          </cell>
          <cell r="BK174">
            <v>-1155177.87945983</v>
          </cell>
          <cell r="BL174">
            <v>-11.503643619849324</v>
          </cell>
          <cell r="BN174">
            <v>-165</v>
          </cell>
        </row>
        <row r="175">
          <cell r="A175">
            <v>166</v>
          </cell>
          <cell r="B175" t="str">
            <v>MANCHESTER</v>
          </cell>
          <cell r="C175">
            <v>0</v>
          </cell>
          <cell r="D175">
            <v>0</v>
          </cell>
          <cell r="E175">
            <v>0</v>
          </cell>
          <cell r="F175">
            <v>0</v>
          </cell>
          <cell r="G175">
            <v>0</v>
          </cell>
          <cell r="H175">
            <v>0</v>
          </cell>
          <cell r="I175">
            <v>0</v>
          </cell>
          <cell r="J175">
            <v>0</v>
          </cell>
          <cell r="K175">
            <v>0</v>
          </cell>
          <cell r="L175">
            <v>0</v>
          </cell>
          <cell r="M175">
            <v>0</v>
          </cell>
          <cell r="O175">
            <v>0</v>
          </cell>
          <cell r="P175" t="str">
            <v>--</v>
          </cell>
          <cell r="S175">
            <v>0</v>
          </cell>
          <cell r="T175">
            <v>0</v>
          </cell>
          <cell r="U175">
            <v>0</v>
          </cell>
          <cell r="V175">
            <v>0</v>
          </cell>
          <cell r="W175">
            <v>0</v>
          </cell>
          <cell r="X175">
            <v>0</v>
          </cell>
          <cell r="Y175">
            <v>0</v>
          </cell>
          <cell r="Z175">
            <v>0</v>
          </cell>
          <cell r="AA175">
            <v>0</v>
          </cell>
          <cell r="AB175">
            <v>0</v>
          </cell>
          <cell r="AC175">
            <v>0</v>
          </cell>
          <cell r="AE175">
            <v>0</v>
          </cell>
          <cell r="AF175" t="str">
            <v>--</v>
          </cell>
          <cell r="AG175" t="str">
            <v>--</v>
          </cell>
          <cell r="AI175">
            <v>0</v>
          </cell>
          <cell r="AJ175">
            <v>0</v>
          </cell>
          <cell r="AK175">
            <v>0</v>
          </cell>
          <cell r="AL175">
            <v>0</v>
          </cell>
          <cell r="AM175">
            <v>0</v>
          </cell>
          <cell r="AN175">
            <v>0</v>
          </cell>
          <cell r="AO175">
            <v>0</v>
          </cell>
          <cell r="AP175">
            <v>0</v>
          </cell>
          <cell r="AQ175">
            <v>0</v>
          </cell>
          <cell r="AR175">
            <v>0</v>
          </cell>
          <cell r="AS175">
            <v>0</v>
          </cell>
          <cell r="AU175">
            <v>0</v>
          </cell>
          <cell r="AV175" t="str">
            <v>--</v>
          </cell>
          <cell r="AY175">
            <v>0</v>
          </cell>
          <cell r="AZ175">
            <v>0</v>
          </cell>
          <cell r="BA175">
            <v>0</v>
          </cell>
          <cell r="BB175">
            <v>0</v>
          </cell>
          <cell r="BC175">
            <v>0</v>
          </cell>
          <cell r="BD175">
            <v>0</v>
          </cell>
          <cell r="BE175">
            <v>0</v>
          </cell>
          <cell r="BF175">
            <v>0</v>
          </cell>
          <cell r="BG175">
            <v>0</v>
          </cell>
          <cell r="BH175">
            <v>0</v>
          </cell>
          <cell r="BK175">
            <v>0</v>
          </cell>
          <cell r="BL175" t="str">
            <v>--</v>
          </cell>
          <cell r="BN175">
            <v>-166</v>
          </cell>
        </row>
        <row r="176">
          <cell r="A176">
            <v>167</v>
          </cell>
          <cell r="B176" t="str">
            <v>MANSFIELD</v>
          </cell>
          <cell r="C176">
            <v>88.51903114186851</v>
          </cell>
          <cell r="D176">
            <v>93</v>
          </cell>
          <cell r="E176">
            <v>81</v>
          </cell>
          <cell r="F176">
            <v>81</v>
          </cell>
          <cell r="G176">
            <v>81</v>
          </cell>
          <cell r="H176">
            <v>82.11999999999999</v>
          </cell>
          <cell r="I176">
            <v>0</v>
          </cell>
          <cell r="J176">
            <v>0</v>
          </cell>
          <cell r="K176">
            <v>0</v>
          </cell>
          <cell r="L176">
            <v>0</v>
          </cell>
          <cell r="M176">
            <v>0</v>
          </cell>
          <cell r="O176">
            <v>1.1199999999999903</v>
          </cell>
          <cell r="P176">
            <v>1.3827160493827151</v>
          </cell>
          <cell r="S176">
            <v>1166282</v>
          </cell>
          <cell r="T176">
            <v>1316043</v>
          </cell>
          <cell r="U176">
            <v>1170505</v>
          </cell>
          <cell r="V176">
            <v>1176664</v>
          </cell>
          <cell r="W176">
            <v>1176664</v>
          </cell>
          <cell r="X176">
            <v>1155287</v>
          </cell>
          <cell r="Y176">
            <v>0</v>
          </cell>
          <cell r="Z176">
            <v>0</v>
          </cell>
          <cell r="AA176">
            <v>0</v>
          </cell>
          <cell r="AB176">
            <v>0</v>
          </cell>
          <cell r="AC176">
            <v>0</v>
          </cell>
          <cell r="AE176">
            <v>-21377</v>
          </cell>
          <cell r="AF176">
            <v>-1.816746326903862</v>
          </cell>
          <cell r="AG176">
            <v>-3.199462376286577</v>
          </cell>
          <cell r="AI176">
            <v>78154</v>
          </cell>
          <cell r="AJ176">
            <v>178694.91504481059</v>
          </cell>
          <cell r="AK176">
            <v>79444.177967904907</v>
          </cell>
          <cell r="AL176">
            <v>83680.471815833967</v>
          </cell>
          <cell r="AM176">
            <v>83795.637168472662</v>
          </cell>
          <cell r="AN176">
            <v>71045</v>
          </cell>
          <cell r="AO176">
            <v>0</v>
          </cell>
          <cell r="AP176">
            <v>0</v>
          </cell>
          <cell r="AQ176">
            <v>0</v>
          </cell>
          <cell r="AR176">
            <v>0</v>
          </cell>
          <cell r="AS176">
            <v>0</v>
          </cell>
          <cell r="AU176">
            <v>-12750.637168472662</v>
          </cell>
          <cell r="AV176">
            <v>-15.216349680398366</v>
          </cell>
          <cell r="AY176">
            <v>1088128</v>
          </cell>
          <cell r="AZ176">
            <v>1137348.0849551894</v>
          </cell>
          <cell r="BA176">
            <v>1091060.8220320952</v>
          </cell>
          <cell r="BB176">
            <v>1092983.5281841659</v>
          </cell>
          <cell r="BC176">
            <v>1092868.3628315274</v>
          </cell>
          <cell r="BD176">
            <v>1084242</v>
          </cell>
          <cell r="BE176">
            <v>0</v>
          </cell>
          <cell r="BF176">
            <v>0</v>
          </cell>
          <cell r="BG176">
            <v>0</v>
          </cell>
          <cell r="BH176">
            <v>0</v>
          </cell>
          <cell r="BK176">
            <v>-8626.3628315273672</v>
          </cell>
          <cell r="BL176">
            <v>-0.78933228601999472</v>
          </cell>
          <cell r="BN176">
            <v>-167</v>
          </cell>
        </row>
        <row r="177">
          <cell r="A177">
            <v>168</v>
          </cell>
          <cell r="B177" t="str">
            <v>MARBLEHEAD</v>
          </cell>
          <cell r="C177">
            <v>198.347972972973</v>
          </cell>
          <cell r="D177">
            <v>205</v>
          </cell>
          <cell r="E177">
            <v>175</v>
          </cell>
          <cell r="F177">
            <v>175</v>
          </cell>
          <cell r="G177">
            <v>175</v>
          </cell>
          <cell r="H177">
            <v>173.5</v>
          </cell>
          <cell r="I177">
            <v>0</v>
          </cell>
          <cell r="J177">
            <v>0</v>
          </cell>
          <cell r="K177">
            <v>0</v>
          </cell>
          <cell r="L177">
            <v>0</v>
          </cell>
          <cell r="M177">
            <v>0</v>
          </cell>
          <cell r="O177">
            <v>-1.5</v>
          </cell>
          <cell r="P177">
            <v>-0.85714285714285632</v>
          </cell>
          <cell r="S177">
            <v>2533163</v>
          </cell>
          <cell r="T177">
            <v>2740658</v>
          </cell>
          <cell r="U177">
            <v>2388199</v>
          </cell>
          <cell r="V177">
            <v>2388199</v>
          </cell>
          <cell r="W177">
            <v>2379063</v>
          </cell>
          <cell r="X177">
            <v>2323038</v>
          </cell>
          <cell r="Y177">
            <v>0</v>
          </cell>
          <cell r="Z177">
            <v>0</v>
          </cell>
          <cell r="AA177">
            <v>0</v>
          </cell>
          <cell r="AB177">
            <v>0</v>
          </cell>
          <cell r="AC177">
            <v>0</v>
          </cell>
          <cell r="AE177">
            <v>-56025</v>
          </cell>
          <cell r="AF177">
            <v>-2.3549187222028145</v>
          </cell>
          <cell r="AG177">
            <v>-1.4977758650599582</v>
          </cell>
          <cell r="AI177">
            <v>349590.21829838108</v>
          </cell>
          <cell r="AJ177">
            <v>313183.21714688872</v>
          </cell>
          <cell r="AK177">
            <v>156275</v>
          </cell>
          <cell r="AL177">
            <v>154148.76802190681</v>
          </cell>
          <cell r="AM177">
            <v>154127.18891957257</v>
          </cell>
          <cell r="AN177">
            <v>149000.09948270963</v>
          </cell>
          <cell r="AO177">
            <v>0</v>
          </cell>
          <cell r="AP177">
            <v>0</v>
          </cell>
          <cell r="AQ177">
            <v>0</v>
          </cell>
          <cell r="AR177">
            <v>0</v>
          </cell>
          <cell r="AS177">
            <v>0</v>
          </cell>
          <cell r="AU177">
            <v>-5127.0894368629379</v>
          </cell>
          <cell r="AV177">
            <v>-3.3265314658651013</v>
          </cell>
          <cell r="AY177">
            <v>2183572.7817016188</v>
          </cell>
          <cell r="AZ177">
            <v>2427474.7828531112</v>
          </cell>
          <cell r="BA177">
            <v>2231924</v>
          </cell>
          <cell r="BB177">
            <v>2234050.2319780933</v>
          </cell>
          <cell r="BC177">
            <v>2224935.8110804274</v>
          </cell>
          <cell r="BD177">
            <v>2174037.9005172905</v>
          </cell>
          <cell r="BE177">
            <v>0</v>
          </cell>
          <cell r="BF177">
            <v>0</v>
          </cell>
          <cell r="BG177">
            <v>0</v>
          </cell>
          <cell r="BH177">
            <v>0</v>
          </cell>
          <cell r="BK177">
            <v>-50897.910563136917</v>
          </cell>
          <cell r="BL177">
            <v>-2.2876125373891498</v>
          </cell>
          <cell r="BN177">
            <v>-168</v>
          </cell>
        </row>
        <row r="178">
          <cell r="A178">
            <v>169</v>
          </cell>
          <cell r="B178" t="str">
            <v>MARION</v>
          </cell>
          <cell r="C178">
            <v>0</v>
          </cell>
          <cell r="D178">
            <v>0</v>
          </cell>
          <cell r="E178">
            <v>0</v>
          </cell>
          <cell r="F178">
            <v>0</v>
          </cell>
          <cell r="G178">
            <v>0</v>
          </cell>
          <cell r="H178">
            <v>0</v>
          </cell>
          <cell r="I178">
            <v>0</v>
          </cell>
          <cell r="J178">
            <v>0</v>
          </cell>
          <cell r="K178">
            <v>0</v>
          </cell>
          <cell r="L178">
            <v>0</v>
          </cell>
          <cell r="M178">
            <v>0</v>
          </cell>
          <cell r="O178">
            <v>0</v>
          </cell>
          <cell r="P178" t="str">
            <v>--</v>
          </cell>
          <cell r="S178">
            <v>0</v>
          </cell>
          <cell r="T178">
            <v>0</v>
          </cell>
          <cell r="U178">
            <v>0</v>
          </cell>
          <cell r="V178">
            <v>0</v>
          </cell>
          <cell r="W178">
            <v>0</v>
          </cell>
          <cell r="X178">
            <v>0</v>
          </cell>
          <cell r="Y178">
            <v>0</v>
          </cell>
          <cell r="Z178">
            <v>0</v>
          </cell>
          <cell r="AA178">
            <v>0</v>
          </cell>
          <cell r="AB178">
            <v>0</v>
          </cell>
          <cell r="AC178">
            <v>0</v>
          </cell>
          <cell r="AE178">
            <v>0</v>
          </cell>
          <cell r="AF178" t="str">
            <v>--</v>
          </cell>
          <cell r="AG178" t="str">
            <v>--</v>
          </cell>
          <cell r="AI178">
            <v>0</v>
          </cell>
          <cell r="AJ178">
            <v>0</v>
          </cell>
          <cell r="AK178">
            <v>0</v>
          </cell>
          <cell r="AL178">
            <v>0</v>
          </cell>
          <cell r="AM178">
            <v>0</v>
          </cell>
          <cell r="AN178">
            <v>0</v>
          </cell>
          <cell r="AO178">
            <v>0</v>
          </cell>
          <cell r="AP178">
            <v>0</v>
          </cell>
          <cell r="AQ178">
            <v>0</v>
          </cell>
          <cell r="AR178">
            <v>0</v>
          </cell>
          <cell r="AS178">
            <v>0</v>
          </cell>
          <cell r="AU178">
            <v>0</v>
          </cell>
          <cell r="AV178" t="str">
            <v>--</v>
          </cell>
          <cell r="AY178">
            <v>0</v>
          </cell>
          <cell r="AZ178">
            <v>0</v>
          </cell>
          <cell r="BA178">
            <v>0</v>
          </cell>
          <cell r="BB178">
            <v>0</v>
          </cell>
          <cell r="BC178">
            <v>0</v>
          </cell>
          <cell r="BD178">
            <v>0</v>
          </cell>
          <cell r="BE178">
            <v>0</v>
          </cell>
          <cell r="BF178">
            <v>0</v>
          </cell>
          <cell r="BG178">
            <v>0</v>
          </cell>
          <cell r="BH178">
            <v>0</v>
          </cell>
          <cell r="BK178">
            <v>0</v>
          </cell>
          <cell r="BL178" t="str">
            <v>--</v>
          </cell>
          <cell r="BN178">
            <v>-169</v>
          </cell>
        </row>
        <row r="179">
          <cell r="A179">
            <v>170</v>
          </cell>
          <cell r="B179" t="str">
            <v>MARLBOROUGH</v>
          </cell>
          <cell r="C179">
            <v>537.78376048462269</v>
          </cell>
          <cell r="D179">
            <v>568</v>
          </cell>
          <cell r="E179">
            <v>571</v>
          </cell>
          <cell r="F179">
            <v>571</v>
          </cell>
          <cell r="G179">
            <v>571</v>
          </cell>
          <cell r="H179">
            <v>566.68000000000006</v>
          </cell>
          <cell r="I179">
            <v>0</v>
          </cell>
          <cell r="J179">
            <v>0</v>
          </cell>
          <cell r="K179">
            <v>0</v>
          </cell>
          <cell r="L179">
            <v>0</v>
          </cell>
          <cell r="M179">
            <v>0</v>
          </cell>
          <cell r="O179">
            <v>-4.3199999999999363</v>
          </cell>
          <cell r="P179">
            <v>-0.75656742556916567</v>
          </cell>
          <cell r="S179">
            <v>7053606</v>
          </cell>
          <cell r="T179">
            <v>7640884.8520000745</v>
          </cell>
          <cell r="U179">
            <v>7779540.2599374121</v>
          </cell>
          <cell r="V179">
            <v>7779741</v>
          </cell>
          <cell r="W179">
            <v>7778025</v>
          </cell>
          <cell r="X179">
            <v>7710055</v>
          </cell>
          <cell r="Y179">
            <v>0</v>
          </cell>
          <cell r="Z179">
            <v>0</v>
          </cell>
          <cell r="AA179">
            <v>0</v>
          </cell>
          <cell r="AB179">
            <v>0</v>
          </cell>
          <cell r="AC179">
            <v>0</v>
          </cell>
          <cell r="AE179">
            <v>-67970</v>
          </cell>
          <cell r="AF179">
            <v>-0.87387222334718295</v>
          </cell>
          <cell r="AG179">
            <v>-0.11730479777801728</v>
          </cell>
          <cell r="AI179">
            <v>1483940.2988071435</v>
          </cell>
          <cell r="AJ179">
            <v>857891.69860886387</v>
          </cell>
          <cell r="AK179">
            <v>978250.47184021887</v>
          </cell>
          <cell r="AL179">
            <v>960758.19357999112</v>
          </cell>
          <cell r="AM179">
            <v>964257.63294493058</v>
          </cell>
          <cell r="AN179">
            <v>881806.20112265833</v>
          </cell>
          <cell r="AO179">
            <v>0</v>
          </cell>
          <cell r="AP179">
            <v>0</v>
          </cell>
          <cell r="AQ179">
            <v>0</v>
          </cell>
          <cell r="AR179">
            <v>0</v>
          </cell>
          <cell r="AS179">
            <v>0</v>
          </cell>
          <cell r="AU179">
            <v>-82451.43182227225</v>
          </cell>
          <cell r="AV179">
            <v>-8.5507678658926505</v>
          </cell>
          <cell r="AY179">
            <v>5569665.7011928568</v>
          </cell>
          <cell r="AZ179">
            <v>6782993.1533912104</v>
          </cell>
          <cell r="BA179">
            <v>6801289.7880971935</v>
          </cell>
          <cell r="BB179">
            <v>6818982.8064200087</v>
          </cell>
          <cell r="BC179">
            <v>6813767.3670550697</v>
          </cell>
          <cell r="BD179">
            <v>6828248.7988773417</v>
          </cell>
          <cell r="BE179">
            <v>0</v>
          </cell>
          <cell r="BF179">
            <v>0</v>
          </cell>
          <cell r="BG179">
            <v>0</v>
          </cell>
          <cell r="BH179">
            <v>0</v>
          </cell>
          <cell r="BK179">
            <v>14481.431822272018</v>
          </cell>
          <cell r="BL179">
            <v>0.21253193779833257</v>
          </cell>
          <cell r="BN179">
            <v>-170</v>
          </cell>
        </row>
        <row r="180">
          <cell r="A180">
            <v>171</v>
          </cell>
          <cell r="B180" t="str">
            <v>MARSHFIELD</v>
          </cell>
          <cell r="C180">
            <v>23</v>
          </cell>
          <cell r="D180">
            <v>28</v>
          </cell>
          <cell r="E180">
            <v>21</v>
          </cell>
          <cell r="F180">
            <v>21</v>
          </cell>
          <cell r="G180">
            <v>21</v>
          </cell>
          <cell r="H180">
            <v>20.119999999999997</v>
          </cell>
          <cell r="I180">
            <v>0</v>
          </cell>
          <cell r="J180">
            <v>0</v>
          </cell>
          <cell r="K180">
            <v>0</v>
          </cell>
          <cell r="L180">
            <v>0</v>
          </cell>
          <cell r="M180">
            <v>0</v>
          </cell>
          <cell r="O180">
            <v>-0.88000000000000256</v>
          </cell>
          <cell r="P180">
            <v>-4.1904761904762005</v>
          </cell>
          <cell r="S180">
            <v>253984</v>
          </cell>
          <cell r="T180">
            <v>358852</v>
          </cell>
          <cell r="U180">
            <v>270117</v>
          </cell>
          <cell r="V180">
            <v>270117</v>
          </cell>
          <cell r="W180">
            <v>275771</v>
          </cell>
          <cell r="X180">
            <v>264493</v>
          </cell>
          <cell r="Y180">
            <v>0</v>
          </cell>
          <cell r="Z180">
            <v>0</v>
          </cell>
          <cell r="AA180">
            <v>0</v>
          </cell>
          <cell r="AB180">
            <v>0</v>
          </cell>
          <cell r="AC180">
            <v>0</v>
          </cell>
          <cell r="AE180">
            <v>-11278</v>
          </cell>
          <cell r="AF180">
            <v>-4.0896250874820073</v>
          </cell>
          <cell r="AG180">
            <v>0.1008511029941932</v>
          </cell>
          <cell r="AI180">
            <v>20540.70331023234</v>
          </cell>
          <cell r="AJ180">
            <v>89525.015295784178</v>
          </cell>
          <cell r="AK180">
            <v>29542.959401719512</v>
          </cell>
          <cell r="AL180">
            <v>29393.839790970495</v>
          </cell>
          <cell r="AM180">
            <v>33501.694714637939</v>
          </cell>
          <cell r="AN180">
            <v>24791.248771367296</v>
          </cell>
          <cell r="AO180">
            <v>0</v>
          </cell>
          <cell r="AP180">
            <v>0</v>
          </cell>
          <cell r="AQ180">
            <v>0</v>
          </cell>
          <cell r="AR180">
            <v>0</v>
          </cell>
          <cell r="AS180">
            <v>0</v>
          </cell>
          <cell r="AU180">
            <v>-8710.4459432706426</v>
          </cell>
          <cell r="AV180">
            <v>-26.000015872226236</v>
          </cell>
          <cell r="AY180">
            <v>233443.29668976765</v>
          </cell>
          <cell r="AZ180">
            <v>269326.98470421584</v>
          </cell>
          <cell r="BA180">
            <v>240574.0405982805</v>
          </cell>
          <cell r="BB180">
            <v>240723.16020902951</v>
          </cell>
          <cell r="BC180">
            <v>242269.30528536206</v>
          </cell>
          <cell r="BD180">
            <v>239701.7512286327</v>
          </cell>
          <cell r="BE180">
            <v>0</v>
          </cell>
          <cell r="BF180">
            <v>0</v>
          </cell>
          <cell r="BG180">
            <v>0</v>
          </cell>
          <cell r="BH180">
            <v>0</v>
          </cell>
          <cell r="BK180">
            <v>-2567.5540567293647</v>
          </cell>
          <cell r="BL180">
            <v>-1.0597933789858849</v>
          </cell>
          <cell r="BN180">
            <v>-171</v>
          </cell>
        </row>
        <row r="181">
          <cell r="A181">
            <v>172</v>
          </cell>
          <cell r="B181" t="str">
            <v>MASHPEE</v>
          </cell>
          <cell r="C181">
            <v>46.9020979020979</v>
          </cell>
          <cell r="D181">
            <v>56</v>
          </cell>
          <cell r="E181">
            <v>54</v>
          </cell>
          <cell r="F181">
            <v>54</v>
          </cell>
          <cell r="G181">
            <v>54</v>
          </cell>
          <cell r="H181">
            <v>51.38</v>
          </cell>
          <cell r="I181">
            <v>0</v>
          </cell>
          <cell r="J181">
            <v>0</v>
          </cell>
          <cell r="K181">
            <v>0</v>
          </cell>
          <cell r="L181">
            <v>0</v>
          </cell>
          <cell r="M181">
            <v>0</v>
          </cell>
          <cell r="O181">
            <v>-2.6199999999999974</v>
          </cell>
          <cell r="P181">
            <v>-4.8518518518518512</v>
          </cell>
          <cell r="S181">
            <v>757188</v>
          </cell>
          <cell r="T181">
            <v>961263</v>
          </cell>
          <cell r="U181">
            <v>973692</v>
          </cell>
          <cell r="V181">
            <v>973692</v>
          </cell>
          <cell r="W181">
            <v>972438</v>
          </cell>
          <cell r="X181">
            <v>872924</v>
          </cell>
          <cell r="Y181">
            <v>0</v>
          </cell>
          <cell r="Z181">
            <v>0</v>
          </cell>
          <cell r="AA181">
            <v>0</v>
          </cell>
          <cell r="AB181">
            <v>0</v>
          </cell>
          <cell r="AC181">
            <v>0</v>
          </cell>
          <cell r="AE181">
            <v>-99514</v>
          </cell>
          <cell r="AF181">
            <v>-10.233454472161718</v>
          </cell>
          <cell r="AG181">
            <v>-5.3816026203098666</v>
          </cell>
          <cell r="AI181">
            <v>135939.51402451651</v>
          </cell>
          <cell r="AJ181">
            <v>178116.45526075669</v>
          </cell>
          <cell r="AK181">
            <v>195662.83041001877</v>
          </cell>
          <cell r="AL181">
            <v>192912.08437681798</v>
          </cell>
          <cell r="AM181">
            <v>193493.41353091781</v>
          </cell>
          <cell r="AN181">
            <v>116392.97846116865</v>
          </cell>
          <cell r="AO181">
            <v>0</v>
          </cell>
          <cell r="AP181">
            <v>0</v>
          </cell>
          <cell r="AQ181">
            <v>0</v>
          </cell>
          <cell r="AR181">
            <v>0</v>
          </cell>
          <cell r="AS181">
            <v>0</v>
          </cell>
          <cell r="AU181">
            <v>-77100.435069749161</v>
          </cell>
          <cell r="AV181">
            <v>-39.846542403072284</v>
          </cell>
          <cell r="AY181">
            <v>621248.48597548343</v>
          </cell>
          <cell r="AZ181">
            <v>783146.54473924334</v>
          </cell>
          <cell r="BA181">
            <v>778029.1695899812</v>
          </cell>
          <cell r="BB181">
            <v>780779.91562318197</v>
          </cell>
          <cell r="BC181">
            <v>778944.58646908216</v>
          </cell>
          <cell r="BD181">
            <v>756531.02153883129</v>
          </cell>
          <cell r="BE181">
            <v>0</v>
          </cell>
          <cell r="BF181">
            <v>0</v>
          </cell>
          <cell r="BG181">
            <v>0</v>
          </cell>
          <cell r="BH181">
            <v>0</v>
          </cell>
          <cell r="BK181">
            <v>-22413.564930250868</v>
          </cell>
          <cell r="BL181">
            <v>-2.8774273959397356</v>
          </cell>
          <cell r="BN181">
            <v>-172</v>
          </cell>
        </row>
        <row r="182">
          <cell r="A182">
            <v>173</v>
          </cell>
          <cell r="B182" t="str">
            <v>MATTAPOISETT</v>
          </cell>
          <cell r="C182">
            <v>0</v>
          </cell>
          <cell r="D182">
            <v>0</v>
          </cell>
          <cell r="E182">
            <v>0</v>
          </cell>
          <cell r="F182">
            <v>0</v>
          </cell>
          <cell r="G182">
            <v>0</v>
          </cell>
          <cell r="H182">
            <v>0</v>
          </cell>
          <cell r="I182">
            <v>0</v>
          </cell>
          <cell r="J182">
            <v>0</v>
          </cell>
          <cell r="K182">
            <v>0</v>
          </cell>
          <cell r="L182">
            <v>0</v>
          </cell>
          <cell r="M182">
            <v>0</v>
          </cell>
          <cell r="O182">
            <v>0</v>
          </cell>
          <cell r="P182" t="str">
            <v>--</v>
          </cell>
          <cell r="S182">
            <v>0</v>
          </cell>
          <cell r="T182">
            <v>0</v>
          </cell>
          <cell r="U182">
            <v>0</v>
          </cell>
          <cell r="V182">
            <v>0</v>
          </cell>
          <cell r="W182">
            <v>0</v>
          </cell>
          <cell r="X182">
            <v>0</v>
          </cell>
          <cell r="Y182">
            <v>0</v>
          </cell>
          <cell r="Z182">
            <v>0</v>
          </cell>
          <cell r="AA182">
            <v>0</v>
          </cell>
          <cell r="AB182">
            <v>0</v>
          </cell>
          <cell r="AC182">
            <v>0</v>
          </cell>
          <cell r="AE182">
            <v>0</v>
          </cell>
          <cell r="AF182" t="str">
            <v>--</v>
          </cell>
          <cell r="AG182" t="str">
            <v>--</v>
          </cell>
          <cell r="AI182">
            <v>0</v>
          </cell>
          <cell r="AJ182">
            <v>0</v>
          </cell>
          <cell r="AK182">
            <v>0</v>
          </cell>
          <cell r="AL182">
            <v>0</v>
          </cell>
          <cell r="AM182">
            <v>0</v>
          </cell>
          <cell r="AN182">
            <v>0</v>
          </cell>
          <cell r="AO182">
            <v>0</v>
          </cell>
          <cell r="AP182">
            <v>0</v>
          </cell>
          <cell r="AQ182">
            <v>0</v>
          </cell>
          <cell r="AR182">
            <v>0</v>
          </cell>
          <cell r="AS182">
            <v>0</v>
          </cell>
          <cell r="AU182">
            <v>0</v>
          </cell>
          <cell r="AV182" t="str">
            <v>--</v>
          </cell>
          <cell r="AY182">
            <v>0</v>
          </cell>
          <cell r="AZ182">
            <v>0</v>
          </cell>
          <cell r="BA182">
            <v>0</v>
          </cell>
          <cell r="BB182">
            <v>0</v>
          </cell>
          <cell r="BC182">
            <v>0</v>
          </cell>
          <cell r="BD182">
            <v>0</v>
          </cell>
          <cell r="BE182">
            <v>0</v>
          </cell>
          <cell r="BF182">
            <v>0</v>
          </cell>
          <cell r="BG182">
            <v>0</v>
          </cell>
          <cell r="BH182">
            <v>0</v>
          </cell>
          <cell r="BK182">
            <v>0</v>
          </cell>
          <cell r="BL182" t="str">
            <v>--</v>
          </cell>
          <cell r="BN182">
            <v>-173</v>
          </cell>
        </row>
        <row r="183">
          <cell r="A183">
            <v>174</v>
          </cell>
          <cell r="B183" t="str">
            <v>MAYNARD</v>
          </cell>
          <cell r="C183">
            <v>34.172297297297298</v>
          </cell>
          <cell r="D183">
            <v>47</v>
          </cell>
          <cell r="E183">
            <v>48</v>
          </cell>
          <cell r="F183">
            <v>48</v>
          </cell>
          <cell r="G183">
            <v>48</v>
          </cell>
          <cell r="H183">
            <v>49</v>
          </cell>
          <cell r="I183">
            <v>0</v>
          </cell>
          <cell r="J183">
            <v>0</v>
          </cell>
          <cell r="K183">
            <v>0</v>
          </cell>
          <cell r="L183">
            <v>0</v>
          </cell>
          <cell r="M183">
            <v>0</v>
          </cell>
          <cell r="O183">
            <v>1</v>
          </cell>
          <cell r="P183">
            <v>2.0833333333333259</v>
          </cell>
          <cell r="S183">
            <v>463895</v>
          </cell>
          <cell r="T183">
            <v>645603</v>
          </cell>
          <cell r="U183">
            <v>631204</v>
          </cell>
          <cell r="V183">
            <v>638892</v>
          </cell>
          <cell r="W183">
            <v>639367</v>
          </cell>
          <cell r="X183">
            <v>630094</v>
          </cell>
          <cell r="Y183">
            <v>0</v>
          </cell>
          <cell r="Z183">
            <v>0</v>
          </cell>
          <cell r="AA183">
            <v>0</v>
          </cell>
          <cell r="AB183">
            <v>0</v>
          </cell>
          <cell r="AC183">
            <v>0</v>
          </cell>
          <cell r="AE183">
            <v>-9273</v>
          </cell>
          <cell r="AF183">
            <v>-1.4503407276259206</v>
          </cell>
          <cell r="AG183">
            <v>-3.5336740609592465</v>
          </cell>
          <cell r="AI183">
            <v>90762.913054532662</v>
          </cell>
          <cell r="AJ183">
            <v>154314.31258103898</v>
          </cell>
          <cell r="AK183">
            <v>152206.77105580477</v>
          </cell>
          <cell r="AL183">
            <v>155669.90874604112</v>
          </cell>
          <cell r="AM183">
            <v>157161.28190371522</v>
          </cell>
          <cell r="AN183">
            <v>142931.26916801173</v>
          </cell>
          <cell r="AO183">
            <v>0</v>
          </cell>
          <cell r="AP183">
            <v>0</v>
          </cell>
          <cell r="AQ183">
            <v>0</v>
          </cell>
          <cell r="AR183">
            <v>0</v>
          </cell>
          <cell r="AS183">
            <v>0</v>
          </cell>
          <cell r="AU183">
            <v>-14230.012735703494</v>
          </cell>
          <cell r="AV183">
            <v>-9.0544010352508479</v>
          </cell>
          <cell r="AY183">
            <v>373132.08694546734</v>
          </cell>
          <cell r="AZ183">
            <v>491288.68741896102</v>
          </cell>
          <cell r="BA183">
            <v>478997.2289441952</v>
          </cell>
          <cell r="BB183">
            <v>483222.09125395888</v>
          </cell>
          <cell r="BC183">
            <v>482205.71809628478</v>
          </cell>
          <cell r="BD183">
            <v>487162.73083198827</v>
          </cell>
          <cell r="BE183">
            <v>0</v>
          </cell>
          <cell r="BF183">
            <v>0</v>
          </cell>
          <cell r="BG183">
            <v>0</v>
          </cell>
          <cell r="BH183">
            <v>0</v>
          </cell>
          <cell r="BK183">
            <v>4957.0127357034944</v>
          </cell>
          <cell r="BL183">
            <v>1.0279871328099155</v>
          </cell>
          <cell r="BN183">
            <v>-174</v>
          </cell>
        </row>
        <row r="184">
          <cell r="A184">
            <v>175</v>
          </cell>
          <cell r="B184" t="str">
            <v>MEDFIELD</v>
          </cell>
          <cell r="C184">
            <v>2</v>
          </cell>
          <cell r="D184">
            <v>2</v>
          </cell>
          <cell r="E184">
            <v>0</v>
          </cell>
          <cell r="F184">
            <v>0</v>
          </cell>
          <cell r="G184">
            <v>0</v>
          </cell>
          <cell r="H184">
            <v>0.03</v>
          </cell>
          <cell r="I184">
            <v>0</v>
          </cell>
          <cell r="J184">
            <v>0</v>
          </cell>
          <cell r="K184">
            <v>0</v>
          </cell>
          <cell r="L184">
            <v>0</v>
          </cell>
          <cell r="M184">
            <v>0</v>
          </cell>
          <cell r="O184">
            <v>0.03</v>
          </cell>
          <cell r="P184" t="e">
            <v>#DIV/0!</v>
          </cell>
          <cell r="S184">
            <v>29214</v>
          </cell>
          <cell r="T184">
            <v>46744</v>
          </cell>
          <cell r="U184">
            <v>0</v>
          </cell>
          <cell r="V184">
            <v>0</v>
          </cell>
          <cell r="W184">
            <v>0</v>
          </cell>
          <cell r="X184">
            <v>714</v>
          </cell>
          <cell r="Y184">
            <v>0</v>
          </cell>
          <cell r="Z184">
            <v>0</v>
          </cell>
          <cell r="AA184">
            <v>0</v>
          </cell>
          <cell r="AB184">
            <v>0</v>
          </cell>
          <cell r="AC184">
            <v>0</v>
          </cell>
          <cell r="AE184">
            <v>714</v>
          </cell>
          <cell r="AF184" t="e">
            <v>#DIV/0!</v>
          </cell>
          <cell r="AG184" t="str">
            <v>--</v>
          </cell>
          <cell r="AI184">
            <v>11131.595332037896</v>
          </cell>
          <cell r="AJ184">
            <v>13359.957248322793</v>
          </cell>
          <cell r="AK184">
            <v>0</v>
          </cell>
          <cell r="AL184">
            <v>-112.30165327637444</v>
          </cell>
          <cell r="AM184">
            <v>-113.44140138162516</v>
          </cell>
          <cell r="AN184">
            <v>-80.00242485732953</v>
          </cell>
          <cell r="AO184">
            <v>0</v>
          </cell>
          <cell r="AP184">
            <v>0</v>
          </cell>
          <cell r="AQ184">
            <v>0</v>
          </cell>
          <cell r="AR184">
            <v>0</v>
          </cell>
          <cell r="AS184">
            <v>0</v>
          </cell>
          <cell r="AU184">
            <v>33.438976524295626</v>
          </cell>
          <cell r="AV184">
            <v>-29.476871862508524</v>
          </cell>
          <cell r="AY184">
            <v>18082.404667962102</v>
          </cell>
          <cell r="AZ184">
            <v>33384.042751677203</v>
          </cell>
          <cell r="BA184">
            <v>0</v>
          </cell>
          <cell r="BB184">
            <v>112.30165327637444</v>
          </cell>
          <cell r="BC184">
            <v>113.44140138162516</v>
          </cell>
          <cell r="BD184">
            <v>794.00242485732952</v>
          </cell>
          <cell r="BE184">
            <v>0</v>
          </cell>
          <cell r="BF184">
            <v>0</v>
          </cell>
          <cell r="BG184">
            <v>0</v>
          </cell>
          <cell r="BH184">
            <v>0</v>
          </cell>
          <cell r="BK184">
            <v>680.56102347570436</v>
          </cell>
          <cell r="BL184">
            <v>599.92296920438014</v>
          </cell>
          <cell r="BN184">
            <v>-175</v>
          </cell>
        </row>
        <row r="185">
          <cell r="A185">
            <v>176</v>
          </cell>
          <cell r="B185" t="str">
            <v>MEDFORD</v>
          </cell>
          <cell r="C185">
            <v>324.38585759357886</v>
          </cell>
          <cell r="D185">
            <v>348</v>
          </cell>
          <cell r="E185">
            <v>353</v>
          </cell>
          <cell r="F185">
            <v>353</v>
          </cell>
          <cell r="G185">
            <v>353</v>
          </cell>
          <cell r="H185">
            <v>358.62000000000006</v>
          </cell>
          <cell r="I185">
            <v>0</v>
          </cell>
          <cell r="J185">
            <v>0</v>
          </cell>
          <cell r="K185">
            <v>0</v>
          </cell>
          <cell r="L185">
            <v>0</v>
          </cell>
          <cell r="M185">
            <v>0</v>
          </cell>
          <cell r="O185">
            <v>5.6200000000000614</v>
          </cell>
          <cell r="P185">
            <v>1.5920679886685773</v>
          </cell>
          <cell r="S185">
            <v>4711190</v>
          </cell>
          <cell r="T185">
            <v>5120632</v>
          </cell>
          <cell r="U185">
            <v>5184806</v>
          </cell>
          <cell r="V185">
            <v>5184806</v>
          </cell>
          <cell r="W185">
            <v>5187774</v>
          </cell>
          <cell r="X185">
            <v>5244407</v>
          </cell>
          <cell r="Y185">
            <v>0</v>
          </cell>
          <cell r="Z185">
            <v>0</v>
          </cell>
          <cell r="AA185">
            <v>0</v>
          </cell>
          <cell r="AB185">
            <v>0</v>
          </cell>
          <cell r="AC185">
            <v>0</v>
          </cell>
          <cell r="AE185">
            <v>56633</v>
          </cell>
          <cell r="AF185">
            <v>1.0916628210866586</v>
          </cell>
          <cell r="AG185">
            <v>-0.50040516758191877</v>
          </cell>
          <cell r="AI185">
            <v>425131.86619194353</v>
          </cell>
          <cell r="AJ185">
            <v>564872.77329995634</v>
          </cell>
          <cell r="AK185">
            <v>629954.74179595197</v>
          </cell>
          <cell r="AL185">
            <v>624873.7249319593</v>
          </cell>
          <cell r="AM185">
            <v>630117.40582647407</v>
          </cell>
          <cell r="AN185">
            <v>646876.32300107775</v>
          </cell>
          <cell r="AO185">
            <v>0</v>
          </cell>
          <cell r="AP185">
            <v>0</v>
          </cell>
          <cell r="AQ185">
            <v>0</v>
          </cell>
          <cell r="AR185">
            <v>0</v>
          </cell>
          <cell r="AS185">
            <v>0</v>
          </cell>
          <cell r="AU185">
            <v>16758.917174603674</v>
          </cell>
          <cell r="AV185">
            <v>2.6596499350184377</v>
          </cell>
          <cell r="AY185">
            <v>4286058.1338080568</v>
          </cell>
          <cell r="AZ185">
            <v>4555759.2267000433</v>
          </cell>
          <cell r="BA185">
            <v>4554851.2582040485</v>
          </cell>
          <cell r="BB185">
            <v>4559932.2750680409</v>
          </cell>
          <cell r="BC185">
            <v>4557656.5941735264</v>
          </cell>
          <cell r="BD185">
            <v>4597530.6769989226</v>
          </cell>
          <cell r="BE185">
            <v>0</v>
          </cell>
          <cell r="BF185">
            <v>0</v>
          </cell>
          <cell r="BG185">
            <v>0</v>
          </cell>
          <cell r="BH185">
            <v>0</v>
          </cell>
          <cell r="BK185">
            <v>39874.08282539621</v>
          </cell>
          <cell r="BL185">
            <v>0.87488124656804889</v>
          </cell>
          <cell r="BN185">
            <v>-176</v>
          </cell>
        </row>
        <row r="186">
          <cell r="A186">
            <v>177</v>
          </cell>
          <cell r="B186" t="str">
            <v>MEDWAY</v>
          </cell>
          <cell r="C186">
            <v>11.512110726643598</v>
          </cell>
          <cell r="D186">
            <v>11</v>
          </cell>
          <cell r="E186">
            <v>13</v>
          </cell>
          <cell r="F186">
            <v>13</v>
          </cell>
          <cell r="G186">
            <v>13</v>
          </cell>
          <cell r="H186">
            <v>13</v>
          </cell>
          <cell r="I186">
            <v>0</v>
          </cell>
          <cell r="J186">
            <v>0</v>
          </cell>
          <cell r="K186">
            <v>0</v>
          </cell>
          <cell r="L186">
            <v>0</v>
          </cell>
          <cell r="M186">
            <v>0</v>
          </cell>
          <cell r="O186">
            <v>0</v>
          </cell>
          <cell r="P186">
            <v>0</v>
          </cell>
          <cell r="S186">
            <v>150346</v>
          </cell>
          <cell r="T186">
            <v>147628</v>
          </cell>
          <cell r="U186">
            <v>176763</v>
          </cell>
          <cell r="V186">
            <v>177176</v>
          </cell>
          <cell r="W186">
            <v>177281</v>
          </cell>
          <cell r="X186">
            <v>177322</v>
          </cell>
          <cell r="Y186">
            <v>0</v>
          </cell>
          <cell r="Z186">
            <v>0</v>
          </cell>
          <cell r="AA186">
            <v>0</v>
          </cell>
          <cell r="AB186">
            <v>0</v>
          </cell>
          <cell r="AC186">
            <v>0</v>
          </cell>
          <cell r="AE186">
            <v>41</v>
          </cell>
          <cell r="AF186">
            <v>2.312712586232113E-2</v>
          </cell>
          <cell r="AG186">
            <v>2.312712586232113E-2</v>
          </cell>
          <cell r="AI186">
            <v>10278</v>
          </cell>
          <cell r="AJ186">
            <v>9823</v>
          </cell>
          <cell r="AK186">
            <v>29362.944919762263</v>
          </cell>
          <cell r="AL186">
            <v>29459.561695706365</v>
          </cell>
          <cell r="AM186">
            <v>29715.251518460616</v>
          </cell>
          <cell r="AN186">
            <v>28501.610968728211</v>
          </cell>
          <cell r="AO186">
            <v>0</v>
          </cell>
          <cell r="AP186">
            <v>0</v>
          </cell>
          <cell r="AQ186">
            <v>0</v>
          </cell>
          <cell r="AR186">
            <v>0</v>
          </cell>
          <cell r="AS186">
            <v>0</v>
          </cell>
          <cell r="AU186">
            <v>-1213.6405497324049</v>
          </cell>
          <cell r="AV186">
            <v>-4.084234484700322</v>
          </cell>
          <cell r="AY186">
            <v>140068</v>
          </cell>
          <cell r="AZ186">
            <v>137805</v>
          </cell>
          <cell r="BA186">
            <v>147400.05508023774</v>
          </cell>
          <cell r="BB186">
            <v>147716.43830429364</v>
          </cell>
          <cell r="BC186">
            <v>147565.74848153937</v>
          </cell>
          <cell r="BD186">
            <v>148820.3890312718</v>
          </cell>
          <cell r="BE186">
            <v>0</v>
          </cell>
          <cell r="BF186">
            <v>0</v>
          </cell>
          <cell r="BG186">
            <v>0</v>
          </cell>
          <cell r="BH186">
            <v>0</v>
          </cell>
          <cell r="BK186">
            <v>1254.6405497324304</v>
          </cell>
          <cell r="BL186">
            <v>0.85022477278282604</v>
          </cell>
          <cell r="BN186">
            <v>-177</v>
          </cell>
        </row>
        <row r="187">
          <cell r="A187">
            <v>178</v>
          </cell>
          <cell r="B187" t="str">
            <v>MELROSE</v>
          </cell>
          <cell r="C187">
            <v>249.16883116883119</v>
          </cell>
          <cell r="D187">
            <v>249</v>
          </cell>
          <cell r="E187">
            <v>240</v>
          </cell>
          <cell r="F187">
            <v>240</v>
          </cell>
          <cell r="G187">
            <v>240</v>
          </cell>
          <cell r="H187">
            <v>237.61</v>
          </cell>
          <cell r="I187">
            <v>0</v>
          </cell>
          <cell r="J187">
            <v>0</v>
          </cell>
          <cell r="K187">
            <v>0</v>
          </cell>
          <cell r="L187">
            <v>0</v>
          </cell>
          <cell r="M187">
            <v>0</v>
          </cell>
          <cell r="O187">
            <v>-2.3899999999999864</v>
          </cell>
          <cell r="P187">
            <v>-0.99583333333332913</v>
          </cell>
          <cell r="S187">
            <v>2717594</v>
          </cell>
          <cell r="T187">
            <v>2781102</v>
          </cell>
          <cell r="U187">
            <v>2707950</v>
          </cell>
          <cell r="V187">
            <v>2707950</v>
          </cell>
          <cell r="W187">
            <v>2706734</v>
          </cell>
          <cell r="X187">
            <v>2669146</v>
          </cell>
          <cell r="Y187">
            <v>0</v>
          </cell>
          <cell r="Z187">
            <v>0</v>
          </cell>
          <cell r="AA187">
            <v>0</v>
          </cell>
          <cell r="AB187">
            <v>0</v>
          </cell>
          <cell r="AC187">
            <v>0</v>
          </cell>
          <cell r="AE187">
            <v>-37588</v>
          </cell>
          <cell r="AF187">
            <v>-1.3886846657262919</v>
          </cell>
          <cell r="AG187">
            <v>-0.39285133239296277</v>
          </cell>
          <cell r="AI187">
            <v>284679.30368819798</v>
          </cell>
          <cell r="AJ187">
            <v>264386.37652673887</v>
          </cell>
          <cell r="AK187">
            <v>214320</v>
          </cell>
          <cell r="AL187">
            <v>213572.90447059588</v>
          </cell>
          <cell r="AM187">
            <v>213565.32220720762</v>
          </cell>
          <cell r="AN187">
            <v>210609.15800200577</v>
          </cell>
          <cell r="AO187">
            <v>0</v>
          </cell>
          <cell r="AP187">
            <v>0</v>
          </cell>
          <cell r="AQ187">
            <v>0</v>
          </cell>
          <cell r="AR187">
            <v>0</v>
          </cell>
          <cell r="AS187">
            <v>0</v>
          </cell>
          <cell r="AU187">
            <v>-2956.1642052018433</v>
          </cell>
          <cell r="AV187">
            <v>-1.3841967294361046</v>
          </cell>
          <cell r="AY187">
            <v>2432914.6963118021</v>
          </cell>
          <cell r="AZ187">
            <v>2516715.623473261</v>
          </cell>
          <cell r="BA187">
            <v>2493630</v>
          </cell>
          <cell r="BB187">
            <v>2494377.095529404</v>
          </cell>
          <cell r="BC187">
            <v>2493168.6777927922</v>
          </cell>
          <cell r="BD187">
            <v>2458536.8419979941</v>
          </cell>
          <cell r="BE187">
            <v>0</v>
          </cell>
          <cell r="BF187">
            <v>0</v>
          </cell>
          <cell r="BG187">
            <v>0</v>
          </cell>
          <cell r="BH187">
            <v>0</v>
          </cell>
          <cell r="BK187">
            <v>-34631.835794798099</v>
          </cell>
          <cell r="BL187">
            <v>-1.3890691032368396</v>
          </cell>
          <cell r="BN187">
            <v>-178</v>
          </cell>
        </row>
        <row r="188">
          <cell r="A188">
            <v>179</v>
          </cell>
          <cell r="B188" t="str">
            <v>MENDON</v>
          </cell>
          <cell r="C188">
            <v>0</v>
          </cell>
          <cell r="D188">
            <v>0</v>
          </cell>
          <cell r="E188">
            <v>0</v>
          </cell>
          <cell r="F188">
            <v>0</v>
          </cell>
          <cell r="G188">
            <v>0</v>
          </cell>
          <cell r="H188">
            <v>0</v>
          </cell>
          <cell r="I188">
            <v>0</v>
          </cell>
          <cell r="J188">
            <v>0</v>
          </cell>
          <cell r="K188">
            <v>0</v>
          </cell>
          <cell r="L188">
            <v>0</v>
          </cell>
          <cell r="M188">
            <v>0</v>
          </cell>
          <cell r="O188">
            <v>0</v>
          </cell>
          <cell r="P188" t="str">
            <v>--</v>
          </cell>
          <cell r="S188">
            <v>0</v>
          </cell>
          <cell r="T188">
            <v>0</v>
          </cell>
          <cell r="U188">
            <v>0</v>
          </cell>
          <cell r="V188">
            <v>0</v>
          </cell>
          <cell r="W188">
            <v>0</v>
          </cell>
          <cell r="X188">
            <v>0</v>
          </cell>
          <cell r="Y188">
            <v>0</v>
          </cell>
          <cell r="Z188">
            <v>0</v>
          </cell>
          <cell r="AA188">
            <v>0</v>
          </cell>
          <cell r="AB188">
            <v>0</v>
          </cell>
          <cell r="AC188">
            <v>0</v>
          </cell>
          <cell r="AE188">
            <v>0</v>
          </cell>
          <cell r="AF188" t="str">
            <v>--</v>
          </cell>
          <cell r="AG188" t="str">
            <v>--</v>
          </cell>
          <cell r="AI188">
            <v>0</v>
          </cell>
          <cell r="AJ188">
            <v>0</v>
          </cell>
          <cell r="AK188">
            <v>0</v>
          </cell>
          <cell r="AL188">
            <v>0</v>
          </cell>
          <cell r="AM188">
            <v>0</v>
          </cell>
          <cell r="AN188">
            <v>0</v>
          </cell>
          <cell r="AO188">
            <v>0</v>
          </cell>
          <cell r="AP188">
            <v>0</v>
          </cell>
          <cell r="AQ188">
            <v>0</v>
          </cell>
          <cell r="AR188">
            <v>0</v>
          </cell>
          <cell r="AS188">
            <v>0</v>
          </cell>
          <cell r="AU188">
            <v>0</v>
          </cell>
          <cell r="AV188" t="str">
            <v>--</v>
          </cell>
          <cell r="AY188">
            <v>0</v>
          </cell>
          <cell r="AZ188">
            <v>0</v>
          </cell>
          <cell r="BA188">
            <v>0</v>
          </cell>
          <cell r="BB188">
            <v>0</v>
          </cell>
          <cell r="BC188">
            <v>0</v>
          </cell>
          <cell r="BD188">
            <v>0</v>
          </cell>
          <cell r="BE188">
            <v>0</v>
          </cell>
          <cell r="BF188">
            <v>0</v>
          </cell>
          <cell r="BG188">
            <v>0</v>
          </cell>
          <cell r="BH188">
            <v>0</v>
          </cell>
          <cell r="BK188">
            <v>0</v>
          </cell>
          <cell r="BL188" t="str">
            <v>--</v>
          </cell>
          <cell r="BN188">
            <v>-179</v>
          </cell>
        </row>
        <row r="189">
          <cell r="A189">
            <v>180</v>
          </cell>
          <cell r="B189" t="str">
            <v>MERRIMAC</v>
          </cell>
          <cell r="C189">
            <v>0</v>
          </cell>
          <cell r="D189">
            <v>0</v>
          </cell>
          <cell r="E189">
            <v>0</v>
          </cell>
          <cell r="F189">
            <v>0</v>
          </cell>
          <cell r="G189">
            <v>0</v>
          </cell>
          <cell r="H189">
            <v>0</v>
          </cell>
          <cell r="I189">
            <v>0</v>
          </cell>
          <cell r="J189">
            <v>0</v>
          </cell>
          <cell r="K189">
            <v>0</v>
          </cell>
          <cell r="L189">
            <v>0</v>
          </cell>
          <cell r="M189">
            <v>0</v>
          </cell>
          <cell r="O189">
            <v>0</v>
          </cell>
          <cell r="P189" t="str">
            <v>--</v>
          </cell>
          <cell r="S189">
            <v>0</v>
          </cell>
          <cell r="T189">
            <v>0</v>
          </cell>
          <cell r="U189">
            <v>0</v>
          </cell>
          <cell r="V189">
            <v>0</v>
          </cell>
          <cell r="W189">
            <v>0</v>
          </cell>
          <cell r="X189">
            <v>0</v>
          </cell>
          <cell r="Y189">
            <v>0</v>
          </cell>
          <cell r="Z189">
            <v>0</v>
          </cell>
          <cell r="AA189">
            <v>0</v>
          </cell>
          <cell r="AB189">
            <v>0</v>
          </cell>
          <cell r="AC189">
            <v>0</v>
          </cell>
          <cell r="AE189">
            <v>0</v>
          </cell>
          <cell r="AF189" t="str">
            <v>--</v>
          </cell>
          <cell r="AG189" t="str">
            <v>--</v>
          </cell>
          <cell r="AI189">
            <v>0</v>
          </cell>
          <cell r="AJ189">
            <v>0</v>
          </cell>
          <cell r="AK189">
            <v>0</v>
          </cell>
          <cell r="AL189">
            <v>0</v>
          </cell>
          <cell r="AM189">
            <v>0</v>
          </cell>
          <cell r="AN189">
            <v>0</v>
          </cell>
          <cell r="AO189">
            <v>0</v>
          </cell>
          <cell r="AP189">
            <v>0</v>
          </cell>
          <cell r="AQ189">
            <v>0</v>
          </cell>
          <cell r="AR189">
            <v>0</v>
          </cell>
          <cell r="AS189">
            <v>0</v>
          </cell>
          <cell r="AU189">
            <v>0</v>
          </cell>
          <cell r="AV189" t="str">
            <v>--</v>
          </cell>
          <cell r="AY189">
            <v>0</v>
          </cell>
          <cell r="AZ189">
            <v>0</v>
          </cell>
          <cell r="BA189">
            <v>0</v>
          </cell>
          <cell r="BB189">
            <v>0</v>
          </cell>
          <cell r="BC189">
            <v>0</v>
          </cell>
          <cell r="BD189">
            <v>0</v>
          </cell>
          <cell r="BE189">
            <v>0</v>
          </cell>
          <cell r="BF189">
            <v>0</v>
          </cell>
          <cell r="BG189">
            <v>0</v>
          </cell>
          <cell r="BH189">
            <v>0</v>
          </cell>
          <cell r="BK189">
            <v>0</v>
          </cell>
          <cell r="BL189" t="str">
            <v>--</v>
          </cell>
          <cell r="BN189">
            <v>-180</v>
          </cell>
        </row>
        <row r="190">
          <cell r="A190">
            <v>181</v>
          </cell>
          <cell r="B190" t="str">
            <v>METHUEN</v>
          </cell>
          <cell r="C190">
            <v>98.318711490714648</v>
          </cell>
          <cell r="D190">
            <v>103</v>
          </cell>
          <cell r="E190">
            <v>100</v>
          </cell>
          <cell r="F190">
            <v>100</v>
          </cell>
          <cell r="G190">
            <v>100</v>
          </cell>
          <cell r="H190">
            <v>113.5</v>
          </cell>
          <cell r="I190">
            <v>0</v>
          </cell>
          <cell r="J190">
            <v>0</v>
          </cell>
          <cell r="K190">
            <v>0</v>
          </cell>
          <cell r="L190">
            <v>0</v>
          </cell>
          <cell r="M190">
            <v>0</v>
          </cell>
          <cell r="O190">
            <v>13.5</v>
          </cell>
          <cell r="P190">
            <v>13.5</v>
          </cell>
          <cell r="S190">
            <v>1184891</v>
          </cell>
          <cell r="T190">
            <v>1246105</v>
          </cell>
          <cell r="U190">
            <v>1220292</v>
          </cell>
          <cell r="V190">
            <v>1219938</v>
          </cell>
          <cell r="W190">
            <v>1220524</v>
          </cell>
          <cell r="X190">
            <v>1390920</v>
          </cell>
          <cell r="Y190">
            <v>0</v>
          </cell>
          <cell r="Z190">
            <v>0</v>
          </cell>
          <cell r="AA190">
            <v>0</v>
          </cell>
          <cell r="AB190">
            <v>0</v>
          </cell>
          <cell r="AC190">
            <v>0</v>
          </cell>
          <cell r="AE190">
            <v>170396</v>
          </cell>
          <cell r="AF190">
            <v>13.960888929672821</v>
          </cell>
          <cell r="AG190">
            <v>0.46088892967282113</v>
          </cell>
          <cell r="AI190">
            <v>258623.29793962874</v>
          </cell>
          <cell r="AJ190">
            <v>129635.62587895553</v>
          </cell>
          <cell r="AK190">
            <v>113289.73175673001</v>
          </cell>
          <cell r="AL190">
            <v>110728.73206361324</v>
          </cell>
          <cell r="AM190">
            <v>111361.19762502293</v>
          </cell>
          <cell r="AN190">
            <v>226235.52581217655</v>
          </cell>
          <cell r="AO190">
            <v>0</v>
          </cell>
          <cell r="AP190">
            <v>0</v>
          </cell>
          <cell r="AQ190">
            <v>0</v>
          </cell>
          <cell r="AR190">
            <v>0</v>
          </cell>
          <cell r="AS190">
            <v>0</v>
          </cell>
          <cell r="AU190">
            <v>114874.32818715362</v>
          </cell>
          <cell r="AV190">
            <v>103.15471693646843</v>
          </cell>
          <cell r="AY190">
            <v>926267.70206037129</v>
          </cell>
          <cell r="AZ190">
            <v>1116469.3741210445</v>
          </cell>
          <cell r="BA190">
            <v>1107002.26824327</v>
          </cell>
          <cell r="BB190">
            <v>1109209.2679363869</v>
          </cell>
          <cell r="BC190">
            <v>1109162.8023749772</v>
          </cell>
          <cell r="BD190">
            <v>1164684.4741878235</v>
          </cell>
          <cell r="BE190">
            <v>0</v>
          </cell>
          <cell r="BF190">
            <v>0</v>
          </cell>
          <cell r="BG190">
            <v>0</v>
          </cell>
          <cell r="BH190">
            <v>0</v>
          </cell>
          <cell r="BK190">
            <v>55521.671812846325</v>
          </cell>
          <cell r="BL190">
            <v>5.0057278962079677</v>
          </cell>
          <cell r="BN190">
            <v>-181</v>
          </cell>
        </row>
        <row r="191">
          <cell r="A191">
            <v>182</v>
          </cell>
          <cell r="B191" t="str">
            <v>MIDDLEBOROUGH</v>
          </cell>
          <cell r="C191">
            <v>33.861111111111114</v>
          </cell>
          <cell r="D191">
            <v>40</v>
          </cell>
          <cell r="E191">
            <v>39</v>
          </cell>
          <cell r="F191">
            <v>39</v>
          </cell>
          <cell r="G191">
            <v>39</v>
          </cell>
          <cell r="H191">
            <v>38.83</v>
          </cell>
          <cell r="I191">
            <v>0</v>
          </cell>
          <cell r="J191">
            <v>0</v>
          </cell>
          <cell r="K191">
            <v>0</v>
          </cell>
          <cell r="L191">
            <v>0</v>
          </cell>
          <cell r="M191">
            <v>0</v>
          </cell>
          <cell r="O191">
            <v>-0.17000000000000171</v>
          </cell>
          <cell r="P191">
            <v>-0.43589743589743657</v>
          </cell>
          <cell r="S191">
            <v>395609</v>
          </cell>
          <cell r="T191">
            <v>503600</v>
          </cell>
          <cell r="U191">
            <v>530156</v>
          </cell>
          <cell r="V191">
            <v>530156</v>
          </cell>
          <cell r="W191">
            <v>530273</v>
          </cell>
          <cell r="X191">
            <v>479462</v>
          </cell>
          <cell r="Y191">
            <v>0</v>
          </cell>
          <cell r="Z191">
            <v>0</v>
          </cell>
          <cell r="AA191">
            <v>0</v>
          </cell>
          <cell r="AB191">
            <v>0</v>
          </cell>
          <cell r="AC191">
            <v>0</v>
          </cell>
          <cell r="AE191">
            <v>-50811</v>
          </cell>
          <cell r="AF191">
            <v>-9.5820454746894494</v>
          </cell>
          <cell r="AG191">
            <v>-9.1461480387920133</v>
          </cell>
          <cell r="AI191">
            <v>128720.00035941612</v>
          </cell>
          <cell r="AJ191">
            <v>101631.47473474412</v>
          </cell>
          <cell r="AK191">
            <v>124936.1891103599</v>
          </cell>
          <cell r="AL191">
            <v>122744.09790464456</v>
          </cell>
          <cell r="AM191">
            <v>123719.30022457658</v>
          </cell>
          <cell r="AN191">
            <v>82991.328353930672</v>
          </cell>
          <cell r="AO191">
            <v>0</v>
          </cell>
          <cell r="AP191">
            <v>0</v>
          </cell>
          <cell r="AQ191">
            <v>0</v>
          </cell>
          <cell r="AR191">
            <v>0</v>
          </cell>
          <cell r="AS191">
            <v>0</v>
          </cell>
          <cell r="AU191">
            <v>-40727.97187064591</v>
          </cell>
          <cell r="AV191">
            <v>-32.91965909661311</v>
          </cell>
          <cell r="AY191">
            <v>266888.99964058388</v>
          </cell>
          <cell r="AZ191">
            <v>401968.52526525588</v>
          </cell>
          <cell r="BA191">
            <v>405219.81088964012</v>
          </cell>
          <cell r="BB191">
            <v>407411.90209535544</v>
          </cell>
          <cell r="BC191">
            <v>406553.69977542339</v>
          </cell>
          <cell r="BD191">
            <v>396470.67164606933</v>
          </cell>
          <cell r="BE191">
            <v>0</v>
          </cell>
          <cell r="BF191">
            <v>0</v>
          </cell>
          <cell r="BG191">
            <v>0</v>
          </cell>
          <cell r="BH191">
            <v>0</v>
          </cell>
          <cell r="BK191">
            <v>-10083.028129354061</v>
          </cell>
          <cell r="BL191">
            <v>-2.4801220933234225</v>
          </cell>
          <cell r="BN191">
            <v>-182</v>
          </cell>
        </row>
        <row r="192">
          <cell r="A192">
            <v>183</v>
          </cell>
          <cell r="B192" t="str">
            <v>MIDDLEFIELD</v>
          </cell>
          <cell r="C192">
            <v>0</v>
          </cell>
          <cell r="D192">
            <v>0</v>
          </cell>
          <cell r="E192">
            <v>0</v>
          </cell>
          <cell r="F192">
            <v>0</v>
          </cell>
          <cell r="G192">
            <v>0</v>
          </cell>
          <cell r="H192">
            <v>0</v>
          </cell>
          <cell r="I192">
            <v>0</v>
          </cell>
          <cell r="J192">
            <v>0</v>
          </cell>
          <cell r="K192">
            <v>0</v>
          </cell>
          <cell r="L192">
            <v>0</v>
          </cell>
          <cell r="M192">
            <v>0</v>
          </cell>
          <cell r="O192">
            <v>0</v>
          </cell>
          <cell r="P192" t="str">
            <v>--</v>
          </cell>
          <cell r="S192">
            <v>0</v>
          </cell>
          <cell r="T192">
            <v>0</v>
          </cell>
          <cell r="U192">
            <v>0</v>
          </cell>
          <cell r="V192">
            <v>0</v>
          </cell>
          <cell r="W192">
            <v>0</v>
          </cell>
          <cell r="X192">
            <v>0</v>
          </cell>
          <cell r="Y192">
            <v>0</v>
          </cell>
          <cell r="Z192">
            <v>0</v>
          </cell>
          <cell r="AA192">
            <v>0</v>
          </cell>
          <cell r="AB192">
            <v>0</v>
          </cell>
          <cell r="AC192">
            <v>0</v>
          </cell>
          <cell r="AE192">
            <v>0</v>
          </cell>
          <cell r="AF192" t="str">
            <v>--</v>
          </cell>
          <cell r="AG192" t="str">
            <v>--</v>
          </cell>
          <cell r="AI192">
            <v>0</v>
          </cell>
          <cell r="AJ192">
            <v>0</v>
          </cell>
          <cell r="AK192">
            <v>0</v>
          </cell>
          <cell r="AL192">
            <v>0</v>
          </cell>
          <cell r="AM192">
            <v>0</v>
          </cell>
          <cell r="AN192">
            <v>0</v>
          </cell>
          <cell r="AO192">
            <v>0</v>
          </cell>
          <cell r="AP192">
            <v>0</v>
          </cell>
          <cell r="AQ192">
            <v>0</v>
          </cell>
          <cell r="AR192">
            <v>0</v>
          </cell>
          <cell r="AS192">
            <v>0</v>
          </cell>
          <cell r="AU192">
            <v>0</v>
          </cell>
          <cell r="AV192" t="str">
            <v>--</v>
          </cell>
          <cell r="AY192">
            <v>0</v>
          </cell>
          <cell r="AZ192">
            <v>0</v>
          </cell>
          <cell r="BA192">
            <v>0</v>
          </cell>
          <cell r="BB192">
            <v>0</v>
          </cell>
          <cell r="BC192">
            <v>0</v>
          </cell>
          <cell r="BD192">
            <v>0</v>
          </cell>
          <cell r="BE192">
            <v>0</v>
          </cell>
          <cell r="BF192">
            <v>0</v>
          </cell>
          <cell r="BG192">
            <v>0</v>
          </cell>
          <cell r="BH192">
            <v>0</v>
          </cell>
          <cell r="BK192">
            <v>0</v>
          </cell>
          <cell r="BL192" t="str">
            <v>--</v>
          </cell>
          <cell r="BN192">
            <v>-183</v>
          </cell>
        </row>
        <row r="193">
          <cell r="A193">
            <v>184</v>
          </cell>
          <cell r="B193" t="str">
            <v>MIDDLETON</v>
          </cell>
          <cell r="C193">
            <v>0</v>
          </cell>
          <cell r="D193">
            <v>0</v>
          </cell>
          <cell r="E193">
            <v>0</v>
          </cell>
          <cell r="F193">
            <v>0</v>
          </cell>
          <cell r="G193">
            <v>0</v>
          </cell>
          <cell r="H193">
            <v>0</v>
          </cell>
          <cell r="I193">
            <v>0</v>
          </cell>
          <cell r="J193">
            <v>0</v>
          </cell>
          <cell r="K193">
            <v>0</v>
          </cell>
          <cell r="L193">
            <v>0</v>
          </cell>
          <cell r="M193">
            <v>0</v>
          </cell>
          <cell r="O193">
            <v>0</v>
          </cell>
          <cell r="P193" t="str">
            <v>--</v>
          </cell>
          <cell r="S193">
            <v>0</v>
          </cell>
          <cell r="T193">
            <v>0</v>
          </cell>
          <cell r="U193">
            <v>0</v>
          </cell>
          <cell r="V193">
            <v>0</v>
          </cell>
          <cell r="W193">
            <v>0</v>
          </cell>
          <cell r="X193">
            <v>0</v>
          </cell>
          <cell r="Y193">
            <v>0</v>
          </cell>
          <cell r="Z193">
            <v>0</v>
          </cell>
          <cell r="AA193">
            <v>0</v>
          </cell>
          <cell r="AB193">
            <v>0</v>
          </cell>
          <cell r="AC193">
            <v>0</v>
          </cell>
          <cell r="AE193">
            <v>0</v>
          </cell>
          <cell r="AF193" t="str">
            <v>--</v>
          </cell>
          <cell r="AG193" t="str">
            <v>--</v>
          </cell>
          <cell r="AI193">
            <v>0</v>
          </cell>
          <cell r="AJ193">
            <v>0</v>
          </cell>
          <cell r="AK193">
            <v>0</v>
          </cell>
          <cell r="AL193">
            <v>0</v>
          </cell>
          <cell r="AM193">
            <v>0</v>
          </cell>
          <cell r="AN193">
            <v>0</v>
          </cell>
          <cell r="AO193">
            <v>0</v>
          </cell>
          <cell r="AP193">
            <v>0</v>
          </cell>
          <cell r="AQ193">
            <v>0</v>
          </cell>
          <cell r="AR193">
            <v>0</v>
          </cell>
          <cell r="AS193">
            <v>0</v>
          </cell>
          <cell r="AU193">
            <v>0</v>
          </cell>
          <cell r="AV193" t="str">
            <v>--</v>
          </cell>
          <cell r="AY193">
            <v>0</v>
          </cell>
          <cell r="AZ193">
            <v>0</v>
          </cell>
          <cell r="BA193">
            <v>0</v>
          </cell>
          <cell r="BB193">
            <v>0</v>
          </cell>
          <cell r="BC193">
            <v>0</v>
          </cell>
          <cell r="BD193">
            <v>0</v>
          </cell>
          <cell r="BE193">
            <v>0</v>
          </cell>
          <cell r="BF193">
            <v>0</v>
          </cell>
          <cell r="BG193">
            <v>0</v>
          </cell>
          <cell r="BH193">
            <v>0</v>
          </cell>
          <cell r="BK193">
            <v>0</v>
          </cell>
          <cell r="BL193" t="str">
            <v>--</v>
          </cell>
          <cell r="BN193">
            <v>-184</v>
          </cell>
        </row>
        <row r="194">
          <cell r="A194">
            <v>185</v>
          </cell>
          <cell r="B194" t="str">
            <v>MILFORD</v>
          </cell>
          <cell r="C194">
            <v>15.875</v>
          </cell>
          <cell r="D194">
            <v>21</v>
          </cell>
          <cell r="E194">
            <v>29</v>
          </cell>
          <cell r="F194">
            <v>29</v>
          </cell>
          <cell r="G194">
            <v>29</v>
          </cell>
          <cell r="H194">
            <v>29.619999999999994</v>
          </cell>
          <cell r="I194">
            <v>0</v>
          </cell>
          <cell r="J194">
            <v>0</v>
          </cell>
          <cell r="K194">
            <v>0</v>
          </cell>
          <cell r="L194">
            <v>0</v>
          </cell>
          <cell r="M194">
            <v>0</v>
          </cell>
          <cell r="O194">
            <v>0.61999999999999389</v>
          </cell>
          <cell r="P194">
            <v>2.1379310344827429</v>
          </cell>
          <cell r="S194">
            <v>141643</v>
          </cell>
          <cell r="T194">
            <v>247013</v>
          </cell>
          <cell r="U194">
            <v>345143</v>
          </cell>
          <cell r="V194">
            <v>346152</v>
          </cell>
          <cell r="W194">
            <v>344714</v>
          </cell>
          <cell r="X194">
            <v>316141</v>
          </cell>
          <cell r="Y194">
            <v>0</v>
          </cell>
          <cell r="Z194">
            <v>0</v>
          </cell>
          <cell r="AA194">
            <v>0</v>
          </cell>
          <cell r="AB194">
            <v>0</v>
          </cell>
          <cell r="AC194">
            <v>0</v>
          </cell>
          <cell r="AE194">
            <v>-28573</v>
          </cell>
          <cell r="AF194">
            <v>-8.2889003637798275</v>
          </cell>
          <cell r="AG194">
            <v>-10.426831398262571</v>
          </cell>
          <cell r="AI194">
            <v>40651.695664472136</v>
          </cell>
          <cell r="AJ194">
            <v>83529.527073028949</v>
          </cell>
          <cell r="AK194">
            <v>159771.15695620704</v>
          </cell>
          <cell r="AL194">
            <v>158676.65980478458</v>
          </cell>
          <cell r="AM194">
            <v>159007.18497066406</v>
          </cell>
          <cell r="AN194">
            <v>130332.29830008995</v>
          </cell>
          <cell r="AO194">
            <v>0</v>
          </cell>
          <cell r="AP194">
            <v>0</v>
          </cell>
          <cell r="AQ194">
            <v>0</v>
          </cell>
          <cell r="AR194">
            <v>0</v>
          </cell>
          <cell r="AS194">
            <v>0</v>
          </cell>
          <cell r="AU194">
            <v>-28674.886670574109</v>
          </cell>
          <cell r="AV194">
            <v>-18.033705002616372</v>
          </cell>
          <cell r="AY194">
            <v>100991.30433552786</v>
          </cell>
          <cell r="AZ194">
            <v>163483.47292697104</v>
          </cell>
          <cell r="BA194">
            <v>185371.84304379296</v>
          </cell>
          <cell r="BB194">
            <v>187475.34019521542</v>
          </cell>
          <cell r="BC194">
            <v>185706.81502933594</v>
          </cell>
          <cell r="BD194">
            <v>185808.70169991005</v>
          </cell>
          <cell r="BE194">
            <v>0</v>
          </cell>
          <cell r="BF194">
            <v>0</v>
          </cell>
          <cell r="BG194">
            <v>0</v>
          </cell>
          <cell r="BH194">
            <v>0</v>
          </cell>
          <cell r="BK194">
            <v>101.8866705741093</v>
          </cell>
          <cell r="BL194">
            <v>5.4864260397780029E-2</v>
          </cell>
          <cell r="BN194">
            <v>-185</v>
          </cell>
        </row>
        <row r="195">
          <cell r="A195">
            <v>186</v>
          </cell>
          <cell r="B195" t="str">
            <v>MILLBURY</v>
          </cell>
          <cell r="C195">
            <v>5.1729700866225832</v>
          </cell>
          <cell r="D195">
            <v>8</v>
          </cell>
          <cell r="E195">
            <v>5</v>
          </cell>
          <cell r="F195">
            <v>5</v>
          </cell>
          <cell r="G195">
            <v>5</v>
          </cell>
          <cell r="H195">
            <v>6.3999999999999995</v>
          </cell>
          <cell r="I195">
            <v>0</v>
          </cell>
          <cell r="J195">
            <v>0</v>
          </cell>
          <cell r="K195">
            <v>0</v>
          </cell>
          <cell r="L195">
            <v>0</v>
          </cell>
          <cell r="M195">
            <v>0</v>
          </cell>
          <cell r="O195">
            <v>1.3999999999999995</v>
          </cell>
          <cell r="P195">
            <v>27.999999999999979</v>
          </cell>
          <cell r="S195">
            <v>71235</v>
          </cell>
          <cell r="T195">
            <v>141920</v>
          </cell>
          <cell r="U195">
            <v>81651</v>
          </cell>
          <cell r="V195">
            <v>81651</v>
          </cell>
          <cell r="W195">
            <v>81696</v>
          </cell>
          <cell r="X195">
            <v>102777</v>
          </cell>
          <cell r="Y195">
            <v>0</v>
          </cell>
          <cell r="Z195">
            <v>0</v>
          </cell>
          <cell r="AA195">
            <v>0</v>
          </cell>
          <cell r="AB195">
            <v>0</v>
          </cell>
          <cell r="AC195">
            <v>0</v>
          </cell>
          <cell r="AE195">
            <v>21081</v>
          </cell>
          <cell r="AF195">
            <v>25.804200940070498</v>
          </cell>
          <cell r="AG195">
            <v>-2.195799059929481</v>
          </cell>
          <cell r="AI195">
            <v>4620</v>
          </cell>
          <cell r="AJ195">
            <v>52146.424415455214</v>
          </cell>
          <cell r="AK195">
            <v>11949.00333300385</v>
          </cell>
          <cell r="AL195">
            <v>11867.90495815569</v>
          </cell>
          <cell r="AM195">
            <v>11974.881862474496</v>
          </cell>
          <cell r="AN195">
            <v>25779.641764322587</v>
          </cell>
          <cell r="AO195">
            <v>0</v>
          </cell>
          <cell r="AP195">
            <v>0</v>
          </cell>
          <cell r="AQ195">
            <v>0</v>
          </cell>
          <cell r="AR195">
            <v>0</v>
          </cell>
          <cell r="AS195">
            <v>0</v>
          </cell>
          <cell r="AU195">
            <v>13804.759901848091</v>
          </cell>
          <cell r="AV195">
            <v>115.28096945246577</v>
          </cell>
          <cell r="AY195">
            <v>66615</v>
          </cell>
          <cell r="AZ195">
            <v>89773.575584544786</v>
          </cell>
          <cell r="BA195">
            <v>69701.996666996158</v>
          </cell>
          <cell r="BB195">
            <v>69783.09504184431</v>
          </cell>
          <cell r="BC195">
            <v>69721.118137525511</v>
          </cell>
          <cell r="BD195">
            <v>76997.358235677413</v>
          </cell>
          <cell r="BE195">
            <v>0</v>
          </cell>
          <cell r="BF195">
            <v>0</v>
          </cell>
          <cell r="BG195">
            <v>0</v>
          </cell>
          <cell r="BH195">
            <v>0</v>
          </cell>
          <cell r="BK195">
            <v>7276.2400981519022</v>
          </cell>
          <cell r="BL195">
            <v>10.436206837359464</v>
          </cell>
          <cell r="BN195">
            <v>-186</v>
          </cell>
        </row>
        <row r="196">
          <cell r="A196">
            <v>187</v>
          </cell>
          <cell r="B196" t="str">
            <v>MILLIS</v>
          </cell>
          <cell r="C196">
            <v>4</v>
          </cell>
          <cell r="D196">
            <v>4</v>
          </cell>
          <cell r="E196">
            <v>5</v>
          </cell>
          <cell r="F196">
            <v>5</v>
          </cell>
          <cell r="G196">
            <v>5</v>
          </cell>
          <cell r="H196">
            <v>5</v>
          </cell>
          <cell r="I196">
            <v>0</v>
          </cell>
          <cell r="J196">
            <v>0</v>
          </cell>
          <cell r="K196">
            <v>0</v>
          </cell>
          <cell r="L196">
            <v>0</v>
          </cell>
          <cell r="M196">
            <v>0</v>
          </cell>
          <cell r="O196">
            <v>0</v>
          </cell>
          <cell r="P196">
            <v>0</v>
          </cell>
          <cell r="S196">
            <v>56528</v>
          </cell>
          <cell r="T196">
            <v>57336</v>
          </cell>
          <cell r="U196">
            <v>75579</v>
          </cell>
          <cell r="V196">
            <v>75579</v>
          </cell>
          <cell r="W196">
            <v>75639</v>
          </cell>
          <cell r="X196">
            <v>75622</v>
          </cell>
          <cell r="Y196">
            <v>0</v>
          </cell>
          <cell r="Z196">
            <v>0</v>
          </cell>
          <cell r="AA196">
            <v>0</v>
          </cell>
          <cell r="AB196">
            <v>0</v>
          </cell>
          <cell r="AC196">
            <v>0</v>
          </cell>
          <cell r="AE196">
            <v>-17</v>
          </cell>
          <cell r="AF196">
            <v>-2.2475178148839703E-2</v>
          </cell>
          <cell r="AG196">
            <v>-2.2475178148839703E-2</v>
          </cell>
          <cell r="AI196">
            <v>40313.610726819039</v>
          </cell>
          <cell r="AJ196">
            <v>4105.471617606664</v>
          </cell>
          <cell r="AK196">
            <v>17320.910945959506</v>
          </cell>
          <cell r="AL196">
            <v>16740.113189108786</v>
          </cell>
          <cell r="AM196">
            <v>16907.139513996139</v>
          </cell>
          <cell r="AN196">
            <v>16038.485914784533</v>
          </cell>
          <cell r="AO196">
            <v>0</v>
          </cell>
          <cell r="AP196">
            <v>0</v>
          </cell>
          <cell r="AQ196">
            <v>0</v>
          </cell>
          <cell r="AR196">
            <v>0</v>
          </cell>
          <cell r="AS196">
            <v>0</v>
          </cell>
          <cell r="AU196">
            <v>-868.65359921160598</v>
          </cell>
          <cell r="AV196">
            <v>-5.1377916323013366</v>
          </cell>
          <cell r="AY196">
            <v>16214.389273180961</v>
          </cell>
          <cell r="AZ196">
            <v>53230.528382393335</v>
          </cell>
          <cell r="BA196">
            <v>58258.089054040494</v>
          </cell>
          <cell r="BB196">
            <v>58838.886810891214</v>
          </cell>
          <cell r="BC196">
            <v>58731.860486003861</v>
          </cell>
          <cell r="BD196">
            <v>59583.514085215465</v>
          </cell>
          <cell r="BE196">
            <v>0</v>
          </cell>
          <cell r="BF196">
            <v>0</v>
          </cell>
          <cell r="BG196">
            <v>0</v>
          </cell>
          <cell r="BH196">
            <v>0</v>
          </cell>
          <cell r="BK196">
            <v>851.65359921160416</v>
          </cell>
          <cell r="BL196">
            <v>1.4500708681186136</v>
          </cell>
          <cell r="BN196">
            <v>-187</v>
          </cell>
        </row>
        <row r="197">
          <cell r="A197">
            <v>188</v>
          </cell>
          <cell r="B197" t="str">
            <v>MILLVILLE</v>
          </cell>
          <cell r="C197">
            <v>0</v>
          </cell>
          <cell r="D197">
            <v>0</v>
          </cell>
          <cell r="E197">
            <v>0</v>
          </cell>
          <cell r="F197">
            <v>0</v>
          </cell>
          <cell r="G197">
            <v>0</v>
          </cell>
          <cell r="H197">
            <v>0</v>
          </cell>
          <cell r="I197">
            <v>0</v>
          </cell>
          <cell r="J197">
            <v>0</v>
          </cell>
          <cell r="K197">
            <v>0</v>
          </cell>
          <cell r="L197">
            <v>0</v>
          </cell>
          <cell r="M197">
            <v>0</v>
          </cell>
          <cell r="O197">
            <v>0</v>
          </cell>
          <cell r="P197" t="str">
            <v>--</v>
          </cell>
          <cell r="S197">
            <v>0</v>
          </cell>
          <cell r="T197">
            <v>0</v>
          </cell>
          <cell r="U197">
            <v>0</v>
          </cell>
          <cell r="V197">
            <v>0</v>
          </cell>
          <cell r="W197">
            <v>0</v>
          </cell>
          <cell r="X197">
            <v>0</v>
          </cell>
          <cell r="Y197">
            <v>0</v>
          </cell>
          <cell r="Z197">
            <v>0</v>
          </cell>
          <cell r="AA197">
            <v>0</v>
          </cell>
          <cell r="AB197">
            <v>0</v>
          </cell>
          <cell r="AC197">
            <v>0</v>
          </cell>
          <cell r="AE197">
            <v>0</v>
          </cell>
          <cell r="AF197" t="str">
            <v>--</v>
          </cell>
          <cell r="AG197" t="str">
            <v>--</v>
          </cell>
          <cell r="AI197">
            <v>0</v>
          </cell>
          <cell r="AJ197">
            <v>0</v>
          </cell>
          <cell r="AK197">
            <v>0</v>
          </cell>
          <cell r="AL197">
            <v>0</v>
          </cell>
          <cell r="AM197">
            <v>0</v>
          </cell>
          <cell r="AN197">
            <v>0</v>
          </cell>
          <cell r="AO197">
            <v>0</v>
          </cell>
          <cell r="AP197">
            <v>0</v>
          </cell>
          <cell r="AQ197">
            <v>0</v>
          </cell>
          <cell r="AR197">
            <v>0</v>
          </cell>
          <cell r="AS197">
            <v>0</v>
          </cell>
          <cell r="AU197">
            <v>0</v>
          </cell>
          <cell r="AV197" t="str">
            <v>--</v>
          </cell>
          <cell r="AY197">
            <v>0</v>
          </cell>
          <cell r="AZ197">
            <v>0</v>
          </cell>
          <cell r="BA197">
            <v>0</v>
          </cell>
          <cell r="BB197">
            <v>0</v>
          </cell>
          <cell r="BC197">
            <v>0</v>
          </cell>
          <cell r="BD197">
            <v>0</v>
          </cell>
          <cell r="BE197">
            <v>0</v>
          </cell>
          <cell r="BF197">
            <v>0</v>
          </cell>
          <cell r="BG197">
            <v>0</v>
          </cell>
          <cell r="BH197">
            <v>0</v>
          </cell>
          <cell r="BK197">
            <v>0</v>
          </cell>
          <cell r="BL197" t="str">
            <v>--</v>
          </cell>
          <cell r="BN197">
            <v>-188</v>
          </cell>
        </row>
        <row r="198">
          <cell r="A198">
            <v>189</v>
          </cell>
          <cell r="B198" t="str">
            <v>MILTON</v>
          </cell>
          <cell r="C198">
            <v>8.7226078089536525</v>
          </cell>
          <cell r="D198">
            <v>7</v>
          </cell>
          <cell r="E198">
            <v>10</v>
          </cell>
          <cell r="F198">
            <v>10</v>
          </cell>
          <cell r="G198">
            <v>10</v>
          </cell>
          <cell r="H198">
            <v>12.010000000000002</v>
          </cell>
          <cell r="I198">
            <v>0</v>
          </cell>
          <cell r="J198">
            <v>0</v>
          </cell>
          <cell r="K198">
            <v>0</v>
          </cell>
          <cell r="L198">
            <v>0</v>
          </cell>
          <cell r="M198">
            <v>0</v>
          </cell>
          <cell r="O198">
            <v>2.0100000000000016</v>
          </cell>
          <cell r="P198">
            <v>20.100000000000009</v>
          </cell>
          <cell r="S198">
            <v>123995</v>
          </cell>
          <cell r="T198">
            <v>102670</v>
          </cell>
          <cell r="U198">
            <v>146410</v>
          </cell>
          <cell r="V198">
            <v>147109</v>
          </cell>
          <cell r="W198">
            <v>147181</v>
          </cell>
          <cell r="X198">
            <v>175566</v>
          </cell>
          <cell r="Y198">
            <v>0</v>
          </cell>
          <cell r="Z198">
            <v>0</v>
          </cell>
          <cell r="AA198">
            <v>0</v>
          </cell>
          <cell r="AB198">
            <v>0</v>
          </cell>
          <cell r="AC198">
            <v>0</v>
          </cell>
          <cell r="AE198">
            <v>28385</v>
          </cell>
          <cell r="AF198">
            <v>19.285777376155888</v>
          </cell>
          <cell r="AG198">
            <v>-0.81422262384412036</v>
          </cell>
          <cell r="AI198">
            <v>7983.664307287414</v>
          </cell>
          <cell r="AJ198">
            <v>6251</v>
          </cell>
          <cell r="AK198">
            <v>23978.382981428287</v>
          </cell>
          <cell r="AL198">
            <v>24304.782104227179</v>
          </cell>
          <cell r="AM198">
            <v>24511.83739317608</v>
          </cell>
          <cell r="AN198">
            <v>42740.81996600212</v>
          </cell>
          <cell r="AO198">
            <v>0</v>
          </cell>
          <cell r="AP198">
            <v>0</v>
          </cell>
          <cell r="AQ198">
            <v>0</v>
          </cell>
          <cell r="AR198">
            <v>0</v>
          </cell>
          <cell r="AS198">
            <v>0</v>
          </cell>
          <cell r="AU198">
            <v>18228.98257282604</v>
          </cell>
          <cell r="AV198">
            <v>74.368078901750792</v>
          </cell>
          <cell r="AY198">
            <v>116011.33569271259</v>
          </cell>
          <cell r="AZ198">
            <v>96419</v>
          </cell>
          <cell r="BA198">
            <v>122431.61701857171</v>
          </cell>
          <cell r="BB198">
            <v>122804.21789577282</v>
          </cell>
          <cell r="BC198">
            <v>122669.16260682393</v>
          </cell>
          <cell r="BD198">
            <v>132825.18003399787</v>
          </cell>
          <cell r="BE198">
            <v>0</v>
          </cell>
          <cell r="BF198">
            <v>0</v>
          </cell>
          <cell r="BG198">
            <v>0</v>
          </cell>
          <cell r="BH198">
            <v>0</v>
          </cell>
          <cell r="BK198">
            <v>10156.017427173938</v>
          </cell>
          <cell r="BL198">
            <v>8.2791935734702449</v>
          </cell>
          <cell r="BN198">
            <v>-189</v>
          </cell>
        </row>
        <row r="199">
          <cell r="A199">
            <v>190</v>
          </cell>
          <cell r="B199" t="str">
            <v>MONROE</v>
          </cell>
          <cell r="C199">
            <v>0</v>
          </cell>
          <cell r="D199">
            <v>0</v>
          </cell>
          <cell r="E199">
            <v>0</v>
          </cell>
          <cell r="F199">
            <v>0</v>
          </cell>
          <cell r="G199">
            <v>0</v>
          </cell>
          <cell r="H199">
            <v>0</v>
          </cell>
          <cell r="I199">
            <v>0</v>
          </cell>
          <cell r="J199">
            <v>0</v>
          </cell>
          <cell r="K199">
            <v>0</v>
          </cell>
          <cell r="L199">
            <v>0</v>
          </cell>
          <cell r="M199">
            <v>0</v>
          </cell>
          <cell r="O199">
            <v>0</v>
          </cell>
          <cell r="P199" t="str">
            <v>--</v>
          </cell>
          <cell r="S199">
            <v>0</v>
          </cell>
          <cell r="T199">
            <v>0</v>
          </cell>
          <cell r="U199">
            <v>0</v>
          </cell>
          <cell r="V199">
            <v>0</v>
          </cell>
          <cell r="W199">
            <v>0</v>
          </cell>
          <cell r="X199">
            <v>0</v>
          </cell>
          <cell r="Y199">
            <v>0</v>
          </cell>
          <cell r="Z199">
            <v>0</v>
          </cell>
          <cell r="AA199">
            <v>0</v>
          </cell>
          <cell r="AB199">
            <v>0</v>
          </cell>
          <cell r="AC199">
            <v>0</v>
          </cell>
          <cell r="AE199">
            <v>0</v>
          </cell>
          <cell r="AF199" t="str">
            <v>--</v>
          </cell>
          <cell r="AG199" t="str">
            <v>--</v>
          </cell>
          <cell r="AI199">
            <v>0</v>
          </cell>
          <cell r="AJ199">
            <v>0</v>
          </cell>
          <cell r="AK199">
            <v>0</v>
          </cell>
          <cell r="AL199">
            <v>0</v>
          </cell>
          <cell r="AM199">
            <v>0</v>
          </cell>
          <cell r="AN199">
            <v>0</v>
          </cell>
          <cell r="AO199">
            <v>0</v>
          </cell>
          <cell r="AP199">
            <v>0</v>
          </cell>
          <cell r="AQ199">
            <v>0</v>
          </cell>
          <cell r="AR199">
            <v>0</v>
          </cell>
          <cell r="AS199">
            <v>0</v>
          </cell>
          <cell r="AU199">
            <v>0</v>
          </cell>
          <cell r="AV199" t="str">
            <v>--</v>
          </cell>
          <cell r="AY199">
            <v>0</v>
          </cell>
          <cell r="AZ199">
            <v>0</v>
          </cell>
          <cell r="BA199">
            <v>0</v>
          </cell>
          <cell r="BB199">
            <v>0</v>
          </cell>
          <cell r="BC199">
            <v>0</v>
          </cell>
          <cell r="BD199">
            <v>0</v>
          </cell>
          <cell r="BE199">
            <v>0</v>
          </cell>
          <cell r="BF199">
            <v>0</v>
          </cell>
          <cell r="BG199">
            <v>0</v>
          </cell>
          <cell r="BH199">
            <v>0</v>
          </cell>
          <cell r="BK199">
            <v>0</v>
          </cell>
          <cell r="BL199" t="str">
            <v>--</v>
          </cell>
          <cell r="BN199">
            <v>-190</v>
          </cell>
        </row>
        <row r="200">
          <cell r="A200">
            <v>191</v>
          </cell>
          <cell r="B200" t="str">
            <v>MONSON</v>
          </cell>
          <cell r="C200">
            <v>3.9090909090909092</v>
          </cell>
          <cell r="D200">
            <v>22</v>
          </cell>
          <cell r="E200">
            <v>20</v>
          </cell>
          <cell r="F200">
            <v>20</v>
          </cell>
          <cell r="G200">
            <v>20</v>
          </cell>
          <cell r="H200">
            <v>20</v>
          </cell>
          <cell r="I200">
            <v>0</v>
          </cell>
          <cell r="J200">
            <v>0</v>
          </cell>
          <cell r="K200">
            <v>0</v>
          </cell>
          <cell r="L200">
            <v>0</v>
          </cell>
          <cell r="M200">
            <v>0</v>
          </cell>
          <cell r="O200">
            <v>0</v>
          </cell>
          <cell r="P200">
            <v>0</v>
          </cell>
          <cell r="S200">
            <v>57022</v>
          </cell>
          <cell r="T200">
            <v>317992</v>
          </cell>
          <cell r="U200">
            <v>287483</v>
          </cell>
          <cell r="V200">
            <v>287483</v>
          </cell>
          <cell r="W200">
            <v>297930</v>
          </cell>
          <cell r="X200">
            <v>297945</v>
          </cell>
          <cell r="Y200">
            <v>0</v>
          </cell>
          <cell r="Z200">
            <v>0</v>
          </cell>
          <cell r="AA200">
            <v>0</v>
          </cell>
          <cell r="AB200">
            <v>0</v>
          </cell>
          <cell r="AC200">
            <v>0</v>
          </cell>
          <cell r="AE200">
            <v>15</v>
          </cell>
          <cell r="AF200">
            <v>5.0347397039463004E-3</v>
          </cell>
          <cell r="AG200">
            <v>5.0347397039463004E-3</v>
          </cell>
          <cell r="AI200">
            <v>3475</v>
          </cell>
          <cell r="AJ200">
            <v>181271.39420605655</v>
          </cell>
          <cell r="AK200">
            <v>170840.61466157186</v>
          </cell>
          <cell r="AL200">
            <v>169183.03813547085</v>
          </cell>
          <cell r="AM200">
            <v>178109.49189267072</v>
          </cell>
          <cell r="AN200">
            <v>167145.98465471109</v>
          </cell>
          <cell r="AO200">
            <v>0</v>
          </cell>
          <cell r="AP200">
            <v>0</v>
          </cell>
          <cell r="AQ200">
            <v>0</v>
          </cell>
          <cell r="AR200">
            <v>0</v>
          </cell>
          <cell r="AS200">
            <v>0</v>
          </cell>
          <cell r="AU200">
            <v>-10963.507237959624</v>
          </cell>
          <cell r="AV200">
            <v>-6.1554873473931737</v>
          </cell>
          <cell r="AY200">
            <v>53547</v>
          </cell>
          <cell r="AZ200">
            <v>136720.60579394345</v>
          </cell>
          <cell r="BA200">
            <v>116642.38533842814</v>
          </cell>
          <cell r="BB200">
            <v>118299.96186452915</v>
          </cell>
          <cell r="BC200">
            <v>119820.50810732928</v>
          </cell>
          <cell r="BD200">
            <v>130799.01534528891</v>
          </cell>
          <cell r="BE200">
            <v>0</v>
          </cell>
          <cell r="BF200">
            <v>0</v>
          </cell>
          <cell r="BG200">
            <v>0</v>
          </cell>
          <cell r="BH200">
            <v>0</v>
          </cell>
          <cell r="BK200">
            <v>10978.507237959624</v>
          </cell>
          <cell r="BL200">
            <v>9.162460927077376</v>
          </cell>
          <cell r="BN200">
            <v>-191</v>
          </cell>
        </row>
        <row r="201">
          <cell r="A201">
            <v>192</v>
          </cell>
          <cell r="B201" t="str">
            <v>MONTAGUE</v>
          </cell>
          <cell r="C201">
            <v>0</v>
          </cell>
          <cell r="D201">
            <v>0</v>
          </cell>
          <cell r="E201">
            <v>0</v>
          </cell>
          <cell r="F201">
            <v>0</v>
          </cell>
          <cell r="G201">
            <v>0</v>
          </cell>
          <cell r="H201">
            <v>0</v>
          </cell>
          <cell r="I201">
            <v>0</v>
          </cell>
          <cell r="J201">
            <v>0</v>
          </cell>
          <cell r="K201">
            <v>0</v>
          </cell>
          <cell r="L201">
            <v>0</v>
          </cell>
          <cell r="M201">
            <v>0</v>
          </cell>
          <cell r="O201">
            <v>0</v>
          </cell>
          <cell r="P201" t="str">
            <v>--</v>
          </cell>
          <cell r="S201">
            <v>0</v>
          </cell>
          <cell r="T201">
            <v>0</v>
          </cell>
          <cell r="U201">
            <v>0</v>
          </cell>
          <cell r="V201">
            <v>0</v>
          </cell>
          <cell r="W201">
            <v>0</v>
          </cell>
          <cell r="X201">
            <v>0</v>
          </cell>
          <cell r="Y201">
            <v>0</v>
          </cell>
          <cell r="Z201">
            <v>0</v>
          </cell>
          <cell r="AA201">
            <v>0</v>
          </cell>
          <cell r="AB201">
            <v>0</v>
          </cell>
          <cell r="AC201">
            <v>0</v>
          </cell>
          <cell r="AE201">
            <v>0</v>
          </cell>
          <cell r="AF201" t="str">
            <v>--</v>
          </cell>
          <cell r="AG201" t="str">
            <v>--</v>
          </cell>
          <cell r="AI201">
            <v>0</v>
          </cell>
          <cell r="AJ201">
            <v>0</v>
          </cell>
          <cell r="AK201">
            <v>0</v>
          </cell>
          <cell r="AL201">
            <v>0</v>
          </cell>
          <cell r="AM201">
            <v>0</v>
          </cell>
          <cell r="AN201">
            <v>0</v>
          </cell>
          <cell r="AO201">
            <v>0</v>
          </cell>
          <cell r="AP201">
            <v>0</v>
          </cell>
          <cell r="AQ201">
            <v>0</v>
          </cell>
          <cell r="AR201">
            <v>0</v>
          </cell>
          <cell r="AS201">
            <v>0</v>
          </cell>
          <cell r="AU201">
            <v>0</v>
          </cell>
          <cell r="AV201" t="str">
            <v>--</v>
          </cell>
          <cell r="AY201">
            <v>0</v>
          </cell>
          <cell r="AZ201">
            <v>0</v>
          </cell>
          <cell r="BA201">
            <v>0</v>
          </cell>
          <cell r="BB201">
            <v>0</v>
          </cell>
          <cell r="BC201">
            <v>0</v>
          </cell>
          <cell r="BD201">
            <v>0</v>
          </cell>
          <cell r="BE201">
            <v>0</v>
          </cell>
          <cell r="BF201">
            <v>0</v>
          </cell>
          <cell r="BG201">
            <v>0</v>
          </cell>
          <cell r="BH201">
            <v>0</v>
          </cell>
          <cell r="BK201">
            <v>0</v>
          </cell>
          <cell r="BL201" t="str">
            <v>--</v>
          </cell>
          <cell r="BN201">
            <v>-192</v>
          </cell>
        </row>
        <row r="202">
          <cell r="A202">
            <v>193</v>
          </cell>
          <cell r="B202" t="str">
            <v>MONTEREY</v>
          </cell>
          <cell r="C202">
            <v>0</v>
          </cell>
          <cell r="D202">
            <v>0</v>
          </cell>
          <cell r="E202">
            <v>0</v>
          </cell>
          <cell r="F202">
            <v>0</v>
          </cell>
          <cell r="G202">
            <v>0</v>
          </cell>
          <cell r="H202">
            <v>0</v>
          </cell>
          <cell r="I202">
            <v>0</v>
          </cell>
          <cell r="J202">
            <v>0</v>
          </cell>
          <cell r="K202">
            <v>0</v>
          </cell>
          <cell r="L202">
            <v>0</v>
          </cell>
          <cell r="M202">
            <v>0</v>
          </cell>
          <cell r="O202">
            <v>0</v>
          </cell>
          <cell r="P202" t="str">
            <v>--</v>
          </cell>
          <cell r="S202">
            <v>0</v>
          </cell>
          <cell r="T202">
            <v>0</v>
          </cell>
          <cell r="U202">
            <v>0</v>
          </cell>
          <cell r="V202">
            <v>0</v>
          </cell>
          <cell r="W202">
            <v>0</v>
          </cell>
          <cell r="X202">
            <v>0</v>
          </cell>
          <cell r="Y202">
            <v>0</v>
          </cell>
          <cell r="Z202">
            <v>0</v>
          </cell>
          <cell r="AA202">
            <v>0</v>
          </cell>
          <cell r="AB202">
            <v>0</v>
          </cell>
          <cell r="AC202">
            <v>0</v>
          </cell>
          <cell r="AE202">
            <v>0</v>
          </cell>
          <cell r="AF202" t="str">
            <v>--</v>
          </cell>
          <cell r="AG202" t="str">
            <v>--</v>
          </cell>
          <cell r="AI202">
            <v>0</v>
          </cell>
          <cell r="AJ202">
            <v>0</v>
          </cell>
          <cell r="AK202">
            <v>0</v>
          </cell>
          <cell r="AL202">
            <v>0</v>
          </cell>
          <cell r="AM202">
            <v>0</v>
          </cell>
          <cell r="AN202">
            <v>0</v>
          </cell>
          <cell r="AO202">
            <v>0</v>
          </cell>
          <cell r="AP202">
            <v>0</v>
          </cell>
          <cell r="AQ202">
            <v>0</v>
          </cell>
          <cell r="AR202">
            <v>0</v>
          </cell>
          <cell r="AS202">
            <v>0</v>
          </cell>
          <cell r="AU202">
            <v>0</v>
          </cell>
          <cell r="AV202" t="str">
            <v>--</v>
          </cell>
          <cell r="AY202">
            <v>0</v>
          </cell>
          <cell r="AZ202">
            <v>0</v>
          </cell>
          <cell r="BA202">
            <v>0</v>
          </cell>
          <cell r="BB202">
            <v>0</v>
          </cell>
          <cell r="BC202">
            <v>0</v>
          </cell>
          <cell r="BD202">
            <v>0</v>
          </cell>
          <cell r="BE202">
            <v>0</v>
          </cell>
          <cell r="BF202">
            <v>0</v>
          </cell>
          <cell r="BG202">
            <v>0</v>
          </cell>
          <cell r="BH202">
            <v>0</v>
          </cell>
          <cell r="BK202">
            <v>0</v>
          </cell>
          <cell r="BL202" t="str">
            <v>--</v>
          </cell>
          <cell r="BN202">
            <v>-193</v>
          </cell>
        </row>
        <row r="203">
          <cell r="A203">
            <v>194</v>
          </cell>
          <cell r="B203" t="str">
            <v>MONTGOMERY</v>
          </cell>
          <cell r="C203">
            <v>0</v>
          </cell>
          <cell r="D203">
            <v>0</v>
          </cell>
          <cell r="E203">
            <v>0</v>
          </cell>
          <cell r="F203">
            <v>0</v>
          </cell>
          <cell r="G203">
            <v>0</v>
          </cell>
          <cell r="H203">
            <v>0</v>
          </cell>
          <cell r="I203">
            <v>0</v>
          </cell>
          <cell r="J203">
            <v>0</v>
          </cell>
          <cell r="K203">
            <v>0</v>
          </cell>
          <cell r="L203">
            <v>0</v>
          </cell>
          <cell r="M203">
            <v>0</v>
          </cell>
          <cell r="O203">
            <v>0</v>
          </cell>
          <cell r="P203" t="str">
            <v>--</v>
          </cell>
          <cell r="S203">
            <v>0</v>
          </cell>
          <cell r="T203">
            <v>0</v>
          </cell>
          <cell r="U203">
            <v>0</v>
          </cell>
          <cell r="V203">
            <v>0</v>
          </cell>
          <cell r="W203">
            <v>0</v>
          </cell>
          <cell r="X203">
            <v>0</v>
          </cell>
          <cell r="Y203">
            <v>0</v>
          </cell>
          <cell r="Z203">
            <v>0</v>
          </cell>
          <cell r="AA203">
            <v>0</v>
          </cell>
          <cell r="AB203">
            <v>0</v>
          </cell>
          <cell r="AC203">
            <v>0</v>
          </cell>
          <cell r="AE203">
            <v>0</v>
          </cell>
          <cell r="AF203" t="str">
            <v>--</v>
          </cell>
          <cell r="AG203" t="str">
            <v>--</v>
          </cell>
          <cell r="AI203">
            <v>0</v>
          </cell>
          <cell r="AJ203">
            <v>0</v>
          </cell>
          <cell r="AK203">
            <v>0</v>
          </cell>
          <cell r="AL203">
            <v>0</v>
          </cell>
          <cell r="AM203">
            <v>0</v>
          </cell>
          <cell r="AN203">
            <v>0</v>
          </cell>
          <cell r="AO203">
            <v>0</v>
          </cell>
          <cell r="AP203">
            <v>0</v>
          </cell>
          <cell r="AQ203">
            <v>0</v>
          </cell>
          <cell r="AR203">
            <v>0</v>
          </cell>
          <cell r="AS203">
            <v>0</v>
          </cell>
          <cell r="AU203">
            <v>0</v>
          </cell>
          <cell r="AV203" t="str">
            <v>--</v>
          </cell>
          <cell r="AY203">
            <v>0</v>
          </cell>
          <cell r="AZ203">
            <v>0</v>
          </cell>
          <cell r="BA203">
            <v>0</v>
          </cell>
          <cell r="BB203">
            <v>0</v>
          </cell>
          <cell r="BC203">
            <v>0</v>
          </cell>
          <cell r="BD203">
            <v>0</v>
          </cell>
          <cell r="BE203">
            <v>0</v>
          </cell>
          <cell r="BF203">
            <v>0</v>
          </cell>
          <cell r="BG203">
            <v>0</v>
          </cell>
          <cell r="BH203">
            <v>0</v>
          </cell>
          <cell r="BK203">
            <v>0</v>
          </cell>
          <cell r="BL203" t="str">
            <v>--</v>
          </cell>
          <cell r="BN203">
            <v>-194</v>
          </cell>
        </row>
        <row r="204">
          <cell r="A204">
            <v>195</v>
          </cell>
          <cell r="B204" t="str">
            <v>MOUNT WASHINGTON</v>
          </cell>
          <cell r="C204">
            <v>0</v>
          </cell>
          <cell r="D204">
            <v>0</v>
          </cell>
          <cell r="E204">
            <v>0</v>
          </cell>
          <cell r="F204">
            <v>0</v>
          </cell>
          <cell r="G204">
            <v>0</v>
          </cell>
          <cell r="H204">
            <v>0</v>
          </cell>
          <cell r="I204">
            <v>0</v>
          </cell>
          <cell r="J204">
            <v>0</v>
          </cell>
          <cell r="K204">
            <v>0</v>
          </cell>
          <cell r="L204">
            <v>0</v>
          </cell>
          <cell r="M204">
            <v>0</v>
          </cell>
          <cell r="O204">
            <v>0</v>
          </cell>
          <cell r="P204" t="str">
            <v>--</v>
          </cell>
          <cell r="S204">
            <v>0</v>
          </cell>
          <cell r="T204">
            <v>0</v>
          </cell>
          <cell r="U204">
            <v>0</v>
          </cell>
          <cell r="V204">
            <v>0</v>
          </cell>
          <cell r="W204">
            <v>0</v>
          </cell>
          <cell r="X204">
            <v>0</v>
          </cell>
          <cell r="Y204">
            <v>0</v>
          </cell>
          <cell r="Z204">
            <v>0</v>
          </cell>
          <cell r="AA204">
            <v>0</v>
          </cell>
          <cell r="AB204">
            <v>0</v>
          </cell>
          <cell r="AC204">
            <v>0</v>
          </cell>
          <cell r="AE204">
            <v>0</v>
          </cell>
          <cell r="AF204" t="str">
            <v>--</v>
          </cell>
          <cell r="AG204" t="str">
            <v>--</v>
          </cell>
          <cell r="AI204">
            <v>0</v>
          </cell>
          <cell r="AJ204">
            <v>0</v>
          </cell>
          <cell r="AK204">
            <v>0</v>
          </cell>
          <cell r="AL204">
            <v>0</v>
          </cell>
          <cell r="AM204">
            <v>0</v>
          </cell>
          <cell r="AN204">
            <v>0</v>
          </cell>
          <cell r="AO204">
            <v>0</v>
          </cell>
          <cell r="AP204">
            <v>0</v>
          </cell>
          <cell r="AQ204">
            <v>0</v>
          </cell>
          <cell r="AR204">
            <v>0</v>
          </cell>
          <cell r="AS204">
            <v>0</v>
          </cell>
          <cell r="AU204">
            <v>0</v>
          </cell>
          <cell r="AV204" t="str">
            <v>--</v>
          </cell>
          <cell r="AY204">
            <v>0</v>
          </cell>
          <cell r="AZ204">
            <v>0</v>
          </cell>
          <cell r="BA204">
            <v>0</v>
          </cell>
          <cell r="BB204">
            <v>0</v>
          </cell>
          <cell r="BC204">
            <v>0</v>
          </cell>
          <cell r="BD204">
            <v>0</v>
          </cell>
          <cell r="BE204">
            <v>0</v>
          </cell>
          <cell r="BF204">
            <v>0</v>
          </cell>
          <cell r="BG204">
            <v>0</v>
          </cell>
          <cell r="BH204">
            <v>0</v>
          </cell>
          <cell r="BK204">
            <v>0</v>
          </cell>
          <cell r="BL204" t="str">
            <v>--</v>
          </cell>
          <cell r="BN204">
            <v>-195</v>
          </cell>
        </row>
        <row r="205">
          <cell r="A205">
            <v>196</v>
          </cell>
          <cell r="B205" t="str">
            <v>NAHANT</v>
          </cell>
          <cell r="C205">
            <v>4.4967741935483874</v>
          </cell>
          <cell r="D205">
            <v>3</v>
          </cell>
          <cell r="E205">
            <v>2</v>
          </cell>
          <cell r="F205">
            <v>2</v>
          </cell>
          <cell r="G205">
            <v>2</v>
          </cell>
          <cell r="H205">
            <v>2</v>
          </cell>
          <cell r="I205">
            <v>0</v>
          </cell>
          <cell r="J205">
            <v>0</v>
          </cell>
          <cell r="K205">
            <v>0</v>
          </cell>
          <cell r="L205">
            <v>0</v>
          </cell>
          <cell r="M205">
            <v>0</v>
          </cell>
          <cell r="O205">
            <v>0</v>
          </cell>
          <cell r="P205">
            <v>0</v>
          </cell>
          <cell r="S205">
            <v>59323</v>
          </cell>
          <cell r="T205">
            <v>39624</v>
          </cell>
          <cell r="U205">
            <v>26568</v>
          </cell>
          <cell r="V205">
            <v>26568</v>
          </cell>
          <cell r="W205">
            <v>26496</v>
          </cell>
          <cell r="X205">
            <v>26494</v>
          </cell>
          <cell r="Y205">
            <v>0</v>
          </cell>
          <cell r="Z205">
            <v>0</v>
          </cell>
          <cell r="AA205">
            <v>0</v>
          </cell>
          <cell r="AB205">
            <v>0</v>
          </cell>
          <cell r="AC205">
            <v>0</v>
          </cell>
          <cell r="AE205">
            <v>-2</v>
          </cell>
          <cell r="AF205">
            <v>-7.5483091787398315E-3</v>
          </cell>
          <cell r="AG205">
            <v>-7.5483091787398315E-3</v>
          </cell>
          <cell r="AI205">
            <v>4016</v>
          </cell>
          <cell r="AJ205">
            <v>2679</v>
          </cell>
          <cell r="AK205">
            <v>1786</v>
          </cell>
          <cell r="AL205">
            <v>1786</v>
          </cell>
          <cell r="AM205">
            <v>1786</v>
          </cell>
          <cell r="AN205">
            <v>1786</v>
          </cell>
          <cell r="AO205">
            <v>0</v>
          </cell>
          <cell r="AP205">
            <v>0</v>
          </cell>
          <cell r="AQ205">
            <v>0</v>
          </cell>
          <cell r="AR205">
            <v>0</v>
          </cell>
          <cell r="AS205">
            <v>0</v>
          </cell>
          <cell r="AU205">
            <v>0</v>
          </cell>
          <cell r="AV205">
            <v>0</v>
          </cell>
          <cell r="AY205">
            <v>55307</v>
          </cell>
          <cell r="AZ205">
            <v>36945</v>
          </cell>
          <cell r="BA205">
            <v>24782</v>
          </cell>
          <cell r="BB205">
            <v>24782</v>
          </cell>
          <cell r="BC205">
            <v>24710</v>
          </cell>
          <cell r="BD205">
            <v>24708</v>
          </cell>
          <cell r="BE205">
            <v>0</v>
          </cell>
          <cell r="BF205">
            <v>0</v>
          </cell>
          <cell r="BG205">
            <v>0</v>
          </cell>
          <cell r="BH205">
            <v>0</v>
          </cell>
          <cell r="BK205">
            <v>-2</v>
          </cell>
          <cell r="BL205">
            <v>-8.0938891137138924E-3</v>
          </cell>
          <cell r="BN205">
            <v>-196</v>
          </cell>
        </row>
        <row r="206">
          <cell r="A206">
            <v>197</v>
          </cell>
          <cell r="B206" t="str">
            <v>NANTUCKET</v>
          </cell>
          <cell r="C206">
            <v>0</v>
          </cell>
          <cell r="D206">
            <v>0</v>
          </cell>
          <cell r="E206">
            <v>0</v>
          </cell>
          <cell r="F206">
            <v>0</v>
          </cell>
          <cell r="G206">
            <v>0</v>
          </cell>
          <cell r="H206">
            <v>0</v>
          </cell>
          <cell r="I206">
            <v>0</v>
          </cell>
          <cell r="J206">
            <v>0</v>
          </cell>
          <cell r="K206">
            <v>0</v>
          </cell>
          <cell r="L206">
            <v>0</v>
          </cell>
          <cell r="M206">
            <v>0</v>
          </cell>
          <cell r="O206">
            <v>0</v>
          </cell>
          <cell r="P206" t="str">
            <v>--</v>
          </cell>
          <cell r="S206">
            <v>0</v>
          </cell>
          <cell r="T206">
            <v>0</v>
          </cell>
          <cell r="U206">
            <v>0</v>
          </cell>
          <cell r="V206">
            <v>0</v>
          </cell>
          <cell r="W206">
            <v>0</v>
          </cell>
          <cell r="X206">
            <v>0</v>
          </cell>
          <cell r="Y206">
            <v>0</v>
          </cell>
          <cell r="Z206">
            <v>0</v>
          </cell>
          <cell r="AA206">
            <v>0</v>
          </cell>
          <cell r="AB206">
            <v>0</v>
          </cell>
          <cell r="AC206">
            <v>0</v>
          </cell>
          <cell r="AE206">
            <v>0</v>
          </cell>
          <cell r="AF206" t="str">
            <v>--</v>
          </cell>
          <cell r="AG206" t="str">
            <v>--</v>
          </cell>
          <cell r="AI206">
            <v>0</v>
          </cell>
          <cell r="AJ206">
            <v>0</v>
          </cell>
          <cell r="AK206">
            <v>0</v>
          </cell>
          <cell r="AL206">
            <v>0</v>
          </cell>
          <cell r="AM206">
            <v>0</v>
          </cell>
          <cell r="AN206">
            <v>0</v>
          </cell>
          <cell r="AO206">
            <v>0</v>
          </cell>
          <cell r="AP206">
            <v>0</v>
          </cell>
          <cell r="AQ206">
            <v>0</v>
          </cell>
          <cell r="AR206">
            <v>0</v>
          </cell>
          <cell r="AS206">
            <v>0</v>
          </cell>
          <cell r="AU206">
            <v>0</v>
          </cell>
          <cell r="AV206" t="str">
            <v>--</v>
          </cell>
          <cell r="AY206">
            <v>0</v>
          </cell>
          <cell r="AZ206">
            <v>0</v>
          </cell>
          <cell r="BA206">
            <v>0</v>
          </cell>
          <cell r="BB206">
            <v>0</v>
          </cell>
          <cell r="BC206">
            <v>0</v>
          </cell>
          <cell r="BD206">
            <v>0</v>
          </cell>
          <cell r="BE206">
            <v>0</v>
          </cell>
          <cell r="BF206">
            <v>0</v>
          </cell>
          <cell r="BG206">
            <v>0</v>
          </cell>
          <cell r="BH206">
            <v>0</v>
          </cell>
          <cell r="BK206">
            <v>0</v>
          </cell>
          <cell r="BL206" t="str">
            <v>--</v>
          </cell>
          <cell r="BN206">
            <v>-197</v>
          </cell>
        </row>
        <row r="207">
          <cell r="A207">
            <v>198</v>
          </cell>
          <cell r="B207" t="str">
            <v>NATICK</v>
          </cell>
          <cell r="C207">
            <v>33.175675675675677</v>
          </cell>
          <cell r="D207">
            <v>27</v>
          </cell>
          <cell r="E207">
            <v>37</v>
          </cell>
          <cell r="F207">
            <v>37</v>
          </cell>
          <cell r="G207">
            <v>37</v>
          </cell>
          <cell r="H207">
            <v>35.19</v>
          </cell>
          <cell r="I207">
            <v>0</v>
          </cell>
          <cell r="J207">
            <v>0</v>
          </cell>
          <cell r="K207">
            <v>0</v>
          </cell>
          <cell r="L207">
            <v>0</v>
          </cell>
          <cell r="M207">
            <v>0</v>
          </cell>
          <cell r="O207">
            <v>-1.8100000000000023</v>
          </cell>
          <cell r="P207">
            <v>-4.8918918918918974</v>
          </cell>
          <cell r="S207">
            <v>360410</v>
          </cell>
          <cell r="T207">
            <v>333030</v>
          </cell>
          <cell r="U207">
            <v>486077</v>
          </cell>
          <cell r="V207">
            <v>486077</v>
          </cell>
          <cell r="W207">
            <v>486453</v>
          </cell>
          <cell r="X207">
            <v>393943</v>
          </cell>
          <cell r="Y207">
            <v>0</v>
          </cell>
          <cell r="Z207">
            <v>0</v>
          </cell>
          <cell r="AA207">
            <v>0</v>
          </cell>
          <cell r="AB207">
            <v>0</v>
          </cell>
          <cell r="AC207">
            <v>0</v>
          </cell>
          <cell r="AE207">
            <v>-92510</v>
          </cell>
          <cell r="AF207">
            <v>-19.017253465391313</v>
          </cell>
          <cell r="AG207">
            <v>-14.125361573499415</v>
          </cell>
          <cell r="AI207">
            <v>26044</v>
          </cell>
          <cell r="AJ207">
            <v>24111</v>
          </cell>
          <cell r="AK207">
            <v>117031.63505935822</v>
          </cell>
          <cell r="AL207">
            <v>116120.57475031391</v>
          </cell>
          <cell r="AM207">
            <v>117230.71977573104</v>
          </cell>
          <cell r="AN207">
            <v>48422.963875291221</v>
          </cell>
          <cell r="AO207">
            <v>0</v>
          </cell>
          <cell r="AP207">
            <v>0</v>
          </cell>
          <cell r="AQ207">
            <v>0</v>
          </cell>
          <cell r="AR207">
            <v>0</v>
          </cell>
          <cell r="AS207">
            <v>0</v>
          </cell>
          <cell r="AU207">
            <v>-68807.755900439806</v>
          </cell>
          <cell r="AV207">
            <v>-58.694304728379151</v>
          </cell>
          <cell r="AY207">
            <v>334366</v>
          </cell>
          <cell r="AZ207">
            <v>308919</v>
          </cell>
          <cell r="BA207">
            <v>369045.3649406418</v>
          </cell>
          <cell r="BB207">
            <v>369956.42524968612</v>
          </cell>
          <cell r="BC207">
            <v>369222.28022426896</v>
          </cell>
          <cell r="BD207">
            <v>345520.03612470877</v>
          </cell>
          <cell r="BE207">
            <v>0</v>
          </cell>
          <cell r="BF207">
            <v>0</v>
          </cell>
          <cell r="BG207">
            <v>0</v>
          </cell>
          <cell r="BH207">
            <v>0</v>
          </cell>
          <cell r="BK207">
            <v>-23702.244099560194</v>
          </cell>
          <cell r="BL207">
            <v>-6.4195053681926346</v>
          </cell>
          <cell r="BN207">
            <v>-198</v>
          </cell>
        </row>
        <row r="208">
          <cell r="A208">
            <v>199</v>
          </cell>
          <cell r="B208" t="str">
            <v>NEEDHAM</v>
          </cell>
          <cell r="C208">
            <v>1.6428571428571428</v>
          </cell>
          <cell r="D208">
            <v>2</v>
          </cell>
          <cell r="E208">
            <v>3</v>
          </cell>
          <cell r="F208">
            <v>3</v>
          </cell>
          <cell r="G208">
            <v>3</v>
          </cell>
          <cell r="H208">
            <v>3</v>
          </cell>
          <cell r="I208">
            <v>0</v>
          </cell>
          <cell r="J208">
            <v>0</v>
          </cell>
          <cell r="K208">
            <v>0</v>
          </cell>
          <cell r="L208">
            <v>0</v>
          </cell>
          <cell r="M208">
            <v>0</v>
          </cell>
          <cell r="O208">
            <v>0</v>
          </cell>
          <cell r="P208">
            <v>0</v>
          </cell>
          <cell r="S208">
            <v>26812</v>
          </cell>
          <cell r="T208">
            <v>33822</v>
          </cell>
          <cell r="U208">
            <v>51480</v>
          </cell>
          <cell r="V208">
            <v>51480</v>
          </cell>
          <cell r="W208">
            <v>51498</v>
          </cell>
          <cell r="X208">
            <v>51498</v>
          </cell>
          <cell r="Y208">
            <v>0</v>
          </cell>
          <cell r="Z208">
            <v>0</v>
          </cell>
          <cell r="AA208">
            <v>0</v>
          </cell>
          <cell r="AB208">
            <v>0</v>
          </cell>
          <cell r="AC208">
            <v>0</v>
          </cell>
          <cell r="AE208">
            <v>0</v>
          </cell>
          <cell r="AF208">
            <v>0</v>
          </cell>
          <cell r="AG208">
            <v>0</v>
          </cell>
          <cell r="AI208">
            <v>1452</v>
          </cell>
          <cell r="AJ208">
            <v>6193.7432167600091</v>
          </cell>
          <cell r="AK208">
            <v>19275.288604705187</v>
          </cell>
          <cell r="AL208">
            <v>19095.4714457177</v>
          </cell>
          <cell r="AM208">
            <v>19274.81591897798</v>
          </cell>
          <cell r="AN208">
            <v>18138.533981976667</v>
          </cell>
          <cell r="AO208">
            <v>0</v>
          </cell>
          <cell r="AP208">
            <v>0</v>
          </cell>
          <cell r="AQ208">
            <v>0</v>
          </cell>
          <cell r="AR208">
            <v>0</v>
          </cell>
          <cell r="AS208">
            <v>0</v>
          </cell>
          <cell r="AU208">
            <v>-1136.2819370013131</v>
          </cell>
          <cell r="AV208">
            <v>-5.8951636258301683</v>
          </cell>
          <cell r="AY208">
            <v>25360</v>
          </cell>
          <cell r="AZ208">
            <v>27628.256783239991</v>
          </cell>
          <cell r="BA208">
            <v>32204.711395294813</v>
          </cell>
          <cell r="BB208">
            <v>32384.5285542823</v>
          </cell>
          <cell r="BC208">
            <v>32223.18408102202</v>
          </cell>
          <cell r="BD208">
            <v>33359.466018023333</v>
          </cell>
          <cell r="BE208">
            <v>0</v>
          </cell>
          <cell r="BF208">
            <v>0</v>
          </cell>
          <cell r="BG208">
            <v>0</v>
          </cell>
          <cell r="BH208">
            <v>0</v>
          </cell>
          <cell r="BK208">
            <v>1136.2819370013131</v>
          </cell>
          <cell r="BL208">
            <v>3.5262869558273513</v>
          </cell>
          <cell r="BN208">
            <v>-199</v>
          </cell>
        </row>
        <row r="209">
          <cell r="A209">
            <v>200</v>
          </cell>
          <cell r="B209" t="str">
            <v>NEW ASHFORD</v>
          </cell>
          <cell r="C209">
            <v>0</v>
          </cell>
          <cell r="D209">
            <v>0</v>
          </cell>
          <cell r="E209">
            <v>0</v>
          </cell>
          <cell r="F209">
            <v>0</v>
          </cell>
          <cell r="G209">
            <v>0</v>
          </cell>
          <cell r="H209">
            <v>0</v>
          </cell>
          <cell r="I209">
            <v>0</v>
          </cell>
          <cell r="J209">
            <v>0</v>
          </cell>
          <cell r="K209">
            <v>0</v>
          </cell>
          <cell r="L209">
            <v>0</v>
          </cell>
          <cell r="M209">
            <v>0</v>
          </cell>
          <cell r="O209">
            <v>0</v>
          </cell>
          <cell r="P209" t="str">
            <v>--</v>
          </cell>
          <cell r="S209">
            <v>0</v>
          </cell>
          <cell r="T209">
            <v>0</v>
          </cell>
          <cell r="U209">
            <v>0</v>
          </cell>
          <cell r="V209">
            <v>0</v>
          </cell>
          <cell r="W209">
            <v>0</v>
          </cell>
          <cell r="X209">
            <v>0</v>
          </cell>
          <cell r="Y209">
            <v>0</v>
          </cell>
          <cell r="Z209">
            <v>0</v>
          </cell>
          <cell r="AA209">
            <v>0</v>
          </cell>
          <cell r="AB209">
            <v>0</v>
          </cell>
          <cell r="AC209">
            <v>0</v>
          </cell>
          <cell r="AE209">
            <v>0</v>
          </cell>
          <cell r="AF209" t="str">
            <v>--</v>
          </cell>
          <cell r="AG209" t="str">
            <v>--</v>
          </cell>
          <cell r="AI209">
            <v>0</v>
          </cell>
          <cell r="AJ209">
            <v>0</v>
          </cell>
          <cell r="AK209">
            <v>0</v>
          </cell>
          <cell r="AL209">
            <v>0</v>
          </cell>
          <cell r="AM209">
            <v>0</v>
          </cell>
          <cell r="AN209">
            <v>0</v>
          </cell>
          <cell r="AO209">
            <v>0</v>
          </cell>
          <cell r="AP209">
            <v>0</v>
          </cell>
          <cell r="AQ209">
            <v>0</v>
          </cell>
          <cell r="AR209">
            <v>0</v>
          </cell>
          <cell r="AS209">
            <v>0</v>
          </cell>
          <cell r="AU209">
            <v>0</v>
          </cell>
          <cell r="AV209" t="str">
            <v>--</v>
          </cell>
          <cell r="AY209">
            <v>0</v>
          </cell>
          <cell r="AZ209">
            <v>0</v>
          </cell>
          <cell r="BA209">
            <v>0</v>
          </cell>
          <cell r="BB209">
            <v>0</v>
          </cell>
          <cell r="BC209">
            <v>0</v>
          </cell>
          <cell r="BD209">
            <v>0</v>
          </cell>
          <cell r="BE209">
            <v>0</v>
          </cell>
          <cell r="BF209">
            <v>0</v>
          </cell>
          <cell r="BG209">
            <v>0</v>
          </cell>
          <cell r="BH209">
            <v>0</v>
          </cell>
          <cell r="BK209">
            <v>0</v>
          </cell>
          <cell r="BL209" t="str">
            <v>--</v>
          </cell>
          <cell r="BN209">
            <v>-200</v>
          </cell>
        </row>
        <row r="210">
          <cell r="A210">
            <v>201</v>
          </cell>
          <cell r="B210" t="str">
            <v>NEW BEDFORD</v>
          </cell>
          <cell r="C210">
            <v>982.33313115637941</v>
          </cell>
          <cell r="D210">
            <v>1134</v>
          </cell>
          <cell r="E210">
            <v>1139</v>
          </cell>
          <cell r="F210">
            <v>1139</v>
          </cell>
          <cell r="G210">
            <v>1139</v>
          </cell>
          <cell r="H210">
            <v>1123.0200000000002</v>
          </cell>
          <cell r="I210">
            <v>0</v>
          </cell>
          <cell r="J210">
            <v>0</v>
          </cell>
          <cell r="K210">
            <v>0</v>
          </cell>
          <cell r="L210">
            <v>0</v>
          </cell>
          <cell r="M210">
            <v>0</v>
          </cell>
          <cell r="O210">
            <v>-15.979999999999791</v>
          </cell>
          <cell r="P210">
            <v>-1.4029850746268502</v>
          </cell>
          <cell r="S210">
            <v>12175962</v>
          </cell>
          <cell r="T210">
            <v>14579552</v>
          </cell>
          <cell r="U210">
            <v>14212696</v>
          </cell>
          <cell r="V210">
            <v>14212696</v>
          </cell>
          <cell r="W210">
            <v>14203850</v>
          </cell>
          <cell r="X210">
            <v>14469668</v>
          </cell>
          <cell r="Y210">
            <v>0</v>
          </cell>
          <cell r="Z210">
            <v>0</v>
          </cell>
          <cell r="AA210">
            <v>0</v>
          </cell>
          <cell r="AB210">
            <v>0</v>
          </cell>
          <cell r="AC210">
            <v>0</v>
          </cell>
          <cell r="AE210">
            <v>265818</v>
          </cell>
          <cell r="AF210">
            <v>1.8714503462089471</v>
          </cell>
          <cell r="AG210">
            <v>3.2744354208357973</v>
          </cell>
          <cell r="AI210">
            <v>1735541.8485899698</v>
          </cell>
          <cell r="AJ210">
            <v>2305583.9444789402</v>
          </cell>
          <cell r="AK210">
            <v>2349555.3742139991</v>
          </cell>
          <cell r="AL210">
            <v>2324547.8182606166</v>
          </cell>
          <cell r="AM210">
            <v>2331693.8312240047</v>
          </cell>
          <cell r="AN210">
            <v>2125090.6947080912</v>
          </cell>
          <cell r="AO210">
            <v>0</v>
          </cell>
          <cell r="AP210">
            <v>0</v>
          </cell>
          <cell r="AQ210">
            <v>0</v>
          </cell>
          <cell r="AR210">
            <v>0</v>
          </cell>
          <cell r="AS210">
            <v>0</v>
          </cell>
          <cell r="AU210">
            <v>-206603.13651591353</v>
          </cell>
          <cell r="AV210">
            <v>-8.8606460140377319</v>
          </cell>
          <cell r="AY210">
            <v>10440420.15141003</v>
          </cell>
          <cell r="AZ210">
            <v>12273968.05552106</v>
          </cell>
          <cell r="BA210">
            <v>11863140.625786001</v>
          </cell>
          <cell r="BB210">
            <v>11888148.181739382</v>
          </cell>
          <cell r="BC210">
            <v>11872156.168775994</v>
          </cell>
          <cell r="BD210">
            <v>12344577.30529191</v>
          </cell>
          <cell r="BE210">
            <v>0</v>
          </cell>
          <cell r="BF210">
            <v>0</v>
          </cell>
          <cell r="BG210">
            <v>0</v>
          </cell>
          <cell r="BH210">
            <v>0</v>
          </cell>
          <cell r="BK210">
            <v>472421.13651591539</v>
          </cell>
          <cell r="BL210">
            <v>3.9792362044427376</v>
          </cell>
          <cell r="BN210">
            <v>-201</v>
          </cell>
        </row>
        <row r="211">
          <cell r="A211">
            <v>202</v>
          </cell>
          <cell r="B211" t="str">
            <v>NEW BRAINTREE</v>
          </cell>
          <cell r="C211">
            <v>0</v>
          </cell>
          <cell r="D211">
            <v>0</v>
          </cell>
          <cell r="E211">
            <v>0</v>
          </cell>
          <cell r="F211">
            <v>0</v>
          </cell>
          <cell r="G211">
            <v>0</v>
          </cell>
          <cell r="H211">
            <v>0</v>
          </cell>
          <cell r="I211">
            <v>0</v>
          </cell>
          <cell r="J211">
            <v>0</v>
          </cell>
          <cell r="K211">
            <v>0</v>
          </cell>
          <cell r="L211">
            <v>0</v>
          </cell>
          <cell r="M211">
            <v>0</v>
          </cell>
          <cell r="O211">
            <v>0</v>
          </cell>
          <cell r="P211" t="str">
            <v>--</v>
          </cell>
          <cell r="S211">
            <v>0</v>
          </cell>
          <cell r="T211">
            <v>0</v>
          </cell>
          <cell r="U211">
            <v>0</v>
          </cell>
          <cell r="V211">
            <v>0</v>
          </cell>
          <cell r="W211">
            <v>0</v>
          </cell>
          <cell r="X211">
            <v>0</v>
          </cell>
          <cell r="Y211">
            <v>0</v>
          </cell>
          <cell r="Z211">
            <v>0</v>
          </cell>
          <cell r="AA211">
            <v>0</v>
          </cell>
          <cell r="AB211">
            <v>0</v>
          </cell>
          <cell r="AC211">
            <v>0</v>
          </cell>
          <cell r="AE211">
            <v>0</v>
          </cell>
          <cell r="AF211" t="str">
            <v>--</v>
          </cell>
          <cell r="AG211" t="str">
            <v>--</v>
          </cell>
          <cell r="AI211">
            <v>0</v>
          </cell>
          <cell r="AJ211">
            <v>0</v>
          </cell>
          <cell r="AK211">
            <v>0</v>
          </cell>
          <cell r="AL211">
            <v>0</v>
          </cell>
          <cell r="AM211">
            <v>0</v>
          </cell>
          <cell r="AN211">
            <v>0</v>
          </cell>
          <cell r="AO211">
            <v>0</v>
          </cell>
          <cell r="AP211">
            <v>0</v>
          </cell>
          <cell r="AQ211">
            <v>0</v>
          </cell>
          <cell r="AR211">
            <v>0</v>
          </cell>
          <cell r="AS211">
            <v>0</v>
          </cell>
          <cell r="AU211">
            <v>0</v>
          </cell>
          <cell r="AV211" t="str">
            <v>--</v>
          </cell>
          <cell r="AY211">
            <v>0</v>
          </cell>
          <cell r="AZ211">
            <v>0</v>
          </cell>
          <cell r="BA211">
            <v>0</v>
          </cell>
          <cell r="BB211">
            <v>0</v>
          </cell>
          <cell r="BC211">
            <v>0</v>
          </cell>
          <cell r="BD211">
            <v>0</v>
          </cell>
          <cell r="BE211">
            <v>0</v>
          </cell>
          <cell r="BF211">
            <v>0</v>
          </cell>
          <cell r="BG211">
            <v>0</v>
          </cell>
          <cell r="BH211">
            <v>0</v>
          </cell>
          <cell r="BK211">
            <v>0</v>
          </cell>
          <cell r="BL211" t="str">
            <v>--</v>
          </cell>
          <cell r="BN211">
            <v>-202</v>
          </cell>
        </row>
        <row r="212">
          <cell r="A212">
            <v>203</v>
          </cell>
          <cell r="B212" t="str">
            <v>NEWBURY</v>
          </cell>
          <cell r="C212">
            <v>0</v>
          </cell>
          <cell r="D212">
            <v>0</v>
          </cell>
          <cell r="E212">
            <v>0</v>
          </cell>
          <cell r="F212">
            <v>0</v>
          </cell>
          <cell r="G212">
            <v>0</v>
          </cell>
          <cell r="H212">
            <v>0</v>
          </cell>
          <cell r="I212">
            <v>0</v>
          </cell>
          <cell r="J212">
            <v>0</v>
          </cell>
          <cell r="K212">
            <v>0</v>
          </cell>
          <cell r="L212">
            <v>0</v>
          </cell>
          <cell r="M212">
            <v>0</v>
          </cell>
          <cell r="O212">
            <v>0</v>
          </cell>
          <cell r="P212" t="str">
            <v>--</v>
          </cell>
          <cell r="S212">
            <v>0</v>
          </cell>
          <cell r="T212">
            <v>0</v>
          </cell>
          <cell r="U212">
            <v>0</v>
          </cell>
          <cell r="V212">
            <v>0</v>
          </cell>
          <cell r="W212">
            <v>0</v>
          </cell>
          <cell r="X212">
            <v>0</v>
          </cell>
          <cell r="Y212">
            <v>0</v>
          </cell>
          <cell r="Z212">
            <v>0</v>
          </cell>
          <cell r="AA212">
            <v>0</v>
          </cell>
          <cell r="AB212">
            <v>0</v>
          </cell>
          <cell r="AC212">
            <v>0</v>
          </cell>
          <cell r="AE212">
            <v>0</v>
          </cell>
          <cell r="AF212" t="str">
            <v>--</v>
          </cell>
          <cell r="AG212" t="str">
            <v>--</v>
          </cell>
          <cell r="AI212">
            <v>0</v>
          </cell>
          <cell r="AJ212">
            <v>0</v>
          </cell>
          <cell r="AK212">
            <v>0</v>
          </cell>
          <cell r="AL212">
            <v>0</v>
          </cell>
          <cell r="AM212">
            <v>0</v>
          </cell>
          <cell r="AN212">
            <v>0</v>
          </cell>
          <cell r="AO212">
            <v>0</v>
          </cell>
          <cell r="AP212">
            <v>0</v>
          </cell>
          <cell r="AQ212">
            <v>0</v>
          </cell>
          <cell r="AR212">
            <v>0</v>
          </cell>
          <cell r="AS212">
            <v>0</v>
          </cell>
          <cell r="AU212">
            <v>0</v>
          </cell>
          <cell r="AV212" t="str">
            <v>--</v>
          </cell>
          <cell r="AY212">
            <v>0</v>
          </cell>
          <cell r="AZ212">
            <v>0</v>
          </cell>
          <cell r="BA212">
            <v>0</v>
          </cell>
          <cell r="BB212">
            <v>0</v>
          </cell>
          <cell r="BC212">
            <v>0</v>
          </cell>
          <cell r="BD212">
            <v>0</v>
          </cell>
          <cell r="BE212">
            <v>0</v>
          </cell>
          <cell r="BF212">
            <v>0</v>
          </cell>
          <cell r="BG212">
            <v>0</v>
          </cell>
          <cell r="BH212">
            <v>0</v>
          </cell>
          <cell r="BK212">
            <v>0</v>
          </cell>
          <cell r="BL212" t="str">
            <v>--</v>
          </cell>
          <cell r="BN212">
            <v>-203</v>
          </cell>
        </row>
        <row r="213">
          <cell r="A213">
            <v>204</v>
          </cell>
          <cell r="B213" t="str">
            <v>NEWBURYPORT</v>
          </cell>
          <cell r="C213">
            <v>157.78125</v>
          </cell>
          <cell r="D213">
            <v>162</v>
          </cell>
          <cell r="E213">
            <v>163</v>
          </cell>
          <cell r="F213">
            <v>163</v>
          </cell>
          <cell r="G213">
            <v>163</v>
          </cell>
          <cell r="H213">
            <v>164.16000000000003</v>
          </cell>
          <cell r="I213">
            <v>0</v>
          </cell>
          <cell r="J213">
            <v>0</v>
          </cell>
          <cell r="K213">
            <v>0</v>
          </cell>
          <cell r="L213">
            <v>0</v>
          </cell>
          <cell r="M213">
            <v>0</v>
          </cell>
          <cell r="O213">
            <v>1.160000000000025</v>
          </cell>
          <cell r="P213">
            <v>0.71165644171780063</v>
          </cell>
          <cell r="S213">
            <v>2166070</v>
          </cell>
          <cell r="T213">
            <v>2315790</v>
          </cell>
          <cell r="U213">
            <v>2389743</v>
          </cell>
          <cell r="V213">
            <v>2389743</v>
          </cell>
          <cell r="W213">
            <v>2388765</v>
          </cell>
          <cell r="X213">
            <v>2360292</v>
          </cell>
          <cell r="Y213">
            <v>0</v>
          </cell>
          <cell r="Z213">
            <v>0</v>
          </cell>
          <cell r="AA213">
            <v>0</v>
          </cell>
          <cell r="AB213">
            <v>0</v>
          </cell>
          <cell r="AC213">
            <v>0</v>
          </cell>
          <cell r="AE213">
            <v>-28473</v>
          </cell>
          <cell r="AF213">
            <v>-1.1919548385881384</v>
          </cell>
          <cell r="AG213">
            <v>-1.9036112803059391</v>
          </cell>
          <cell r="AI213">
            <v>291530.18346311687</v>
          </cell>
          <cell r="AJ213">
            <v>239289.86793583148</v>
          </cell>
          <cell r="AK213">
            <v>298755.18342685461</v>
          </cell>
          <cell r="AL213">
            <v>295253.6081411714</v>
          </cell>
          <cell r="AM213">
            <v>296080.98136171082</v>
          </cell>
          <cell r="AN213">
            <v>267342.76715579053</v>
          </cell>
          <cell r="AO213">
            <v>0</v>
          </cell>
          <cell r="AP213">
            <v>0</v>
          </cell>
          <cell r="AQ213">
            <v>0</v>
          </cell>
          <cell r="AR213">
            <v>0</v>
          </cell>
          <cell r="AS213">
            <v>0</v>
          </cell>
          <cell r="AU213">
            <v>-28738.214205920289</v>
          </cell>
          <cell r="AV213">
            <v>-9.7062006731232451</v>
          </cell>
          <cell r="AY213">
            <v>1874539.8165368831</v>
          </cell>
          <cell r="AZ213">
            <v>2076500.1320641686</v>
          </cell>
          <cell r="BA213">
            <v>2090987.8165731453</v>
          </cell>
          <cell r="BB213">
            <v>2094489.3918588287</v>
          </cell>
          <cell r="BC213">
            <v>2092684.0186382891</v>
          </cell>
          <cell r="BD213">
            <v>2092949.2328442095</v>
          </cell>
          <cell r="BE213">
            <v>0</v>
          </cell>
          <cell r="BF213">
            <v>0</v>
          </cell>
          <cell r="BG213">
            <v>0</v>
          </cell>
          <cell r="BH213">
            <v>0</v>
          </cell>
          <cell r="BK213">
            <v>265.21420592046343</v>
          </cell>
          <cell r="BL213">
            <v>1.2673399498375204E-2</v>
          </cell>
          <cell r="BN213">
            <v>-204</v>
          </cell>
        </row>
        <row r="214">
          <cell r="A214">
            <v>205</v>
          </cell>
          <cell r="B214" t="str">
            <v>NEW MARLBOROUGH</v>
          </cell>
          <cell r="C214">
            <v>0</v>
          </cell>
          <cell r="D214">
            <v>0</v>
          </cell>
          <cell r="E214">
            <v>0</v>
          </cell>
          <cell r="F214">
            <v>0</v>
          </cell>
          <cell r="G214">
            <v>0</v>
          </cell>
          <cell r="H214">
            <v>0</v>
          </cell>
          <cell r="I214">
            <v>0</v>
          </cell>
          <cell r="J214">
            <v>0</v>
          </cell>
          <cell r="K214">
            <v>0</v>
          </cell>
          <cell r="L214">
            <v>0</v>
          </cell>
          <cell r="M214">
            <v>0</v>
          </cell>
          <cell r="O214">
            <v>0</v>
          </cell>
          <cell r="P214" t="str">
            <v>--</v>
          </cell>
          <cell r="S214">
            <v>0</v>
          </cell>
          <cell r="T214">
            <v>0</v>
          </cell>
          <cell r="U214">
            <v>0</v>
          </cell>
          <cell r="V214">
            <v>0</v>
          </cell>
          <cell r="W214">
            <v>0</v>
          </cell>
          <cell r="X214">
            <v>0</v>
          </cell>
          <cell r="Y214">
            <v>0</v>
          </cell>
          <cell r="Z214">
            <v>0</v>
          </cell>
          <cell r="AA214">
            <v>0</v>
          </cell>
          <cell r="AB214">
            <v>0</v>
          </cell>
          <cell r="AC214">
            <v>0</v>
          </cell>
          <cell r="AE214">
            <v>0</v>
          </cell>
          <cell r="AF214" t="str">
            <v>--</v>
          </cell>
          <cell r="AG214" t="str">
            <v>--</v>
          </cell>
          <cell r="AI214">
            <v>0</v>
          </cell>
          <cell r="AJ214">
            <v>0</v>
          </cell>
          <cell r="AK214">
            <v>0</v>
          </cell>
          <cell r="AL214">
            <v>0</v>
          </cell>
          <cell r="AM214">
            <v>0</v>
          </cell>
          <cell r="AN214">
            <v>0</v>
          </cell>
          <cell r="AO214">
            <v>0</v>
          </cell>
          <cell r="AP214">
            <v>0</v>
          </cell>
          <cell r="AQ214">
            <v>0</v>
          </cell>
          <cell r="AR214">
            <v>0</v>
          </cell>
          <cell r="AS214">
            <v>0</v>
          </cell>
          <cell r="AU214">
            <v>0</v>
          </cell>
          <cell r="AV214" t="str">
            <v>--</v>
          </cell>
          <cell r="AY214">
            <v>0</v>
          </cell>
          <cell r="AZ214">
            <v>0</v>
          </cell>
          <cell r="BA214">
            <v>0</v>
          </cell>
          <cell r="BB214">
            <v>0</v>
          </cell>
          <cell r="BC214">
            <v>0</v>
          </cell>
          <cell r="BD214">
            <v>0</v>
          </cell>
          <cell r="BE214">
            <v>0</v>
          </cell>
          <cell r="BF214">
            <v>0</v>
          </cell>
          <cell r="BG214">
            <v>0</v>
          </cell>
          <cell r="BH214">
            <v>0</v>
          </cell>
          <cell r="BK214">
            <v>0</v>
          </cell>
          <cell r="BL214" t="str">
            <v>--</v>
          </cell>
          <cell r="BN214">
            <v>-205</v>
          </cell>
        </row>
        <row r="215">
          <cell r="A215">
            <v>206</v>
          </cell>
          <cell r="B215" t="str">
            <v>NEW SALEM</v>
          </cell>
          <cell r="C215">
            <v>0</v>
          </cell>
          <cell r="D215">
            <v>0</v>
          </cell>
          <cell r="E215">
            <v>0</v>
          </cell>
          <cell r="F215">
            <v>0</v>
          </cell>
          <cell r="G215">
            <v>0</v>
          </cell>
          <cell r="H215">
            <v>0</v>
          </cell>
          <cell r="I215">
            <v>0</v>
          </cell>
          <cell r="J215">
            <v>0</v>
          </cell>
          <cell r="K215">
            <v>0</v>
          </cell>
          <cell r="L215">
            <v>0</v>
          </cell>
          <cell r="M215">
            <v>0</v>
          </cell>
          <cell r="O215">
            <v>0</v>
          </cell>
          <cell r="P215" t="str">
            <v>--</v>
          </cell>
          <cell r="S215">
            <v>0</v>
          </cell>
          <cell r="T215">
            <v>0</v>
          </cell>
          <cell r="U215">
            <v>0</v>
          </cell>
          <cell r="V215">
            <v>0</v>
          </cell>
          <cell r="W215">
            <v>0</v>
          </cell>
          <cell r="X215">
            <v>0</v>
          </cell>
          <cell r="Y215">
            <v>0</v>
          </cell>
          <cell r="Z215">
            <v>0</v>
          </cell>
          <cell r="AA215">
            <v>0</v>
          </cell>
          <cell r="AB215">
            <v>0</v>
          </cell>
          <cell r="AC215">
            <v>0</v>
          </cell>
          <cell r="AE215">
            <v>0</v>
          </cell>
          <cell r="AF215" t="str">
            <v>--</v>
          </cell>
          <cell r="AG215" t="str">
            <v>--</v>
          </cell>
          <cell r="AI215">
            <v>0</v>
          </cell>
          <cell r="AJ215">
            <v>0</v>
          </cell>
          <cell r="AK215">
            <v>0</v>
          </cell>
          <cell r="AL215">
            <v>0</v>
          </cell>
          <cell r="AM215">
            <v>0</v>
          </cell>
          <cell r="AN215">
            <v>0</v>
          </cell>
          <cell r="AO215">
            <v>0</v>
          </cell>
          <cell r="AP215">
            <v>0</v>
          </cell>
          <cell r="AQ215">
            <v>0</v>
          </cell>
          <cell r="AR215">
            <v>0</v>
          </cell>
          <cell r="AS215">
            <v>0</v>
          </cell>
          <cell r="AU215">
            <v>0</v>
          </cell>
          <cell r="AV215" t="str">
            <v>--</v>
          </cell>
          <cell r="AY215">
            <v>0</v>
          </cell>
          <cell r="AZ215">
            <v>0</v>
          </cell>
          <cell r="BA215">
            <v>0</v>
          </cell>
          <cell r="BB215">
            <v>0</v>
          </cell>
          <cell r="BC215">
            <v>0</v>
          </cell>
          <cell r="BD215">
            <v>0</v>
          </cell>
          <cell r="BE215">
            <v>0</v>
          </cell>
          <cell r="BF215">
            <v>0</v>
          </cell>
          <cell r="BG215">
            <v>0</v>
          </cell>
          <cell r="BH215">
            <v>0</v>
          </cell>
          <cell r="BK215">
            <v>0</v>
          </cell>
          <cell r="BL215" t="str">
            <v>--</v>
          </cell>
          <cell r="BN215">
            <v>-206</v>
          </cell>
        </row>
        <row r="216">
          <cell r="A216">
            <v>207</v>
          </cell>
          <cell r="B216" t="str">
            <v>NEWTON</v>
          </cell>
          <cell r="C216">
            <v>6.9896907216494846</v>
          </cell>
          <cell r="D216">
            <v>10</v>
          </cell>
          <cell r="E216">
            <v>4</v>
          </cell>
          <cell r="F216">
            <v>4</v>
          </cell>
          <cell r="G216">
            <v>3</v>
          </cell>
          <cell r="H216">
            <v>2.0700000000000003</v>
          </cell>
          <cell r="I216">
            <v>0</v>
          </cell>
          <cell r="J216">
            <v>0</v>
          </cell>
          <cell r="K216">
            <v>0</v>
          </cell>
          <cell r="L216">
            <v>0</v>
          </cell>
          <cell r="M216">
            <v>0</v>
          </cell>
          <cell r="O216">
            <v>-0.92999999999999972</v>
          </cell>
          <cell r="P216">
            <v>-30.999999999999993</v>
          </cell>
          <cell r="S216">
            <v>126770</v>
          </cell>
          <cell r="T216">
            <v>196579</v>
          </cell>
          <cell r="U216">
            <v>82112</v>
          </cell>
          <cell r="V216">
            <v>82112</v>
          </cell>
          <cell r="W216">
            <v>64361</v>
          </cell>
          <cell r="X216">
            <v>23736</v>
          </cell>
          <cell r="Y216">
            <v>0</v>
          </cell>
          <cell r="Z216">
            <v>0</v>
          </cell>
          <cell r="AA216">
            <v>0</v>
          </cell>
          <cell r="AB216">
            <v>0</v>
          </cell>
          <cell r="AC216">
            <v>0</v>
          </cell>
          <cell r="AE216">
            <v>-40625</v>
          </cell>
          <cell r="AF216">
            <v>-63.12052329827069</v>
          </cell>
          <cell r="AG216">
            <v>-32.120523298270697</v>
          </cell>
          <cell r="AI216">
            <v>8884.7369679803214</v>
          </cell>
          <cell r="AJ216">
            <v>53239.835644577252</v>
          </cell>
          <cell r="AK216">
            <v>3552</v>
          </cell>
          <cell r="AL216">
            <v>3520.135315624314</v>
          </cell>
          <cell r="AM216">
            <v>2626.8119213324044</v>
          </cell>
          <cell r="AN216">
            <v>-786.50065082721153</v>
          </cell>
          <cell r="AO216">
            <v>0</v>
          </cell>
          <cell r="AP216">
            <v>0</v>
          </cell>
          <cell r="AQ216">
            <v>0</v>
          </cell>
          <cell r="AR216">
            <v>0</v>
          </cell>
          <cell r="AS216">
            <v>0</v>
          </cell>
          <cell r="AU216">
            <v>-3413.3125721596161</v>
          </cell>
          <cell r="AV216">
            <v>-129.94126242689933</v>
          </cell>
          <cell r="AY216">
            <v>117885.26303201968</v>
          </cell>
          <cell r="AZ216">
            <v>143339.16435542275</v>
          </cell>
          <cell r="BA216">
            <v>78560</v>
          </cell>
          <cell r="BB216">
            <v>78591.864684375687</v>
          </cell>
          <cell r="BC216">
            <v>61734.188078667597</v>
          </cell>
          <cell r="BD216">
            <v>24522.500650827213</v>
          </cell>
          <cell r="BE216">
            <v>0</v>
          </cell>
          <cell r="BF216">
            <v>0</v>
          </cell>
          <cell r="BG216">
            <v>0</v>
          </cell>
          <cell r="BH216">
            <v>0</v>
          </cell>
          <cell r="BK216">
            <v>-37211.687427840385</v>
          </cell>
          <cell r="BL216">
            <v>-60.277276799075572</v>
          </cell>
          <cell r="BN216">
            <v>-207</v>
          </cell>
        </row>
        <row r="217">
          <cell r="A217">
            <v>208</v>
          </cell>
          <cell r="B217" t="str">
            <v>NORFOLK</v>
          </cell>
          <cell r="C217">
            <v>2</v>
          </cell>
          <cell r="D217">
            <v>4</v>
          </cell>
          <cell r="E217">
            <v>2</v>
          </cell>
          <cell r="F217">
            <v>2</v>
          </cell>
          <cell r="G217">
            <v>2</v>
          </cell>
          <cell r="H217">
            <v>2</v>
          </cell>
          <cell r="I217">
            <v>0</v>
          </cell>
          <cell r="J217">
            <v>0</v>
          </cell>
          <cell r="K217">
            <v>0</v>
          </cell>
          <cell r="L217">
            <v>0</v>
          </cell>
          <cell r="M217">
            <v>0</v>
          </cell>
          <cell r="O217">
            <v>0</v>
          </cell>
          <cell r="P217">
            <v>0</v>
          </cell>
          <cell r="S217">
            <v>30010</v>
          </cell>
          <cell r="T217">
            <v>57796</v>
          </cell>
          <cell r="U217">
            <v>29138</v>
          </cell>
          <cell r="V217">
            <v>29138</v>
          </cell>
          <cell r="W217">
            <v>29142</v>
          </cell>
          <cell r="X217">
            <v>29142</v>
          </cell>
          <cell r="Y217">
            <v>0</v>
          </cell>
          <cell r="Z217">
            <v>0</v>
          </cell>
          <cell r="AA217">
            <v>0</v>
          </cell>
          <cell r="AB217">
            <v>0</v>
          </cell>
          <cell r="AC217">
            <v>0</v>
          </cell>
          <cell r="AE217">
            <v>0</v>
          </cell>
          <cell r="AF217">
            <v>0</v>
          </cell>
          <cell r="AG217">
            <v>0</v>
          </cell>
          <cell r="AI217">
            <v>1786</v>
          </cell>
          <cell r="AJ217">
            <v>20738.165913085715</v>
          </cell>
          <cell r="AK217">
            <v>1786</v>
          </cell>
          <cell r="AL217">
            <v>1786</v>
          </cell>
          <cell r="AM217">
            <v>1786</v>
          </cell>
          <cell r="AN217">
            <v>1786</v>
          </cell>
          <cell r="AO217">
            <v>0</v>
          </cell>
          <cell r="AP217">
            <v>0</v>
          </cell>
          <cell r="AQ217">
            <v>0</v>
          </cell>
          <cell r="AR217">
            <v>0</v>
          </cell>
          <cell r="AS217">
            <v>0</v>
          </cell>
          <cell r="AU217">
            <v>0</v>
          </cell>
          <cell r="AV217">
            <v>0</v>
          </cell>
          <cell r="AY217">
            <v>28224</v>
          </cell>
          <cell r="AZ217">
            <v>37057.834086914285</v>
          </cell>
          <cell r="BA217">
            <v>27352</v>
          </cell>
          <cell r="BB217">
            <v>27352</v>
          </cell>
          <cell r="BC217">
            <v>27356</v>
          </cell>
          <cell r="BD217">
            <v>27356</v>
          </cell>
          <cell r="BE217">
            <v>0</v>
          </cell>
          <cell r="BF217">
            <v>0</v>
          </cell>
          <cell r="BG217">
            <v>0</v>
          </cell>
          <cell r="BH217">
            <v>0</v>
          </cell>
          <cell r="BK217">
            <v>0</v>
          </cell>
          <cell r="BL217">
            <v>0</v>
          </cell>
          <cell r="BN217">
            <v>-208</v>
          </cell>
        </row>
        <row r="218">
          <cell r="A218">
            <v>209</v>
          </cell>
          <cell r="B218" t="str">
            <v>NORTH ADAMS</v>
          </cell>
          <cell r="C218">
            <v>55.211409395973149</v>
          </cell>
          <cell r="D218">
            <v>65</v>
          </cell>
          <cell r="E218">
            <v>62</v>
          </cell>
          <cell r="F218">
            <v>62</v>
          </cell>
          <cell r="G218">
            <v>62</v>
          </cell>
          <cell r="H218">
            <v>59.72999999999999</v>
          </cell>
          <cell r="I218">
            <v>0</v>
          </cell>
          <cell r="J218">
            <v>0</v>
          </cell>
          <cell r="K218">
            <v>0</v>
          </cell>
          <cell r="L218">
            <v>0</v>
          </cell>
          <cell r="M218">
            <v>0</v>
          </cell>
          <cell r="O218">
            <v>-2.2700000000000102</v>
          </cell>
          <cell r="P218">
            <v>-3.661290322580657</v>
          </cell>
          <cell r="S218">
            <v>757571</v>
          </cell>
          <cell r="T218">
            <v>925275</v>
          </cell>
          <cell r="U218">
            <v>867132</v>
          </cell>
          <cell r="V218">
            <v>872278</v>
          </cell>
          <cell r="W218">
            <v>873828</v>
          </cell>
          <cell r="X218">
            <v>841953</v>
          </cell>
          <cell r="Y218">
            <v>0</v>
          </cell>
          <cell r="Z218">
            <v>0</v>
          </cell>
          <cell r="AA218">
            <v>0</v>
          </cell>
          <cell r="AB218">
            <v>0</v>
          </cell>
          <cell r="AC218">
            <v>0</v>
          </cell>
          <cell r="AE218">
            <v>-31875</v>
          </cell>
          <cell r="AF218">
            <v>-3.6477430340982386</v>
          </cell>
          <cell r="AG218">
            <v>1.3547288482418374E-2</v>
          </cell>
          <cell r="AI218">
            <v>93577.117484551942</v>
          </cell>
          <cell r="AJ218">
            <v>161819.09460465668</v>
          </cell>
          <cell r="AK218">
            <v>127379.06697028193</v>
          </cell>
          <cell r="AL218">
            <v>129649.25629857618</v>
          </cell>
          <cell r="AM218">
            <v>131499.68689990815</v>
          </cell>
          <cell r="AN218">
            <v>104583.52241050385</v>
          </cell>
          <cell r="AO218">
            <v>0</v>
          </cell>
          <cell r="AP218">
            <v>0</v>
          </cell>
          <cell r="AQ218">
            <v>0</v>
          </cell>
          <cell r="AR218">
            <v>0</v>
          </cell>
          <cell r="AS218">
            <v>0</v>
          </cell>
          <cell r="AU218">
            <v>-26916.164489404298</v>
          </cell>
          <cell r="AV218">
            <v>-20.468614887191105</v>
          </cell>
          <cell r="AY218">
            <v>663993.88251544803</v>
          </cell>
          <cell r="AZ218">
            <v>763455.90539534332</v>
          </cell>
          <cell r="BA218">
            <v>739752.93302971811</v>
          </cell>
          <cell r="BB218">
            <v>742628.74370142387</v>
          </cell>
          <cell r="BC218">
            <v>742328.31310009188</v>
          </cell>
          <cell r="BD218">
            <v>737369.47758949618</v>
          </cell>
          <cell r="BE218">
            <v>0</v>
          </cell>
          <cell r="BF218">
            <v>0</v>
          </cell>
          <cell r="BG218">
            <v>0</v>
          </cell>
          <cell r="BH218">
            <v>0</v>
          </cell>
          <cell r="BK218">
            <v>-4958.8355105957016</v>
          </cell>
          <cell r="BL218">
            <v>-0.66801109739257347</v>
          </cell>
          <cell r="BN218">
            <v>-209</v>
          </cell>
        </row>
        <row r="219">
          <cell r="A219">
            <v>210</v>
          </cell>
          <cell r="B219" t="str">
            <v>NORTHAMPTON</v>
          </cell>
          <cell r="C219">
            <v>193.62388424920422</v>
          </cell>
          <cell r="D219">
            <v>190</v>
          </cell>
          <cell r="E219">
            <v>198</v>
          </cell>
          <cell r="F219">
            <v>198</v>
          </cell>
          <cell r="G219">
            <v>198</v>
          </cell>
          <cell r="H219">
            <v>197.88</v>
          </cell>
          <cell r="I219">
            <v>0</v>
          </cell>
          <cell r="J219">
            <v>0</v>
          </cell>
          <cell r="K219">
            <v>0</v>
          </cell>
          <cell r="L219">
            <v>0</v>
          </cell>
          <cell r="M219">
            <v>0</v>
          </cell>
          <cell r="O219">
            <v>-0.12000000000000455</v>
          </cell>
          <cell r="P219">
            <v>-6.0606060606060996E-2</v>
          </cell>
          <cell r="S219">
            <v>2317297</v>
          </cell>
          <cell r="T219">
            <v>2406895</v>
          </cell>
          <cell r="U219">
            <v>2551941</v>
          </cell>
          <cell r="V219">
            <v>2544296</v>
          </cell>
          <cell r="W219">
            <v>2540185</v>
          </cell>
          <cell r="X219">
            <v>2463986</v>
          </cell>
          <cell r="Y219">
            <v>0</v>
          </cell>
          <cell r="Z219">
            <v>0</v>
          </cell>
          <cell r="AA219">
            <v>0</v>
          </cell>
          <cell r="AB219">
            <v>0</v>
          </cell>
          <cell r="AC219">
            <v>0</v>
          </cell>
          <cell r="AE219">
            <v>-76199</v>
          </cell>
          <cell r="AF219">
            <v>-2.9997421447650496</v>
          </cell>
          <cell r="AG219">
            <v>-2.9391360841589886</v>
          </cell>
          <cell r="AI219">
            <v>164034</v>
          </cell>
          <cell r="AJ219">
            <v>225104.8316305578</v>
          </cell>
          <cell r="AK219">
            <v>333865.66986381006</v>
          </cell>
          <cell r="AL219">
            <v>326808.95298118168</v>
          </cell>
          <cell r="AM219">
            <v>325423.96202159871</v>
          </cell>
          <cell r="AN219">
            <v>263229.51655832498</v>
          </cell>
          <cell r="AO219">
            <v>0</v>
          </cell>
          <cell r="AP219">
            <v>0</v>
          </cell>
          <cell r="AQ219">
            <v>0</v>
          </cell>
          <cell r="AR219">
            <v>0</v>
          </cell>
          <cell r="AS219">
            <v>0</v>
          </cell>
          <cell r="AU219">
            <v>-62194.445463273732</v>
          </cell>
          <cell r="AV219">
            <v>-19.111821107735704</v>
          </cell>
          <cell r="AY219">
            <v>2153263</v>
          </cell>
          <cell r="AZ219">
            <v>2181790.1683694422</v>
          </cell>
          <cell r="BA219">
            <v>2218075.3301361902</v>
          </cell>
          <cell r="BB219">
            <v>2217487.0470188186</v>
          </cell>
          <cell r="BC219">
            <v>2214761.0379784014</v>
          </cell>
          <cell r="BD219">
            <v>2200756.4834416751</v>
          </cell>
          <cell r="BE219">
            <v>0</v>
          </cell>
          <cell r="BF219">
            <v>0</v>
          </cell>
          <cell r="BG219">
            <v>0</v>
          </cell>
          <cell r="BH219">
            <v>0</v>
          </cell>
          <cell r="BK219">
            <v>-14004.554536726326</v>
          </cell>
          <cell r="BL219">
            <v>-0.6323280162770728</v>
          </cell>
          <cell r="BN219">
            <v>-210</v>
          </cell>
        </row>
        <row r="220">
          <cell r="A220">
            <v>211</v>
          </cell>
          <cell r="B220" t="str">
            <v>NORTH ANDOVER</v>
          </cell>
          <cell r="C220">
            <v>6.4633333333333329</v>
          </cell>
          <cell r="D220">
            <v>7</v>
          </cell>
          <cell r="E220">
            <v>8</v>
          </cell>
          <cell r="F220">
            <v>8</v>
          </cell>
          <cell r="G220">
            <v>8</v>
          </cell>
          <cell r="H220">
            <v>10</v>
          </cell>
          <cell r="I220">
            <v>0</v>
          </cell>
          <cell r="J220">
            <v>0</v>
          </cell>
          <cell r="K220">
            <v>0</v>
          </cell>
          <cell r="L220">
            <v>0</v>
          </cell>
          <cell r="M220">
            <v>0</v>
          </cell>
          <cell r="O220">
            <v>2</v>
          </cell>
          <cell r="P220">
            <v>25</v>
          </cell>
          <cell r="S220">
            <v>79850</v>
          </cell>
          <cell r="T220">
            <v>92876</v>
          </cell>
          <cell r="U220">
            <v>97257</v>
          </cell>
          <cell r="V220">
            <v>97257</v>
          </cell>
          <cell r="W220">
            <v>97251</v>
          </cell>
          <cell r="X220">
            <v>121777</v>
          </cell>
          <cell r="Y220">
            <v>0</v>
          </cell>
          <cell r="Z220">
            <v>0</v>
          </cell>
          <cell r="AA220">
            <v>0</v>
          </cell>
          <cell r="AB220">
            <v>0</v>
          </cell>
          <cell r="AC220">
            <v>0</v>
          </cell>
          <cell r="AE220">
            <v>24526</v>
          </cell>
          <cell r="AF220">
            <v>25.219277950869401</v>
          </cell>
          <cell r="AG220">
            <v>0.21927795086940094</v>
          </cell>
          <cell r="AI220">
            <v>14846.365036405352</v>
          </cell>
          <cell r="AJ220">
            <v>14534.995527364865</v>
          </cell>
          <cell r="AK220">
            <v>18495.653467465825</v>
          </cell>
          <cell r="AL220">
            <v>18263.575039037263</v>
          </cell>
          <cell r="AM220">
            <v>18372.223430897349</v>
          </cell>
          <cell r="AN220">
            <v>34374.279591329745</v>
          </cell>
          <cell r="AO220">
            <v>0</v>
          </cell>
          <cell r="AP220">
            <v>0</v>
          </cell>
          <cell r="AQ220">
            <v>0</v>
          </cell>
          <cell r="AR220">
            <v>0</v>
          </cell>
          <cell r="AS220">
            <v>0</v>
          </cell>
          <cell r="AU220">
            <v>16002.056160432396</v>
          </cell>
          <cell r="AV220">
            <v>87.099181112292911</v>
          </cell>
          <cell r="AY220">
            <v>65003.634963594646</v>
          </cell>
          <cell r="AZ220">
            <v>78341.004472635133</v>
          </cell>
          <cell r="BA220">
            <v>78761.346532534168</v>
          </cell>
          <cell r="BB220">
            <v>78993.42496096273</v>
          </cell>
          <cell r="BC220">
            <v>78878.776569102658</v>
          </cell>
          <cell r="BD220">
            <v>87402.720408670255</v>
          </cell>
          <cell r="BE220">
            <v>0</v>
          </cell>
          <cell r="BF220">
            <v>0</v>
          </cell>
          <cell r="BG220">
            <v>0</v>
          </cell>
          <cell r="BH220">
            <v>0</v>
          </cell>
          <cell r="BK220">
            <v>8523.943839567597</v>
          </cell>
          <cell r="BL220">
            <v>10.806384442461647</v>
          </cell>
          <cell r="BN220">
            <v>-211</v>
          </cell>
        </row>
        <row r="221">
          <cell r="A221">
            <v>212</v>
          </cell>
          <cell r="B221" t="str">
            <v>NORTH ATTLEBOROUGH</v>
          </cell>
          <cell r="C221">
            <v>106.4352412533641</v>
          </cell>
          <cell r="D221">
            <v>140</v>
          </cell>
          <cell r="E221">
            <v>123</v>
          </cell>
          <cell r="F221">
            <v>123</v>
          </cell>
          <cell r="G221">
            <v>123</v>
          </cell>
          <cell r="H221">
            <v>126.43000000000002</v>
          </cell>
          <cell r="I221">
            <v>0</v>
          </cell>
          <cell r="J221">
            <v>0</v>
          </cell>
          <cell r="K221">
            <v>0</v>
          </cell>
          <cell r="L221">
            <v>0</v>
          </cell>
          <cell r="M221">
            <v>0</v>
          </cell>
          <cell r="O221">
            <v>3.430000000000021</v>
          </cell>
          <cell r="P221">
            <v>2.7886178861788791</v>
          </cell>
          <cell r="S221">
            <v>1218923</v>
          </cell>
          <cell r="T221">
            <v>1651803</v>
          </cell>
          <cell r="U221">
            <v>1474866</v>
          </cell>
          <cell r="V221">
            <v>1474866</v>
          </cell>
          <cell r="W221">
            <v>1473893</v>
          </cell>
          <cell r="X221">
            <v>1516903</v>
          </cell>
          <cell r="Y221">
            <v>0</v>
          </cell>
          <cell r="Z221">
            <v>0</v>
          </cell>
          <cell r="AA221">
            <v>0</v>
          </cell>
          <cell r="AB221">
            <v>0</v>
          </cell>
          <cell r="AC221">
            <v>0</v>
          </cell>
          <cell r="AE221">
            <v>43010</v>
          </cell>
          <cell r="AF221">
            <v>2.9181222788899897</v>
          </cell>
          <cell r="AG221">
            <v>0.12950439271111058</v>
          </cell>
          <cell r="AI221">
            <v>159375.49060584104</v>
          </cell>
          <cell r="AJ221">
            <v>391031.52864922979</v>
          </cell>
          <cell r="AK221">
            <v>280571.69946499047</v>
          </cell>
          <cell r="AL221">
            <v>277948.79450298671</v>
          </cell>
          <cell r="AM221">
            <v>278966.60042057023</v>
          </cell>
          <cell r="AN221">
            <v>296674.40919116966</v>
          </cell>
          <cell r="AO221">
            <v>0</v>
          </cell>
          <cell r="AP221">
            <v>0</v>
          </cell>
          <cell r="AQ221">
            <v>0</v>
          </cell>
          <cell r="AR221">
            <v>0</v>
          </cell>
          <cell r="AS221">
            <v>0</v>
          </cell>
          <cell r="AU221">
            <v>17707.808770599426</v>
          </cell>
          <cell r="AV221">
            <v>6.3476447517025747</v>
          </cell>
          <cell r="AY221">
            <v>1059547.5093941591</v>
          </cell>
          <cell r="AZ221">
            <v>1260771.4713507702</v>
          </cell>
          <cell r="BA221">
            <v>1194294.3005350095</v>
          </cell>
          <cell r="BB221">
            <v>1196917.2054970134</v>
          </cell>
          <cell r="BC221">
            <v>1194926.3995794298</v>
          </cell>
          <cell r="BD221">
            <v>1220228.5908088302</v>
          </cell>
          <cell r="BE221">
            <v>0</v>
          </cell>
          <cell r="BF221">
            <v>0</v>
          </cell>
          <cell r="BG221">
            <v>0</v>
          </cell>
          <cell r="BH221">
            <v>0</v>
          </cell>
          <cell r="BK221">
            <v>25302.191229400458</v>
          </cell>
          <cell r="BL221">
            <v>2.1174685937398241</v>
          </cell>
          <cell r="BN221">
            <v>-212</v>
          </cell>
        </row>
        <row r="222">
          <cell r="A222">
            <v>213</v>
          </cell>
          <cell r="B222" t="str">
            <v>NORTHBOROUGH</v>
          </cell>
          <cell r="C222">
            <v>0</v>
          </cell>
          <cell r="D222">
            <v>1</v>
          </cell>
          <cell r="E222">
            <v>2</v>
          </cell>
          <cell r="F222">
            <v>2</v>
          </cell>
          <cell r="G222">
            <v>2</v>
          </cell>
          <cell r="H222">
            <v>2.76</v>
          </cell>
          <cell r="I222">
            <v>0</v>
          </cell>
          <cell r="J222">
            <v>0</v>
          </cell>
          <cell r="K222">
            <v>0</v>
          </cell>
          <cell r="L222">
            <v>0</v>
          </cell>
          <cell r="M222">
            <v>0</v>
          </cell>
          <cell r="O222">
            <v>0.75999999999999979</v>
          </cell>
          <cell r="P222">
            <v>37.999999999999986</v>
          </cell>
          <cell r="S222">
            <v>0</v>
          </cell>
          <cell r="T222">
            <v>16417</v>
          </cell>
          <cell r="U222">
            <v>33346</v>
          </cell>
          <cell r="V222">
            <v>33346</v>
          </cell>
          <cell r="W222">
            <v>33352</v>
          </cell>
          <cell r="X222">
            <v>46158</v>
          </cell>
          <cell r="Y222">
            <v>0</v>
          </cell>
          <cell r="Z222">
            <v>0</v>
          </cell>
          <cell r="AA222">
            <v>0</v>
          </cell>
          <cell r="AB222">
            <v>0</v>
          </cell>
          <cell r="AC222">
            <v>0</v>
          </cell>
          <cell r="AE222">
            <v>12806</v>
          </cell>
          <cell r="AF222">
            <v>38.396497961141748</v>
          </cell>
          <cell r="AG222">
            <v>0.39649796114176183</v>
          </cell>
          <cell r="AI222">
            <v>0</v>
          </cell>
          <cell r="AJ222">
            <v>11142.52152441318</v>
          </cell>
          <cell r="AK222">
            <v>24116.545719786762</v>
          </cell>
          <cell r="AL222">
            <v>23874.079068992156</v>
          </cell>
          <cell r="AM222">
            <v>24102.982499789839</v>
          </cell>
          <cell r="AN222">
            <v>31237.98481808291</v>
          </cell>
          <cell r="AO222">
            <v>0</v>
          </cell>
          <cell r="AP222">
            <v>0</v>
          </cell>
          <cell r="AQ222">
            <v>0</v>
          </cell>
          <cell r="AR222">
            <v>0</v>
          </cell>
          <cell r="AS222">
            <v>0</v>
          </cell>
          <cell r="AU222">
            <v>7135.0023182930709</v>
          </cell>
          <cell r="AV222">
            <v>29.602155328102175</v>
          </cell>
          <cell r="AY222">
            <v>0</v>
          </cell>
          <cell r="AZ222">
            <v>5274.4784755868204</v>
          </cell>
          <cell r="BA222">
            <v>9229.4542802132382</v>
          </cell>
          <cell r="BB222">
            <v>9471.920931007844</v>
          </cell>
          <cell r="BC222">
            <v>9249.0175002101605</v>
          </cell>
          <cell r="BD222">
            <v>14920.01518191709</v>
          </cell>
          <cell r="BE222">
            <v>0</v>
          </cell>
          <cell r="BF222">
            <v>0</v>
          </cell>
          <cell r="BG222">
            <v>0</v>
          </cell>
          <cell r="BH222">
            <v>0</v>
          </cell>
          <cell r="BK222">
            <v>5670.9976817069291</v>
          </cell>
          <cell r="BL222">
            <v>61.314595648435841</v>
          </cell>
          <cell r="BN222">
            <v>-213</v>
          </cell>
        </row>
        <row r="223">
          <cell r="A223">
            <v>214</v>
          </cell>
          <cell r="B223" t="str">
            <v>NORTHBRIDGE</v>
          </cell>
          <cell r="C223">
            <v>3</v>
          </cell>
          <cell r="D223">
            <v>4</v>
          </cell>
          <cell r="E223">
            <v>2</v>
          </cell>
          <cell r="F223">
            <v>2</v>
          </cell>
          <cell r="G223">
            <v>2</v>
          </cell>
          <cell r="H223">
            <v>2</v>
          </cell>
          <cell r="I223">
            <v>0</v>
          </cell>
          <cell r="J223">
            <v>0</v>
          </cell>
          <cell r="K223">
            <v>0</v>
          </cell>
          <cell r="L223">
            <v>0</v>
          </cell>
          <cell r="M223">
            <v>0</v>
          </cell>
          <cell r="O223">
            <v>0</v>
          </cell>
          <cell r="P223">
            <v>0</v>
          </cell>
          <cell r="S223">
            <v>37314</v>
          </cell>
          <cell r="T223">
            <v>46737</v>
          </cell>
          <cell r="U223">
            <v>21779</v>
          </cell>
          <cell r="V223">
            <v>21779</v>
          </cell>
          <cell r="W223">
            <v>21791</v>
          </cell>
          <cell r="X223">
            <v>21807</v>
          </cell>
          <cell r="Y223">
            <v>0</v>
          </cell>
          <cell r="Z223">
            <v>0</v>
          </cell>
          <cell r="AA223">
            <v>0</v>
          </cell>
          <cell r="AB223">
            <v>0</v>
          </cell>
          <cell r="AC223">
            <v>0</v>
          </cell>
          <cell r="AE223">
            <v>16</v>
          </cell>
          <cell r="AF223">
            <v>7.3424808407129838E-2</v>
          </cell>
          <cell r="AG223">
            <v>7.3424808407129838E-2</v>
          </cell>
          <cell r="AI223">
            <v>2679</v>
          </cell>
          <cell r="AJ223">
            <v>9203.8228937931217</v>
          </cell>
          <cell r="AK223">
            <v>1785</v>
          </cell>
          <cell r="AL223">
            <v>1785</v>
          </cell>
          <cell r="AM223">
            <v>1785</v>
          </cell>
          <cell r="AN223">
            <v>1786</v>
          </cell>
          <cell r="AO223">
            <v>0</v>
          </cell>
          <cell r="AP223">
            <v>0</v>
          </cell>
          <cell r="AQ223">
            <v>0</v>
          </cell>
          <cell r="AR223">
            <v>0</v>
          </cell>
          <cell r="AS223">
            <v>0</v>
          </cell>
          <cell r="AU223">
            <v>1</v>
          </cell>
          <cell r="AV223">
            <v>5.6022408963585235E-2</v>
          </cell>
          <cell r="AY223">
            <v>34635</v>
          </cell>
          <cell r="AZ223">
            <v>37533.17710620688</v>
          </cell>
          <cell r="BA223">
            <v>19994</v>
          </cell>
          <cell r="BB223">
            <v>19994</v>
          </cell>
          <cell r="BC223">
            <v>20006</v>
          </cell>
          <cell r="BD223">
            <v>20021</v>
          </cell>
          <cell r="BE223">
            <v>0</v>
          </cell>
          <cell r="BF223">
            <v>0</v>
          </cell>
          <cell r="BG223">
            <v>0</v>
          </cell>
          <cell r="BH223">
            <v>0</v>
          </cell>
          <cell r="BK223">
            <v>15</v>
          </cell>
          <cell r="BL223">
            <v>7.4977506747986311E-2</v>
          </cell>
          <cell r="BN223">
            <v>-214</v>
          </cell>
        </row>
        <row r="224">
          <cell r="A224">
            <v>215</v>
          </cell>
          <cell r="B224" t="str">
            <v>NORTH BROOKFIELD</v>
          </cell>
          <cell r="C224">
            <v>0</v>
          </cell>
          <cell r="D224">
            <v>6</v>
          </cell>
          <cell r="E224">
            <v>6</v>
          </cell>
          <cell r="F224">
            <v>6</v>
          </cell>
          <cell r="G224">
            <v>6</v>
          </cell>
          <cell r="H224">
            <v>7</v>
          </cell>
          <cell r="I224">
            <v>0</v>
          </cell>
          <cell r="J224">
            <v>0</v>
          </cell>
          <cell r="K224">
            <v>0</v>
          </cell>
          <cell r="L224">
            <v>0</v>
          </cell>
          <cell r="M224">
            <v>0</v>
          </cell>
          <cell r="O224">
            <v>1</v>
          </cell>
          <cell r="P224">
            <v>16.666666666666675</v>
          </cell>
          <cell r="S224">
            <v>0</v>
          </cell>
          <cell r="T224">
            <v>81918</v>
          </cell>
          <cell r="U224">
            <v>79902</v>
          </cell>
          <cell r="V224">
            <v>79902</v>
          </cell>
          <cell r="W224">
            <v>79716</v>
          </cell>
          <cell r="X224">
            <v>79716</v>
          </cell>
          <cell r="Y224">
            <v>0</v>
          </cell>
          <cell r="Z224">
            <v>0</v>
          </cell>
          <cell r="AA224">
            <v>0</v>
          </cell>
          <cell r="AB224">
            <v>0</v>
          </cell>
          <cell r="AC224">
            <v>0</v>
          </cell>
          <cell r="AE224">
            <v>0</v>
          </cell>
          <cell r="AF224">
            <v>0</v>
          </cell>
          <cell r="AG224">
            <v>-16.666666666666675</v>
          </cell>
          <cell r="AI224">
            <v>0</v>
          </cell>
          <cell r="AJ224">
            <v>55905.756242532399</v>
          </cell>
          <cell r="AK224">
            <v>58135.344727150863</v>
          </cell>
          <cell r="AL224">
            <v>57563.51373446441</v>
          </cell>
          <cell r="AM224">
            <v>57961.763165666249</v>
          </cell>
          <cell r="AN224">
            <v>54360.089936988828</v>
          </cell>
          <cell r="AO224">
            <v>0</v>
          </cell>
          <cell r="AP224">
            <v>0</v>
          </cell>
          <cell r="AQ224">
            <v>0</v>
          </cell>
          <cell r="AR224">
            <v>0</v>
          </cell>
          <cell r="AS224">
            <v>0</v>
          </cell>
          <cell r="AU224">
            <v>-3601.6732286774204</v>
          </cell>
          <cell r="AV224">
            <v>-6.213877963620817</v>
          </cell>
          <cell r="AY224">
            <v>0</v>
          </cell>
          <cell r="AZ224">
            <v>26012.243757467601</v>
          </cell>
          <cell r="BA224">
            <v>21766.655272849137</v>
          </cell>
          <cell r="BB224">
            <v>22338.48626553559</v>
          </cell>
          <cell r="BC224">
            <v>21754.236834333751</v>
          </cell>
          <cell r="BD224">
            <v>25355.910063011172</v>
          </cell>
          <cell r="BE224">
            <v>0</v>
          </cell>
          <cell r="BF224">
            <v>0</v>
          </cell>
          <cell r="BG224">
            <v>0</v>
          </cell>
          <cell r="BH224">
            <v>0</v>
          </cell>
          <cell r="BK224">
            <v>3601.6732286774204</v>
          </cell>
          <cell r="BL224">
            <v>16.556192047119112</v>
          </cell>
          <cell r="BN224">
            <v>-215</v>
          </cell>
        </row>
        <row r="225">
          <cell r="A225">
            <v>216</v>
          </cell>
          <cell r="B225" t="str">
            <v>NORTHFIELD</v>
          </cell>
          <cell r="C225">
            <v>0</v>
          </cell>
          <cell r="D225">
            <v>0</v>
          </cell>
          <cell r="E225">
            <v>0</v>
          </cell>
          <cell r="F225">
            <v>0</v>
          </cell>
          <cell r="G225">
            <v>0</v>
          </cell>
          <cell r="H225">
            <v>0</v>
          </cell>
          <cell r="I225">
            <v>0</v>
          </cell>
          <cell r="J225">
            <v>0</v>
          </cell>
          <cell r="K225">
            <v>0</v>
          </cell>
          <cell r="L225">
            <v>0</v>
          </cell>
          <cell r="M225">
            <v>0</v>
          </cell>
          <cell r="O225">
            <v>0</v>
          </cell>
          <cell r="P225" t="str">
            <v>--</v>
          </cell>
          <cell r="S225">
            <v>0</v>
          </cell>
          <cell r="T225">
            <v>0</v>
          </cell>
          <cell r="U225">
            <v>0</v>
          </cell>
          <cell r="V225">
            <v>0</v>
          </cell>
          <cell r="W225">
            <v>0</v>
          </cell>
          <cell r="X225">
            <v>0</v>
          </cell>
          <cell r="Y225">
            <v>0</v>
          </cell>
          <cell r="Z225">
            <v>0</v>
          </cell>
          <cell r="AA225">
            <v>0</v>
          </cell>
          <cell r="AB225">
            <v>0</v>
          </cell>
          <cell r="AC225">
            <v>0</v>
          </cell>
          <cell r="AE225">
            <v>0</v>
          </cell>
          <cell r="AF225" t="str">
            <v>--</v>
          </cell>
          <cell r="AG225" t="str">
            <v>--</v>
          </cell>
          <cell r="AI225">
            <v>0</v>
          </cell>
          <cell r="AJ225">
            <v>0</v>
          </cell>
          <cell r="AK225">
            <v>0</v>
          </cell>
          <cell r="AL225">
            <v>0</v>
          </cell>
          <cell r="AM225">
            <v>0</v>
          </cell>
          <cell r="AN225">
            <v>0</v>
          </cell>
          <cell r="AO225">
            <v>0</v>
          </cell>
          <cell r="AP225">
            <v>0</v>
          </cell>
          <cell r="AQ225">
            <v>0</v>
          </cell>
          <cell r="AR225">
            <v>0</v>
          </cell>
          <cell r="AS225">
            <v>0</v>
          </cell>
          <cell r="AU225">
            <v>0</v>
          </cell>
          <cell r="AV225" t="str">
            <v>--</v>
          </cell>
          <cell r="AY225">
            <v>0</v>
          </cell>
          <cell r="AZ225">
            <v>0</v>
          </cell>
          <cell r="BA225">
            <v>0</v>
          </cell>
          <cell r="BB225">
            <v>0</v>
          </cell>
          <cell r="BC225">
            <v>0</v>
          </cell>
          <cell r="BD225">
            <v>0</v>
          </cell>
          <cell r="BE225">
            <v>0</v>
          </cell>
          <cell r="BF225">
            <v>0</v>
          </cell>
          <cell r="BG225">
            <v>0</v>
          </cell>
          <cell r="BH225">
            <v>0</v>
          </cell>
          <cell r="BK225">
            <v>0</v>
          </cell>
          <cell r="BL225" t="str">
            <v>--</v>
          </cell>
          <cell r="BN225">
            <v>-216</v>
          </cell>
        </row>
        <row r="226">
          <cell r="A226">
            <v>217</v>
          </cell>
          <cell r="B226" t="str">
            <v>NORTH READING</v>
          </cell>
          <cell r="C226">
            <v>0.1</v>
          </cell>
          <cell r="D226">
            <v>0</v>
          </cell>
          <cell r="E226">
            <v>1</v>
          </cell>
          <cell r="F226">
            <v>1</v>
          </cell>
          <cell r="G226">
            <v>1</v>
          </cell>
          <cell r="H226">
            <v>2</v>
          </cell>
          <cell r="I226">
            <v>0</v>
          </cell>
          <cell r="J226">
            <v>0</v>
          </cell>
          <cell r="K226">
            <v>0</v>
          </cell>
          <cell r="L226">
            <v>0</v>
          </cell>
          <cell r="M226">
            <v>0</v>
          </cell>
          <cell r="O226">
            <v>1</v>
          </cell>
          <cell r="P226">
            <v>100</v>
          </cell>
          <cell r="S226">
            <v>1445</v>
          </cell>
          <cell r="T226">
            <v>0</v>
          </cell>
          <cell r="U226">
            <v>15009</v>
          </cell>
          <cell r="V226">
            <v>15071</v>
          </cell>
          <cell r="W226">
            <v>15076</v>
          </cell>
          <cell r="X226">
            <v>30152</v>
          </cell>
          <cell r="Y226">
            <v>0</v>
          </cell>
          <cell r="Z226">
            <v>0</v>
          </cell>
          <cell r="AA226">
            <v>0</v>
          </cell>
          <cell r="AB226">
            <v>0</v>
          </cell>
          <cell r="AC226">
            <v>0</v>
          </cell>
          <cell r="AE226">
            <v>15076</v>
          </cell>
          <cell r="AF226">
            <v>100</v>
          </cell>
          <cell r="AG226">
            <v>0</v>
          </cell>
          <cell r="AI226">
            <v>1279.2533361738881</v>
          </cell>
          <cell r="AJ226">
            <v>0</v>
          </cell>
          <cell r="AK226">
            <v>9927.1129898911386</v>
          </cell>
          <cell r="AL226">
            <v>9858.3481872401353</v>
          </cell>
          <cell r="AM226">
            <v>9952.8745922557737</v>
          </cell>
          <cell r="AN226">
            <v>19572.023192349883</v>
          </cell>
          <cell r="AO226">
            <v>0</v>
          </cell>
          <cell r="AP226">
            <v>0</v>
          </cell>
          <cell r="AQ226">
            <v>0</v>
          </cell>
          <cell r="AR226">
            <v>0</v>
          </cell>
          <cell r="AS226">
            <v>0</v>
          </cell>
          <cell r="AU226">
            <v>9619.1486000941095</v>
          </cell>
          <cell r="AV226">
            <v>96.646938640005246</v>
          </cell>
          <cell r="AY226">
            <v>165.7466638261119</v>
          </cell>
          <cell r="AZ226">
            <v>0</v>
          </cell>
          <cell r="BA226">
            <v>5081.8870101088614</v>
          </cell>
          <cell r="BB226">
            <v>5212.6518127598647</v>
          </cell>
          <cell r="BC226">
            <v>5123.1254077442263</v>
          </cell>
          <cell r="BD226">
            <v>10579.976807650117</v>
          </cell>
          <cell r="BE226">
            <v>0</v>
          </cell>
          <cell r="BF226">
            <v>0</v>
          </cell>
          <cell r="BG226">
            <v>0</v>
          </cell>
          <cell r="BH226">
            <v>0</v>
          </cell>
          <cell r="BK226">
            <v>5456.8513999058905</v>
          </cell>
          <cell r="BL226">
            <v>106.51410936880828</v>
          </cell>
          <cell r="BN226">
            <v>-217</v>
          </cell>
        </row>
        <row r="227">
          <cell r="A227">
            <v>218</v>
          </cell>
          <cell r="B227" t="str">
            <v>NORTON</v>
          </cell>
          <cell r="C227">
            <v>115.64705882352941</v>
          </cell>
          <cell r="D227">
            <v>106</v>
          </cell>
          <cell r="E227">
            <v>110</v>
          </cell>
          <cell r="F227">
            <v>110</v>
          </cell>
          <cell r="G227">
            <v>110</v>
          </cell>
          <cell r="H227">
            <v>111.09000000000002</v>
          </cell>
          <cell r="I227">
            <v>0</v>
          </cell>
          <cell r="J227">
            <v>0</v>
          </cell>
          <cell r="K227">
            <v>0</v>
          </cell>
          <cell r="L227">
            <v>0</v>
          </cell>
          <cell r="M227">
            <v>0</v>
          </cell>
          <cell r="O227">
            <v>1.0900000000000176</v>
          </cell>
          <cell r="P227">
            <v>0.99090909090910895</v>
          </cell>
          <cell r="S227">
            <v>1432459</v>
          </cell>
          <cell r="T227">
            <v>1354139</v>
          </cell>
          <cell r="U227">
            <v>1458395</v>
          </cell>
          <cell r="V227">
            <v>1466787</v>
          </cell>
          <cell r="W227">
            <v>1471205</v>
          </cell>
          <cell r="X227">
            <v>1446060</v>
          </cell>
          <cell r="Y227">
            <v>0</v>
          </cell>
          <cell r="Z227">
            <v>0</v>
          </cell>
          <cell r="AA227">
            <v>0</v>
          </cell>
          <cell r="AB227">
            <v>0</v>
          </cell>
          <cell r="AC227">
            <v>0</v>
          </cell>
          <cell r="AE227">
            <v>-25145</v>
          </cell>
          <cell r="AF227">
            <v>-1.709143185348061</v>
          </cell>
          <cell r="AG227">
            <v>-2.7000522762571699</v>
          </cell>
          <cell r="AI227">
            <v>102401</v>
          </cell>
          <cell r="AJ227">
            <v>94658</v>
          </cell>
          <cell r="AK227">
            <v>119545.83383907935</v>
          </cell>
          <cell r="AL227">
            <v>125192.06365721111</v>
          </cell>
          <cell r="AM227">
            <v>128591.16764545708</v>
          </cell>
          <cell r="AN227">
            <v>109366.86594574798</v>
          </cell>
          <cell r="AO227">
            <v>0</v>
          </cell>
          <cell r="AP227">
            <v>0</v>
          </cell>
          <cell r="AQ227">
            <v>0</v>
          </cell>
          <cell r="AR227">
            <v>0</v>
          </cell>
          <cell r="AS227">
            <v>0</v>
          </cell>
          <cell r="AU227">
            <v>-19224.301699709104</v>
          </cell>
          <cell r="AV227">
            <v>-14.949939448962047</v>
          </cell>
          <cell r="AY227">
            <v>1330058</v>
          </cell>
          <cell r="AZ227">
            <v>1259481</v>
          </cell>
          <cell r="BA227">
            <v>1338849.1661609206</v>
          </cell>
          <cell r="BB227">
            <v>1341594.9363427889</v>
          </cell>
          <cell r="BC227">
            <v>1342613.8323545428</v>
          </cell>
          <cell r="BD227">
            <v>1336693.1340542519</v>
          </cell>
          <cell r="BE227">
            <v>0</v>
          </cell>
          <cell r="BF227">
            <v>0</v>
          </cell>
          <cell r="BG227">
            <v>0</v>
          </cell>
          <cell r="BH227">
            <v>0</v>
          </cell>
          <cell r="BK227">
            <v>-5920.6983002908528</v>
          </cell>
          <cell r="BL227">
            <v>-0.44098296603333198</v>
          </cell>
          <cell r="BN227">
            <v>-218</v>
          </cell>
        </row>
        <row r="228">
          <cell r="A228">
            <v>219</v>
          </cell>
          <cell r="B228" t="str">
            <v>NORWELL</v>
          </cell>
          <cell r="C228">
            <v>9.8639455782312915</v>
          </cell>
          <cell r="D228">
            <v>12</v>
          </cell>
          <cell r="E228">
            <v>9</v>
          </cell>
          <cell r="F228">
            <v>9</v>
          </cell>
          <cell r="G228">
            <v>9</v>
          </cell>
          <cell r="H228">
            <v>9.6</v>
          </cell>
          <cell r="I228">
            <v>0</v>
          </cell>
          <cell r="J228">
            <v>0</v>
          </cell>
          <cell r="K228">
            <v>0</v>
          </cell>
          <cell r="L228">
            <v>0</v>
          </cell>
          <cell r="M228">
            <v>0</v>
          </cell>
          <cell r="O228">
            <v>0.59999999999999964</v>
          </cell>
          <cell r="P228">
            <v>6.6666666666666652</v>
          </cell>
          <cell r="S228">
            <v>127835</v>
          </cell>
          <cell r="T228">
            <v>187574</v>
          </cell>
          <cell r="U228">
            <v>144135</v>
          </cell>
          <cell r="V228">
            <v>145269</v>
          </cell>
          <cell r="W228">
            <v>145233</v>
          </cell>
          <cell r="X228">
            <v>154915</v>
          </cell>
          <cell r="Y228">
            <v>0</v>
          </cell>
          <cell r="Z228">
            <v>0</v>
          </cell>
          <cell r="AA228">
            <v>0</v>
          </cell>
          <cell r="AB228">
            <v>0</v>
          </cell>
          <cell r="AC228">
            <v>0</v>
          </cell>
          <cell r="AE228">
            <v>9682</v>
          </cell>
          <cell r="AF228">
            <v>6.6665289569175057</v>
          </cell>
          <cell r="AG228">
            <v>-1.3770974915949807E-4</v>
          </cell>
          <cell r="AI228">
            <v>29795.999383586051</v>
          </cell>
          <cell r="AJ228">
            <v>48308.582875356711</v>
          </cell>
          <cell r="AK228">
            <v>19491.065826838465</v>
          </cell>
          <cell r="AL228">
            <v>19898.2057372118</v>
          </cell>
          <cell r="AM228">
            <v>19993.117158353965</v>
          </cell>
          <cell r="AN228">
            <v>25734.631098625356</v>
          </cell>
          <cell r="AO228">
            <v>0</v>
          </cell>
          <cell r="AP228">
            <v>0</v>
          </cell>
          <cell r="AQ228">
            <v>0</v>
          </cell>
          <cell r="AR228">
            <v>0</v>
          </cell>
          <cell r="AS228">
            <v>0</v>
          </cell>
          <cell r="AU228">
            <v>5741.5139402713903</v>
          </cell>
          <cell r="AV228">
            <v>28.717452585288061</v>
          </cell>
          <cell r="AY228">
            <v>98039.000616413949</v>
          </cell>
          <cell r="AZ228">
            <v>139265.41712464328</v>
          </cell>
          <cell r="BA228">
            <v>124643.93417316154</v>
          </cell>
          <cell r="BB228">
            <v>125370.7942627882</v>
          </cell>
          <cell r="BC228">
            <v>125239.88284164603</v>
          </cell>
          <cell r="BD228">
            <v>129180.36890137465</v>
          </cell>
          <cell r="BE228">
            <v>0</v>
          </cell>
          <cell r="BF228">
            <v>0</v>
          </cell>
          <cell r="BG228">
            <v>0</v>
          </cell>
          <cell r="BH228">
            <v>0</v>
          </cell>
          <cell r="BK228">
            <v>3940.486059728617</v>
          </cell>
          <cell r="BL228">
            <v>3.1463508032109733</v>
          </cell>
          <cell r="BN228">
            <v>-219</v>
          </cell>
        </row>
        <row r="229">
          <cell r="A229">
            <v>220</v>
          </cell>
          <cell r="B229" t="str">
            <v>NORWOOD</v>
          </cell>
          <cell r="C229">
            <v>35.10324687831578</v>
          </cell>
          <cell r="D229">
            <v>49</v>
          </cell>
          <cell r="E229">
            <v>40</v>
          </cell>
          <cell r="F229">
            <v>40</v>
          </cell>
          <cell r="G229">
            <v>40</v>
          </cell>
          <cell r="H229">
            <v>39.36</v>
          </cell>
          <cell r="I229">
            <v>0</v>
          </cell>
          <cell r="J229">
            <v>0</v>
          </cell>
          <cell r="K229">
            <v>0</v>
          </cell>
          <cell r="L229">
            <v>0</v>
          </cell>
          <cell r="M229">
            <v>0</v>
          </cell>
          <cell r="O229">
            <v>-0.64000000000000057</v>
          </cell>
          <cell r="P229">
            <v>-1.6000000000000014</v>
          </cell>
          <cell r="S229">
            <v>515260</v>
          </cell>
          <cell r="T229">
            <v>826472</v>
          </cell>
          <cell r="U229">
            <v>635264</v>
          </cell>
          <cell r="V229">
            <v>635264</v>
          </cell>
          <cell r="W229">
            <v>688562</v>
          </cell>
          <cell r="X229">
            <v>654867</v>
          </cell>
          <cell r="Y229">
            <v>0</v>
          </cell>
          <cell r="Z229">
            <v>0</v>
          </cell>
          <cell r="AA229">
            <v>0</v>
          </cell>
          <cell r="AB229">
            <v>0</v>
          </cell>
          <cell r="AC229">
            <v>0</v>
          </cell>
          <cell r="AE229">
            <v>-33695</v>
          </cell>
          <cell r="AF229">
            <v>-4.8935317371565645</v>
          </cell>
          <cell r="AG229">
            <v>-3.2935317371565631</v>
          </cell>
          <cell r="AI229">
            <v>115160.97269987267</v>
          </cell>
          <cell r="AJ229">
            <v>240398.7317201494</v>
          </cell>
          <cell r="AK229">
            <v>116901.82445915809</v>
          </cell>
          <cell r="AL229">
            <v>115005.36513896612</v>
          </cell>
          <cell r="AM229">
            <v>153515.14549727945</v>
          </cell>
          <cell r="AN229">
            <v>122733.64674941334</v>
          </cell>
          <cell r="AO229">
            <v>0</v>
          </cell>
          <cell r="AP229">
            <v>0</v>
          </cell>
          <cell r="AQ229">
            <v>0</v>
          </cell>
          <cell r="AR229">
            <v>0</v>
          </cell>
          <cell r="AS229">
            <v>0</v>
          </cell>
          <cell r="AU229">
            <v>-30781.498747866106</v>
          </cell>
          <cell r="AV229">
            <v>-20.051115248698125</v>
          </cell>
          <cell r="AY229">
            <v>400099.02730012732</v>
          </cell>
          <cell r="AZ229">
            <v>586073.2682798506</v>
          </cell>
          <cell r="BA229">
            <v>518362.17554084188</v>
          </cell>
          <cell r="BB229">
            <v>520258.63486103388</v>
          </cell>
          <cell r="BC229">
            <v>535046.85450272053</v>
          </cell>
          <cell r="BD229">
            <v>532133.35325058666</v>
          </cell>
          <cell r="BE229">
            <v>0</v>
          </cell>
          <cell r="BF229">
            <v>0</v>
          </cell>
          <cell r="BG229">
            <v>0</v>
          </cell>
          <cell r="BH229">
            <v>0</v>
          </cell>
          <cell r="BK229">
            <v>-2913.5012521338649</v>
          </cell>
          <cell r="BL229">
            <v>-0.54453198399637692</v>
          </cell>
          <cell r="BN229">
            <v>-220</v>
          </cell>
        </row>
        <row r="230">
          <cell r="A230">
            <v>221</v>
          </cell>
          <cell r="B230" t="str">
            <v>OAK BLUFFS</v>
          </cell>
          <cell r="C230">
            <v>27.850174216027874</v>
          </cell>
          <cell r="D230">
            <v>32</v>
          </cell>
          <cell r="E230">
            <v>33</v>
          </cell>
          <cell r="F230">
            <v>33</v>
          </cell>
          <cell r="G230">
            <v>33</v>
          </cell>
          <cell r="H230">
            <v>34.379999999999995</v>
          </cell>
          <cell r="I230">
            <v>0</v>
          </cell>
          <cell r="J230">
            <v>0</v>
          </cell>
          <cell r="K230">
            <v>0</v>
          </cell>
          <cell r="L230">
            <v>0</v>
          </cell>
          <cell r="M230">
            <v>0</v>
          </cell>
          <cell r="O230">
            <v>1.3799999999999955</v>
          </cell>
          <cell r="P230">
            <v>4.1818181818181754</v>
          </cell>
          <cell r="S230">
            <v>565107</v>
          </cell>
          <cell r="T230">
            <v>734240</v>
          </cell>
          <cell r="U230">
            <v>740751</v>
          </cell>
          <cell r="V230">
            <v>740751</v>
          </cell>
          <cell r="W230">
            <v>740751</v>
          </cell>
          <cell r="X230">
            <v>768427</v>
          </cell>
          <cell r="Y230">
            <v>0</v>
          </cell>
          <cell r="Z230">
            <v>0</v>
          </cell>
          <cell r="AA230">
            <v>0</v>
          </cell>
          <cell r="AB230">
            <v>0</v>
          </cell>
          <cell r="AC230">
            <v>0</v>
          </cell>
          <cell r="AE230">
            <v>27676</v>
          </cell>
          <cell r="AF230">
            <v>3.7362082535156826</v>
          </cell>
          <cell r="AG230">
            <v>-0.4456099283024928</v>
          </cell>
          <cell r="AI230">
            <v>41706.466991999521</v>
          </cell>
          <cell r="AJ230">
            <v>137797.05109630886</v>
          </cell>
          <cell r="AK230">
            <v>150386.21984330652</v>
          </cell>
          <cell r="AL230">
            <v>148866.99883294612</v>
          </cell>
          <cell r="AM230">
            <v>150085.13107776633</v>
          </cell>
          <cell r="AN230">
            <v>160384.53962678526</v>
          </cell>
          <cell r="AO230">
            <v>0</v>
          </cell>
          <cell r="AP230">
            <v>0</v>
          </cell>
          <cell r="AQ230">
            <v>0</v>
          </cell>
          <cell r="AR230">
            <v>0</v>
          </cell>
          <cell r="AS230">
            <v>0</v>
          </cell>
          <cell r="AU230">
            <v>10299.408549018932</v>
          </cell>
          <cell r="AV230">
            <v>6.8623776886214793</v>
          </cell>
          <cell r="AY230">
            <v>523400.53300800046</v>
          </cell>
          <cell r="AZ230">
            <v>596442.94890369114</v>
          </cell>
          <cell r="BA230">
            <v>590364.78015669342</v>
          </cell>
          <cell r="BB230">
            <v>591884.00116705382</v>
          </cell>
          <cell r="BC230">
            <v>590665.8689222337</v>
          </cell>
          <cell r="BD230">
            <v>608042.46037321468</v>
          </cell>
          <cell r="BE230">
            <v>0</v>
          </cell>
          <cell r="BF230">
            <v>0</v>
          </cell>
          <cell r="BG230">
            <v>0</v>
          </cell>
          <cell r="BH230">
            <v>0</v>
          </cell>
          <cell r="BK230">
            <v>17376.591450980981</v>
          </cell>
          <cell r="BL230">
            <v>2.941864828365226</v>
          </cell>
          <cell r="BN230">
            <v>-221</v>
          </cell>
        </row>
        <row r="231">
          <cell r="A231">
            <v>222</v>
          </cell>
          <cell r="B231" t="str">
            <v>OAKHAM</v>
          </cell>
          <cell r="C231">
            <v>0</v>
          </cell>
          <cell r="D231">
            <v>0</v>
          </cell>
          <cell r="E231">
            <v>0</v>
          </cell>
          <cell r="F231">
            <v>0</v>
          </cell>
          <cell r="G231">
            <v>0</v>
          </cell>
          <cell r="H231">
            <v>0</v>
          </cell>
          <cell r="I231">
            <v>0</v>
          </cell>
          <cell r="J231">
            <v>0</v>
          </cell>
          <cell r="K231">
            <v>0</v>
          </cell>
          <cell r="L231">
            <v>0</v>
          </cell>
          <cell r="M231">
            <v>0</v>
          </cell>
          <cell r="O231">
            <v>0</v>
          </cell>
          <cell r="P231" t="str">
            <v>--</v>
          </cell>
          <cell r="S231">
            <v>0</v>
          </cell>
          <cell r="T231">
            <v>0</v>
          </cell>
          <cell r="U231">
            <v>0</v>
          </cell>
          <cell r="V231">
            <v>0</v>
          </cell>
          <cell r="W231">
            <v>0</v>
          </cell>
          <cell r="X231">
            <v>0</v>
          </cell>
          <cell r="Y231">
            <v>0</v>
          </cell>
          <cell r="Z231">
            <v>0</v>
          </cell>
          <cell r="AA231">
            <v>0</v>
          </cell>
          <cell r="AB231">
            <v>0</v>
          </cell>
          <cell r="AC231">
            <v>0</v>
          </cell>
          <cell r="AE231">
            <v>0</v>
          </cell>
          <cell r="AF231" t="str">
            <v>--</v>
          </cell>
          <cell r="AG231" t="str">
            <v>--</v>
          </cell>
          <cell r="AI231">
            <v>0</v>
          </cell>
          <cell r="AJ231">
            <v>0</v>
          </cell>
          <cell r="AK231">
            <v>0</v>
          </cell>
          <cell r="AL231">
            <v>0</v>
          </cell>
          <cell r="AM231">
            <v>0</v>
          </cell>
          <cell r="AN231">
            <v>0</v>
          </cell>
          <cell r="AO231">
            <v>0</v>
          </cell>
          <cell r="AP231">
            <v>0</v>
          </cell>
          <cell r="AQ231">
            <v>0</v>
          </cell>
          <cell r="AR231">
            <v>0</v>
          </cell>
          <cell r="AS231">
            <v>0</v>
          </cell>
          <cell r="AU231">
            <v>0</v>
          </cell>
          <cell r="AV231" t="str">
            <v>--</v>
          </cell>
          <cell r="AY231">
            <v>0</v>
          </cell>
          <cell r="AZ231">
            <v>0</v>
          </cell>
          <cell r="BA231">
            <v>0</v>
          </cell>
          <cell r="BB231">
            <v>0</v>
          </cell>
          <cell r="BC231">
            <v>0</v>
          </cell>
          <cell r="BD231">
            <v>0</v>
          </cell>
          <cell r="BE231">
            <v>0</v>
          </cell>
          <cell r="BF231">
            <v>0</v>
          </cell>
          <cell r="BG231">
            <v>0</v>
          </cell>
          <cell r="BH231">
            <v>0</v>
          </cell>
          <cell r="BK231">
            <v>0</v>
          </cell>
          <cell r="BL231" t="str">
            <v>--</v>
          </cell>
          <cell r="BN231">
            <v>-222</v>
          </cell>
        </row>
        <row r="232">
          <cell r="A232">
            <v>223</v>
          </cell>
          <cell r="B232" t="str">
            <v>ORANGE</v>
          </cell>
          <cell r="C232">
            <v>2</v>
          </cell>
          <cell r="D232">
            <v>2</v>
          </cell>
          <cell r="E232">
            <v>2</v>
          </cell>
          <cell r="F232">
            <v>2</v>
          </cell>
          <cell r="G232">
            <v>2</v>
          </cell>
          <cell r="H232">
            <v>2</v>
          </cell>
          <cell r="I232">
            <v>0</v>
          </cell>
          <cell r="J232">
            <v>0</v>
          </cell>
          <cell r="K232">
            <v>0</v>
          </cell>
          <cell r="L232">
            <v>0</v>
          </cell>
          <cell r="M232">
            <v>0</v>
          </cell>
          <cell r="O232">
            <v>0</v>
          </cell>
          <cell r="P232">
            <v>0</v>
          </cell>
          <cell r="S232">
            <v>19598</v>
          </cell>
          <cell r="T232">
            <v>20798</v>
          </cell>
          <cell r="U232">
            <v>19990</v>
          </cell>
          <cell r="V232">
            <v>19990</v>
          </cell>
          <cell r="W232">
            <v>19914</v>
          </cell>
          <cell r="X232">
            <v>19914</v>
          </cell>
          <cell r="Y232">
            <v>0</v>
          </cell>
          <cell r="Z232">
            <v>0</v>
          </cell>
          <cell r="AA232">
            <v>0</v>
          </cell>
          <cell r="AB232">
            <v>0</v>
          </cell>
          <cell r="AC232">
            <v>0</v>
          </cell>
          <cell r="AE232">
            <v>0</v>
          </cell>
          <cell r="AF232">
            <v>0</v>
          </cell>
          <cell r="AG232">
            <v>0</v>
          </cell>
          <cell r="AI232">
            <v>9575.3127619521256</v>
          </cell>
          <cell r="AJ232">
            <v>2578.2845806039559</v>
          </cell>
          <cell r="AK232">
            <v>2063.5370134825489</v>
          </cell>
          <cell r="AL232">
            <v>1966.9294279579631</v>
          </cell>
          <cell r="AM232">
            <v>1915.0003001959935</v>
          </cell>
          <cell r="AN232">
            <v>1905.0609512919905</v>
          </cell>
          <cell r="AO232">
            <v>0</v>
          </cell>
          <cell r="AP232">
            <v>0</v>
          </cell>
          <cell r="AQ232">
            <v>0</v>
          </cell>
          <cell r="AR232">
            <v>0</v>
          </cell>
          <cell r="AS232">
            <v>0</v>
          </cell>
          <cell r="AU232">
            <v>-9.9393489040030545</v>
          </cell>
          <cell r="AV232">
            <v>-0.51902597106568971</v>
          </cell>
          <cell r="AY232">
            <v>10022.687238047874</v>
          </cell>
          <cell r="AZ232">
            <v>18219.715419396045</v>
          </cell>
          <cell r="BA232">
            <v>17926.46298651745</v>
          </cell>
          <cell r="BB232">
            <v>18023.070572042037</v>
          </cell>
          <cell r="BC232">
            <v>17998.999699804008</v>
          </cell>
          <cell r="BD232">
            <v>18008.939048708009</v>
          </cell>
          <cell r="BE232">
            <v>0</v>
          </cell>
          <cell r="BF232">
            <v>0</v>
          </cell>
          <cell r="BG232">
            <v>0</v>
          </cell>
          <cell r="BH232">
            <v>0</v>
          </cell>
          <cell r="BK232">
            <v>9.9393489040012355</v>
          </cell>
          <cell r="BL232">
            <v>5.5221673813954375E-2</v>
          </cell>
          <cell r="BN232">
            <v>-223</v>
          </cell>
        </row>
        <row r="233">
          <cell r="A233">
            <v>224</v>
          </cell>
          <cell r="B233" t="str">
            <v>ORLEANS</v>
          </cell>
          <cell r="C233">
            <v>0</v>
          </cell>
          <cell r="D233">
            <v>0</v>
          </cell>
          <cell r="E233">
            <v>0</v>
          </cell>
          <cell r="F233">
            <v>0</v>
          </cell>
          <cell r="G233">
            <v>0</v>
          </cell>
          <cell r="H233">
            <v>0</v>
          </cell>
          <cell r="I233">
            <v>0</v>
          </cell>
          <cell r="J233">
            <v>0</v>
          </cell>
          <cell r="K233">
            <v>0</v>
          </cell>
          <cell r="L233">
            <v>0</v>
          </cell>
          <cell r="M233">
            <v>0</v>
          </cell>
          <cell r="O233">
            <v>0</v>
          </cell>
          <cell r="P233" t="str">
            <v>--</v>
          </cell>
          <cell r="S233">
            <v>0</v>
          </cell>
          <cell r="T233">
            <v>0</v>
          </cell>
          <cell r="U233">
            <v>0</v>
          </cell>
          <cell r="V233">
            <v>0</v>
          </cell>
          <cell r="W233">
            <v>0</v>
          </cell>
          <cell r="X233">
            <v>0</v>
          </cell>
          <cell r="Y233">
            <v>0</v>
          </cell>
          <cell r="Z233">
            <v>0</v>
          </cell>
          <cell r="AA233">
            <v>0</v>
          </cell>
          <cell r="AB233">
            <v>0</v>
          </cell>
          <cell r="AC233">
            <v>0</v>
          </cell>
          <cell r="AE233">
            <v>0</v>
          </cell>
          <cell r="AF233" t="str">
            <v>--</v>
          </cell>
          <cell r="AG233" t="str">
            <v>--</v>
          </cell>
          <cell r="AI233">
            <v>0</v>
          </cell>
          <cell r="AJ233">
            <v>0</v>
          </cell>
          <cell r="AK233">
            <v>0</v>
          </cell>
          <cell r="AL233">
            <v>0</v>
          </cell>
          <cell r="AM233">
            <v>0</v>
          </cell>
          <cell r="AN233">
            <v>0</v>
          </cell>
          <cell r="AO233">
            <v>0</v>
          </cell>
          <cell r="AP233">
            <v>0</v>
          </cell>
          <cell r="AQ233">
            <v>0</v>
          </cell>
          <cell r="AR233">
            <v>0</v>
          </cell>
          <cell r="AS233">
            <v>0</v>
          </cell>
          <cell r="AU233">
            <v>0</v>
          </cell>
          <cell r="AV233" t="str">
            <v>--</v>
          </cell>
          <cell r="AY233">
            <v>0</v>
          </cell>
          <cell r="AZ233">
            <v>0</v>
          </cell>
          <cell r="BA233">
            <v>0</v>
          </cell>
          <cell r="BB233">
            <v>0</v>
          </cell>
          <cell r="BC233">
            <v>0</v>
          </cell>
          <cell r="BD233">
            <v>0</v>
          </cell>
          <cell r="BE233">
            <v>0</v>
          </cell>
          <cell r="BF233">
            <v>0</v>
          </cell>
          <cell r="BG233">
            <v>0</v>
          </cell>
          <cell r="BH233">
            <v>0</v>
          </cell>
          <cell r="BK233">
            <v>0</v>
          </cell>
          <cell r="BL233" t="str">
            <v>--</v>
          </cell>
          <cell r="BN233">
            <v>-224</v>
          </cell>
        </row>
        <row r="234">
          <cell r="A234">
            <v>225</v>
          </cell>
          <cell r="B234" t="str">
            <v>OTIS</v>
          </cell>
          <cell r="C234">
            <v>0</v>
          </cell>
          <cell r="D234">
            <v>0</v>
          </cell>
          <cell r="E234">
            <v>0</v>
          </cell>
          <cell r="F234">
            <v>0</v>
          </cell>
          <cell r="G234">
            <v>0</v>
          </cell>
          <cell r="H234">
            <v>0</v>
          </cell>
          <cell r="I234">
            <v>0</v>
          </cell>
          <cell r="J234">
            <v>0</v>
          </cell>
          <cell r="K234">
            <v>0</v>
          </cell>
          <cell r="L234">
            <v>0</v>
          </cell>
          <cell r="M234">
            <v>0</v>
          </cell>
          <cell r="O234">
            <v>0</v>
          </cell>
          <cell r="P234" t="str">
            <v>--</v>
          </cell>
          <cell r="S234">
            <v>0</v>
          </cell>
          <cell r="T234">
            <v>0</v>
          </cell>
          <cell r="U234">
            <v>0</v>
          </cell>
          <cell r="V234">
            <v>0</v>
          </cell>
          <cell r="W234">
            <v>0</v>
          </cell>
          <cell r="X234">
            <v>0</v>
          </cell>
          <cell r="Y234">
            <v>0</v>
          </cell>
          <cell r="Z234">
            <v>0</v>
          </cell>
          <cell r="AA234">
            <v>0</v>
          </cell>
          <cell r="AB234">
            <v>0</v>
          </cell>
          <cell r="AC234">
            <v>0</v>
          </cell>
          <cell r="AE234">
            <v>0</v>
          </cell>
          <cell r="AF234" t="str">
            <v>--</v>
          </cell>
          <cell r="AG234" t="str">
            <v>--</v>
          </cell>
          <cell r="AI234">
            <v>0</v>
          </cell>
          <cell r="AJ234">
            <v>0</v>
          </cell>
          <cell r="AK234">
            <v>0</v>
          </cell>
          <cell r="AL234">
            <v>0</v>
          </cell>
          <cell r="AM234">
            <v>0</v>
          </cell>
          <cell r="AN234">
            <v>0</v>
          </cell>
          <cell r="AO234">
            <v>0</v>
          </cell>
          <cell r="AP234">
            <v>0</v>
          </cell>
          <cell r="AQ234">
            <v>0</v>
          </cell>
          <cell r="AR234">
            <v>0</v>
          </cell>
          <cell r="AS234">
            <v>0</v>
          </cell>
          <cell r="AU234">
            <v>0</v>
          </cell>
          <cell r="AV234" t="str">
            <v>--</v>
          </cell>
          <cell r="AY234">
            <v>0</v>
          </cell>
          <cell r="AZ234">
            <v>0</v>
          </cell>
          <cell r="BA234">
            <v>0</v>
          </cell>
          <cell r="BB234">
            <v>0</v>
          </cell>
          <cell r="BC234">
            <v>0</v>
          </cell>
          <cell r="BD234">
            <v>0</v>
          </cell>
          <cell r="BE234">
            <v>0</v>
          </cell>
          <cell r="BF234">
            <v>0</v>
          </cell>
          <cell r="BG234">
            <v>0</v>
          </cell>
          <cell r="BH234">
            <v>0</v>
          </cell>
          <cell r="BK234">
            <v>0</v>
          </cell>
          <cell r="BL234" t="str">
            <v>--</v>
          </cell>
          <cell r="BN234">
            <v>-225</v>
          </cell>
        </row>
        <row r="235">
          <cell r="A235">
            <v>226</v>
          </cell>
          <cell r="B235" t="str">
            <v>OXFORD</v>
          </cell>
          <cell r="C235">
            <v>26.091365093907466</v>
          </cell>
          <cell r="D235">
            <v>27</v>
          </cell>
          <cell r="E235">
            <v>28</v>
          </cell>
          <cell r="F235">
            <v>28</v>
          </cell>
          <cell r="G235">
            <v>28</v>
          </cell>
          <cell r="H235">
            <v>28.98</v>
          </cell>
          <cell r="I235">
            <v>0</v>
          </cell>
          <cell r="J235">
            <v>0</v>
          </cell>
          <cell r="K235">
            <v>0</v>
          </cell>
          <cell r="L235">
            <v>0</v>
          </cell>
          <cell r="M235">
            <v>0</v>
          </cell>
          <cell r="O235">
            <v>0.98000000000000043</v>
          </cell>
          <cell r="P235">
            <v>3.499999999999992</v>
          </cell>
          <cell r="S235">
            <v>312026</v>
          </cell>
          <cell r="T235">
            <v>339665</v>
          </cell>
          <cell r="U235">
            <v>352436</v>
          </cell>
          <cell r="V235">
            <v>352436</v>
          </cell>
          <cell r="W235">
            <v>338212</v>
          </cell>
          <cell r="X235">
            <v>349962</v>
          </cell>
          <cell r="Y235">
            <v>0</v>
          </cell>
          <cell r="Z235">
            <v>0</v>
          </cell>
          <cell r="AA235">
            <v>0</v>
          </cell>
          <cell r="AB235">
            <v>0</v>
          </cell>
          <cell r="AC235">
            <v>0</v>
          </cell>
          <cell r="AE235">
            <v>11750</v>
          </cell>
          <cell r="AF235">
            <v>3.4741523068371416</v>
          </cell>
          <cell r="AG235">
            <v>-2.5847693162850405E-2</v>
          </cell>
          <cell r="AI235">
            <v>23299</v>
          </cell>
          <cell r="AJ235">
            <v>41823.182036551938</v>
          </cell>
          <cell r="AK235">
            <v>52407.240068474646</v>
          </cell>
          <cell r="AL235">
            <v>52110.331952839202</v>
          </cell>
          <cell r="AM235">
            <v>42322.818769448822</v>
          </cell>
          <cell r="AN235">
            <v>49178.683851262496</v>
          </cell>
          <cell r="AO235">
            <v>0</v>
          </cell>
          <cell r="AP235">
            <v>0</v>
          </cell>
          <cell r="AQ235">
            <v>0</v>
          </cell>
          <cell r="AR235">
            <v>0</v>
          </cell>
          <cell r="AS235">
            <v>0</v>
          </cell>
          <cell r="AU235">
            <v>6855.8650818136739</v>
          </cell>
          <cell r="AV235">
            <v>16.198980316411848</v>
          </cell>
          <cell r="AY235">
            <v>288727</v>
          </cell>
          <cell r="AZ235">
            <v>297841.81796344806</v>
          </cell>
          <cell r="BA235">
            <v>300028.75993152533</v>
          </cell>
          <cell r="BB235">
            <v>300325.66804716078</v>
          </cell>
          <cell r="BC235">
            <v>295889.18123055116</v>
          </cell>
          <cell r="BD235">
            <v>300783.3161487375</v>
          </cell>
          <cell r="BE235">
            <v>0</v>
          </cell>
          <cell r="BF235">
            <v>0</v>
          </cell>
          <cell r="BG235">
            <v>0</v>
          </cell>
          <cell r="BH235">
            <v>0</v>
          </cell>
          <cell r="BK235">
            <v>4894.1349181863479</v>
          </cell>
          <cell r="BL235">
            <v>1.6540432123379745</v>
          </cell>
          <cell r="BN235">
            <v>-226</v>
          </cell>
        </row>
        <row r="236">
          <cell r="A236">
            <v>227</v>
          </cell>
          <cell r="B236" t="str">
            <v>PALMER</v>
          </cell>
          <cell r="C236">
            <v>6.4107744107744109</v>
          </cell>
          <cell r="D236">
            <v>12</v>
          </cell>
          <cell r="E236">
            <v>12</v>
          </cell>
          <cell r="F236">
            <v>12</v>
          </cell>
          <cell r="G236">
            <v>12</v>
          </cell>
          <cell r="H236">
            <v>12.61</v>
          </cell>
          <cell r="I236">
            <v>0</v>
          </cell>
          <cell r="J236">
            <v>0</v>
          </cell>
          <cell r="K236">
            <v>0</v>
          </cell>
          <cell r="L236">
            <v>0</v>
          </cell>
          <cell r="M236">
            <v>0</v>
          </cell>
          <cell r="O236">
            <v>0.60999999999999943</v>
          </cell>
          <cell r="P236">
            <v>5.0833333333333286</v>
          </cell>
          <cell r="S236">
            <v>67104</v>
          </cell>
          <cell r="T236">
            <v>158749</v>
          </cell>
          <cell r="U236">
            <v>161904</v>
          </cell>
          <cell r="V236">
            <v>161718</v>
          </cell>
          <cell r="W236">
            <v>161556</v>
          </cell>
          <cell r="X236">
            <v>170527</v>
          </cell>
          <cell r="Y236">
            <v>0</v>
          </cell>
          <cell r="Z236">
            <v>0</v>
          </cell>
          <cell r="AA236">
            <v>0</v>
          </cell>
          <cell r="AB236">
            <v>0</v>
          </cell>
          <cell r="AC236">
            <v>0</v>
          </cell>
          <cell r="AE236">
            <v>8971</v>
          </cell>
          <cell r="AF236">
            <v>5.5528733070885572</v>
          </cell>
          <cell r="AG236">
            <v>0.4695399737552286</v>
          </cell>
          <cell r="AI236">
            <v>28180.571589697473</v>
          </cell>
          <cell r="AJ236">
            <v>67324.073047002166</v>
          </cell>
          <cell r="AK236">
            <v>73649.677858876297</v>
          </cell>
          <cell r="AL236">
            <v>72556.580293433159</v>
          </cell>
          <cell r="AM236">
            <v>73069.716225643671</v>
          </cell>
          <cell r="AN236">
            <v>74891.706616254596</v>
          </cell>
          <cell r="AO236">
            <v>0</v>
          </cell>
          <cell r="AP236">
            <v>0</v>
          </cell>
          <cell r="AQ236">
            <v>0</v>
          </cell>
          <cell r="AR236">
            <v>0</v>
          </cell>
          <cell r="AS236">
            <v>0</v>
          </cell>
          <cell r="AU236">
            <v>1821.9903906109248</v>
          </cell>
          <cell r="AV236">
            <v>2.4934959169466531</v>
          </cell>
          <cell r="AY236">
            <v>38923.428410302527</v>
          </cell>
          <cell r="AZ236">
            <v>91424.926952997834</v>
          </cell>
          <cell r="BA236">
            <v>88254.322141123703</v>
          </cell>
          <cell r="BB236">
            <v>89161.419706566841</v>
          </cell>
          <cell r="BC236">
            <v>88486.283774356329</v>
          </cell>
          <cell r="BD236">
            <v>95635.293383745404</v>
          </cell>
          <cell r="BE236">
            <v>0</v>
          </cell>
          <cell r="BF236">
            <v>0</v>
          </cell>
          <cell r="BG236">
            <v>0</v>
          </cell>
          <cell r="BH236">
            <v>0</v>
          </cell>
          <cell r="BK236">
            <v>7149.0096093890752</v>
          </cell>
          <cell r="BL236">
            <v>8.0792291239389691</v>
          </cell>
          <cell r="BN236">
            <v>-227</v>
          </cell>
        </row>
        <row r="237">
          <cell r="A237">
            <v>228</v>
          </cell>
          <cell r="B237" t="str">
            <v>PAXTON</v>
          </cell>
          <cell r="C237">
            <v>0</v>
          </cell>
          <cell r="D237">
            <v>0</v>
          </cell>
          <cell r="E237">
            <v>0</v>
          </cell>
          <cell r="F237">
            <v>0</v>
          </cell>
          <cell r="G237">
            <v>0</v>
          </cell>
          <cell r="H237">
            <v>0</v>
          </cell>
          <cell r="I237">
            <v>0</v>
          </cell>
          <cell r="J237">
            <v>0</v>
          </cell>
          <cell r="K237">
            <v>0</v>
          </cell>
          <cell r="L237">
            <v>0</v>
          </cell>
          <cell r="M237">
            <v>0</v>
          </cell>
          <cell r="O237">
            <v>0</v>
          </cell>
          <cell r="P237" t="str">
            <v>--</v>
          </cell>
          <cell r="S237">
            <v>0</v>
          </cell>
          <cell r="T237">
            <v>0</v>
          </cell>
          <cell r="U237">
            <v>0</v>
          </cell>
          <cell r="V237">
            <v>0</v>
          </cell>
          <cell r="W237">
            <v>0</v>
          </cell>
          <cell r="X237">
            <v>0</v>
          </cell>
          <cell r="Y237">
            <v>0</v>
          </cell>
          <cell r="Z237">
            <v>0</v>
          </cell>
          <cell r="AA237">
            <v>0</v>
          </cell>
          <cell r="AB237">
            <v>0</v>
          </cell>
          <cell r="AC237">
            <v>0</v>
          </cell>
          <cell r="AE237">
            <v>0</v>
          </cell>
          <cell r="AF237" t="str">
            <v>--</v>
          </cell>
          <cell r="AG237" t="str">
            <v>--</v>
          </cell>
          <cell r="AI237">
            <v>0</v>
          </cell>
          <cell r="AJ237">
            <v>0</v>
          </cell>
          <cell r="AK237">
            <v>0</v>
          </cell>
          <cell r="AL237">
            <v>0</v>
          </cell>
          <cell r="AM237">
            <v>0</v>
          </cell>
          <cell r="AN237">
            <v>0</v>
          </cell>
          <cell r="AO237">
            <v>0</v>
          </cell>
          <cell r="AP237">
            <v>0</v>
          </cell>
          <cell r="AQ237">
            <v>0</v>
          </cell>
          <cell r="AR237">
            <v>0</v>
          </cell>
          <cell r="AS237">
            <v>0</v>
          </cell>
          <cell r="AU237">
            <v>0</v>
          </cell>
          <cell r="AV237" t="str">
            <v>--</v>
          </cell>
          <cell r="AY237">
            <v>0</v>
          </cell>
          <cell r="AZ237">
            <v>0</v>
          </cell>
          <cell r="BA237">
            <v>0</v>
          </cell>
          <cell r="BB237">
            <v>0</v>
          </cell>
          <cell r="BC237">
            <v>0</v>
          </cell>
          <cell r="BD237">
            <v>0</v>
          </cell>
          <cell r="BE237">
            <v>0</v>
          </cell>
          <cell r="BF237">
            <v>0</v>
          </cell>
          <cell r="BG237">
            <v>0</v>
          </cell>
          <cell r="BH237">
            <v>0</v>
          </cell>
          <cell r="BK237">
            <v>0</v>
          </cell>
          <cell r="BL237" t="str">
            <v>--</v>
          </cell>
          <cell r="BN237">
            <v>-228</v>
          </cell>
        </row>
        <row r="238">
          <cell r="A238">
            <v>229</v>
          </cell>
          <cell r="B238" t="str">
            <v>PEABODY</v>
          </cell>
          <cell r="C238">
            <v>53.918557570976922</v>
          </cell>
          <cell r="D238">
            <v>58</v>
          </cell>
          <cell r="E238">
            <v>65</v>
          </cell>
          <cell r="F238">
            <v>65</v>
          </cell>
          <cell r="G238">
            <v>65</v>
          </cell>
          <cell r="H238">
            <v>69.459999999999994</v>
          </cell>
          <cell r="I238">
            <v>0</v>
          </cell>
          <cell r="J238">
            <v>0</v>
          </cell>
          <cell r="K238">
            <v>0</v>
          </cell>
          <cell r="L238">
            <v>0</v>
          </cell>
          <cell r="M238">
            <v>0</v>
          </cell>
          <cell r="O238">
            <v>4.4599999999999937</v>
          </cell>
          <cell r="P238">
            <v>6.8615384615384523</v>
          </cell>
          <cell r="S238">
            <v>621224</v>
          </cell>
          <cell r="T238">
            <v>746561</v>
          </cell>
          <cell r="U238">
            <v>825717</v>
          </cell>
          <cell r="V238">
            <v>825717</v>
          </cell>
          <cell r="W238">
            <v>825717</v>
          </cell>
          <cell r="X238">
            <v>899804</v>
          </cell>
          <cell r="Y238">
            <v>0</v>
          </cell>
          <cell r="Z238">
            <v>0</v>
          </cell>
          <cell r="AA238">
            <v>0</v>
          </cell>
          <cell r="AB238">
            <v>0</v>
          </cell>
          <cell r="AC238">
            <v>0</v>
          </cell>
          <cell r="AE238">
            <v>74087</v>
          </cell>
          <cell r="AF238">
            <v>8.9724445542480158</v>
          </cell>
          <cell r="AG238">
            <v>2.1109060927095635</v>
          </cell>
          <cell r="AI238">
            <v>92917.906702589738</v>
          </cell>
          <cell r="AJ238">
            <v>129997.10976566399</v>
          </cell>
          <cell r="AK238">
            <v>193520.37474495047</v>
          </cell>
          <cell r="AL238">
            <v>191475.48131006229</v>
          </cell>
          <cell r="AM238">
            <v>192829.74682444782</v>
          </cell>
          <cell r="AN238">
            <v>232873.69210362135</v>
          </cell>
          <cell r="AO238">
            <v>0</v>
          </cell>
          <cell r="AP238">
            <v>0</v>
          </cell>
          <cell r="AQ238">
            <v>0</v>
          </cell>
          <cell r="AR238">
            <v>0</v>
          </cell>
          <cell r="AS238">
            <v>0</v>
          </cell>
          <cell r="AU238">
            <v>40043.945279173524</v>
          </cell>
          <cell r="AV238">
            <v>20.766477132612504</v>
          </cell>
          <cell r="AY238">
            <v>528306.09329741029</v>
          </cell>
          <cell r="AZ238">
            <v>616563.89023433602</v>
          </cell>
          <cell r="BA238">
            <v>632196.62525504956</v>
          </cell>
          <cell r="BB238">
            <v>634241.51868993766</v>
          </cell>
          <cell r="BC238">
            <v>632887.25317555224</v>
          </cell>
          <cell r="BD238">
            <v>666930.30789637868</v>
          </cell>
          <cell r="BE238">
            <v>0</v>
          </cell>
          <cell r="BF238">
            <v>0</v>
          </cell>
          <cell r="BG238">
            <v>0</v>
          </cell>
          <cell r="BH238">
            <v>0</v>
          </cell>
          <cell r="BK238">
            <v>34043.054720826447</v>
          </cell>
          <cell r="BL238">
            <v>5.3790078011546782</v>
          </cell>
          <cell r="BN238">
            <v>-229</v>
          </cell>
        </row>
        <row r="239">
          <cell r="A239">
            <v>230</v>
          </cell>
          <cell r="B239" t="str">
            <v>PELHAM</v>
          </cell>
          <cell r="C239">
            <v>2.9965870307167233</v>
          </cell>
          <cell r="D239">
            <v>3</v>
          </cell>
          <cell r="E239">
            <v>3</v>
          </cell>
          <cell r="F239">
            <v>3</v>
          </cell>
          <cell r="G239">
            <v>3</v>
          </cell>
          <cell r="H239">
            <v>4</v>
          </cell>
          <cell r="I239">
            <v>0</v>
          </cell>
          <cell r="J239">
            <v>0</v>
          </cell>
          <cell r="K239">
            <v>0</v>
          </cell>
          <cell r="L239">
            <v>0</v>
          </cell>
          <cell r="M239">
            <v>0</v>
          </cell>
          <cell r="O239">
            <v>1</v>
          </cell>
          <cell r="P239">
            <v>33.333333333333329</v>
          </cell>
          <cell r="S239">
            <v>67354</v>
          </cell>
          <cell r="T239">
            <v>70476</v>
          </cell>
          <cell r="U239">
            <v>67716</v>
          </cell>
          <cell r="V239">
            <v>67716</v>
          </cell>
          <cell r="W239">
            <v>68103</v>
          </cell>
          <cell r="X239">
            <v>90845</v>
          </cell>
          <cell r="Y239">
            <v>0</v>
          </cell>
          <cell r="Z239">
            <v>0</v>
          </cell>
          <cell r="AA239">
            <v>0</v>
          </cell>
          <cell r="AB239">
            <v>0</v>
          </cell>
          <cell r="AC239">
            <v>0</v>
          </cell>
          <cell r="AE239">
            <v>22742</v>
          </cell>
          <cell r="AF239">
            <v>33.393536261251342</v>
          </cell>
          <cell r="AG239">
            <v>6.0202927918012961E-2</v>
          </cell>
          <cell r="AI239">
            <v>59448.275278063971</v>
          </cell>
          <cell r="AJ239">
            <v>4738.2796724197833</v>
          </cell>
          <cell r="AK239">
            <v>2933.172928163865</v>
          </cell>
          <cell r="AL239">
            <v>2248.2131094085025</v>
          </cell>
          <cell r="AM239">
            <v>2517.6200244087499</v>
          </cell>
          <cell r="AN239">
            <v>17812.482673640083</v>
          </cell>
          <cell r="AO239">
            <v>0</v>
          </cell>
          <cell r="AP239">
            <v>0</v>
          </cell>
          <cell r="AQ239">
            <v>0</v>
          </cell>
          <cell r="AR239">
            <v>0</v>
          </cell>
          <cell r="AS239">
            <v>0</v>
          </cell>
          <cell r="AU239">
            <v>15294.862649231332</v>
          </cell>
          <cell r="AV239">
            <v>607.51275017457226</v>
          </cell>
          <cell r="AY239">
            <v>7905.7247219360288</v>
          </cell>
          <cell r="AZ239">
            <v>65737.720327580217</v>
          </cell>
          <cell r="BA239">
            <v>64782.827071836138</v>
          </cell>
          <cell r="BB239">
            <v>65467.786890591495</v>
          </cell>
          <cell r="BC239">
            <v>65585.379975591248</v>
          </cell>
          <cell r="BD239">
            <v>73032.517326359914</v>
          </cell>
          <cell r="BE239">
            <v>0</v>
          </cell>
          <cell r="BF239">
            <v>0</v>
          </cell>
          <cell r="BG239">
            <v>0</v>
          </cell>
          <cell r="BH239">
            <v>0</v>
          </cell>
          <cell r="BK239">
            <v>7447.1373507686658</v>
          </cell>
          <cell r="BL239">
            <v>11.354874140456683</v>
          </cell>
          <cell r="BN239">
            <v>-230</v>
          </cell>
        </row>
        <row r="240">
          <cell r="A240">
            <v>231</v>
          </cell>
          <cell r="B240" t="str">
            <v>PEMBROKE</v>
          </cell>
          <cell r="C240">
            <v>35.740646258503403</v>
          </cell>
          <cell r="D240">
            <v>40</v>
          </cell>
          <cell r="E240">
            <v>33</v>
          </cell>
          <cell r="F240">
            <v>33</v>
          </cell>
          <cell r="G240">
            <v>33</v>
          </cell>
          <cell r="H240">
            <v>32.950000000000003</v>
          </cell>
          <cell r="I240">
            <v>0</v>
          </cell>
          <cell r="J240">
            <v>0</v>
          </cell>
          <cell r="K240">
            <v>0</v>
          </cell>
          <cell r="L240">
            <v>0</v>
          </cell>
          <cell r="M240">
            <v>0</v>
          </cell>
          <cell r="O240">
            <v>-4.9999999999997158E-2</v>
          </cell>
          <cell r="P240">
            <v>-0.15151515151514694</v>
          </cell>
          <cell r="S240">
            <v>427865</v>
          </cell>
          <cell r="T240">
            <v>463321</v>
          </cell>
          <cell r="U240">
            <v>401013</v>
          </cell>
          <cell r="V240">
            <v>401013</v>
          </cell>
          <cell r="W240">
            <v>400490</v>
          </cell>
          <cell r="X240">
            <v>375971</v>
          </cell>
          <cell r="Y240">
            <v>0</v>
          </cell>
          <cell r="Z240">
            <v>0</v>
          </cell>
          <cell r="AA240">
            <v>0</v>
          </cell>
          <cell r="AB240">
            <v>0</v>
          </cell>
          <cell r="AC240">
            <v>0</v>
          </cell>
          <cell r="AE240">
            <v>-24519</v>
          </cell>
          <cell r="AF240">
            <v>-6.1222502434517772</v>
          </cell>
          <cell r="AG240">
            <v>-5.9707350919366302</v>
          </cell>
          <cell r="AI240">
            <v>135115.93306831591</v>
          </cell>
          <cell r="AJ240">
            <v>56617.16605057985</v>
          </cell>
          <cell r="AK240">
            <v>29469</v>
          </cell>
          <cell r="AL240">
            <v>28228.882598007895</v>
          </cell>
          <cell r="AM240">
            <v>28216.296661666154</v>
          </cell>
          <cell r="AN240">
            <v>26457.400573370334</v>
          </cell>
          <cell r="AO240">
            <v>0</v>
          </cell>
          <cell r="AP240">
            <v>0</v>
          </cell>
          <cell r="AQ240">
            <v>0</v>
          </cell>
          <cell r="AR240">
            <v>0</v>
          </cell>
          <cell r="AS240">
            <v>0</v>
          </cell>
          <cell r="AU240">
            <v>-1758.8960882958199</v>
          </cell>
          <cell r="AV240">
            <v>-6.2336177896988314</v>
          </cell>
          <cell r="AY240">
            <v>292749.06693168409</v>
          </cell>
          <cell r="AZ240">
            <v>406703.83394942014</v>
          </cell>
          <cell r="BA240">
            <v>371544</v>
          </cell>
          <cell r="BB240">
            <v>372784.11740199209</v>
          </cell>
          <cell r="BC240">
            <v>372273.70333833387</v>
          </cell>
          <cell r="BD240">
            <v>349513.59942662966</v>
          </cell>
          <cell r="BE240">
            <v>0</v>
          </cell>
          <cell r="BF240">
            <v>0</v>
          </cell>
          <cell r="BG240">
            <v>0</v>
          </cell>
          <cell r="BH240">
            <v>0</v>
          </cell>
          <cell r="BK240">
            <v>-22760.103911704209</v>
          </cell>
          <cell r="BL240">
            <v>-6.1138091967294024</v>
          </cell>
          <cell r="BN240">
            <v>-231</v>
          </cell>
        </row>
        <row r="241">
          <cell r="A241">
            <v>232</v>
          </cell>
          <cell r="B241" t="str">
            <v>PEPPERELL</v>
          </cell>
          <cell r="C241">
            <v>0</v>
          </cell>
          <cell r="D241">
            <v>0</v>
          </cell>
          <cell r="E241">
            <v>0</v>
          </cell>
          <cell r="F241">
            <v>0</v>
          </cell>
          <cell r="G241">
            <v>0</v>
          </cell>
          <cell r="H241">
            <v>0</v>
          </cell>
          <cell r="I241">
            <v>0</v>
          </cell>
          <cell r="J241">
            <v>0</v>
          </cell>
          <cell r="K241">
            <v>0</v>
          </cell>
          <cell r="L241">
            <v>0</v>
          </cell>
          <cell r="M241">
            <v>0</v>
          </cell>
          <cell r="O241">
            <v>0</v>
          </cell>
          <cell r="P241" t="str">
            <v>--</v>
          </cell>
          <cell r="S241">
            <v>0</v>
          </cell>
          <cell r="T241">
            <v>0</v>
          </cell>
          <cell r="U241">
            <v>0</v>
          </cell>
          <cell r="V241">
            <v>0</v>
          </cell>
          <cell r="W241">
            <v>0</v>
          </cell>
          <cell r="X241">
            <v>0</v>
          </cell>
          <cell r="Y241">
            <v>0</v>
          </cell>
          <cell r="Z241">
            <v>0</v>
          </cell>
          <cell r="AA241">
            <v>0</v>
          </cell>
          <cell r="AB241">
            <v>0</v>
          </cell>
          <cell r="AC241">
            <v>0</v>
          </cell>
          <cell r="AE241">
            <v>0</v>
          </cell>
          <cell r="AF241" t="str">
            <v>--</v>
          </cell>
          <cell r="AG241" t="str">
            <v>--</v>
          </cell>
          <cell r="AI241">
            <v>0</v>
          </cell>
          <cell r="AJ241">
            <v>0</v>
          </cell>
          <cell r="AK241">
            <v>0</v>
          </cell>
          <cell r="AL241">
            <v>0</v>
          </cell>
          <cell r="AM241">
            <v>0</v>
          </cell>
          <cell r="AN241">
            <v>0</v>
          </cell>
          <cell r="AO241">
            <v>0</v>
          </cell>
          <cell r="AP241">
            <v>0</v>
          </cell>
          <cell r="AQ241">
            <v>0</v>
          </cell>
          <cell r="AR241">
            <v>0</v>
          </cell>
          <cell r="AS241">
            <v>0</v>
          </cell>
          <cell r="AU241">
            <v>0</v>
          </cell>
          <cell r="AV241" t="str">
            <v>--</v>
          </cell>
          <cell r="AY241">
            <v>0</v>
          </cell>
          <cell r="AZ241">
            <v>0</v>
          </cell>
          <cell r="BA241">
            <v>0</v>
          </cell>
          <cell r="BB241">
            <v>0</v>
          </cell>
          <cell r="BC241">
            <v>0</v>
          </cell>
          <cell r="BD241">
            <v>0</v>
          </cell>
          <cell r="BE241">
            <v>0</v>
          </cell>
          <cell r="BF241">
            <v>0</v>
          </cell>
          <cell r="BG241">
            <v>0</v>
          </cell>
          <cell r="BH241">
            <v>0</v>
          </cell>
          <cell r="BK241">
            <v>0</v>
          </cell>
          <cell r="BL241" t="str">
            <v>--</v>
          </cell>
          <cell r="BN241">
            <v>-232</v>
          </cell>
        </row>
        <row r="242">
          <cell r="A242">
            <v>233</v>
          </cell>
          <cell r="B242" t="str">
            <v>PERU</v>
          </cell>
          <cell r="C242">
            <v>0</v>
          </cell>
          <cell r="D242">
            <v>0</v>
          </cell>
          <cell r="E242">
            <v>0</v>
          </cell>
          <cell r="F242">
            <v>0</v>
          </cell>
          <cell r="G242">
            <v>0</v>
          </cell>
          <cell r="H242">
            <v>0</v>
          </cell>
          <cell r="I242">
            <v>0</v>
          </cell>
          <cell r="J242">
            <v>0</v>
          </cell>
          <cell r="K242">
            <v>0</v>
          </cell>
          <cell r="L242">
            <v>0</v>
          </cell>
          <cell r="M242">
            <v>0</v>
          </cell>
          <cell r="O242">
            <v>0</v>
          </cell>
          <cell r="P242" t="str">
            <v>--</v>
          </cell>
          <cell r="S242">
            <v>0</v>
          </cell>
          <cell r="T242">
            <v>0</v>
          </cell>
          <cell r="U242">
            <v>0</v>
          </cell>
          <cell r="V242">
            <v>0</v>
          </cell>
          <cell r="W242">
            <v>0</v>
          </cell>
          <cell r="X242">
            <v>0</v>
          </cell>
          <cell r="Y242">
            <v>0</v>
          </cell>
          <cell r="Z242">
            <v>0</v>
          </cell>
          <cell r="AA242">
            <v>0</v>
          </cell>
          <cell r="AB242">
            <v>0</v>
          </cell>
          <cell r="AC242">
            <v>0</v>
          </cell>
          <cell r="AE242">
            <v>0</v>
          </cell>
          <cell r="AF242" t="str">
            <v>--</v>
          </cell>
          <cell r="AG242" t="str">
            <v>--</v>
          </cell>
          <cell r="AI242">
            <v>0</v>
          </cell>
          <cell r="AJ242">
            <v>0</v>
          </cell>
          <cell r="AK242">
            <v>0</v>
          </cell>
          <cell r="AL242">
            <v>0</v>
          </cell>
          <cell r="AM242">
            <v>0</v>
          </cell>
          <cell r="AN242">
            <v>0</v>
          </cell>
          <cell r="AO242">
            <v>0</v>
          </cell>
          <cell r="AP242">
            <v>0</v>
          </cell>
          <cell r="AQ242">
            <v>0</v>
          </cell>
          <cell r="AR242">
            <v>0</v>
          </cell>
          <cell r="AS242">
            <v>0</v>
          </cell>
          <cell r="AU242">
            <v>0</v>
          </cell>
          <cell r="AV242" t="str">
            <v>--</v>
          </cell>
          <cell r="AY242">
            <v>0</v>
          </cell>
          <cell r="AZ242">
            <v>0</v>
          </cell>
          <cell r="BA242">
            <v>0</v>
          </cell>
          <cell r="BB242">
            <v>0</v>
          </cell>
          <cell r="BC242">
            <v>0</v>
          </cell>
          <cell r="BD242">
            <v>0</v>
          </cell>
          <cell r="BE242">
            <v>0</v>
          </cell>
          <cell r="BF242">
            <v>0</v>
          </cell>
          <cell r="BG242">
            <v>0</v>
          </cell>
          <cell r="BH242">
            <v>0</v>
          </cell>
          <cell r="BK242">
            <v>0</v>
          </cell>
          <cell r="BL242" t="str">
            <v>--</v>
          </cell>
          <cell r="BN242">
            <v>-233</v>
          </cell>
        </row>
        <row r="243">
          <cell r="A243">
            <v>234</v>
          </cell>
          <cell r="B243" t="str">
            <v>PETERSHAM</v>
          </cell>
          <cell r="C243">
            <v>0</v>
          </cell>
          <cell r="D243">
            <v>0</v>
          </cell>
          <cell r="E243">
            <v>0</v>
          </cell>
          <cell r="F243">
            <v>0</v>
          </cell>
          <cell r="G243">
            <v>0</v>
          </cell>
          <cell r="H243">
            <v>0</v>
          </cell>
          <cell r="I243">
            <v>0</v>
          </cell>
          <cell r="J243">
            <v>0</v>
          </cell>
          <cell r="K243">
            <v>0</v>
          </cell>
          <cell r="L243">
            <v>0</v>
          </cell>
          <cell r="M243">
            <v>0</v>
          </cell>
          <cell r="O243">
            <v>0</v>
          </cell>
          <cell r="P243" t="str">
            <v>--</v>
          </cell>
          <cell r="S243">
            <v>0</v>
          </cell>
          <cell r="T243">
            <v>0</v>
          </cell>
          <cell r="U243">
            <v>0</v>
          </cell>
          <cell r="V243">
            <v>0</v>
          </cell>
          <cell r="W243">
            <v>0</v>
          </cell>
          <cell r="X243">
            <v>0</v>
          </cell>
          <cell r="Y243">
            <v>0</v>
          </cell>
          <cell r="Z243">
            <v>0</v>
          </cell>
          <cell r="AA243">
            <v>0</v>
          </cell>
          <cell r="AB243">
            <v>0</v>
          </cell>
          <cell r="AC243">
            <v>0</v>
          </cell>
          <cell r="AE243">
            <v>0</v>
          </cell>
          <cell r="AF243" t="str">
            <v>--</v>
          </cell>
          <cell r="AG243" t="str">
            <v>--</v>
          </cell>
          <cell r="AI243">
            <v>0</v>
          </cell>
          <cell r="AJ243">
            <v>0</v>
          </cell>
          <cell r="AK243">
            <v>0</v>
          </cell>
          <cell r="AL243">
            <v>0</v>
          </cell>
          <cell r="AM243">
            <v>0</v>
          </cell>
          <cell r="AN243">
            <v>0</v>
          </cell>
          <cell r="AO243">
            <v>0</v>
          </cell>
          <cell r="AP243">
            <v>0</v>
          </cell>
          <cell r="AQ243">
            <v>0</v>
          </cell>
          <cell r="AR243">
            <v>0</v>
          </cell>
          <cell r="AS243">
            <v>0</v>
          </cell>
          <cell r="AU243">
            <v>0</v>
          </cell>
          <cell r="AV243" t="str">
            <v>--</v>
          </cell>
          <cell r="AY243">
            <v>0</v>
          </cell>
          <cell r="AZ243">
            <v>0</v>
          </cell>
          <cell r="BA243">
            <v>0</v>
          </cell>
          <cell r="BB243">
            <v>0</v>
          </cell>
          <cell r="BC243">
            <v>0</v>
          </cell>
          <cell r="BD243">
            <v>0</v>
          </cell>
          <cell r="BE243">
            <v>0</v>
          </cell>
          <cell r="BF243">
            <v>0</v>
          </cell>
          <cell r="BG243">
            <v>0</v>
          </cell>
          <cell r="BH243">
            <v>0</v>
          </cell>
          <cell r="BK243">
            <v>0</v>
          </cell>
          <cell r="BL243" t="str">
            <v>--</v>
          </cell>
          <cell r="BN243">
            <v>-234</v>
          </cell>
        </row>
        <row r="244">
          <cell r="A244">
            <v>235</v>
          </cell>
          <cell r="B244" t="str">
            <v>PHILLIPSTON</v>
          </cell>
          <cell r="C244">
            <v>0</v>
          </cell>
          <cell r="D244">
            <v>0</v>
          </cell>
          <cell r="E244">
            <v>0</v>
          </cell>
          <cell r="F244">
            <v>0</v>
          </cell>
          <cell r="G244">
            <v>0</v>
          </cell>
          <cell r="H244">
            <v>0</v>
          </cell>
          <cell r="I244">
            <v>0</v>
          </cell>
          <cell r="J244">
            <v>0</v>
          </cell>
          <cell r="K244">
            <v>0</v>
          </cell>
          <cell r="L244">
            <v>0</v>
          </cell>
          <cell r="M244">
            <v>0</v>
          </cell>
          <cell r="O244">
            <v>0</v>
          </cell>
          <cell r="P244" t="str">
            <v>--</v>
          </cell>
          <cell r="S244">
            <v>0</v>
          </cell>
          <cell r="T244">
            <v>0</v>
          </cell>
          <cell r="U244">
            <v>0</v>
          </cell>
          <cell r="V244">
            <v>0</v>
          </cell>
          <cell r="W244">
            <v>0</v>
          </cell>
          <cell r="X244">
            <v>0</v>
          </cell>
          <cell r="Y244">
            <v>0</v>
          </cell>
          <cell r="Z244">
            <v>0</v>
          </cell>
          <cell r="AA244">
            <v>0</v>
          </cell>
          <cell r="AB244">
            <v>0</v>
          </cell>
          <cell r="AC244">
            <v>0</v>
          </cell>
          <cell r="AE244">
            <v>0</v>
          </cell>
          <cell r="AF244" t="str">
            <v>--</v>
          </cell>
          <cell r="AG244" t="str">
            <v>--</v>
          </cell>
          <cell r="AI244">
            <v>0</v>
          </cell>
          <cell r="AJ244">
            <v>0</v>
          </cell>
          <cell r="AK244">
            <v>0</v>
          </cell>
          <cell r="AL244">
            <v>0</v>
          </cell>
          <cell r="AM244">
            <v>0</v>
          </cell>
          <cell r="AN244">
            <v>0</v>
          </cell>
          <cell r="AO244">
            <v>0</v>
          </cell>
          <cell r="AP244">
            <v>0</v>
          </cell>
          <cell r="AQ244">
            <v>0</v>
          </cell>
          <cell r="AR244">
            <v>0</v>
          </cell>
          <cell r="AS244">
            <v>0</v>
          </cell>
          <cell r="AU244">
            <v>0</v>
          </cell>
          <cell r="AV244" t="str">
            <v>--</v>
          </cell>
          <cell r="AY244">
            <v>0</v>
          </cell>
          <cell r="AZ244">
            <v>0</v>
          </cell>
          <cell r="BA244">
            <v>0</v>
          </cell>
          <cell r="BB244">
            <v>0</v>
          </cell>
          <cell r="BC244">
            <v>0</v>
          </cell>
          <cell r="BD244">
            <v>0</v>
          </cell>
          <cell r="BE244">
            <v>0</v>
          </cell>
          <cell r="BF244">
            <v>0</v>
          </cell>
          <cell r="BG244">
            <v>0</v>
          </cell>
          <cell r="BH244">
            <v>0</v>
          </cell>
          <cell r="BK244">
            <v>0</v>
          </cell>
          <cell r="BL244" t="str">
            <v>--</v>
          </cell>
          <cell r="BN244">
            <v>-235</v>
          </cell>
        </row>
        <row r="245">
          <cell r="A245">
            <v>236</v>
          </cell>
          <cell r="B245" t="str">
            <v>PITTSFIELD</v>
          </cell>
          <cell r="C245">
            <v>172.28589690909916</v>
          </cell>
          <cell r="D245">
            <v>157</v>
          </cell>
          <cell r="E245">
            <v>156</v>
          </cell>
          <cell r="F245">
            <v>156</v>
          </cell>
          <cell r="G245">
            <v>156</v>
          </cell>
          <cell r="H245">
            <v>155.09000000000003</v>
          </cell>
          <cell r="I245">
            <v>0</v>
          </cell>
          <cell r="J245">
            <v>0</v>
          </cell>
          <cell r="K245">
            <v>0</v>
          </cell>
          <cell r="L245">
            <v>0</v>
          </cell>
          <cell r="M245">
            <v>0</v>
          </cell>
          <cell r="O245">
            <v>-0.90999999999996817</v>
          </cell>
          <cell r="P245">
            <v>-0.5833333333333135</v>
          </cell>
          <cell r="S245">
            <v>2280635</v>
          </cell>
          <cell r="T245">
            <v>2131760</v>
          </cell>
          <cell r="U245">
            <v>2163720</v>
          </cell>
          <cell r="V245">
            <v>2163720</v>
          </cell>
          <cell r="W245">
            <v>2164656</v>
          </cell>
          <cell r="X245">
            <v>2124277</v>
          </cell>
          <cell r="Y245">
            <v>0</v>
          </cell>
          <cell r="Z245">
            <v>0</v>
          </cell>
          <cell r="AA245">
            <v>0</v>
          </cell>
          <cell r="AB245">
            <v>0</v>
          </cell>
          <cell r="AC245">
            <v>0</v>
          </cell>
          <cell r="AE245">
            <v>-40379</v>
          </cell>
          <cell r="AF245">
            <v>-1.8653772239099475</v>
          </cell>
          <cell r="AG245">
            <v>-1.282043890576634</v>
          </cell>
          <cell r="AI245">
            <v>251288.59555727738</v>
          </cell>
          <cell r="AJ245">
            <v>140201</v>
          </cell>
          <cell r="AK245">
            <v>139308</v>
          </cell>
          <cell r="AL245">
            <v>138111.08608930311</v>
          </cell>
          <cell r="AM245">
            <v>138098.93862466599</v>
          </cell>
          <cell r="AN245">
            <v>135568.56540216864</v>
          </cell>
          <cell r="AO245">
            <v>0</v>
          </cell>
          <cell r="AP245">
            <v>0</v>
          </cell>
          <cell r="AQ245">
            <v>0</v>
          </cell>
          <cell r="AR245">
            <v>0</v>
          </cell>
          <cell r="AS245">
            <v>0</v>
          </cell>
          <cell r="AU245">
            <v>-2530.3732224973501</v>
          </cell>
          <cell r="AV245">
            <v>-1.8322901303206685</v>
          </cell>
          <cell r="AY245">
            <v>2029346.4044427227</v>
          </cell>
          <cell r="AZ245">
            <v>1991559</v>
          </cell>
          <cell r="BA245">
            <v>2024412</v>
          </cell>
          <cell r="BB245">
            <v>2025608.913910697</v>
          </cell>
          <cell r="BC245">
            <v>2026557.0613753339</v>
          </cell>
          <cell r="BD245">
            <v>1988708.4345978315</v>
          </cell>
          <cell r="BE245">
            <v>0</v>
          </cell>
          <cell r="BF245">
            <v>0</v>
          </cell>
          <cell r="BG245">
            <v>0</v>
          </cell>
          <cell r="BH245">
            <v>0</v>
          </cell>
          <cell r="BK245">
            <v>-37848.626777502475</v>
          </cell>
          <cell r="BL245">
            <v>-1.8676319309665179</v>
          </cell>
          <cell r="BN245">
            <v>-236</v>
          </cell>
        </row>
        <row r="246">
          <cell r="A246">
            <v>237</v>
          </cell>
          <cell r="B246" t="str">
            <v>PLAINFIELD</v>
          </cell>
          <cell r="C246">
            <v>0</v>
          </cell>
          <cell r="D246">
            <v>0</v>
          </cell>
          <cell r="E246">
            <v>0</v>
          </cell>
          <cell r="F246">
            <v>0</v>
          </cell>
          <cell r="G246">
            <v>0</v>
          </cell>
          <cell r="H246">
            <v>0</v>
          </cell>
          <cell r="I246">
            <v>0</v>
          </cell>
          <cell r="J246">
            <v>0</v>
          </cell>
          <cell r="K246">
            <v>0</v>
          </cell>
          <cell r="L246">
            <v>0</v>
          </cell>
          <cell r="M246">
            <v>0</v>
          </cell>
          <cell r="O246">
            <v>0</v>
          </cell>
          <cell r="P246" t="str">
            <v>--</v>
          </cell>
          <cell r="S246">
            <v>0</v>
          </cell>
          <cell r="T246">
            <v>0</v>
          </cell>
          <cell r="U246">
            <v>0</v>
          </cell>
          <cell r="V246">
            <v>0</v>
          </cell>
          <cell r="W246">
            <v>0</v>
          </cell>
          <cell r="X246">
            <v>0</v>
          </cell>
          <cell r="Y246">
            <v>0</v>
          </cell>
          <cell r="Z246">
            <v>0</v>
          </cell>
          <cell r="AA246">
            <v>0</v>
          </cell>
          <cell r="AB246">
            <v>0</v>
          </cell>
          <cell r="AC246">
            <v>0</v>
          </cell>
          <cell r="AE246">
            <v>0</v>
          </cell>
          <cell r="AF246" t="str">
            <v>--</v>
          </cell>
          <cell r="AG246" t="str">
            <v>--</v>
          </cell>
          <cell r="AI246">
            <v>0</v>
          </cell>
          <cell r="AJ246">
            <v>0</v>
          </cell>
          <cell r="AK246">
            <v>0</v>
          </cell>
          <cell r="AL246">
            <v>0</v>
          </cell>
          <cell r="AM246">
            <v>0</v>
          </cell>
          <cell r="AN246">
            <v>0</v>
          </cell>
          <cell r="AO246">
            <v>0</v>
          </cell>
          <cell r="AP246">
            <v>0</v>
          </cell>
          <cell r="AQ246">
            <v>0</v>
          </cell>
          <cell r="AR246">
            <v>0</v>
          </cell>
          <cell r="AS246">
            <v>0</v>
          </cell>
          <cell r="AU246">
            <v>0</v>
          </cell>
          <cell r="AV246" t="str">
            <v>--</v>
          </cell>
          <cell r="AY246">
            <v>0</v>
          </cell>
          <cell r="AZ246">
            <v>0</v>
          </cell>
          <cell r="BA246">
            <v>0</v>
          </cell>
          <cell r="BB246">
            <v>0</v>
          </cell>
          <cell r="BC246">
            <v>0</v>
          </cell>
          <cell r="BD246">
            <v>0</v>
          </cell>
          <cell r="BE246">
            <v>0</v>
          </cell>
          <cell r="BF246">
            <v>0</v>
          </cell>
          <cell r="BG246">
            <v>0</v>
          </cell>
          <cell r="BH246">
            <v>0</v>
          </cell>
          <cell r="BK246">
            <v>0</v>
          </cell>
          <cell r="BL246" t="str">
            <v>--</v>
          </cell>
          <cell r="BN246">
            <v>-237</v>
          </cell>
        </row>
        <row r="247">
          <cell r="A247">
            <v>238</v>
          </cell>
          <cell r="B247" t="str">
            <v>PLAINVILLE</v>
          </cell>
          <cell r="C247">
            <v>16</v>
          </cell>
          <cell r="D247">
            <v>23</v>
          </cell>
          <cell r="E247">
            <v>25</v>
          </cell>
          <cell r="F247">
            <v>25</v>
          </cell>
          <cell r="G247">
            <v>25</v>
          </cell>
          <cell r="H247">
            <v>25.790000000000003</v>
          </cell>
          <cell r="I247">
            <v>0</v>
          </cell>
          <cell r="J247">
            <v>0</v>
          </cell>
          <cell r="K247">
            <v>0</v>
          </cell>
          <cell r="L247">
            <v>0</v>
          </cell>
          <cell r="M247">
            <v>0</v>
          </cell>
          <cell r="O247">
            <v>0.7900000000000027</v>
          </cell>
          <cell r="P247">
            <v>3.1600000000000072</v>
          </cell>
          <cell r="S247">
            <v>233107</v>
          </cell>
          <cell r="T247">
            <v>382621</v>
          </cell>
          <cell r="U247">
            <v>445310</v>
          </cell>
          <cell r="V247">
            <v>445310</v>
          </cell>
          <cell r="W247">
            <v>446136</v>
          </cell>
          <cell r="X247">
            <v>460619</v>
          </cell>
          <cell r="Y247">
            <v>0</v>
          </cell>
          <cell r="Z247">
            <v>0</v>
          </cell>
          <cell r="AA247">
            <v>0</v>
          </cell>
          <cell r="AB247">
            <v>0</v>
          </cell>
          <cell r="AC247">
            <v>0</v>
          </cell>
          <cell r="AE247">
            <v>14483</v>
          </cell>
          <cell r="AF247">
            <v>3.2463195079527329</v>
          </cell>
          <cell r="AG247">
            <v>8.6319507952725694E-2</v>
          </cell>
          <cell r="AI247">
            <v>48407.717869037762</v>
          </cell>
          <cell r="AJ247">
            <v>115126.5548925538</v>
          </cell>
          <cell r="AK247">
            <v>166875.0558537707</v>
          </cell>
          <cell r="AL247">
            <v>164898.88688758938</v>
          </cell>
          <cell r="AM247">
            <v>166930.21229098117</v>
          </cell>
          <cell r="AN247">
            <v>166809.27026711887</v>
          </cell>
          <cell r="AO247">
            <v>0</v>
          </cell>
          <cell r="AP247">
            <v>0</v>
          </cell>
          <cell r="AQ247">
            <v>0</v>
          </cell>
          <cell r="AR247">
            <v>0</v>
          </cell>
          <cell r="AS247">
            <v>0</v>
          </cell>
          <cell r="AU247">
            <v>-120.94202386229881</v>
          </cell>
          <cell r="AV247">
            <v>-7.2450650006650186E-2</v>
          </cell>
          <cell r="AY247">
            <v>184699.28213096224</v>
          </cell>
          <cell r="AZ247">
            <v>267494.44510744617</v>
          </cell>
          <cell r="BA247">
            <v>278434.9441462293</v>
          </cell>
          <cell r="BB247">
            <v>280411.11311241065</v>
          </cell>
          <cell r="BC247">
            <v>279205.7877090188</v>
          </cell>
          <cell r="BD247">
            <v>293809.72973288113</v>
          </cell>
          <cell r="BE247">
            <v>0</v>
          </cell>
          <cell r="BF247">
            <v>0</v>
          </cell>
          <cell r="BG247">
            <v>0</v>
          </cell>
          <cell r="BH247">
            <v>0</v>
          </cell>
          <cell r="BK247">
            <v>14603.942023862328</v>
          </cell>
          <cell r="BL247">
            <v>5.2305298338163997</v>
          </cell>
          <cell r="BN247">
            <v>-238</v>
          </cell>
        </row>
        <row r="248">
          <cell r="A248">
            <v>239</v>
          </cell>
          <cell r="B248" t="str">
            <v>PLYMOUTH</v>
          </cell>
          <cell r="C248">
            <v>557.59714937839942</v>
          </cell>
          <cell r="D248">
            <v>536</v>
          </cell>
          <cell r="E248">
            <v>513</v>
          </cell>
          <cell r="F248">
            <v>513</v>
          </cell>
          <cell r="G248">
            <v>513</v>
          </cell>
          <cell r="H248">
            <v>510.08</v>
          </cell>
          <cell r="I248">
            <v>0</v>
          </cell>
          <cell r="J248">
            <v>0</v>
          </cell>
          <cell r="K248">
            <v>0</v>
          </cell>
          <cell r="L248">
            <v>0</v>
          </cell>
          <cell r="M248">
            <v>0</v>
          </cell>
          <cell r="O248">
            <v>-2.9200000000000159</v>
          </cell>
          <cell r="P248">
            <v>-0.56920077972709704</v>
          </cell>
          <cell r="S248">
            <v>7343697</v>
          </cell>
          <cell r="T248">
            <v>7393007</v>
          </cell>
          <cell r="U248">
            <v>7093164</v>
          </cell>
          <cell r="V248">
            <v>7093164</v>
          </cell>
          <cell r="W248">
            <v>7082239</v>
          </cell>
          <cell r="X248">
            <v>6756560</v>
          </cell>
          <cell r="Y248">
            <v>0</v>
          </cell>
          <cell r="Z248">
            <v>0</v>
          </cell>
          <cell r="AA248">
            <v>0</v>
          </cell>
          <cell r="AB248">
            <v>0</v>
          </cell>
          <cell r="AC248">
            <v>0</v>
          </cell>
          <cell r="AE248">
            <v>-325679</v>
          </cell>
          <cell r="AF248">
            <v>-4.5985316225560897</v>
          </cell>
          <cell r="AG248">
            <v>-4.0293308428289922</v>
          </cell>
          <cell r="AI248">
            <v>929189.13742914074</v>
          </cell>
          <cell r="AJ248">
            <v>516118.43900251359</v>
          </cell>
          <cell r="AK248">
            <v>458109</v>
          </cell>
          <cell r="AL248">
            <v>452784.49667741457</v>
          </cell>
          <cell r="AM248">
            <v>452730.45835833141</v>
          </cell>
          <cell r="AN248">
            <v>432006.74640082603</v>
          </cell>
          <cell r="AO248">
            <v>0</v>
          </cell>
          <cell r="AP248">
            <v>0</v>
          </cell>
          <cell r="AQ248">
            <v>0</v>
          </cell>
          <cell r="AR248">
            <v>0</v>
          </cell>
          <cell r="AS248">
            <v>0</v>
          </cell>
          <cell r="AU248">
            <v>-20723.71195750538</v>
          </cell>
          <cell r="AV248">
            <v>-4.5774945279035695</v>
          </cell>
          <cell r="AY248">
            <v>6414507.8625708595</v>
          </cell>
          <cell r="AZ248">
            <v>6876888.5609974861</v>
          </cell>
          <cell r="BA248">
            <v>6635055</v>
          </cell>
          <cell r="BB248">
            <v>6640379.5033225855</v>
          </cell>
          <cell r="BC248">
            <v>6629508.5416416684</v>
          </cell>
          <cell r="BD248">
            <v>6324553.2535991743</v>
          </cell>
          <cell r="BE248">
            <v>0</v>
          </cell>
          <cell r="BF248">
            <v>0</v>
          </cell>
          <cell r="BG248">
            <v>0</v>
          </cell>
          <cell r="BH248">
            <v>0</v>
          </cell>
          <cell r="BK248">
            <v>-304955.2880424941</v>
          </cell>
          <cell r="BL248">
            <v>-4.5999682499387458</v>
          </cell>
          <cell r="BN248">
            <v>-239</v>
          </cell>
        </row>
        <row r="249">
          <cell r="A249">
            <v>240</v>
          </cell>
          <cell r="B249" t="str">
            <v>PLYMPTON</v>
          </cell>
          <cell r="C249">
            <v>2</v>
          </cell>
          <cell r="D249">
            <v>3</v>
          </cell>
          <cell r="E249">
            <v>2</v>
          </cell>
          <cell r="F249">
            <v>2</v>
          </cell>
          <cell r="G249">
            <v>2</v>
          </cell>
          <cell r="H249">
            <v>2</v>
          </cell>
          <cell r="I249">
            <v>0</v>
          </cell>
          <cell r="J249">
            <v>0</v>
          </cell>
          <cell r="K249">
            <v>0</v>
          </cell>
          <cell r="L249">
            <v>0</v>
          </cell>
          <cell r="M249">
            <v>0</v>
          </cell>
          <cell r="O249">
            <v>0</v>
          </cell>
          <cell r="P249">
            <v>0</v>
          </cell>
          <cell r="S249">
            <v>13591</v>
          </cell>
          <cell r="T249">
            <v>42753</v>
          </cell>
          <cell r="U249">
            <v>28984</v>
          </cell>
          <cell r="V249">
            <v>28984</v>
          </cell>
          <cell r="W249">
            <v>29048</v>
          </cell>
          <cell r="X249">
            <v>29048</v>
          </cell>
          <cell r="Y249">
            <v>0</v>
          </cell>
          <cell r="Z249">
            <v>0</v>
          </cell>
          <cell r="AA249">
            <v>0</v>
          </cell>
          <cell r="AB249">
            <v>0</v>
          </cell>
          <cell r="AC249">
            <v>0</v>
          </cell>
          <cell r="AE249">
            <v>0</v>
          </cell>
          <cell r="AF249">
            <v>0</v>
          </cell>
          <cell r="AG249">
            <v>0</v>
          </cell>
          <cell r="AI249">
            <v>893</v>
          </cell>
          <cell r="AJ249">
            <v>20753.652232178254</v>
          </cell>
          <cell r="AK249">
            <v>12052.037488512657</v>
          </cell>
          <cell r="AL249">
            <v>11940.807216539681</v>
          </cell>
          <cell r="AM249">
            <v>12089.14433880367</v>
          </cell>
          <cell r="AN249">
            <v>11383.708892685458</v>
          </cell>
          <cell r="AO249">
            <v>0</v>
          </cell>
          <cell r="AP249">
            <v>0</v>
          </cell>
          <cell r="AQ249">
            <v>0</v>
          </cell>
          <cell r="AR249">
            <v>0</v>
          </cell>
          <cell r="AS249">
            <v>0</v>
          </cell>
          <cell r="AU249">
            <v>-705.43544611821198</v>
          </cell>
          <cell r="AV249">
            <v>-5.8352802013779348</v>
          </cell>
          <cell r="AY249">
            <v>12698</v>
          </cell>
          <cell r="AZ249">
            <v>21999.347767821746</v>
          </cell>
          <cell r="BA249">
            <v>16931.962511487342</v>
          </cell>
          <cell r="BB249">
            <v>17043.192783460319</v>
          </cell>
          <cell r="BC249">
            <v>16958.855661196329</v>
          </cell>
          <cell r="BD249">
            <v>17664.291107314544</v>
          </cell>
          <cell r="BE249">
            <v>0</v>
          </cell>
          <cell r="BF249">
            <v>0</v>
          </cell>
          <cell r="BG249">
            <v>0</v>
          </cell>
          <cell r="BH249">
            <v>0</v>
          </cell>
          <cell r="BK249">
            <v>705.43544611821562</v>
          </cell>
          <cell r="BL249">
            <v>4.1596877773559138</v>
          </cell>
          <cell r="BN249">
            <v>-240</v>
          </cell>
        </row>
        <row r="250">
          <cell r="A250">
            <v>241</v>
          </cell>
          <cell r="B250" t="str">
            <v>PRINCETON</v>
          </cell>
          <cell r="C250">
            <v>0</v>
          </cell>
          <cell r="D250">
            <v>0</v>
          </cell>
          <cell r="E250">
            <v>0</v>
          </cell>
          <cell r="F250">
            <v>0</v>
          </cell>
          <cell r="G250">
            <v>0</v>
          </cell>
          <cell r="H250">
            <v>0</v>
          </cell>
          <cell r="I250">
            <v>0</v>
          </cell>
          <cell r="J250">
            <v>0</v>
          </cell>
          <cell r="K250">
            <v>0</v>
          </cell>
          <cell r="L250">
            <v>0</v>
          </cell>
          <cell r="M250">
            <v>0</v>
          </cell>
          <cell r="O250">
            <v>0</v>
          </cell>
          <cell r="P250" t="str">
            <v>--</v>
          </cell>
          <cell r="S250">
            <v>0</v>
          </cell>
          <cell r="T250">
            <v>0</v>
          </cell>
          <cell r="U250">
            <v>0</v>
          </cell>
          <cell r="V250">
            <v>0</v>
          </cell>
          <cell r="W250">
            <v>0</v>
          </cell>
          <cell r="X250">
            <v>0</v>
          </cell>
          <cell r="Y250">
            <v>0</v>
          </cell>
          <cell r="Z250">
            <v>0</v>
          </cell>
          <cell r="AA250">
            <v>0</v>
          </cell>
          <cell r="AB250">
            <v>0</v>
          </cell>
          <cell r="AC250">
            <v>0</v>
          </cell>
          <cell r="AE250">
            <v>0</v>
          </cell>
          <cell r="AF250" t="str">
            <v>--</v>
          </cell>
          <cell r="AG250" t="str">
            <v>--</v>
          </cell>
          <cell r="AI250">
            <v>0</v>
          </cell>
          <cell r="AJ250">
            <v>0</v>
          </cell>
          <cell r="AK250">
            <v>0</v>
          </cell>
          <cell r="AL250">
            <v>0</v>
          </cell>
          <cell r="AM250">
            <v>0</v>
          </cell>
          <cell r="AN250">
            <v>0</v>
          </cell>
          <cell r="AO250">
            <v>0</v>
          </cell>
          <cell r="AP250">
            <v>0</v>
          </cell>
          <cell r="AQ250">
            <v>0</v>
          </cell>
          <cell r="AR250">
            <v>0</v>
          </cell>
          <cell r="AS250">
            <v>0</v>
          </cell>
          <cell r="AU250">
            <v>0</v>
          </cell>
          <cell r="AV250" t="str">
            <v>--</v>
          </cell>
          <cell r="AY250">
            <v>0</v>
          </cell>
          <cell r="AZ250">
            <v>0</v>
          </cell>
          <cell r="BA250">
            <v>0</v>
          </cell>
          <cell r="BB250">
            <v>0</v>
          </cell>
          <cell r="BC250">
            <v>0</v>
          </cell>
          <cell r="BD250">
            <v>0</v>
          </cell>
          <cell r="BE250">
            <v>0</v>
          </cell>
          <cell r="BF250">
            <v>0</v>
          </cell>
          <cell r="BG250">
            <v>0</v>
          </cell>
          <cell r="BH250">
            <v>0</v>
          </cell>
          <cell r="BK250">
            <v>0</v>
          </cell>
          <cell r="BL250" t="str">
            <v>--</v>
          </cell>
          <cell r="BN250">
            <v>-241</v>
          </cell>
        </row>
        <row r="251">
          <cell r="A251">
            <v>242</v>
          </cell>
          <cell r="B251" t="str">
            <v>PROVINCETOWN</v>
          </cell>
          <cell r="C251">
            <v>3</v>
          </cell>
          <cell r="D251">
            <v>3</v>
          </cell>
          <cell r="E251">
            <v>4</v>
          </cell>
          <cell r="F251">
            <v>4</v>
          </cell>
          <cell r="G251">
            <v>4</v>
          </cell>
          <cell r="H251">
            <v>4.71</v>
          </cell>
          <cell r="I251">
            <v>0</v>
          </cell>
          <cell r="J251">
            <v>0</v>
          </cell>
          <cell r="K251">
            <v>0</v>
          </cell>
          <cell r="L251">
            <v>0</v>
          </cell>
          <cell r="M251">
            <v>0</v>
          </cell>
          <cell r="O251">
            <v>0.71</v>
          </cell>
          <cell r="P251">
            <v>17.75</v>
          </cell>
          <cell r="S251">
            <v>133440</v>
          </cell>
          <cell r="T251">
            <v>109428</v>
          </cell>
          <cell r="U251">
            <v>146379</v>
          </cell>
          <cell r="V251">
            <v>146379</v>
          </cell>
          <cell r="W251">
            <v>170239</v>
          </cell>
          <cell r="X251">
            <v>157612</v>
          </cell>
          <cell r="Y251">
            <v>0</v>
          </cell>
          <cell r="Z251">
            <v>0</v>
          </cell>
          <cell r="AA251">
            <v>0</v>
          </cell>
          <cell r="AB251">
            <v>0</v>
          </cell>
          <cell r="AC251">
            <v>0</v>
          </cell>
          <cell r="AE251">
            <v>-12627</v>
          </cell>
          <cell r="AF251">
            <v>-7.4172193210721442</v>
          </cell>
          <cell r="AG251">
            <v>-25.167219321072146</v>
          </cell>
          <cell r="AI251">
            <v>25995.805424398899</v>
          </cell>
          <cell r="AJ251">
            <v>2679</v>
          </cell>
          <cell r="AK251">
            <v>12094.227120636335</v>
          </cell>
          <cell r="AL251">
            <v>11721.595345741811</v>
          </cell>
          <cell r="AM251">
            <v>28683.80452270438</v>
          </cell>
          <cell r="AN251">
            <v>18551.59525323366</v>
          </cell>
          <cell r="AO251">
            <v>0</v>
          </cell>
          <cell r="AP251">
            <v>0</v>
          </cell>
          <cell r="AQ251">
            <v>0</v>
          </cell>
          <cell r="AR251">
            <v>0</v>
          </cell>
          <cell r="AS251">
            <v>0</v>
          </cell>
          <cell r="AU251">
            <v>-10132.209269470721</v>
          </cell>
          <cell r="AV251">
            <v>-35.323798352658109</v>
          </cell>
          <cell r="AY251">
            <v>107444.1945756011</v>
          </cell>
          <cell r="AZ251">
            <v>106749</v>
          </cell>
          <cell r="BA251">
            <v>134284.77287936368</v>
          </cell>
          <cell r="BB251">
            <v>134657.40465425819</v>
          </cell>
          <cell r="BC251">
            <v>141555.19547729561</v>
          </cell>
          <cell r="BD251">
            <v>139060.40474676635</v>
          </cell>
          <cell r="BE251">
            <v>0</v>
          </cell>
          <cell r="BF251">
            <v>0</v>
          </cell>
          <cell r="BG251">
            <v>0</v>
          </cell>
          <cell r="BH251">
            <v>0</v>
          </cell>
          <cell r="BK251">
            <v>-2494.7907305292611</v>
          </cell>
          <cell r="BL251">
            <v>-1.7624155172244471</v>
          </cell>
          <cell r="BN251">
            <v>-242</v>
          </cell>
        </row>
        <row r="252">
          <cell r="A252">
            <v>243</v>
          </cell>
          <cell r="B252" t="str">
            <v>QUINCY</v>
          </cell>
          <cell r="C252">
            <v>50.932615554406347</v>
          </cell>
          <cell r="D252">
            <v>56</v>
          </cell>
          <cell r="E252">
            <v>55</v>
          </cell>
          <cell r="F252">
            <v>55</v>
          </cell>
          <cell r="G252">
            <v>55</v>
          </cell>
          <cell r="H252">
            <v>58.94</v>
          </cell>
          <cell r="I252">
            <v>0</v>
          </cell>
          <cell r="J252">
            <v>0</v>
          </cell>
          <cell r="K252">
            <v>0</v>
          </cell>
          <cell r="L252">
            <v>0</v>
          </cell>
          <cell r="M252">
            <v>0</v>
          </cell>
          <cell r="O252">
            <v>3.9399999999999977</v>
          </cell>
          <cell r="P252">
            <v>7.1636363636363498</v>
          </cell>
          <cell r="S252">
            <v>717261</v>
          </cell>
          <cell r="T252">
            <v>850555</v>
          </cell>
          <cell r="U252">
            <v>823713</v>
          </cell>
          <cell r="V252">
            <v>823713</v>
          </cell>
          <cell r="W252">
            <v>823557</v>
          </cell>
          <cell r="X252">
            <v>815273</v>
          </cell>
          <cell r="Y252">
            <v>0</v>
          </cell>
          <cell r="Z252">
            <v>0</v>
          </cell>
          <cell r="AA252">
            <v>0</v>
          </cell>
          <cell r="AB252">
            <v>0</v>
          </cell>
          <cell r="AC252">
            <v>0</v>
          </cell>
          <cell r="AE252">
            <v>-8284</v>
          </cell>
          <cell r="AF252">
            <v>-1.0058805887145583</v>
          </cell>
          <cell r="AG252">
            <v>-8.1695169523509072</v>
          </cell>
          <cell r="AI252">
            <v>286829.64071615681</v>
          </cell>
          <cell r="AJ252">
            <v>134328.86720222753</v>
          </cell>
          <cell r="AK252">
            <v>121160.08713833388</v>
          </cell>
          <cell r="AL252">
            <v>117554.71379071362</v>
          </cell>
          <cell r="AM252">
            <v>118139.08918116252</v>
          </cell>
          <cell r="AN252">
            <v>107604.83202193254</v>
          </cell>
          <cell r="AO252">
            <v>0</v>
          </cell>
          <cell r="AP252">
            <v>0</v>
          </cell>
          <cell r="AQ252">
            <v>0</v>
          </cell>
          <cell r="AR252">
            <v>0</v>
          </cell>
          <cell r="AS252">
            <v>0</v>
          </cell>
          <cell r="AU252">
            <v>-10534.257159229979</v>
          </cell>
          <cell r="AV252">
            <v>-8.9168261176248205</v>
          </cell>
          <cell r="AY252">
            <v>430431.35928384319</v>
          </cell>
          <cell r="AZ252">
            <v>716226.13279777253</v>
          </cell>
          <cell r="BA252">
            <v>702552.91286166618</v>
          </cell>
          <cell r="BB252">
            <v>706158.28620928642</v>
          </cell>
          <cell r="BC252">
            <v>705417.91081883747</v>
          </cell>
          <cell r="BD252">
            <v>707668.16797806742</v>
          </cell>
          <cell r="BE252">
            <v>0</v>
          </cell>
          <cell r="BF252">
            <v>0</v>
          </cell>
          <cell r="BG252">
            <v>0</v>
          </cell>
          <cell r="BH252">
            <v>0</v>
          </cell>
          <cell r="BK252">
            <v>2250.25715922995</v>
          </cell>
          <cell r="BL252">
            <v>0.31899631760383684</v>
          </cell>
          <cell r="BN252">
            <v>-243</v>
          </cell>
        </row>
        <row r="253">
          <cell r="A253">
            <v>244</v>
          </cell>
          <cell r="B253" t="str">
            <v>RANDOLPH</v>
          </cell>
          <cell r="C253">
            <v>287.41200275694064</v>
          </cell>
          <cell r="D253">
            <v>320</v>
          </cell>
          <cell r="E253">
            <v>335</v>
          </cell>
          <cell r="F253">
            <v>335</v>
          </cell>
          <cell r="G253">
            <v>335</v>
          </cell>
          <cell r="H253">
            <v>343.03999999999996</v>
          </cell>
          <cell r="I253">
            <v>0</v>
          </cell>
          <cell r="J253">
            <v>0</v>
          </cell>
          <cell r="K253">
            <v>0</v>
          </cell>
          <cell r="L253">
            <v>0</v>
          </cell>
          <cell r="M253">
            <v>0</v>
          </cell>
          <cell r="O253">
            <v>8.0399999999999636</v>
          </cell>
          <cell r="P253">
            <v>2.3999999999999799</v>
          </cell>
          <cell r="S253">
            <v>4279287</v>
          </cell>
          <cell r="T253">
            <v>4848910</v>
          </cell>
          <cell r="U253">
            <v>5310821</v>
          </cell>
          <cell r="V253">
            <v>5316151</v>
          </cell>
          <cell r="W253">
            <v>5318179</v>
          </cell>
          <cell r="X253">
            <v>5142463</v>
          </cell>
          <cell r="Y253">
            <v>0</v>
          </cell>
          <cell r="Z253">
            <v>0</v>
          </cell>
          <cell r="AA253">
            <v>0</v>
          </cell>
          <cell r="AB253">
            <v>0</v>
          </cell>
          <cell r="AC253">
            <v>0</v>
          </cell>
          <cell r="AE253">
            <v>-175716</v>
          </cell>
          <cell r="AF253">
            <v>-3.3040632893326816</v>
          </cell>
          <cell r="AG253">
            <v>-5.7040632893326615</v>
          </cell>
          <cell r="AI253">
            <v>1117154.8947442397</v>
          </cell>
          <cell r="AJ253">
            <v>632731.78875539557</v>
          </cell>
          <cell r="AK253">
            <v>988713.84688160499</v>
          </cell>
          <cell r="AL253">
            <v>975065.22985840391</v>
          </cell>
          <cell r="AM253">
            <v>983361.9945596233</v>
          </cell>
          <cell r="AN253">
            <v>817513.26136344369</v>
          </cell>
          <cell r="AO253">
            <v>0</v>
          </cell>
          <cell r="AP253">
            <v>0</v>
          </cell>
          <cell r="AQ253">
            <v>0</v>
          </cell>
          <cell r="AR253">
            <v>0</v>
          </cell>
          <cell r="AS253">
            <v>0</v>
          </cell>
          <cell r="AU253">
            <v>-165848.73319617962</v>
          </cell>
          <cell r="AV253">
            <v>-16.865481289059915</v>
          </cell>
          <cell r="AY253">
            <v>3162132.1052557603</v>
          </cell>
          <cell r="AZ253">
            <v>4216178.2112446046</v>
          </cell>
          <cell r="BA253">
            <v>4322107.1531183952</v>
          </cell>
          <cell r="BB253">
            <v>4341085.770141596</v>
          </cell>
          <cell r="BC253">
            <v>4334817.0054403767</v>
          </cell>
          <cell r="BD253">
            <v>4324949.7386365561</v>
          </cell>
          <cell r="BE253">
            <v>0</v>
          </cell>
          <cell r="BF253">
            <v>0</v>
          </cell>
          <cell r="BG253">
            <v>0</v>
          </cell>
          <cell r="BH253">
            <v>0</v>
          </cell>
          <cell r="BK253">
            <v>-9867.2668038206175</v>
          </cell>
          <cell r="BL253">
            <v>-0.22762822032479368</v>
          </cell>
          <cell r="BN253">
            <v>-244</v>
          </cell>
        </row>
        <row r="254">
          <cell r="A254">
            <v>245</v>
          </cell>
          <cell r="B254" t="str">
            <v>RAYNHAM</v>
          </cell>
          <cell r="C254">
            <v>0</v>
          </cell>
          <cell r="D254">
            <v>0</v>
          </cell>
          <cell r="E254">
            <v>0</v>
          </cell>
          <cell r="F254">
            <v>0</v>
          </cell>
          <cell r="G254">
            <v>0</v>
          </cell>
          <cell r="H254">
            <v>0</v>
          </cell>
          <cell r="I254">
            <v>0</v>
          </cell>
          <cell r="J254">
            <v>0</v>
          </cell>
          <cell r="K254">
            <v>0</v>
          </cell>
          <cell r="L254">
            <v>0</v>
          </cell>
          <cell r="M254">
            <v>0</v>
          </cell>
          <cell r="O254">
            <v>0</v>
          </cell>
          <cell r="P254" t="str">
            <v>--</v>
          </cell>
          <cell r="S254">
            <v>0</v>
          </cell>
          <cell r="T254">
            <v>0</v>
          </cell>
          <cell r="U254">
            <v>0</v>
          </cell>
          <cell r="V254">
            <v>0</v>
          </cell>
          <cell r="W254">
            <v>0</v>
          </cell>
          <cell r="X254">
            <v>0</v>
          </cell>
          <cell r="Y254">
            <v>0</v>
          </cell>
          <cell r="Z254">
            <v>0</v>
          </cell>
          <cell r="AA254">
            <v>0</v>
          </cell>
          <cell r="AB254">
            <v>0</v>
          </cell>
          <cell r="AC254">
            <v>0</v>
          </cell>
          <cell r="AE254">
            <v>0</v>
          </cell>
          <cell r="AF254" t="str">
            <v>--</v>
          </cell>
          <cell r="AG254" t="str">
            <v>--</v>
          </cell>
          <cell r="AI254">
            <v>0</v>
          </cell>
          <cell r="AJ254">
            <v>0</v>
          </cell>
          <cell r="AK254">
            <v>0</v>
          </cell>
          <cell r="AL254">
            <v>0</v>
          </cell>
          <cell r="AM254">
            <v>0</v>
          </cell>
          <cell r="AN254">
            <v>0</v>
          </cell>
          <cell r="AO254">
            <v>0</v>
          </cell>
          <cell r="AP254">
            <v>0</v>
          </cell>
          <cell r="AQ254">
            <v>0</v>
          </cell>
          <cell r="AR254">
            <v>0</v>
          </cell>
          <cell r="AS254">
            <v>0</v>
          </cell>
          <cell r="AU254">
            <v>0</v>
          </cell>
          <cell r="AV254" t="str">
            <v>--</v>
          </cell>
          <cell r="AY254">
            <v>0</v>
          </cell>
          <cell r="AZ254">
            <v>0</v>
          </cell>
          <cell r="BA254">
            <v>0</v>
          </cell>
          <cell r="BB254">
            <v>0</v>
          </cell>
          <cell r="BC254">
            <v>0</v>
          </cell>
          <cell r="BD254">
            <v>0</v>
          </cell>
          <cell r="BE254">
            <v>0</v>
          </cell>
          <cell r="BF254">
            <v>0</v>
          </cell>
          <cell r="BG254">
            <v>0</v>
          </cell>
          <cell r="BH254">
            <v>0</v>
          </cell>
          <cell r="BK254">
            <v>0</v>
          </cell>
          <cell r="BL254" t="str">
            <v>--</v>
          </cell>
          <cell r="BN254">
            <v>-245</v>
          </cell>
        </row>
        <row r="255">
          <cell r="A255">
            <v>246</v>
          </cell>
          <cell r="B255" t="str">
            <v>READING</v>
          </cell>
          <cell r="C255">
            <v>2</v>
          </cell>
          <cell r="D255">
            <v>3</v>
          </cell>
          <cell r="E255">
            <v>2</v>
          </cell>
          <cell r="F255">
            <v>2</v>
          </cell>
          <cell r="G255">
            <v>2</v>
          </cell>
          <cell r="H255">
            <v>3</v>
          </cell>
          <cell r="I255">
            <v>0</v>
          </cell>
          <cell r="J255">
            <v>0</v>
          </cell>
          <cell r="K255">
            <v>0</v>
          </cell>
          <cell r="L255">
            <v>0</v>
          </cell>
          <cell r="M255">
            <v>0</v>
          </cell>
          <cell r="O255">
            <v>1</v>
          </cell>
          <cell r="P255">
            <v>50</v>
          </cell>
          <cell r="S255">
            <v>26312</v>
          </cell>
          <cell r="T255">
            <v>40575</v>
          </cell>
          <cell r="U255">
            <v>27051</v>
          </cell>
          <cell r="V255">
            <v>27051</v>
          </cell>
          <cell r="W255">
            <v>27044</v>
          </cell>
          <cell r="X255">
            <v>40873</v>
          </cell>
          <cell r="Y255">
            <v>0</v>
          </cell>
          <cell r="Z255">
            <v>0</v>
          </cell>
          <cell r="AA255">
            <v>0</v>
          </cell>
          <cell r="AB255">
            <v>0</v>
          </cell>
          <cell r="AC255">
            <v>0</v>
          </cell>
          <cell r="AE255">
            <v>13829</v>
          </cell>
          <cell r="AF255">
            <v>51.135187102499621</v>
          </cell>
          <cell r="AG255">
            <v>1.1351871024996214</v>
          </cell>
          <cell r="AI255">
            <v>3839.9769960522849</v>
          </cell>
          <cell r="AJ255">
            <v>11506.370702229078</v>
          </cell>
          <cell r="AK255">
            <v>2309.2139106214381</v>
          </cell>
          <cell r="AL255">
            <v>2278.8633202386727</v>
          </cell>
          <cell r="AM255">
            <v>2278.9133097279987</v>
          </cell>
          <cell r="AN255">
            <v>11662.725852623975</v>
          </cell>
          <cell r="AO255">
            <v>0</v>
          </cell>
          <cell r="AP255">
            <v>0</v>
          </cell>
          <cell r="AQ255">
            <v>0</v>
          </cell>
          <cell r="AR255">
            <v>0</v>
          </cell>
          <cell r="AS255">
            <v>0</v>
          </cell>
          <cell r="AU255">
            <v>9383.8125428959756</v>
          </cell>
          <cell r="AV255">
            <v>411.76698134322567</v>
          </cell>
          <cell r="AY255">
            <v>22472.023003947714</v>
          </cell>
          <cell r="AZ255">
            <v>29068.629297770924</v>
          </cell>
          <cell r="BA255">
            <v>24741.786089378562</v>
          </cell>
          <cell r="BB255">
            <v>24772.136679761326</v>
          </cell>
          <cell r="BC255">
            <v>24765.086690272001</v>
          </cell>
          <cell r="BD255">
            <v>29210.274147376025</v>
          </cell>
          <cell r="BE255">
            <v>0</v>
          </cell>
          <cell r="BF255">
            <v>0</v>
          </cell>
          <cell r="BG255">
            <v>0</v>
          </cell>
          <cell r="BH255">
            <v>0</v>
          </cell>
          <cell r="BK255">
            <v>4445.1874571040244</v>
          </cell>
          <cell r="BL255">
            <v>17.949412060205482</v>
          </cell>
          <cell r="BN255">
            <v>-246</v>
          </cell>
        </row>
        <row r="256">
          <cell r="A256">
            <v>247</v>
          </cell>
          <cell r="B256" t="str">
            <v>REHOBOTH</v>
          </cell>
          <cell r="C256">
            <v>0</v>
          </cell>
          <cell r="D256">
            <v>0</v>
          </cell>
          <cell r="E256">
            <v>0</v>
          </cell>
          <cell r="F256">
            <v>0</v>
          </cell>
          <cell r="G256">
            <v>0</v>
          </cell>
          <cell r="H256">
            <v>0</v>
          </cell>
          <cell r="I256">
            <v>0</v>
          </cell>
          <cell r="J256">
            <v>0</v>
          </cell>
          <cell r="K256">
            <v>0</v>
          </cell>
          <cell r="L256">
            <v>0</v>
          </cell>
          <cell r="M256">
            <v>0</v>
          </cell>
          <cell r="O256">
            <v>0</v>
          </cell>
          <cell r="P256" t="str">
            <v>--</v>
          </cell>
          <cell r="S256">
            <v>0</v>
          </cell>
          <cell r="T256">
            <v>0</v>
          </cell>
          <cell r="U256">
            <v>0</v>
          </cell>
          <cell r="V256">
            <v>0</v>
          </cell>
          <cell r="W256">
            <v>0</v>
          </cell>
          <cell r="X256">
            <v>0</v>
          </cell>
          <cell r="Y256">
            <v>0</v>
          </cell>
          <cell r="Z256">
            <v>0</v>
          </cell>
          <cell r="AA256">
            <v>0</v>
          </cell>
          <cell r="AB256">
            <v>0</v>
          </cell>
          <cell r="AC256">
            <v>0</v>
          </cell>
          <cell r="AE256">
            <v>0</v>
          </cell>
          <cell r="AF256" t="str">
            <v>--</v>
          </cell>
          <cell r="AG256" t="str">
            <v>--</v>
          </cell>
          <cell r="AI256">
            <v>0</v>
          </cell>
          <cell r="AJ256">
            <v>0</v>
          </cell>
          <cell r="AK256">
            <v>0</v>
          </cell>
          <cell r="AL256">
            <v>0</v>
          </cell>
          <cell r="AM256">
            <v>0</v>
          </cell>
          <cell r="AN256">
            <v>0</v>
          </cell>
          <cell r="AO256">
            <v>0</v>
          </cell>
          <cell r="AP256">
            <v>0</v>
          </cell>
          <cell r="AQ256">
            <v>0</v>
          </cell>
          <cell r="AR256">
            <v>0</v>
          </cell>
          <cell r="AS256">
            <v>0</v>
          </cell>
          <cell r="AU256">
            <v>0</v>
          </cell>
          <cell r="AV256" t="str">
            <v>--</v>
          </cell>
          <cell r="AY256">
            <v>0</v>
          </cell>
          <cell r="AZ256">
            <v>0</v>
          </cell>
          <cell r="BA256">
            <v>0</v>
          </cell>
          <cell r="BB256">
            <v>0</v>
          </cell>
          <cell r="BC256">
            <v>0</v>
          </cell>
          <cell r="BD256">
            <v>0</v>
          </cell>
          <cell r="BE256">
            <v>0</v>
          </cell>
          <cell r="BF256">
            <v>0</v>
          </cell>
          <cell r="BG256">
            <v>0</v>
          </cell>
          <cell r="BH256">
            <v>0</v>
          </cell>
          <cell r="BK256">
            <v>0</v>
          </cell>
          <cell r="BL256" t="str">
            <v>--</v>
          </cell>
          <cell r="BN256">
            <v>-247</v>
          </cell>
        </row>
        <row r="257">
          <cell r="A257">
            <v>248</v>
          </cell>
          <cell r="B257" t="str">
            <v>REVERE</v>
          </cell>
          <cell r="C257">
            <v>238.85880643941263</v>
          </cell>
          <cell r="D257">
            <v>308</v>
          </cell>
          <cell r="E257">
            <v>297</v>
          </cell>
          <cell r="F257">
            <v>297</v>
          </cell>
          <cell r="G257">
            <v>297</v>
          </cell>
          <cell r="H257">
            <v>310.0200000000001</v>
          </cell>
          <cell r="I257">
            <v>0</v>
          </cell>
          <cell r="J257">
            <v>0</v>
          </cell>
          <cell r="K257">
            <v>0</v>
          </cell>
          <cell r="L257">
            <v>0</v>
          </cell>
          <cell r="M257">
            <v>0</v>
          </cell>
          <cell r="O257">
            <v>13.020000000000095</v>
          </cell>
          <cell r="P257">
            <v>4.3838383838384232</v>
          </cell>
          <cell r="S257">
            <v>3277552</v>
          </cell>
          <cell r="T257">
            <v>4194504</v>
          </cell>
          <cell r="U257">
            <v>3800432</v>
          </cell>
          <cell r="V257">
            <v>3800982</v>
          </cell>
          <cell r="W257">
            <v>4016118</v>
          </cell>
          <cell r="X257">
            <v>4105904</v>
          </cell>
          <cell r="Y257">
            <v>0</v>
          </cell>
          <cell r="Z257">
            <v>0</v>
          </cell>
          <cell r="AA257">
            <v>0</v>
          </cell>
          <cell r="AB257">
            <v>0</v>
          </cell>
          <cell r="AC257">
            <v>0</v>
          </cell>
          <cell r="AE257">
            <v>89786</v>
          </cell>
          <cell r="AF257">
            <v>2.2356414826456783</v>
          </cell>
          <cell r="AG257">
            <v>-2.1481969011927449</v>
          </cell>
          <cell r="AI257">
            <v>1041005.4203203642</v>
          </cell>
          <cell r="AJ257">
            <v>837807.03878874262</v>
          </cell>
          <cell r="AK257">
            <v>596629.65043943829</v>
          </cell>
          <cell r="AL257">
            <v>583498.67134080874</v>
          </cell>
          <cell r="AM257">
            <v>738925.15428884258</v>
          </cell>
          <cell r="AN257">
            <v>767855.07993729343</v>
          </cell>
          <cell r="AO257">
            <v>0</v>
          </cell>
          <cell r="AP257">
            <v>0</v>
          </cell>
          <cell r="AQ257">
            <v>0</v>
          </cell>
          <cell r="AR257">
            <v>0</v>
          </cell>
          <cell r="AS257">
            <v>0</v>
          </cell>
          <cell r="AU257">
            <v>28929.925648450851</v>
          </cell>
          <cell r="AV257">
            <v>3.9151361244825544</v>
          </cell>
          <cell r="AY257">
            <v>2236546.5796796358</v>
          </cell>
          <cell r="AZ257">
            <v>3356696.9612112576</v>
          </cell>
          <cell r="BA257">
            <v>3203802.3495605616</v>
          </cell>
          <cell r="BB257">
            <v>3217483.3286591913</v>
          </cell>
          <cell r="BC257">
            <v>3277192.8457111577</v>
          </cell>
          <cell r="BD257">
            <v>3338048.9200627068</v>
          </cell>
          <cell r="BE257">
            <v>0</v>
          </cell>
          <cell r="BF257">
            <v>0</v>
          </cell>
          <cell r="BG257">
            <v>0</v>
          </cell>
          <cell r="BH257">
            <v>0</v>
          </cell>
          <cell r="BK257">
            <v>60856.074351549149</v>
          </cell>
          <cell r="BL257">
            <v>1.8569573783609128</v>
          </cell>
          <cell r="BN257">
            <v>-248</v>
          </cell>
        </row>
        <row r="258">
          <cell r="A258">
            <v>249</v>
          </cell>
          <cell r="B258" t="str">
            <v>RICHMOND</v>
          </cell>
          <cell r="C258">
            <v>0</v>
          </cell>
          <cell r="D258">
            <v>1</v>
          </cell>
          <cell r="E258">
            <v>1</v>
          </cell>
          <cell r="F258">
            <v>1</v>
          </cell>
          <cell r="G258">
            <v>1</v>
          </cell>
          <cell r="H258">
            <v>0.53</v>
          </cell>
          <cell r="I258">
            <v>0</v>
          </cell>
          <cell r="J258">
            <v>0</v>
          </cell>
          <cell r="K258">
            <v>0</v>
          </cell>
          <cell r="L258">
            <v>0</v>
          </cell>
          <cell r="M258">
            <v>0</v>
          </cell>
          <cell r="O258">
            <v>-0.47</v>
          </cell>
          <cell r="P258">
            <v>-47</v>
          </cell>
          <cell r="S258">
            <v>0</v>
          </cell>
          <cell r="T258">
            <v>29540</v>
          </cell>
          <cell r="U258">
            <v>29540</v>
          </cell>
          <cell r="V258">
            <v>29540</v>
          </cell>
          <cell r="W258">
            <v>29540</v>
          </cell>
          <cell r="X258">
            <v>15656</v>
          </cell>
          <cell r="Y258">
            <v>0</v>
          </cell>
          <cell r="Z258">
            <v>0</v>
          </cell>
          <cell r="AA258">
            <v>0</v>
          </cell>
          <cell r="AB258">
            <v>0</v>
          </cell>
          <cell r="AC258">
            <v>0</v>
          </cell>
          <cell r="AE258">
            <v>-13884</v>
          </cell>
          <cell r="AF258">
            <v>-47.000677048070415</v>
          </cell>
          <cell r="AG258">
            <v>-6.7704807041479853E-4</v>
          </cell>
          <cell r="AI258">
            <v>0</v>
          </cell>
          <cell r="AJ258">
            <v>19806.813650467942</v>
          </cell>
          <cell r="AK258">
            <v>21175.150064373938</v>
          </cell>
          <cell r="AL258">
            <v>20955.397402221533</v>
          </cell>
          <cell r="AM258">
            <v>21159.010428021746</v>
          </cell>
          <cell r="AN258">
            <v>10478.631290692345</v>
          </cell>
          <cell r="AO258">
            <v>0</v>
          </cell>
          <cell r="AP258">
            <v>0</v>
          </cell>
          <cell r="AQ258">
            <v>0</v>
          </cell>
          <cell r="AR258">
            <v>0</v>
          </cell>
          <cell r="AS258">
            <v>0</v>
          </cell>
          <cell r="AU258">
            <v>-10680.379137329401</v>
          </cell>
          <cell r="AV258">
            <v>-50.476742159855156</v>
          </cell>
          <cell r="AY258">
            <v>0</v>
          </cell>
          <cell r="AZ258">
            <v>9733.1863495320576</v>
          </cell>
          <cell r="BA258">
            <v>8364.8499356260618</v>
          </cell>
          <cell r="BB258">
            <v>8584.6025977784666</v>
          </cell>
          <cell r="BC258">
            <v>8380.9895719782544</v>
          </cell>
          <cell r="BD258">
            <v>5177.3687093076551</v>
          </cell>
          <cell r="BE258">
            <v>0</v>
          </cell>
          <cell r="BF258">
            <v>0</v>
          </cell>
          <cell r="BG258">
            <v>0</v>
          </cell>
          <cell r="BH258">
            <v>0</v>
          </cell>
          <cell r="BK258">
            <v>-3203.6208626705993</v>
          </cell>
          <cell r="BL258">
            <v>-38.22485203157715</v>
          </cell>
          <cell r="BN258">
            <v>-249</v>
          </cell>
        </row>
        <row r="259">
          <cell r="A259">
            <v>250</v>
          </cell>
          <cell r="B259" t="str">
            <v>ROCHESTER</v>
          </cell>
          <cell r="C259">
            <v>0</v>
          </cell>
          <cell r="D259">
            <v>0</v>
          </cell>
          <cell r="E259">
            <v>1</v>
          </cell>
          <cell r="F259">
            <v>1</v>
          </cell>
          <cell r="G259">
            <v>1</v>
          </cell>
          <cell r="H259">
            <v>1</v>
          </cell>
          <cell r="I259">
            <v>0</v>
          </cell>
          <cell r="J259">
            <v>0</v>
          </cell>
          <cell r="K259">
            <v>0</v>
          </cell>
          <cell r="L259">
            <v>0</v>
          </cell>
          <cell r="M259">
            <v>0</v>
          </cell>
          <cell r="O259">
            <v>0</v>
          </cell>
          <cell r="P259">
            <v>0</v>
          </cell>
          <cell r="S259">
            <v>0</v>
          </cell>
          <cell r="T259">
            <v>0</v>
          </cell>
          <cell r="U259">
            <v>14700</v>
          </cell>
          <cell r="V259">
            <v>14790</v>
          </cell>
          <cell r="W259">
            <v>14784</v>
          </cell>
          <cell r="X259">
            <v>14784</v>
          </cell>
          <cell r="Y259">
            <v>0</v>
          </cell>
          <cell r="Z259">
            <v>0</v>
          </cell>
          <cell r="AA259">
            <v>0</v>
          </cell>
          <cell r="AB259">
            <v>0</v>
          </cell>
          <cell r="AC259">
            <v>0</v>
          </cell>
          <cell r="AE259">
            <v>0</v>
          </cell>
          <cell r="AF259">
            <v>0</v>
          </cell>
          <cell r="AG259">
            <v>0</v>
          </cell>
          <cell r="AI259">
            <v>0</v>
          </cell>
          <cell r="AJ259">
            <v>0</v>
          </cell>
          <cell r="AK259">
            <v>10668.391696820294</v>
          </cell>
          <cell r="AL259">
            <v>10625.507302638065</v>
          </cell>
          <cell r="AM259">
            <v>10720.037765059171</v>
          </cell>
          <cell r="AN259">
            <v>10047.200372719974</v>
          </cell>
          <cell r="AO259">
            <v>0</v>
          </cell>
          <cell r="AP259">
            <v>0</v>
          </cell>
          <cell r="AQ259">
            <v>0</v>
          </cell>
          <cell r="AR259">
            <v>0</v>
          </cell>
          <cell r="AS259">
            <v>0</v>
          </cell>
          <cell r="AU259">
            <v>-672.83739233919732</v>
          </cell>
          <cell r="AV259">
            <v>-6.2764461010784807</v>
          </cell>
          <cell r="AY259">
            <v>0</v>
          </cell>
          <cell r="AZ259">
            <v>0</v>
          </cell>
          <cell r="BA259">
            <v>4031.6083031797061</v>
          </cell>
          <cell r="BB259">
            <v>4164.4926973619349</v>
          </cell>
          <cell r="BC259">
            <v>4063.9622349408291</v>
          </cell>
          <cell r="BD259">
            <v>4736.7996272800265</v>
          </cell>
          <cell r="BE259">
            <v>0</v>
          </cell>
          <cell r="BF259">
            <v>0</v>
          </cell>
          <cell r="BG259">
            <v>0</v>
          </cell>
          <cell r="BH259">
            <v>0</v>
          </cell>
          <cell r="BK259">
            <v>672.83739233919732</v>
          </cell>
          <cell r="BL259">
            <v>16.556192047119112</v>
          </cell>
          <cell r="BN259">
            <v>-250</v>
          </cell>
        </row>
        <row r="260">
          <cell r="A260">
            <v>251</v>
          </cell>
          <cell r="B260" t="str">
            <v>ROCKLAND</v>
          </cell>
          <cell r="C260">
            <v>95.340136054421777</v>
          </cell>
          <cell r="D260">
            <v>113</v>
          </cell>
          <cell r="E260">
            <v>110</v>
          </cell>
          <cell r="F260">
            <v>110</v>
          </cell>
          <cell r="G260">
            <v>110</v>
          </cell>
          <cell r="H260">
            <v>107.36000000000003</v>
          </cell>
          <cell r="I260">
            <v>0</v>
          </cell>
          <cell r="J260">
            <v>0</v>
          </cell>
          <cell r="K260">
            <v>0</v>
          </cell>
          <cell r="L260">
            <v>0</v>
          </cell>
          <cell r="M260">
            <v>0</v>
          </cell>
          <cell r="O260">
            <v>-2.6399999999999721</v>
          </cell>
          <cell r="P260">
            <v>-2.3999999999999799</v>
          </cell>
          <cell r="S260">
            <v>1133784</v>
          </cell>
          <cell r="T260">
            <v>1380973</v>
          </cell>
          <cell r="U260">
            <v>1402390</v>
          </cell>
          <cell r="V260">
            <v>1402390</v>
          </cell>
          <cell r="W260">
            <v>1403930</v>
          </cell>
          <cell r="X260">
            <v>1371136</v>
          </cell>
          <cell r="Y260">
            <v>0</v>
          </cell>
          <cell r="Z260">
            <v>0</v>
          </cell>
          <cell r="AA260">
            <v>0</v>
          </cell>
          <cell r="AB260">
            <v>0</v>
          </cell>
          <cell r="AC260">
            <v>0</v>
          </cell>
          <cell r="AE260">
            <v>-32794</v>
          </cell>
          <cell r="AF260">
            <v>-2.335871446582094</v>
          </cell>
          <cell r="AG260">
            <v>6.4128553417885925E-2</v>
          </cell>
          <cell r="AI260">
            <v>227546.43842245065</v>
          </cell>
          <cell r="AJ260">
            <v>253701.08136947293</v>
          </cell>
          <cell r="AK260">
            <v>279135.98861481377</v>
          </cell>
          <cell r="AL260">
            <v>275464.68013042689</v>
          </cell>
          <cell r="AM260">
            <v>278352.88908088056</v>
          </cell>
          <cell r="AN260">
            <v>243584.94982666054</v>
          </cell>
          <cell r="AO260">
            <v>0</v>
          </cell>
          <cell r="AP260">
            <v>0</v>
          </cell>
          <cell r="AQ260">
            <v>0</v>
          </cell>
          <cell r="AR260">
            <v>0</v>
          </cell>
          <cell r="AS260">
            <v>0</v>
          </cell>
          <cell r="AU260">
            <v>-34767.939254220022</v>
          </cell>
          <cell r="AV260">
            <v>-12.490597589636499</v>
          </cell>
          <cell r="AY260">
            <v>906237.56157754932</v>
          </cell>
          <cell r="AZ260">
            <v>1127271.9186305271</v>
          </cell>
          <cell r="BA260">
            <v>1123254.0113851861</v>
          </cell>
          <cell r="BB260">
            <v>1126925.3198695732</v>
          </cell>
          <cell r="BC260">
            <v>1125577.1109191193</v>
          </cell>
          <cell r="BD260">
            <v>1127551.0501733394</v>
          </cell>
          <cell r="BE260">
            <v>0</v>
          </cell>
          <cell r="BF260">
            <v>0</v>
          </cell>
          <cell r="BG260">
            <v>0</v>
          </cell>
          <cell r="BH260">
            <v>0</v>
          </cell>
          <cell r="BK260">
            <v>1973.9392542201094</v>
          </cell>
          <cell r="BL260">
            <v>0.17537130375797627</v>
          </cell>
          <cell r="BN260">
            <v>-251</v>
          </cell>
        </row>
        <row r="261">
          <cell r="A261">
            <v>252</v>
          </cell>
          <cell r="B261" t="str">
            <v>ROCKPORT</v>
          </cell>
          <cell r="C261">
            <v>0</v>
          </cell>
          <cell r="D261">
            <v>0</v>
          </cell>
          <cell r="E261">
            <v>0</v>
          </cell>
          <cell r="F261">
            <v>0</v>
          </cell>
          <cell r="G261">
            <v>0</v>
          </cell>
          <cell r="H261">
            <v>0</v>
          </cell>
          <cell r="I261">
            <v>0</v>
          </cell>
          <cell r="J261">
            <v>0</v>
          </cell>
          <cell r="K261">
            <v>0</v>
          </cell>
          <cell r="L261">
            <v>0</v>
          </cell>
          <cell r="M261">
            <v>0</v>
          </cell>
          <cell r="O261">
            <v>0</v>
          </cell>
          <cell r="P261" t="str">
            <v>--</v>
          </cell>
          <cell r="S261">
            <v>0</v>
          </cell>
          <cell r="T261">
            <v>0</v>
          </cell>
          <cell r="U261">
            <v>0</v>
          </cell>
          <cell r="V261">
            <v>0</v>
          </cell>
          <cell r="W261">
            <v>0</v>
          </cell>
          <cell r="X261">
            <v>0</v>
          </cell>
          <cell r="Y261">
            <v>0</v>
          </cell>
          <cell r="Z261">
            <v>0</v>
          </cell>
          <cell r="AA261">
            <v>0</v>
          </cell>
          <cell r="AB261">
            <v>0</v>
          </cell>
          <cell r="AC261">
            <v>0</v>
          </cell>
          <cell r="AE261">
            <v>0</v>
          </cell>
          <cell r="AF261" t="str">
            <v>--</v>
          </cell>
          <cell r="AG261" t="str">
            <v>--</v>
          </cell>
          <cell r="AI261">
            <v>0</v>
          </cell>
          <cell r="AJ261">
            <v>0</v>
          </cell>
          <cell r="AK261">
            <v>0</v>
          </cell>
          <cell r="AL261">
            <v>0</v>
          </cell>
          <cell r="AM261">
            <v>0</v>
          </cell>
          <cell r="AN261">
            <v>0</v>
          </cell>
          <cell r="AO261">
            <v>0</v>
          </cell>
          <cell r="AP261">
            <v>0</v>
          </cell>
          <cell r="AQ261">
            <v>0</v>
          </cell>
          <cell r="AR261">
            <v>0</v>
          </cell>
          <cell r="AS261">
            <v>0</v>
          </cell>
          <cell r="AU261">
            <v>0</v>
          </cell>
          <cell r="AV261" t="str">
            <v>--</v>
          </cell>
          <cell r="AY261">
            <v>0</v>
          </cell>
          <cell r="AZ261">
            <v>0</v>
          </cell>
          <cell r="BA261">
            <v>0</v>
          </cell>
          <cell r="BB261">
            <v>0</v>
          </cell>
          <cell r="BC261">
            <v>0</v>
          </cell>
          <cell r="BD261">
            <v>0</v>
          </cell>
          <cell r="BE261">
            <v>0</v>
          </cell>
          <cell r="BF261">
            <v>0</v>
          </cell>
          <cell r="BG261">
            <v>0</v>
          </cell>
          <cell r="BH261">
            <v>0</v>
          </cell>
          <cell r="BK261">
            <v>0</v>
          </cell>
          <cell r="BL261" t="str">
            <v>--</v>
          </cell>
          <cell r="BN261">
            <v>-252</v>
          </cell>
        </row>
        <row r="262">
          <cell r="A262">
            <v>253</v>
          </cell>
          <cell r="B262" t="str">
            <v>ROWE</v>
          </cell>
          <cell r="C262">
            <v>2.125</v>
          </cell>
          <cell r="D262">
            <v>2</v>
          </cell>
          <cell r="E262">
            <v>2</v>
          </cell>
          <cell r="F262">
            <v>2</v>
          </cell>
          <cell r="G262">
            <v>2</v>
          </cell>
          <cell r="H262">
            <v>2</v>
          </cell>
          <cell r="I262">
            <v>0</v>
          </cell>
          <cell r="J262">
            <v>0</v>
          </cell>
          <cell r="K262">
            <v>0</v>
          </cell>
          <cell r="L262">
            <v>0</v>
          </cell>
          <cell r="M262">
            <v>0</v>
          </cell>
          <cell r="O262">
            <v>0</v>
          </cell>
          <cell r="P262">
            <v>0</v>
          </cell>
          <cell r="S262">
            <v>69167</v>
          </cell>
          <cell r="T262">
            <v>60584</v>
          </cell>
          <cell r="U262">
            <v>60116</v>
          </cell>
          <cell r="V262">
            <v>60154</v>
          </cell>
          <cell r="W262">
            <v>60450</v>
          </cell>
          <cell r="X262">
            <v>60728</v>
          </cell>
          <cell r="Y262">
            <v>0</v>
          </cell>
          <cell r="Z262">
            <v>0</v>
          </cell>
          <cell r="AA262">
            <v>0</v>
          </cell>
          <cell r="AB262">
            <v>0</v>
          </cell>
          <cell r="AC262">
            <v>0</v>
          </cell>
          <cell r="AE262">
            <v>278</v>
          </cell>
          <cell r="AF262">
            <v>0.45988420181968248</v>
          </cell>
          <cell r="AG262">
            <v>0.45988420181968248</v>
          </cell>
          <cell r="AI262">
            <v>24871.820477639511</v>
          </cell>
          <cell r="AJ262">
            <v>1786</v>
          </cell>
          <cell r="AK262">
            <v>1770</v>
          </cell>
          <cell r="AL262">
            <v>1493.9343316236918</v>
          </cell>
          <cell r="AM262">
            <v>1491.132544532612</v>
          </cell>
          <cell r="AN262">
            <v>1514.9611659818811</v>
          </cell>
          <cell r="AO262">
            <v>0</v>
          </cell>
          <cell r="AP262">
            <v>0</v>
          </cell>
          <cell r="AQ262">
            <v>0</v>
          </cell>
          <cell r="AR262">
            <v>0</v>
          </cell>
          <cell r="AS262">
            <v>0</v>
          </cell>
          <cell r="AU262">
            <v>23.828621449269122</v>
          </cell>
          <cell r="AV262">
            <v>1.5980216873838105</v>
          </cell>
          <cell r="AY262">
            <v>44295.179522360486</v>
          </cell>
          <cell r="AZ262">
            <v>58798</v>
          </cell>
          <cell r="BA262">
            <v>58346</v>
          </cell>
          <cell r="BB262">
            <v>58660.065668376308</v>
          </cell>
          <cell r="BC262">
            <v>58958.867455467385</v>
          </cell>
          <cell r="BD262">
            <v>59213.038834018116</v>
          </cell>
          <cell r="BE262">
            <v>0</v>
          </cell>
          <cell r="BF262">
            <v>0</v>
          </cell>
          <cell r="BG262">
            <v>0</v>
          </cell>
          <cell r="BH262">
            <v>0</v>
          </cell>
          <cell r="BK262">
            <v>254.17137855073088</v>
          </cell>
          <cell r="BL262">
            <v>0.43109949278232751</v>
          </cell>
          <cell r="BN262">
            <v>-253</v>
          </cell>
        </row>
        <row r="263">
          <cell r="A263">
            <v>254</v>
          </cell>
          <cell r="B263" t="str">
            <v>ROWLEY</v>
          </cell>
          <cell r="C263">
            <v>0</v>
          </cell>
          <cell r="D263">
            <v>0</v>
          </cell>
          <cell r="E263">
            <v>0</v>
          </cell>
          <cell r="F263">
            <v>0</v>
          </cell>
          <cell r="G263">
            <v>0</v>
          </cell>
          <cell r="H263">
            <v>0</v>
          </cell>
          <cell r="I263">
            <v>0</v>
          </cell>
          <cell r="J263">
            <v>0</v>
          </cell>
          <cell r="K263">
            <v>0</v>
          </cell>
          <cell r="L263">
            <v>0</v>
          </cell>
          <cell r="M263">
            <v>0</v>
          </cell>
          <cell r="O263">
            <v>0</v>
          </cell>
          <cell r="P263" t="str">
            <v>--</v>
          </cell>
          <cell r="S263">
            <v>0</v>
          </cell>
          <cell r="T263">
            <v>0</v>
          </cell>
          <cell r="U263">
            <v>0</v>
          </cell>
          <cell r="V263">
            <v>0</v>
          </cell>
          <cell r="W263">
            <v>0</v>
          </cell>
          <cell r="X263">
            <v>0</v>
          </cell>
          <cell r="Y263">
            <v>0</v>
          </cell>
          <cell r="Z263">
            <v>0</v>
          </cell>
          <cell r="AA263">
            <v>0</v>
          </cell>
          <cell r="AB263">
            <v>0</v>
          </cell>
          <cell r="AC263">
            <v>0</v>
          </cell>
          <cell r="AE263">
            <v>0</v>
          </cell>
          <cell r="AF263" t="str">
            <v>--</v>
          </cell>
          <cell r="AG263" t="str">
            <v>--</v>
          </cell>
          <cell r="AI263">
            <v>0</v>
          </cell>
          <cell r="AJ263">
            <v>0</v>
          </cell>
          <cell r="AK263">
            <v>0</v>
          </cell>
          <cell r="AL263">
            <v>0</v>
          </cell>
          <cell r="AM263">
            <v>0</v>
          </cell>
          <cell r="AN263">
            <v>0</v>
          </cell>
          <cell r="AO263">
            <v>0</v>
          </cell>
          <cell r="AP263">
            <v>0</v>
          </cell>
          <cell r="AQ263">
            <v>0</v>
          </cell>
          <cell r="AR263">
            <v>0</v>
          </cell>
          <cell r="AS263">
            <v>0</v>
          </cell>
          <cell r="AU263">
            <v>0</v>
          </cell>
          <cell r="AV263" t="str">
            <v>--</v>
          </cell>
          <cell r="AY263">
            <v>0</v>
          </cell>
          <cell r="AZ263">
            <v>0</v>
          </cell>
          <cell r="BA263">
            <v>0</v>
          </cell>
          <cell r="BB263">
            <v>0</v>
          </cell>
          <cell r="BC263">
            <v>0</v>
          </cell>
          <cell r="BD263">
            <v>0</v>
          </cell>
          <cell r="BE263">
            <v>0</v>
          </cell>
          <cell r="BF263">
            <v>0</v>
          </cell>
          <cell r="BG263">
            <v>0</v>
          </cell>
          <cell r="BH263">
            <v>0</v>
          </cell>
          <cell r="BK263">
            <v>0</v>
          </cell>
          <cell r="BL263" t="str">
            <v>--</v>
          </cell>
          <cell r="BN263">
            <v>-254</v>
          </cell>
        </row>
        <row r="264">
          <cell r="A264">
            <v>255</v>
          </cell>
          <cell r="B264" t="str">
            <v>ROYALSTON</v>
          </cell>
          <cell r="C264">
            <v>0</v>
          </cell>
          <cell r="D264">
            <v>0</v>
          </cell>
          <cell r="E264">
            <v>0</v>
          </cell>
          <cell r="F264">
            <v>0</v>
          </cell>
          <cell r="G264">
            <v>0</v>
          </cell>
          <cell r="H264">
            <v>0</v>
          </cell>
          <cell r="I264">
            <v>0</v>
          </cell>
          <cell r="J264">
            <v>0</v>
          </cell>
          <cell r="K264">
            <v>0</v>
          </cell>
          <cell r="L264">
            <v>0</v>
          </cell>
          <cell r="M264">
            <v>0</v>
          </cell>
          <cell r="O264">
            <v>0</v>
          </cell>
          <cell r="P264" t="str">
            <v>--</v>
          </cell>
          <cell r="S264">
            <v>0</v>
          </cell>
          <cell r="T264">
            <v>0</v>
          </cell>
          <cell r="U264">
            <v>0</v>
          </cell>
          <cell r="V264">
            <v>0</v>
          </cell>
          <cell r="W264">
            <v>0</v>
          </cell>
          <cell r="X264">
            <v>0</v>
          </cell>
          <cell r="Y264">
            <v>0</v>
          </cell>
          <cell r="Z264">
            <v>0</v>
          </cell>
          <cell r="AA264">
            <v>0</v>
          </cell>
          <cell r="AB264">
            <v>0</v>
          </cell>
          <cell r="AC264">
            <v>0</v>
          </cell>
          <cell r="AE264">
            <v>0</v>
          </cell>
          <cell r="AF264" t="str">
            <v>--</v>
          </cell>
          <cell r="AG264" t="str">
            <v>--</v>
          </cell>
          <cell r="AI264">
            <v>0</v>
          </cell>
          <cell r="AJ264">
            <v>0</v>
          </cell>
          <cell r="AK264">
            <v>0</v>
          </cell>
          <cell r="AL264">
            <v>0</v>
          </cell>
          <cell r="AM264">
            <v>0</v>
          </cell>
          <cell r="AN264">
            <v>0</v>
          </cell>
          <cell r="AO264">
            <v>0</v>
          </cell>
          <cell r="AP264">
            <v>0</v>
          </cell>
          <cell r="AQ264">
            <v>0</v>
          </cell>
          <cell r="AR264">
            <v>0</v>
          </cell>
          <cell r="AS264">
            <v>0</v>
          </cell>
          <cell r="AU264">
            <v>0</v>
          </cell>
          <cell r="AV264" t="str">
            <v>--</v>
          </cell>
          <cell r="AY264">
            <v>0</v>
          </cell>
          <cell r="AZ264">
            <v>0</v>
          </cell>
          <cell r="BA264">
            <v>0</v>
          </cell>
          <cell r="BB264">
            <v>0</v>
          </cell>
          <cell r="BC264">
            <v>0</v>
          </cell>
          <cell r="BD264">
            <v>0</v>
          </cell>
          <cell r="BE264">
            <v>0</v>
          </cell>
          <cell r="BF264">
            <v>0</v>
          </cell>
          <cell r="BG264">
            <v>0</v>
          </cell>
          <cell r="BH264">
            <v>0</v>
          </cell>
          <cell r="BK264">
            <v>0</v>
          </cell>
          <cell r="BL264" t="str">
            <v>--</v>
          </cell>
          <cell r="BN264">
            <v>-255</v>
          </cell>
        </row>
        <row r="265">
          <cell r="A265">
            <v>256</v>
          </cell>
          <cell r="B265" t="str">
            <v>RUSSELL</v>
          </cell>
          <cell r="C265">
            <v>0</v>
          </cell>
          <cell r="D265">
            <v>0</v>
          </cell>
          <cell r="E265">
            <v>0</v>
          </cell>
          <cell r="F265">
            <v>0</v>
          </cell>
          <cell r="G265">
            <v>0</v>
          </cell>
          <cell r="H265">
            <v>0</v>
          </cell>
          <cell r="I265">
            <v>0</v>
          </cell>
          <cell r="J265">
            <v>0</v>
          </cell>
          <cell r="K265">
            <v>0</v>
          </cell>
          <cell r="L265">
            <v>0</v>
          </cell>
          <cell r="M265">
            <v>0</v>
          </cell>
          <cell r="O265">
            <v>0</v>
          </cell>
          <cell r="P265" t="str">
            <v>--</v>
          </cell>
          <cell r="S265">
            <v>0</v>
          </cell>
          <cell r="T265">
            <v>0</v>
          </cell>
          <cell r="U265">
            <v>0</v>
          </cell>
          <cell r="V265">
            <v>0</v>
          </cell>
          <cell r="W265">
            <v>0</v>
          </cell>
          <cell r="X265">
            <v>0</v>
          </cell>
          <cell r="Y265">
            <v>0</v>
          </cell>
          <cell r="Z265">
            <v>0</v>
          </cell>
          <cell r="AA265">
            <v>0</v>
          </cell>
          <cell r="AB265">
            <v>0</v>
          </cell>
          <cell r="AC265">
            <v>0</v>
          </cell>
          <cell r="AE265">
            <v>0</v>
          </cell>
          <cell r="AF265" t="str">
            <v>--</v>
          </cell>
          <cell r="AG265" t="str">
            <v>--</v>
          </cell>
          <cell r="AI265">
            <v>0</v>
          </cell>
          <cell r="AJ265">
            <v>0</v>
          </cell>
          <cell r="AK265">
            <v>0</v>
          </cell>
          <cell r="AL265">
            <v>0</v>
          </cell>
          <cell r="AM265">
            <v>0</v>
          </cell>
          <cell r="AN265">
            <v>0</v>
          </cell>
          <cell r="AO265">
            <v>0</v>
          </cell>
          <cell r="AP265">
            <v>0</v>
          </cell>
          <cell r="AQ265">
            <v>0</v>
          </cell>
          <cell r="AR265">
            <v>0</v>
          </cell>
          <cell r="AS265">
            <v>0</v>
          </cell>
          <cell r="AU265">
            <v>0</v>
          </cell>
          <cell r="AV265" t="str">
            <v>--</v>
          </cell>
          <cell r="AY265">
            <v>0</v>
          </cell>
          <cell r="AZ265">
            <v>0</v>
          </cell>
          <cell r="BA265">
            <v>0</v>
          </cell>
          <cell r="BB265">
            <v>0</v>
          </cell>
          <cell r="BC265">
            <v>0</v>
          </cell>
          <cell r="BD265">
            <v>0</v>
          </cell>
          <cell r="BE265">
            <v>0</v>
          </cell>
          <cell r="BF265">
            <v>0</v>
          </cell>
          <cell r="BG265">
            <v>0</v>
          </cell>
          <cell r="BH265">
            <v>0</v>
          </cell>
          <cell r="BK265">
            <v>0</v>
          </cell>
          <cell r="BL265" t="str">
            <v>--</v>
          </cell>
          <cell r="BN265">
            <v>-256</v>
          </cell>
        </row>
        <row r="266">
          <cell r="A266">
            <v>257</v>
          </cell>
          <cell r="B266" t="str">
            <v>RUTLAND</v>
          </cell>
          <cell r="C266">
            <v>0</v>
          </cell>
          <cell r="D266">
            <v>0</v>
          </cell>
          <cell r="E266">
            <v>0</v>
          </cell>
          <cell r="F266">
            <v>0</v>
          </cell>
          <cell r="G266">
            <v>0</v>
          </cell>
          <cell r="H266">
            <v>0</v>
          </cell>
          <cell r="I266">
            <v>0</v>
          </cell>
          <cell r="J266">
            <v>0</v>
          </cell>
          <cell r="K266">
            <v>0</v>
          </cell>
          <cell r="L266">
            <v>0</v>
          </cell>
          <cell r="M266">
            <v>0</v>
          </cell>
          <cell r="O266">
            <v>0</v>
          </cell>
          <cell r="P266" t="str">
            <v>--</v>
          </cell>
          <cell r="S266">
            <v>0</v>
          </cell>
          <cell r="T266">
            <v>0</v>
          </cell>
          <cell r="U266">
            <v>0</v>
          </cell>
          <cell r="V266">
            <v>0</v>
          </cell>
          <cell r="W266">
            <v>0</v>
          </cell>
          <cell r="X266">
            <v>0</v>
          </cell>
          <cell r="Y266">
            <v>0</v>
          </cell>
          <cell r="Z266">
            <v>0</v>
          </cell>
          <cell r="AA266">
            <v>0</v>
          </cell>
          <cell r="AB266">
            <v>0</v>
          </cell>
          <cell r="AC266">
            <v>0</v>
          </cell>
          <cell r="AE266">
            <v>0</v>
          </cell>
          <cell r="AF266" t="str">
            <v>--</v>
          </cell>
          <cell r="AG266" t="str">
            <v>--</v>
          </cell>
          <cell r="AI266">
            <v>0</v>
          </cell>
          <cell r="AJ266">
            <v>0</v>
          </cell>
          <cell r="AK266">
            <v>0</v>
          </cell>
          <cell r="AL266">
            <v>0</v>
          </cell>
          <cell r="AM266">
            <v>0</v>
          </cell>
          <cell r="AN266">
            <v>0</v>
          </cell>
          <cell r="AO266">
            <v>0</v>
          </cell>
          <cell r="AP266">
            <v>0</v>
          </cell>
          <cell r="AQ266">
            <v>0</v>
          </cell>
          <cell r="AR266">
            <v>0</v>
          </cell>
          <cell r="AS266">
            <v>0</v>
          </cell>
          <cell r="AU266">
            <v>0</v>
          </cell>
          <cell r="AV266" t="str">
            <v>--</v>
          </cell>
          <cell r="AY266">
            <v>0</v>
          </cell>
          <cell r="AZ266">
            <v>0</v>
          </cell>
          <cell r="BA266">
            <v>0</v>
          </cell>
          <cell r="BB266">
            <v>0</v>
          </cell>
          <cell r="BC266">
            <v>0</v>
          </cell>
          <cell r="BD266">
            <v>0</v>
          </cell>
          <cell r="BE266">
            <v>0</v>
          </cell>
          <cell r="BF266">
            <v>0</v>
          </cell>
          <cell r="BG266">
            <v>0</v>
          </cell>
          <cell r="BH266">
            <v>0</v>
          </cell>
          <cell r="BK266">
            <v>0</v>
          </cell>
          <cell r="BL266" t="str">
            <v>--</v>
          </cell>
          <cell r="BN266">
            <v>-257</v>
          </cell>
        </row>
        <row r="267">
          <cell r="A267">
            <v>258</v>
          </cell>
          <cell r="B267" t="str">
            <v>SALEM</v>
          </cell>
          <cell r="C267">
            <v>428.53525331795856</v>
          </cell>
          <cell r="D267">
            <v>475</v>
          </cell>
          <cell r="E267">
            <v>467</v>
          </cell>
          <cell r="F267">
            <v>467</v>
          </cell>
          <cell r="G267">
            <v>467</v>
          </cell>
          <cell r="H267">
            <v>453.87000000000012</v>
          </cell>
          <cell r="I267">
            <v>0</v>
          </cell>
          <cell r="J267">
            <v>0</v>
          </cell>
          <cell r="K267">
            <v>0</v>
          </cell>
          <cell r="L267">
            <v>0</v>
          </cell>
          <cell r="M267">
            <v>0</v>
          </cell>
          <cell r="O267">
            <v>-13.129999999999882</v>
          </cell>
          <cell r="P267">
            <v>-2.8115631691648546</v>
          </cell>
          <cell r="S267">
            <v>6409966</v>
          </cell>
          <cell r="T267">
            <v>7378858</v>
          </cell>
          <cell r="U267">
            <v>6853287</v>
          </cell>
          <cell r="V267">
            <v>6889205</v>
          </cell>
          <cell r="W267">
            <v>6881256</v>
          </cell>
          <cell r="X267">
            <v>6601020</v>
          </cell>
          <cell r="Y267">
            <v>0</v>
          </cell>
          <cell r="Z267">
            <v>0</v>
          </cell>
          <cell r="AA267">
            <v>0</v>
          </cell>
          <cell r="AB267">
            <v>0</v>
          </cell>
          <cell r="AC267">
            <v>0</v>
          </cell>
          <cell r="AE267">
            <v>-280236</v>
          </cell>
          <cell r="AF267">
            <v>-4.0724542147538179</v>
          </cell>
          <cell r="AG267">
            <v>-1.2608910455889633</v>
          </cell>
          <cell r="AI267">
            <v>1174128.3056242906</v>
          </cell>
          <cell r="AJ267">
            <v>1034030.7740226912</v>
          </cell>
          <cell r="AK267">
            <v>703959.95977548917</v>
          </cell>
          <cell r="AL267">
            <v>716465.18055341113</v>
          </cell>
          <cell r="AM267">
            <v>713880.69013169175</v>
          </cell>
          <cell r="AN267">
            <v>502941.63533056993</v>
          </cell>
          <cell r="AO267">
            <v>0</v>
          </cell>
          <cell r="AP267">
            <v>0</v>
          </cell>
          <cell r="AQ267">
            <v>0</v>
          </cell>
          <cell r="AR267">
            <v>0</v>
          </cell>
          <cell r="AS267">
            <v>0</v>
          </cell>
          <cell r="AU267">
            <v>-210939.05480112182</v>
          </cell>
          <cell r="AV267">
            <v>-29.548222513514023</v>
          </cell>
          <cell r="AY267">
            <v>5235837.6943757096</v>
          </cell>
          <cell r="AZ267">
            <v>6344827.225977309</v>
          </cell>
          <cell r="BA267">
            <v>6149327.0402245112</v>
          </cell>
          <cell r="BB267">
            <v>6172739.8194465889</v>
          </cell>
          <cell r="BC267">
            <v>6167375.3098683078</v>
          </cell>
          <cell r="BD267">
            <v>6098078.3646694301</v>
          </cell>
          <cell r="BE267">
            <v>0</v>
          </cell>
          <cell r="BF267">
            <v>0</v>
          </cell>
          <cell r="BG267">
            <v>0</v>
          </cell>
          <cell r="BH267">
            <v>0</v>
          </cell>
          <cell r="BK267">
            <v>-69296.945198877715</v>
          </cell>
          <cell r="BL267">
            <v>-1.1236051272572434</v>
          </cell>
          <cell r="BN267">
            <v>-258</v>
          </cell>
        </row>
        <row r="268">
          <cell r="A268">
            <v>259</v>
          </cell>
          <cell r="B268" t="str">
            <v>SALISBURY</v>
          </cell>
          <cell r="C268">
            <v>0</v>
          </cell>
          <cell r="D268">
            <v>0</v>
          </cell>
          <cell r="E268">
            <v>0</v>
          </cell>
          <cell r="F268">
            <v>0</v>
          </cell>
          <cell r="G268">
            <v>0</v>
          </cell>
          <cell r="H268">
            <v>0</v>
          </cell>
          <cell r="I268">
            <v>0</v>
          </cell>
          <cell r="J268">
            <v>0</v>
          </cell>
          <cell r="K268">
            <v>0</v>
          </cell>
          <cell r="L268">
            <v>0</v>
          </cell>
          <cell r="M268">
            <v>0</v>
          </cell>
          <cell r="O268">
            <v>0</v>
          </cell>
          <cell r="P268" t="str">
            <v>--</v>
          </cell>
          <cell r="S268">
            <v>0</v>
          </cell>
          <cell r="T268">
            <v>0</v>
          </cell>
          <cell r="U268">
            <v>0</v>
          </cell>
          <cell r="V268">
            <v>0</v>
          </cell>
          <cell r="W268">
            <v>0</v>
          </cell>
          <cell r="X268">
            <v>0</v>
          </cell>
          <cell r="Y268">
            <v>0</v>
          </cell>
          <cell r="Z268">
            <v>0</v>
          </cell>
          <cell r="AA268">
            <v>0</v>
          </cell>
          <cell r="AB268">
            <v>0</v>
          </cell>
          <cell r="AC268">
            <v>0</v>
          </cell>
          <cell r="AE268">
            <v>0</v>
          </cell>
          <cell r="AF268" t="str">
            <v>--</v>
          </cell>
          <cell r="AG268" t="str">
            <v>--</v>
          </cell>
          <cell r="AI268">
            <v>0</v>
          </cell>
          <cell r="AJ268">
            <v>0</v>
          </cell>
          <cell r="AK268">
            <v>0</v>
          </cell>
          <cell r="AL268">
            <v>0</v>
          </cell>
          <cell r="AM268">
            <v>0</v>
          </cell>
          <cell r="AN268">
            <v>0</v>
          </cell>
          <cell r="AO268">
            <v>0</v>
          </cell>
          <cell r="AP268">
            <v>0</v>
          </cell>
          <cell r="AQ268">
            <v>0</v>
          </cell>
          <cell r="AR268">
            <v>0</v>
          </cell>
          <cell r="AS268">
            <v>0</v>
          </cell>
          <cell r="AU268">
            <v>0</v>
          </cell>
          <cell r="AV268" t="str">
            <v>--</v>
          </cell>
          <cell r="AY268">
            <v>0</v>
          </cell>
          <cell r="AZ268">
            <v>0</v>
          </cell>
          <cell r="BA268">
            <v>0</v>
          </cell>
          <cell r="BB268">
            <v>0</v>
          </cell>
          <cell r="BC268">
            <v>0</v>
          </cell>
          <cell r="BD268">
            <v>0</v>
          </cell>
          <cell r="BE268">
            <v>0</v>
          </cell>
          <cell r="BF268">
            <v>0</v>
          </cell>
          <cell r="BG268">
            <v>0</v>
          </cell>
          <cell r="BH268">
            <v>0</v>
          </cell>
          <cell r="BK268">
            <v>0</v>
          </cell>
          <cell r="BL268" t="str">
            <v>--</v>
          </cell>
          <cell r="BN268">
            <v>-259</v>
          </cell>
        </row>
        <row r="269">
          <cell r="A269">
            <v>260</v>
          </cell>
          <cell r="B269" t="str">
            <v>SANDISFIELD</v>
          </cell>
          <cell r="C269">
            <v>0</v>
          </cell>
          <cell r="D269">
            <v>0</v>
          </cell>
          <cell r="E269">
            <v>0</v>
          </cell>
          <cell r="F269">
            <v>0</v>
          </cell>
          <cell r="G269">
            <v>0</v>
          </cell>
          <cell r="H269">
            <v>0</v>
          </cell>
          <cell r="I269">
            <v>0</v>
          </cell>
          <cell r="J269">
            <v>0</v>
          </cell>
          <cell r="K269">
            <v>0</v>
          </cell>
          <cell r="L269">
            <v>0</v>
          </cell>
          <cell r="M269">
            <v>0</v>
          </cell>
          <cell r="O269">
            <v>0</v>
          </cell>
          <cell r="P269" t="str">
            <v>--</v>
          </cell>
          <cell r="S269">
            <v>0</v>
          </cell>
          <cell r="T269">
            <v>0</v>
          </cell>
          <cell r="U269">
            <v>0</v>
          </cell>
          <cell r="V269">
            <v>0</v>
          </cell>
          <cell r="W269">
            <v>0</v>
          </cell>
          <cell r="X269">
            <v>0</v>
          </cell>
          <cell r="Y269">
            <v>0</v>
          </cell>
          <cell r="Z269">
            <v>0</v>
          </cell>
          <cell r="AA269">
            <v>0</v>
          </cell>
          <cell r="AB269">
            <v>0</v>
          </cell>
          <cell r="AC269">
            <v>0</v>
          </cell>
          <cell r="AE269">
            <v>0</v>
          </cell>
          <cell r="AF269" t="str">
            <v>--</v>
          </cell>
          <cell r="AG269" t="str">
            <v>--</v>
          </cell>
          <cell r="AI269">
            <v>0</v>
          </cell>
          <cell r="AJ269">
            <v>0</v>
          </cell>
          <cell r="AK269">
            <v>0</v>
          </cell>
          <cell r="AL269">
            <v>0</v>
          </cell>
          <cell r="AM269">
            <v>0</v>
          </cell>
          <cell r="AN269">
            <v>0</v>
          </cell>
          <cell r="AO269">
            <v>0</v>
          </cell>
          <cell r="AP269">
            <v>0</v>
          </cell>
          <cell r="AQ269">
            <v>0</v>
          </cell>
          <cell r="AR269">
            <v>0</v>
          </cell>
          <cell r="AS269">
            <v>0</v>
          </cell>
          <cell r="AU269">
            <v>0</v>
          </cell>
          <cell r="AV269" t="str">
            <v>--</v>
          </cell>
          <cell r="AY269">
            <v>0</v>
          </cell>
          <cell r="AZ269">
            <v>0</v>
          </cell>
          <cell r="BA269">
            <v>0</v>
          </cell>
          <cell r="BB269">
            <v>0</v>
          </cell>
          <cell r="BC269">
            <v>0</v>
          </cell>
          <cell r="BD269">
            <v>0</v>
          </cell>
          <cell r="BE269">
            <v>0</v>
          </cell>
          <cell r="BF269">
            <v>0</v>
          </cell>
          <cell r="BG269">
            <v>0</v>
          </cell>
          <cell r="BH269">
            <v>0</v>
          </cell>
          <cell r="BK269">
            <v>0</v>
          </cell>
          <cell r="BL269" t="str">
            <v>--</v>
          </cell>
          <cell r="BN269">
            <v>-260</v>
          </cell>
        </row>
        <row r="270">
          <cell r="A270">
            <v>261</v>
          </cell>
          <cell r="B270" t="str">
            <v>SANDWICH</v>
          </cell>
          <cell r="C270">
            <v>184.41618146419972</v>
          </cell>
          <cell r="D270">
            <v>203</v>
          </cell>
          <cell r="E270">
            <v>204</v>
          </cell>
          <cell r="F270">
            <v>204</v>
          </cell>
          <cell r="G270">
            <v>204</v>
          </cell>
          <cell r="H270">
            <v>207.73999999999995</v>
          </cell>
          <cell r="I270">
            <v>0</v>
          </cell>
          <cell r="J270">
            <v>0</v>
          </cell>
          <cell r="K270">
            <v>0</v>
          </cell>
          <cell r="L270">
            <v>0</v>
          </cell>
          <cell r="M270">
            <v>0</v>
          </cell>
          <cell r="O270">
            <v>3.7399999999999523</v>
          </cell>
          <cell r="P270">
            <v>1.8333333333333091</v>
          </cell>
          <cell r="S270">
            <v>2732061</v>
          </cell>
          <cell r="T270">
            <v>3231985</v>
          </cell>
          <cell r="U270">
            <v>3306631</v>
          </cell>
          <cell r="V270">
            <v>3306631</v>
          </cell>
          <cell r="W270">
            <v>3304815</v>
          </cell>
          <cell r="X270">
            <v>3218525</v>
          </cell>
          <cell r="Y270">
            <v>0</v>
          </cell>
          <cell r="Z270">
            <v>0</v>
          </cell>
          <cell r="AA270">
            <v>0</v>
          </cell>
          <cell r="AB270">
            <v>0</v>
          </cell>
          <cell r="AC270">
            <v>0</v>
          </cell>
          <cell r="AE270">
            <v>-86290</v>
          </cell>
          <cell r="AF270">
            <v>-2.611038741956806</v>
          </cell>
          <cell r="AG270">
            <v>-4.444372075290115</v>
          </cell>
          <cell r="AI270">
            <v>155275</v>
          </cell>
          <cell r="AJ270">
            <v>494178.59036652243</v>
          </cell>
          <cell r="AK270">
            <v>569925.89996180637</v>
          </cell>
          <cell r="AL270">
            <v>565724.67122096114</v>
          </cell>
          <cell r="AM270">
            <v>568332.6330229576</v>
          </cell>
          <cell r="AN270">
            <v>483426.70653226698</v>
          </cell>
          <cell r="AO270">
            <v>0</v>
          </cell>
          <cell r="AP270">
            <v>0</v>
          </cell>
          <cell r="AQ270">
            <v>0</v>
          </cell>
          <cell r="AR270">
            <v>0</v>
          </cell>
          <cell r="AS270">
            <v>0</v>
          </cell>
          <cell r="AU270">
            <v>-84905.926490690617</v>
          </cell>
          <cell r="AV270">
            <v>-14.939477615261421</v>
          </cell>
          <cell r="AY270">
            <v>2576786</v>
          </cell>
          <cell r="AZ270">
            <v>2737806.4096334777</v>
          </cell>
          <cell r="BA270">
            <v>2736705.1000381936</v>
          </cell>
          <cell r="BB270">
            <v>2740906.328779039</v>
          </cell>
          <cell r="BC270">
            <v>2736482.3669770425</v>
          </cell>
          <cell r="BD270">
            <v>2735098.2934677331</v>
          </cell>
          <cell r="BE270">
            <v>0</v>
          </cell>
          <cell r="BF270">
            <v>0</v>
          </cell>
          <cell r="BG270">
            <v>0</v>
          </cell>
          <cell r="BH270">
            <v>0</v>
          </cell>
          <cell r="BK270">
            <v>-1384.0735093094409</v>
          </cell>
          <cell r="BL270">
            <v>-5.0578564876280208E-2</v>
          </cell>
          <cell r="BN270">
            <v>-261</v>
          </cell>
        </row>
        <row r="271">
          <cell r="A271">
            <v>262</v>
          </cell>
          <cell r="B271" t="str">
            <v>SAUGUS</v>
          </cell>
          <cell r="C271">
            <v>146.02396573988327</v>
          </cell>
          <cell r="D271">
            <v>168</v>
          </cell>
          <cell r="E271">
            <v>138</v>
          </cell>
          <cell r="F271">
            <v>138</v>
          </cell>
          <cell r="G271">
            <v>138</v>
          </cell>
          <cell r="H271">
            <v>153.34</v>
          </cell>
          <cell r="I271">
            <v>0</v>
          </cell>
          <cell r="J271">
            <v>0</v>
          </cell>
          <cell r="K271">
            <v>0</v>
          </cell>
          <cell r="L271">
            <v>0</v>
          </cell>
          <cell r="M271">
            <v>0</v>
          </cell>
          <cell r="O271">
            <v>15.340000000000003</v>
          </cell>
          <cell r="P271">
            <v>11.115942028985515</v>
          </cell>
          <cell r="S271">
            <v>2107663</v>
          </cell>
          <cell r="T271">
            <v>2527951</v>
          </cell>
          <cell r="U271">
            <v>2214833</v>
          </cell>
          <cell r="V271">
            <v>2214833</v>
          </cell>
          <cell r="W271">
            <v>2210608</v>
          </cell>
          <cell r="X271">
            <v>2358829</v>
          </cell>
          <cell r="Y271">
            <v>0</v>
          </cell>
          <cell r="Z271">
            <v>0</v>
          </cell>
          <cell r="AA271">
            <v>0</v>
          </cell>
          <cell r="AB271">
            <v>0</v>
          </cell>
          <cell r="AC271">
            <v>0</v>
          </cell>
          <cell r="AE271">
            <v>148221</v>
          </cell>
          <cell r="AF271">
            <v>6.7049879490167497</v>
          </cell>
          <cell r="AG271">
            <v>-4.4109540799687652</v>
          </cell>
          <cell r="AI271">
            <v>130278</v>
          </cell>
          <cell r="AJ271">
            <v>414476.70873689151</v>
          </cell>
          <cell r="AK271">
            <v>204093.42732933187</v>
          </cell>
          <cell r="AL271">
            <v>203217.17058883526</v>
          </cell>
          <cell r="AM271">
            <v>201040.14047279311</v>
          </cell>
          <cell r="AN271">
            <v>296367.10948033957</v>
          </cell>
          <cell r="AO271">
            <v>0</v>
          </cell>
          <cell r="AP271">
            <v>0</v>
          </cell>
          <cell r="AQ271">
            <v>0</v>
          </cell>
          <cell r="AR271">
            <v>0</v>
          </cell>
          <cell r="AS271">
            <v>0</v>
          </cell>
          <cell r="AU271">
            <v>95326.96900754646</v>
          </cell>
          <cell r="AV271">
            <v>47.41688340615098</v>
          </cell>
          <cell r="AY271">
            <v>1977385</v>
          </cell>
          <cell r="AZ271">
            <v>2113474.2912631086</v>
          </cell>
          <cell r="BA271">
            <v>2010739.5726706681</v>
          </cell>
          <cell r="BB271">
            <v>2011615.8294111649</v>
          </cell>
          <cell r="BC271">
            <v>2009567.859527207</v>
          </cell>
          <cell r="BD271">
            <v>2062461.8905196604</v>
          </cell>
          <cell r="BE271">
            <v>0</v>
          </cell>
          <cell r="BF271">
            <v>0</v>
          </cell>
          <cell r="BG271">
            <v>0</v>
          </cell>
          <cell r="BH271">
            <v>0</v>
          </cell>
          <cell r="BK271">
            <v>52894.030992453452</v>
          </cell>
          <cell r="BL271">
            <v>2.6321097215845191</v>
          </cell>
          <cell r="BN271">
            <v>-262</v>
          </cell>
        </row>
        <row r="272">
          <cell r="A272">
            <v>263</v>
          </cell>
          <cell r="B272" t="str">
            <v>SAVOY</v>
          </cell>
          <cell r="C272">
            <v>5</v>
          </cell>
          <cell r="D272">
            <v>6</v>
          </cell>
          <cell r="E272">
            <v>5</v>
          </cell>
          <cell r="F272">
            <v>5</v>
          </cell>
          <cell r="G272">
            <v>5</v>
          </cell>
          <cell r="H272">
            <v>4.95</v>
          </cell>
          <cell r="I272">
            <v>0</v>
          </cell>
          <cell r="J272">
            <v>0</v>
          </cell>
          <cell r="K272">
            <v>0</v>
          </cell>
          <cell r="L272">
            <v>0</v>
          </cell>
          <cell r="M272">
            <v>0</v>
          </cell>
          <cell r="O272">
            <v>-4.9999999999999822E-2</v>
          </cell>
          <cell r="P272">
            <v>-1.0000000000000009</v>
          </cell>
          <cell r="S272">
            <v>78285</v>
          </cell>
          <cell r="T272">
            <v>87132</v>
          </cell>
          <cell r="U272">
            <v>75115</v>
          </cell>
          <cell r="V272">
            <v>75115</v>
          </cell>
          <cell r="W272">
            <v>76030</v>
          </cell>
          <cell r="X272">
            <v>75344</v>
          </cell>
          <cell r="Y272">
            <v>0</v>
          </cell>
          <cell r="Z272">
            <v>0</v>
          </cell>
          <cell r="AA272">
            <v>0</v>
          </cell>
          <cell r="AB272">
            <v>0</v>
          </cell>
          <cell r="AC272">
            <v>0</v>
          </cell>
          <cell r="AE272">
            <v>-686</v>
          </cell>
          <cell r="AF272">
            <v>-0.90227541759831942</v>
          </cell>
          <cell r="AG272">
            <v>9.772458240168147E-2</v>
          </cell>
          <cell r="AI272">
            <v>14763.851322513445</v>
          </cell>
          <cell r="AJ272">
            <v>10609.526295103224</v>
          </cell>
          <cell r="AK272">
            <v>4465</v>
          </cell>
          <cell r="AL272">
            <v>4341.2435148030709</v>
          </cell>
          <cell r="AM272">
            <v>4339.9875117487918</v>
          </cell>
          <cell r="AN272">
            <v>4302.0832675071797</v>
          </cell>
          <cell r="AO272">
            <v>0</v>
          </cell>
          <cell r="AP272">
            <v>0</v>
          </cell>
          <cell r="AQ272">
            <v>0</v>
          </cell>
          <cell r="AR272">
            <v>0</v>
          </cell>
          <cell r="AS272">
            <v>0</v>
          </cell>
          <cell r="AU272">
            <v>-37.904244241612105</v>
          </cell>
          <cell r="AV272">
            <v>-0.873372196095068</v>
          </cell>
          <cell r="AY272">
            <v>63521.148677486555</v>
          </cell>
          <cell r="AZ272">
            <v>76522.47370489678</v>
          </cell>
          <cell r="BA272">
            <v>70650</v>
          </cell>
          <cell r="BB272">
            <v>70773.756485196936</v>
          </cell>
          <cell r="BC272">
            <v>71690.012488251203</v>
          </cell>
          <cell r="BD272">
            <v>71041.916732492828</v>
          </cell>
          <cell r="BE272">
            <v>0</v>
          </cell>
          <cell r="BF272">
            <v>0</v>
          </cell>
          <cell r="BG272">
            <v>0</v>
          </cell>
          <cell r="BH272">
            <v>0</v>
          </cell>
          <cell r="BK272">
            <v>-648.09575575837516</v>
          </cell>
          <cell r="BL272">
            <v>-0.9040251678915312</v>
          </cell>
          <cell r="BN272">
            <v>-263</v>
          </cell>
        </row>
        <row r="273">
          <cell r="A273">
            <v>264</v>
          </cell>
          <cell r="B273" t="str">
            <v>SCITUATE</v>
          </cell>
          <cell r="C273">
            <v>25.56793206793207</v>
          </cell>
          <cell r="D273">
            <v>27</v>
          </cell>
          <cell r="E273">
            <v>24</v>
          </cell>
          <cell r="F273">
            <v>24</v>
          </cell>
          <cell r="G273">
            <v>24</v>
          </cell>
          <cell r="H273">
            <v>24.54</v>
          </cell>
          <cell r="I273">
            <v>0</v>
          </cell>
          <cell r="J273">
            <v>0</v>
          </cell>
          <cell r="K273">
            <v>0</v>
          </cell>
          <cell r="L273">
            <v>0</v>
          </cell>
          <cell r="M273">
            <v>0</v>
          </cell>
          <cell r="O273">
            <v>0.53999999999999915</v>
          </cell>
          <cell r="P273">
            <v>2.2499999999999964</v>
          </cell>
          <cell r="S273">
            <v>343823</v>
          </cell>
          <cell r="T273">
            <v>390677</v>
          </cell>
          <cell r="U273">
            <v>351434</v>
          </cell>
          <cell r="V273">
            <v>353116</v>
          </cell>
          <cell r="W273">
            <v>352900</v>
          </cell>
          <cell r="X273">
            <v>358788</v>
          </cell>
          <cell r="Y273">
            <v>0</v>
          </cell>
          <cell r="Z273">
            <v>0</v>
          </cell>
          <cell r="AA273">
            <v>0</v>
          </cell>
          <cell r="AB273">
            <v>0</v>
          </cell>
          <cell r="AC273">
            <v>0</v>
          </cell>
          <cell r="AE273">
            <v>5888</v>
          </cell>
          <cell r="AF273">
            <v>1.668461320487391</v>
          </cell>
          <cell r="AG273">
            <v>-0.58153867951260541</v>
          </cell>
          <cell r="AI273">
            <v>114155.1127492488</v>
          </cell>
          <cell r="AJ273">
            <v>53021.464346238361</v>
          </cell>
          <cell r="AK273">
            <v>26546.610677035547</v>
          </cell>
          <cell r="AL273">
            <v>26550.291897370731</v>
          </cell>
          <cell r="AM273">
            <v>26449.430514543346</v>
          </cell>
          <cell r="AN273">
            <v>30137.231289907795</v>
          </cell>
          <cell r="AO273">
            <v>0</v>
          </cell>
          <cell r="AP273">
            <v>0</v>
          </cell>
          <cell r="AQ273">
            <v>0</v>
          </cell>
          <cell r="AR273">
            <v>0</v>
          </cell>
          <cell r="AS273">
            <v>0</v>
          </cell>
          <cell r="AU273">
            <v>3687.8007753644488</v>
          </cell>
          <cell r="AV273">
            <v>13.942836210922183</v>
          </cell>
          <cell r="AY273">
            <v>229667.8872507512</v>
          </cell>
          <cell r="AZ273">
            <v>337655.53565376165</v>
          </cell>
          <cell r="BA273">
            <v>324887.38932296447</v>
          </cell>
          <cell r="BB273">
            <v>326565.70810262929</v>
          </cell>
          <cell r="BC273">
            <v>326450.56948545668</v>
          </cell>
          <cell r="BD273">
            <v>328650.76871009218</v>
          </cell>
          <cell r="BE273">
            <v>0</v>
          </cell>
          <cell r="BF273">
            <v>0</v>
          </cell>
          <cell r="BG273">
            <v>0</v>
          </cell>
          <cell r="BH273">
            <v>0</v>
          </cell>
          <cell r="BK273">
            <v>2200.199224635493</v>
          </cell>
          <cell r="BL273">
            <v>0.67397622497746834</v>
          </cell>
          <cell r="BN273">
            <v>-264</v>
          </cell>
        </row>
        <row r="274">
          <cell r="A274">
            <v>265</v>
          </cell>
          <cell r="B274" t="str">
            <v>SEEKONK</v>
          </cell>
          <cell r="C274">
            <v>1</v>
          </cell>
          <cell r="D274">
            <v>1</v>
          </cell>
          <cell r="E274">
            <v>0</v>
          </cell>
          <cell r="F274">
            <v>0</v>
          </cell>
          <cell r="G274">
            <v>0</v>
          </cell>
          <cell r="H274">
            <v>0</v>
          </cell>
          <cell r="I274">
            <v>0</v>
          </cell>
          <cell r="J274">
            <v>0</v>
          </cell>
          <cell r="K274">
            <v>0</v>
          </cell>
          <cell r="L274">
            <v>0</v>
          </cell>
          <cell r="M274">
            <v>0</v>
          </cell>
          <cell r="O274">
            <v>0</v>
          </cell>
          <cell r="P274" t="str">
            <v>--</v>
          </cell>
          <cell r="S274">
            <v>12294</v>
          </cell>
          <cell r="T274">
            <v>12612</v>
          </cell>
          <cell r="U274">
            <v>0</v>
          </cell>
          <cell r="V274">
            <v>0</v>
          </cell>
          <cell r="W274">
            <v>0</v>
          </cell>
          <cell r="X274">
            <v>0</v>
          </cell>
          <cell r="Y274">
            <v>0</v>
          </cell>
          <cell r="Z274">
            <v>0</v>
          </cell>
          <cell r="AA274">
            <v>0</v>
          </cell>
          <cell r="AB274">
            <v>0</v>
          </cell>
          <cell r="AC274">
            <v>0</v>
          </cell>
          <cell r="AE274">
            <v>0</v>
          </cell>
          <cell r="AF274" t="str">
            <v>--</v>
          </cell>
          <cell r="AG274" t="str">
            <v>--</v>
          </cell>
          <cell r="AI274">
            <v>893</v>
          </cell>
          <cell r="AJ274">
            <v>1102.9554138600483</v>
          </cell>
          <cell r="AK274">
            <v>0</v>
          </cell>
          <cell r="AL274">
            <v>0</v>
          </cell>
          <cell r="AM274">
            <v>0</v>
          </cell>
          <cell r="AN274">
            <v>0</v>
          </cell>
          <cell r="AO274">
            <v>0</v>
          </cell>
          <cell r="AP274">
            <v>0</v>
          </cell>
          <cell r="AQ274">
            <v>0</v>
          </cell>
          <cell r="AR274">
            <v>0</v>
          </cell>
          <cell r="AS274">
            <v>0</v>
          </cell>
          <cell r="AU274">
            <v>0</v>
          </cell>
          <cell r="AV274" t="str">
            <v>--</v>
          </cell>
          <cell r="AY274">
            <v>11401</v>
          </cell>
          <cell r="AZ274">
            <v>11509.044586139951</v>
          </cell>
          <cell r="BA274">
            <v>0</v>
          </cell>
          <cell r="BB274">
            <v>0</v>
          </cell>
          <cell r="BC274">
            <v>0</v>
          </cell>
          <cell r="BD274">
            <v>0</v>
          </cell>
          <cell r="BE274">
            <v>0</v>
          </cell>
          <cell r="BF274">
            <v>0</v>
          </cell>
          <cell r="BG274">
            <v>0</v>
          </cell>
          <cell r="BH274">
            <v>0</v>
          </cell>
          <cell r="BK274">
            <v>0</v>
          </cell>
          <cell r="BL274" t="str">
            <v>--</v>
          </cell>
          <cell r="BN274">
            <v>-265</v>
          </cell>
        </row>
        <row r="275">
          <cell r="A275">
            <v>266</v>
          </cell>
          <cell r="B275" t="str">
            <v>SHARON</v>
          </cell>
          <cell r="C275">
            <v>7.0588235294117645</v>
          </cell>
          <cell r="D275">
            <v>7</v>
          </cell>
          <cell r="E275">
            <v>6</v>
          </cell>
          <cell r="F275">
            <v>6</v>
          </cell>
          <cell r="G275">
            <v>6</v>
          </cell>
          <cell r="H275">
            <v>5.34</v>
          </cell>
          <cell r="I275">
            <v>0</v>
          </cell>
          <cell r="J275">
            <v>0</v>
          </cell>
          <cell r="K275">
            <v>0</v>
          </cell>
          <cell r="L275">
            <v>0</v>
          </cell>
          <cell r="M275">
            <v>0</v>
          </cell>
          <cell r="O275">
            <v>-0.66000000000000014</v>
          </cell>
          <cell r="P275">
            <v>-10.999999999999998</v>
          </cell>
          <cell r="S275">
            <v>94356</v>
          </cell>
          <cell r="T275">
            <v>98847</v>
          </cell>
          <cell r="U275">
            <v>89490</v>
          </cell>
          <cell r="V275">
            <v>89664</v>
          </cell>
          <cell r="W275">
            <v>89700</v>
          </cell>
          <cell r="X275">
            <v>79833</v>
          </cell>
          <cell r="Y275">
            <v>0</v>
          </cell>
          <cell r="Z275">
            <v>0</v>
          </cell>
          <cell r="AA275">
            <v>0</v>
          </cell>
          <cell r="AB275">
            <v>0</v>
          </cell>
          <cell r="AC275">
            <v>0</v>
          </cell>
          <cell r="AE275">
            <v>-9867</v>
          </cell>
          <cell r="AF275">
            <v>-10.999999999999998</v>
          </cell>
          <cell r="AG275">
            <v>0</v>
          </cell>
          <cell r="AI275">
            <v>6304</v>
          </cell>
          <cell r="AJ275">
            <v>9251.1176118869807</v>
          </cell>
          <cell r="AK275">
            <v>5358</v>
          </cell>
          <cell r="AL275">
            <v>5358</v>
          </cell>
          <cell r="AM275">
            <v>5358</v>
          </cell>
          <cell r="AN275">
            <v>4769</v>
          </cell>
          <cell r="AO275">
            <v>0</v>
          </cell>
          <cell r="AP275">
            <v>0</v>
          </cell>
          <cell r="AQ275">
            <v>0</v>
          </cell>
          <cell r="AR275">
            <v>0</v>
          </cell>
          <cell r="AS275">
            <v>0</v>
          </cell>
          <cell r="AU275">
            <v>-589</v>
          </cell>
          <cell r="AV275">
            <v>-10.99290780141844</v>
          </cell>
          <cell r="AY275">
            <v>88052</v>
          </cell>
          <cell r="AZ275">
            <v>89595.882388113023</v>
          </cell>
          <cell r="BA275">
            <v>84132</v>
          </cell>
          <cell r="BB275">
            <v>84306</v>
          </cell>
          <cell r="BC275">
            <v>84342</v>
          </cell>
          <cell r="BD275">
            <v>75064</v>
          </cell>
          <cell r="BE275">
            <v>0</v>
          </cell>
          <cell r="BF275">
            <v>0</v>
          </cell>
          <cell r="BG275">
            <v>0</v>
          </cell>
          <cell r="BH275">
            <v>0</v>
          </cell>
          <cell r="BK275">
            <v>-9278</v>
          </cell>
          <cell r="BL275">
            <v>-11.000450546584151</v>
          </cell>
          <cell r="BN275">
            <v>-266</v>
          </cell>
        </row>
        <row r="276">
          <cell r="A276">
            <v>267</v>
          </cell>
          <cell r="B276" t="str">
            <v>SHEFFIELD</v>
          </cell>
          <cell r="C276">
            <v>0</v>
          </cell>
          <cell r="D276">
            <v>0</v>
          </cell>
          <cell r="E276">
            <v>0</v>
          </cell>
          <cell r="F276">
            <v>0</v>
          </cell>
          <cell r="G276">
            <v>0</v>
          </cell>
          <cell r="H276">
            <v>0</v>
          </cell>
          <cell r="I276">
            <v>0</v>
          </cell>
          <cell r="J276">
            <v>0</v>
          </cell>
          <cell r="K276">
            <v>0</v>
          </cell>
          <cell r="L276">
            <v>0</v>
          </cell>
          <cell r="M276">
            <v>0</v>
          </cell>
          <cell r="O276">
            <v>0</v>
          </cell>
          <cell r="P276" t="str">
            <v>--</v>
          </cell>
          <cell r="S276">
            <v>0</v>
          </cell>
          <cell r="T276">
            <v>0</v>
          </cell>
          <cell r="U276">
            <v>0</v>
          </cell>
          <cell r="V276">
            <v>0</v>
          </cell>
          <cell r="W276">
            <v>0</v>
          </cell>
          <cell r="X276">
            <v>0</v>
          </cell>
          <cell r="Y276">
            <v>0</v>
          </cell>
          <cell r="Z276">
            <v>0</v>
          </cell>
          <cell r="AA276">
            <v>0</v>
          </cell>
          <cell r="AB276">
            <v>0</v>
          </cell>
          <cell r="AC276">
            <v>0</v>
          </cell>
          <cell r="AE276">
            <v>0</v>
          </cell>
          <cell r="AF276" t="str">
            <v>--</v>
          </cell>
          <cell r="AG276" t="str">
            <v>--</v>
          </cell>
          <cell r="AI276">
            <v>0</v>
          </cell>
          <cell r="AJ276">
            <v>0</v>
          </cell>
          <cell r="AK276">
            <v>0</v>
          </cell>
          <cell r="AL276">
            <v>0</v>
          </cell>
          <cell r="AM276">
            <v>0</v>
          </cell>
          <cell r="AN276">
            <v>0</v>
          </cell>
          <cell r="AO276">
            <v>0</v>
          </cell>
          <cell r="AP276">
            <v>0</v>
          </cell>
          <cell r="AQ276">
            <v>0</v>
          </cell>
          <cell r="AR276">
            <v>0</v>
          </cell>
          <cell r="AS276">
            <v>0</v>
          </cell>
          <cell r="AU276">
            <v>0</v>
          </cell>
          <cell r="AV276" t="str">
            <v>--</v>
          </cell>
          <cell r="AY276">
            <v>0</v>
          </cell>
          <cell r="AZ276">
            <v>0</v>
          </cell>
          <cell r="BA276">
            <v>0</v>
          </cell>
          <cell r="BB276">
            <v>0</v>
          </cell>
          <cell r="BC276">
            <v>0</v>
          </cell>
          <cell r="BD276">
            <v>0</v>
          </cell>
          <cell r="BE276">
            <v>0</v>
          </cell>
          <cell r="BF276">
            <v>0</v>
          </cell>
          <cell r="BG276">
            <v>0</v>
          </cell>
          <cell r="BH276">
            <v>0</v>
          </cell>
          <cell r="BK276">
            <v>0</v>
          </cell>
          <cell r="BL276" t="str">
            <v>--</v>
          </cell>
          <cell r="BN276">
            <v>-267</v>
          </cell>
        </row>
        <row r="277">
          <cell r="A277">
            <v>268</v>
          </cell>
          <cell r="B277" t="str">
            <v>SHELBURNE</v>
          </cell>
          <cell r="C277">
            <v>0</v>
          </cell>
          <cell r="D277">
            <v>0</v>
          </cell>
          <cell r="E277">
            <v>0</v>
          </cell>
          <cell r="F277">
            <v>0</v>
          </cell>
          <cell r="G277">
            <v>0</v>
          </cell>
          <cell r="H277">
            <v>0</v>
          </cell>
          <cell r="I277">
            <v>0</v>
          </cell>
          <cell r="J277">
            <v>0</v>
          </cell>
          <cell r="K277">
            <v>0</v>
          </cell>
          <cell r="L277">
            <v>0</v>
          </cell>
          <cell r="M277">
            <v>0</v>
          </cell>
          <cell r="O277">
            <v>0</v>
          </cell>
          <cell r="P277" t="str">
            <v>--</v>
          </cell>
          <cell r="S277">
            <v>0</v>
          </cell>
          <cell r="T277">
            <v>0</v>
          </cell>
          <cell r="U277">
            <v>0</v>
          </cell>
          <cell r="V277">
            <v>0</v>
          </cell>
          <cell r="W277">
            <v>0</v>
          </cell>
          <cell r="X277">
            <v>0</v>
          </cell>
          <cell r="Y277">
            <v>0</v>
          </cell>
          <cell r="Z277">
            <v>0</v>
          </cell>
          <cell r="AA277">
            <v>0</v>
          </cell>
          <cell r="AB277">
            <v>0</v>
          </cell>
          <cell r="AC277">
            <v>0</v>
          </cell>
          <cell r="AE277">
            <v>0</v>
          </cell>
          <cell r="AF277" t="str">
            <v>--</v>
          </cell>
          <cell r="AG277" t="str">
            <v>--</v>
          </cell>
          <cell r="AI277">
            <v>0</v>
          </cell>
          <cell r="AJ277">
            <v>0</v>
          </cell>
          <cell r="AK277">
            <v>0</v>
          </cell>
          <cell r="AL277">
            <v>0</v>
          </cell>
          <cell r="AM277">
            <v>0</v>
          </cell>
          <cell r="AN277">
            <v>0</v>
          </cell>
          <cell r="AO277">
            <v>0</v>
          </cell>
          <cell r="AP277">
            <v>0</v>
          </cell>
          <cell r="AQ277">
            <v>0</v>
          </cell>
          <cell r="AR277">
            <v>0</v>
          </cell>
          <cell r="AS277">
            <v>0</v>
          </cell>
          <cell r="AU277">
            <v>0</v>
          </cell>
          <cell r="AV277" t="str">
            <v>--</v>
          </cell>
          <cell r="AY277">
            <v>0</v>
          </cell>
          <cell r="AZ277">
            <v>0</v>
          </cell>
          <cell r="BA277">
            <v>0</v>
          </cell>
          <cell r="BB277">
            <v>0</v>
          </cell>
          <cell r="BC277">
            <v>0</v>
          </cell>
          <cell r="BD277">
            <v>0</v>
          </cell>
          <cell r="BE277">
            <v>0</v>
          </cell>
          <cell r="BF277">
            <v>0</v>
          </cell>
          <cell r="BG277">
            <v>0</v>
          </cell>
          <cell r="BH277">
            <v>0</v>
          </cell>
          <cell r="BK277">
            <v>0</v>
          </cell>
          <cell r="BL277" t="str">
            <v>--</v>
          </cell>
          <cell r="BN277">
            <v>-268</v>
          </cell>
        </row>
        <row r="278">
          <cell r="A278">
            <v>269</v>
          </cell>
          <cell r="B278" t="str">
            <v>SHERBORN</v>
          </cell>
          <cell r="C278">
            <v>0</v>
          </cell>
          <cell r="D278">
            <v>0</v>
          </cell>
          <cell r="E278">
            <v>0</v>
          </cell>
          <cell r="F278">
            <v>0</v>
          </cell>
          <cell r="G278">
            <v>0</v>
          </cell>
          <cell r="H278">
            <v>0</v>
          </cell>
          <cell r="I278">
            <v>0</v>
          </cell>
          <cell r="J278">
            <v>0</v>
          </cell>
          <cell r="K278">
            <v>0</v>
          </cell>
          <cell r="L278">
            <v>0</v>
          </cell>
          <cell r="M278">
            <v>0</v>
          </cell>
          <cell r="O278">
            <v>0</v>
          </cell>
          <cell r="P278" t="str">
            <v>--</v>
          </cell>
          <cell r="S278">
            <v>0</v>
          </cell>
          <cell r="T278">
            <v>0</v>
          </cell>
          <cell r="U278">
            <v>0</v>
          </cell>
          <cell r="V278">
            <v>0</v>
          </cell>
          <cell r="W278">
            <v>0</v>
          </cell>
          <cell r="X278">
            <v>0</v>
          </cell>
          <cell r="Y278">
            <v>0</v>
          </cell>
          <cell r="Z278">
            <v>0</v>
          </cell>
          <cell r="AA278">
            <v>0</v>
          </cell>
          <cell r="AB278">
            <v>0</v>
          </cell>
          <cell r="AC278">
            <v>0</v>
          </cell>
          <cell r="AE278">
            <v>0</v>
          </cell>
          <cell r="AF278" t="str">
            <v>--</v>
          </cell>
          <cell r="AG278" t="str">
            <v>--</v>
          </cell>
          <cell r="AI278">
            <v>0</v>
          </cell>
          <cell r="AJ278">
            <v>0</v>
          </cell>
          <cell r="AK278">
            <v>0</v>
          </cell>
          <cell r="AL278">
            <v>0</v>
          </cell>
          <cell r="AM278">
            <v>0</v>
          </cell>
          <cell r="AN278">
            <v>0</v>
          </cell>
          <cell r="AO278">
            <v>0</v>
          </cell>
          <cell r="AP278">
            <v>0</v>
          </cell>
          <cell r="AQ278">
            <v>0</v>
          </cell>
          <cell r="AR278">
            <v>0</v>
          </cell>
          <cell r="AS278">
            <v>0</v>
          </cell>
          <cell r="AU278">
            <v>0</v>
          </cell>
          <cell r="AV278" t="str">
            <v>--</v>
          </cell>
          <cell r="AY278">
            <v>0</v>
          </cell>
          <cell r="AZ278">
            <v>0</v>
          </cell>
          <cell r="BA278">
            <v>0</v>
          </cell>
          <cell r="BB278">
            <v>0</v>
          </cell>
          <cell r="BC278">
            <v>0</v>
          </cell>
          <cell r="BD278">
            <v>0</v>
          </cell>
          <cell r="BE278">
            <v>0</v>
          </cell>
          <cell r="BF278">
            <v>0</v>
          </cell>
          <cell r="BG278">
            <v>0</v>
          </cell>
          <cell r="BH278">
            <v>0</v>
          </cell>
          <cell r="BK278">
            <v>0</v>
          </cell>
          <cell r="BL278" t="str">
            <v>--</v>
          </cell>
          <cell r="BN278">
            <v>-269</v>
          </cell>
        </row>
        <row r="279">
          <cell r="A279">
            <v>270</v>
          </cell>
          <cell r="B279" t="str">
            <v>SHIRLEY</v>
          </cell>
          <cell r="C279">
            <v>0</v>
          </cell>
          <cell r="D279">
            <v>0</v>
          </cell>
          <cell r="E279">
            <v>0</v>
          </cell>
          <cell r="F279">
            <v>0</v>
          </cell>
          <cell r="G279">
            <v>0</v>
          </cell>
          <cell r="H279">
            <v>0</v>
          </cell>
          <cell r="I279">
            <v>0</v>
          </cell>
          <cell r="J279">
            <v>0</v>
          </cell>
          <cell r="K279">
            <v>0</v>
          </cell>
          <cell r="L279">
            <v>0</v>
          </cell>
          <cell r="M279">
            <v>0</v>
          </cell>
          <cell r="O279">
            <v>0</v>
          </cell>
          <cell r="P279" t="str">
            <v>--</v>
          </cell>
          <cell r="S279">
            <v>0</v>
          </cell>
          <cell r="T279">
            <v>0</v>
          </cell>
          <cell r="U279">
            <v>0</v>
          </cell>
          <cell r="V279">
            <v>0</v>
          </cell>
          <cell r="W279">
            <v>0</v>
          </cell>
          <cell r="X279">
            <v>0</v>
          </cell>
          <cell r="Y279">
            <v>0</v>
          </cell>
          <cell r="Z279">
            <v>0</v>
          </cell>
          <cell r="AA279">
            <v>0</v>
          </cell>
          <cell r="AB279">
            <v>0</v>
          </cell>
          <cell r="AC279">
            <v>0</v>
          </cell>
          <cell r="AE279">
            <v>0</v>
          </cell>
          <cell r="AF279" t="str">
            <v>--</v>
          </cell>
          <cell r="AG279" t="str">
            <v>--</v>
          </cell>
          <cell r="AI279">
            <v>0</v>
          </cell>
          <cell r="AJ279">
            <v>0</v>
          </cell>
          <cell r="AK279">
            <v>0</v>
          </cell>
          <cell r="AL279">
            <v>0</v>
          </cell>
          <cell r="AM279">
            <v>0</v>
          </cell>
          <cell r="AN279">
            <v>0</v>
          </cell>
          <cell r="AO279">
            <v>0</v>
          </cell>
          <cell r="AP279">
            <v>0</v>
          </cell>
          <cell r="AQ279">
            <v>0</v>
          </cell>
          <cell r="AR279">
            <v>0</v>
          </cell>
          <cell r="AS279">
            <v>0</v>
          </cell>
          <cell r="AU279">
            <v>0</v>
          </cell>
          <cell r="AV279" t="str">
            <v>--</v>
          </cell>
          <cell r="AY279">
            <v>0</v>
          </cell>
          <cell r="AZ279">
            <v>0</v>
          </cell>
          <cell r="BA279">
            <v>0</v>
          </cell>
          <cell r="BB279">
            <v>0</v>
          </cell>
          <cell r="BC279">
            <v>0</v>
          </cell>
          <cell r="BD279">
            <v>0</v>
          </cell>
          <cell r="BE279">
            <v>0</v>
          </cell>
          <cell r="BF279">
            <v>0</v>
          </cell>
          <cell r="BG279">
            <v>0</v>
          </cell>
          <cell r="BH279">
            <v>0</v>
          </cell>
          <cell r="BK279">
            <v>0</v>
          </cell>
          <cell r="BL279" t="str">
            <v>--</v>
          </cell>
          <cell r="BN279">
            <v>-270</v>
          </cell>
        </row>
        <row r="280">
          <cell r="A280">
            <v>271</v>
          </cell>
          <cell r="B280" t="str">
            <v>SHREWSBURY</v>
          </cell>
          <cell r="C280">
            <v>51.628378378378379</v>
          </cell>
          <cell r="D280">
            <v>38</v>
          </cell>
          <cell r="E280">
            <v>33</v>
          </cell>
          <cell r="F280">
            <v>33</v>
          </cell>
          <cell r="G280">
            <v>33</v>
          </cell>
          <cell r="H280">
            <v>33.769999999999996</v>
          </cell>
          <cell r="I280">
            <v>0</v>
          </cell>
          <cell r="J280">
            <v>0</v>
          </cell>
          <cell r="K280">
            <v>0</v>
          </cell>
          <cell r="L280">
            <v>0</v>
          </cell>
          <cell r="M280">
            <v>0</v>
          </cell>
          <cell r="O280">
            <v>0.76999999999999602</v>
          </cell>
          <cell r="P280">
            <v>2.3333333333333206</v>
          </cell>
          <cell r="S280">
            <v>693667</v>
          </cell>
          <cell r="T280">
            <v>509976</v>
          </cell>
          <cell r="U280">
            <v>434628</v>
          </cell>
          <cell r="V280">
            <v>434628</v>
          </cell>
          <cell r="W280">
            <v>434430</v>
          </cell>
          <cell r="X280">
            <v>447475</v>
          </cell>
          <cell r="Y280">
            <v>0</v>
          </cell>
          <cell r="Z280">
            <v>0</v>
          </cell>
          <cell r="AA280">
            <v>0</v>
          </cell>
          <cell r="AB280">
            <v>0</v>
          </cell>
          <cell r="AC280">
            <v>0</v>
          </cell>
          <cell r="AE280">
            <v>13045</v>
          </cell>
          <cell r="AF280">
            <v>3.00278525884492</v>
          </cell>
          <cell r="AG280">
            <v>0.66945192551159938</v>
          </cell>
          <cell r="AI280">
            <v>45963</v>
          </cell>
          <cell r="AJ280">
            <v>33934</v>
          </cell>
          <cell r="AK280">
            <v>28797</v>
          </cell>
          <cell r="AL280">
            <v>28797</v>
          </cell>
          <cell r="AM280">
            <v>28797</v>
          </cell>
          <cell r="AN280">
            <v>29507</v>
          </cell>
          <cell r="AO280">
            <v>0</v>
          </cell>
          <cell r="AP280">
            <v>0</v>
          </cell>
          <cell r="AQ280">
            <v>0</v>
          </cell>
          <cell r="AR280">
            <v>0</v>
          </cell>
          <cell r="AS280">
            <v>0</v>
          </cell>
          <cell r="AU280">
            <v>710</v>
          </cell>
          <cell r="AV280">
            <v>2.4655346042990578</v>
          </cell>
          <cell r="AY280">
            <v>647704</v>
          </cell>
          <cell r="AZ280">
            <v>476042</v>
          </cell>
          <cell r="BA280">
            <v>405831</v>
          </cell>
          <cell r="BB280">
            <v>405831</v>
          </cell>
          <cell r="BC280">
            <v>405633</v>
          </cell>
          <cell r="BD280">
            <v>417968</v>
          </cell>
          <cell r="BE280">
            <v>0</v>
          </cell>
          <cell r="BF280">
            <v>0</v>
          </cell>
          <cell r="BG280">
            <v>0</v>
          </cell>
          <cell r="BH280">
            <v>0</v>
          </cell>
          <cell r="BK280">
            <v>12335</v>
          </cell>
          <cell r="BL280">
            <v>3.0409261573885793</v>
          </cell>
          <cell r="BN280">
            <v>-271</v>
          </cell>
        </row>
        <row r="281">
          <cell r="A281">
            <v>272</v>
          </cell>
          <cell r="B281" t="str">
            <v>SHUTESBURY</v>
          </cell>
          <cell r="C281">
            <v>1</v>
          </cell>
          <cell r="D281">
            <v>1</v>
          </cell>
          <cell r="E281">
            <v>1</v>
          </cell>
          <cell r="F281">
            <v>1</v>
          </cell>
          <cell r="G281">
            <v>1</v>
          </cell>
          <cell r="H281">
            <v>2</v>
          </cell>
          <cell r="I281">
            <v>0</v>
          </cell>
          <cell r="J281">
            <v>0</v>
          </cell>
          <cell r="K281">
            <v>0</v>
          </cell>
          <cell r="L281">
            <v>0</v>
          </cell>
          <cell r="M281">
            <v>0</v>
          </cell>
          <cell r="O281">
            <v>1</v>
          </cell>
          <cell r="P281">
            <v>100</v>
          </cell>
          <cell r="S281">
            <v>20892</v>
          </cell>
          <cell r="T281">
            <v>18683</v>
          </cell>
          <cell r="U281">
            <v>18683</v>
          </cell>
          <cell r="V281">
            <v>18683</v>
          </cell>
          <cell r="W281">
            <v>19175</v>
          </cell>
          <cell r="X281">
            <v>38358</v>
          </cell>
          <cell r="Y281">
            <v>0</v>
          </cell>
          <cell r="Z281">
            <v>0</v>
          </cell>
          <cell r="AA281">
            <v>0</v>
          </cell>
          <cell r="AB281">
            <v>0</v>
          </cell>
          <cell r="AC281">
            <v>0</v>
          </cell>
          <cell r="AE281">
            <v>19183</v>
          </cell>
          <cell r="AF281">
            <v>100.04172099087354</v>
          </cell>
          <cell r="AG281">
            <v>4.1720990873542974E-2</v>
          </cell>
          <cell r="AI281">
            <v>11634.246367817013</v>
          </cell>
          <cell r="AJ281">
            <v>893</v>
          </cell>
          <cell r="AK281">
            <v>893</v>
          </cell>
          <cell r="AL281">
            <v>763.92746021010635</v>
          </cell>
          <cell r="AM281">
            <v>762.61750458279789</v>
          </cell>
          <cell r="AN281">
            <v>12584.662493960621</v>
          </cell>
          <cell r="AO281">
            <v>0</v>
          </cell>
          <cell r="AP281">
            <v>0</v>
          </cell>
          <cell r="AQ281">
            <v>0</v>
          </cell>
          <cell r="AR281">
            <v>0</v>
          </cell>
          <cell r="AS281">
            <v>0</v>
          </cell>
          <cell r="AU281">
            <v>11822.044989377822</v>
          </cell>
          <cell r="AV281">
            <v>1550.1932382007492</v>
          </cell>
          <cell r="AY281">
            <v>9257.7536321829866</v>
          </cell>
          <cell r="AZ281">
            <v>17790</v>
          </cell>
          <cell r="BA281">
            <v>17790</v>
          </cell>
          <cell r="BB281">
            <v>17919.072539789893</v>
          </cell>
          <cell r="BC281">
            <v>18412.382495417201</v>
          </cell>
          <cell r="BD281">
            <v>25773.337506039381</v>
          </cell>
          <cell r="BE281">
            <v>0</v>
          </cell>
          <cell r="BF281">
            <v>0</v>
          </cell>
          <cell r="BG281">
            <v>0</v>
          </cell>
          <cell r="BH281">
            <v>0</v>
          </cell>
          <cell r="BK281">
            <v>7360.9550106221795</v>
          </cell>
          <cell r="BL281">
            <v>39.97828641923067</v>
          </cell>
          <cell r="BN281">
            <v>-272</v>
          </cell>
        </row>
        <row r="282">
          <cell r="A282">
            <v>273</v>
          </cell>
          <cell r="B282" t="str">
            <v>SOMERSET</v>
          </cell>
          <cell r="C282">
            <v>4</v>
          </cell>
          <cell r="D282">
            <v>3</v>
          </cell>
          <cell r="E282">
            <v>1</v>
          </cell>
          <cell r="F282">
            <v>1</v>
          </cell>
          <cell r="G282">
            <v>1</v>
          </cell>
          <cell r="H282">
            <v>5.08</v>
          </cell>
          <cell r="I282">
            <v>0</v>
          </cell>
          <cell r="J282">
            <v>0</v>
          </cell>
          <cell r="K282">
            <v>0</v>
          </cell>
          <cell r="L282">
            <v>0</v>
          </cell>
          <cell r="M282">
            <v>0</v>
          </cell>
          <cell r="O282">
            <v>4.08</v>
          </cell>
          <cell r="P282">
            <v>408</v>
          </cell>
          <cell r="S282">
            <v>59200</v>
          </cell>
          <cell r="T282">
            <v>45144</v>
          </cell>
          <cell r="U282">
            <v>14099</v>
          </cell>
          <cell r="V282">
            <v>14099</v>
          </cell>
          <cell r="W282">
            <v>14073</v>
          </cell>
          <cell r="X282">
            <v>71490</v>
          </cell>
          <cell r="Y282">
            <v>0</v>
          </cell>
          <cell r="Z282">
            <v>0</v>
          </cell>
          <cell r="AA282">
            <v>0</v>
          </cell>
          <cell r="AB282">
            <v>0</v>
          </cell>
          <cell r="AC282">
            <v>0</v>
          </cell>
          <cell r="AE282">
            <v>57417</v>
          </cell>
          <cell r="AF282">
            <v>407.99403112342782</v>
          </cell>
          <cell r="AG282">
            <v>-5.968876572183035E-3</v>
          </cell>
          <cell r="AI282">
            <v>3572</v>
          </cell>
          <cell r="AJ282">
            <v>2679</v>
          </cell>
          <cell r="AK282">
            <v>893</v>
          </cell>
          <cell r="AL282">
            <v>893</v>
          </cell>
          <cell r="AM282">
            <v>893</v>
          </cell>
          <cell r="AN282">
            <v>11999.85957968659</v>
          </cell>
          <cell r="AO282">
            <v>0</v>
          </cell>
          <cell r="AP282">
            <v>0</v>
          </cell>
          <cell r="AQ282">
            <v>0</v>
          </cell>
          <cell r="AR282">
            <v>0</v>
          </cell>
          <cell r="AS282">
            <v>0</v>
          </cell>
          <cell r="AU282">
            <v>11106.85957968659</v>
          </cell>
          <cell r="AV282">
            <v>1243.7692698417234</v>
          </cell>
          <cell r="AY282">
            <v>55628</v>
          </cell>
          <cell r="AZ282">
            <v>42465</v>
          </cell>
          <cell r="BA282">
            <v>13206</v>
          </cell>
          <cell r="BB282">
            <v>13206</v>
          </cell>
          <cell r="BC282">
            <v>13180</v>
          </cell>
          <cell r="BD282">
            <v>59490.140420313408</v>
          </cell>
          <cell r="BE282">
            <v>0</v>
          </cell>
          <cell r="BF282">
            <v>0</v>
          </cell>
          <cell r="BG282">
            <v>0</v>
          </cell>
          <cell r="BH282">
            <v>0</v>
          </cell>
          <cell r="BK282">
            <v>46310.140420313408</v>
          </cell>
          <cell r="BL282">
            <v>351.36677101906992</v>
          </cell>
          <cell r="BN282">
            <v>-273</v>
          </cell>
        </row>
        <row r="283">
          <cell r="A283">
            <v>274</v>
          </cell>
          <cell r="B283" t="str">
            <v>SOMERVILLE</v>
          </cell>
          <cell r="C283">
            <v>472.2620406396581</v>
          </cell>
          <cell r="D283">
            <v>498</v>
          </cell>
          <cell r="E283">
            <v>465</v>
          </cell>
          <cell r="F283">
            <v>465</v>
          </cell>
          <cell r="G283">
            <v>465</v>
          </cell>
          <cell r="H283">
            <v>456.06000000000006</v>
          </cell>
          <cell r="I283">
            <v>0</v>
          </cell>
          <cell r="J283">
            <v>0</v>
          </cell>
          <cell r="K283">
            <v>0</v>
          </cell>
          <cell r="L283">
            <v>0</v>
          </cell>
          <cell r="M283">
            <v>0</v>
          </cell>
          <cell r="O283">
            <v>-8.9399999999999409</v>
          </cell>
          <cell r="P283">
            <v>-1.9225806451612759</v>
          </cell>
          <cell r="S283">
            <v>8234336</v>
          </cell>
          <cell r="T283">
            <v>8891616</v>
          </cell>
          <cell r="U283">
            <v>8432516</v>
          </cell>
          <cell r="V283">
            <v>8432516</v>
          </cell>
          <cell r="W283">
            <v>8422018</v>
          </cell>
          <cell r="X283">
            <v>8165871</v>
          </cell>
          <cell r="Y283">
            <v>0</v>
          </cell>
          <cell r="Z283">
            <v>0</v>
          </cell>
          <cell r="AA283">
            <v>0</v>
          </cell>
          <cell r="AB283">
            <v>0</v>
          </cell>
          <cell r="AC283">
            <v>0</v>
          </cell>
          <cell r="AE283">
            <v>-256147</v>
          </cell>
          <cell r="AF283">
            <v>-3.0413969668552143</v>
          </cell>
          <cell r="AG283">
            <v>-1.1188163216939384</v>
          </cell>
          <cell r="AI283">
            <v>1156279.2544362908</v>
          </cell>
          <cell r="AJ283">
            <v>861080.01445904456</v>
          </cell>
          <cell r="AK283">
            <v>557546.51173039782</v>
          </cell>
          <cell r="AL283">
            <v>547134.05469063378</v>
          </cell>
          <cell r="AM283">
            <v>541046.14206985664</v>
          </cell>
          <cell r="AN283">
            <v>393415.53983276407</v>
          </cell>
          <cell r="AO283">
            <v>0</v>
          </cell>
          <cell r="AP283">
            <v>0</v>
          </cell>
          <cell r="AQ283">
            <v>0</v>
          </cell>
          <cell r="AR283">
            <v>0</v>
          </cell>
          <cell r="AS283">
            <v>0</v>
          </cell>
          <cell r="AU283">
            <v>-147630.60223709256</v>
          </cell>
          <cell r="AV283">
            <v>-27.286138973712781</v>
          </cell>
          <cell r="AY283">
            <v>7078056.7455637092</v>
          </cell>
          <cell r="AZ283">
            <v>8030535.9855409553</v>
          </cell>
          <cell r="BA283">
            <v>7874969.4882696019</v>
          </cell>
          <cell r="BB283">
            <v>7885381.9453093661</v>
          </cell>
          <cell r="BC283">
            <v>7880971.8579301434</v>
          </cell>
          <cell r="BD283">
            <v>7772455.4601672357</v>
          </cell>
          <cell r="BE283">
            <v>0</v>
          </cell>
          <cell r="BF283">
            <v>0</v>
          </cell>
          <cell r="BG283">
            <v>0</v>
          </cell>
          <cell r="BH283">
            <v>0</v>
          </cell>
          <cell r="BK283">
            <v>-108516.39776290767</v>
          </cell>
          <cell r="BL283">
            <v>-1.3769418254388821</v>
          </cell>
          <cell r="BN283">
            <v>-274</v>
          </cell>
        </row>
        <row r="284">
          <cell r="A284">
            <v>275</v>
          </cell>
          <cell r="B284" t="str">
            <v>SOUTHAMPTON</v>
          </cell>
          <cell r="C284">
            <v>4.4965277777777777</v>
          </cell>
          <cell r="D284">
            <v>3</v>
          </cell>
          <cell r="E284">
            <v>3</v>
          </cell>
          <cell r="F284">
            <v>3</v>
          </cell>
          <cell r="G284">
            <v>3</v>
          </cell>
          <cell r="H284">
            <v>3.5</v>
          </cell>
          <cell r="I284">
            <v>0</v>
          </cell>
          <cell r="J284">
            <v>0</v>
          </cell>
          <cell r="K284">
            <v>0</v>
          </cell>
          <cell r="L284">
            <v>0</v>
          </cell>
          <cell r="M284">
            <v>0</v>
          </cell>
          <cell r="O284">
            <v>0.5</v>
          </cell>
          <cell r="P284">
            <v>16.666666666666675</v>
          </cell>
          <cell r="S284">
            <v>49502</v>
          </cell>
          <cell r="T284">
            <v>32877</v>
          </cell>
          <cell r="U284">
            <v>33102</v>
          </cell>
          <cell r="V284">
            <v>33102</v>
          </cell>
          <cell r="W284">
            <v>32898</v>
          </cell>
          <cell r="X284">
            <v>38368</v>
          </cell>
          <cell r="Y284">
            <v>0</v>
          </cell>
          <cell r="Z284">
            <v>0</v>
          </cell>
          <cell r="AA284">
            <v>0</v>
          </cell>
          <cell r="AB284">
            <v>0</v>
          </cell>
          <cell r="AC284">
            <v>0</v>
          </cell>
          <cell r="AE284">
            <v>5470</v>
          </cell>
          <cell r="AF284">
            <v>16.627150586661799</v>
          </cell>
          <cell r="AG284">
            <v>-3.9516080004876386E-2</v>
          </cell>
          <cell r="AI284">
            <v>24823.366952314303</v>
          </cell>
          <cell r="AJ284">
            <v>2679</v>
          </cell>
          <cell r="AK284">
            <v>2679</v>
          </cell>
          <cell r="AL284">
            <v>2428.9555750380637</v>
          </cell>
          <cell r="AM284">
            <v>2426.4178772280634</v>
          </cell>
          <cell r="AN284">
            <v>2887.7545333269577</v>
          </cell>
          <cell r="AO284">
            <v>0</v>
          </cell>
          <cell r="AP284">
            <v>0</v>
          </cell>
          <cell r="AQ284">
            <v>0</v>
          </cell>
          <cell r="AR284">
            <v>0</v>
          </cell>
          <cell r="AS284">
            <v>0</v>
          </cell>
          <cell r="AU284">
            <v>461.33665609889431</v>
          </cell>
          <cell r="AV284">
            <v>19.013075217939157</v>
          </cell>
          <cell r="AY284">
            <v>24678.633047685697</v>
          </cell>
          <cell r="AZ284">
            <v>30198</v>
          </cell>
          <cell r="BA284">
            <v>30423</v>
          </cell>
          <cell r="BB284">
            <v>30673.044424961936</v>
          </cell>
          <cell r="BC284">
            <v>30471.582122771935</v>
          </cell>
          <cell r="BD284">
            <v>35480.245466673041</v>
          </cell>
          <cell r="BE284">
            <v>0</v>
          </cell>
          <cell r="BF284">
            <v>0</v>
          </cell>
          <cell r="BG284">
            <v>0</v>
          </cell>
          <cell r="BH284">
            <v>0</v>
          </cell>
          <cell r="BK284">
            <v>5008.6633439011057</v>
          </cell>
          <cell r="BL284">
            <v>16.43716208669732</v>
          </cell>
          <cell r="BN284">
            <v>-275</v>
          </cell>
        </row>
        <row r="285">
          <cell r="A285">
            <v>276</v>
          </cell>
          <cell r="B285" t="str">
            <v>SOUTHBOROUGH</v>
          </cell>
          <cell r="C285">
            <v>2.875</v>
          </cell>
          <cell r="D285">
            <v>2</v>
          </cell>
          <cell r="E285">
            <v>2</v>
          </cell>
          <cell r="F285">
            <v>2</v>
          </cell>
          <cell r="G285">
            <v>2</v>
          </cell>
          <cell r="H285">
            <v>2</v>
          </cell>
          <cell r="I285">
            <v>0</v>
          </cell>
          <cell r="J285">
            <v>0</v>
          </cell>
          <cell r="K285">
            <v>0</v>
          </cell>
          <cell r="L285">
            <v>0</v>
          </cell>
          <cell r="M285">
            <v>0</v>
          </cell>
          <cell r="O285">
            <v>0</v>
          </cell>
          <cell r="P285">
            <v>0</v>
          </cell>
          <cell r="S285">
            <v>32621</v>
          </cell>
          <cell r="T285">
            <v>33941</v>
          </cell>
          <cell r="U285">
            <v>34190</v>
          </cell>
          <cell r="V285">
            <v>34190</v>
          </cell>
          <cell r="W285">
            <v>34151</v>
          </cell>
          <cell r="X285">
            <v>34177</v>
          </cell>
          <cell r="Y285">
            <v>0</v>
          </cell>
          <cell r="Z285">
            <v>0</v>
          </cell>
          <cell r="AA285">
            <v>0</v>
          </cell>
          <cell r="AB285">
            <v>0</v>
          </cell>
          <cell r="AC285">
            <v>0</v>
          </cell>
          <cell r="AE285">
            <v>26</v>
          </cell>
          <cell r="AF285">
            <v>7.6132470498668781E-2</v>
          </cell>
          <cell r="AG285">
            <v>7.6132470498668781E-2</v>
          </cell>
          <cell r="AI285">
            <v>15245.68130083273</v>
          </cell>
          <cell r="AJ285">
            <v>2581.5857663564725</v>
          </cell>
          <cell r="AK285">
            <v>2808.4278212428762</v>
          </cell>
          <cell r="AL285">
            <v>2633.9694008243241</v>
          </cell>
          <cell r="AM285">
            <v>2615.2288792612053</v>
          </cell>
          <cell r="AN285">
            <v>2572.3559477011818</v>
          </cell>
          <cell r="AO285">
            <v>0</v>
          </cell>
          <cell r="AP285">
            <v>0</v>
          </cell>
          <cell r="AQ285">
            <v>0</v>
          </cell>
          <cell r="AR285">
            <v>0</v>
          </cell>
          <cell r="AS285">
            <v>0</v>
          </cell>
          <cell r="AU285">
            <v>-42.872931560023517</v>
          </cell>
          <cell r="AV285">
            <v>-1.639356765291422</v>
          </cell>
          <cell r="AY285">
            <v>17375.31869916727</v>
          </cell>
          <cell r="AZ285">
            <v>31359.414233643529</v>
          </cell>
          <cell r="BA285">
            <v>31381.572178757124</v>
          </cell>
          <cell r="BB285">
            <v>31556.030599175676</v>
          </cell>
          <cell r="BC285">
            <v>31535.771120738795</v>
          </cell>
          <cell r="BD285">
            <v>31604.64405229882</v>
          </cell>
          <cell r="BE285">
            <v>0</v>
          </cell>
          <cell r="BF285">
            <v>0</v>
          </cell>
          <cell r="BG285">
            <v>0</v>
          </cell>
          <cell r="BH285">
            <v>0</v>
          </cell>
          <cell r="BK285">
            <v>68.872931560024881</v>
          </cell>
          <cell r="BL285">
            <v>0.21839621836527989</v>
          </cell>
          <cell r="BN285">
            <v>-276</v>
          </cell>
        </row>
        <row r="286">
          <cell r="A286">
            <v>277</v>
          </cell>
          <cell r="B286" t="str">
            <v>SOUTHBRIDGE</v>
          </cell>
          <cell r="C286">
            <v>1</v>
          </cell>
          <cell r="D286">
            <v>68</v>
          </cell>
          <cell r="E286">
            <v>68</v>
          </cell>
          <cell r="F286">
            <v>68</v>
          </cell>
          <cell r="G286">
            <v>68</v>
          </cell>
          <cell r="H286">
            <v>65.009999999999991</v>
          </cell>
          <cell r="I286">
            <v>0</v>
          </cell>
          <cell r="J286">
            <v>0</v>
          </cell>
          <cell r="K286">
            <v>0</v>
          </cell>
          <cell r="L286">
            <v>0</v>
          </cell>
          <cell r="M286">
            <v>0</v>
          </cell>
          <cell r="O286">
            <v>-2.9900000000000091</v>
          </cell>
          <cell r="P286">
            <v>-4.3970588235294201</v>
          </cell>
          <cell r="S286">
            <v>12956</v>
          </cell>
          <cell r="T286">
            <v>908140</v>
          </cell>
          <cell r="U286">
            <v>908140</v>
          </cell>
          <cell r="V286">
            <v>908140</v>
          </cell>
          <cell r="W286">
            <v>898688</v>
          </cell>
          <cell r="X286">
            <v>791975</v>
          </cell>
          <cell r="Y286">
            <v>0</v>
          </cell>
          <cell r="Z286">
            <v>0</v>
          </cell>
          <cell r="AA286">
            <v>0</v>
          </cell>
          <cell r="AB286">
            <v>0</v>
          </cell>
          <cell r="AC286">
            <v>0</v>
          </cell>
          <cell r="AE286">
            <v>-106713</v>
          </cell>
          <cell r="AF286">
            <v>-11.87431010539809</v>
          </cell>
          <cell r="AG286">
            <v>-7.4772512818686696</v>
          </cell>
          <cell r="AI286">
            <v>893</v>
          </cell>
          <cell r="AJ286">
            <v>612255.08438438049</v>
          </cell>
          <cell r="AK286">
            <v>652156.08373389742</v>
          </cell>
          <cell r="AL286">
            <v>645748.04639710847</v>
          </cell>
          <cell r="AM286">
            <v>644998.73307898163</v>
          </cell>
          <cell r="AN286">
            <v>532212.94555769383</v>
          </cell>
          <cell r="AO286">
            <v>0</v>
          </cell>
          <cell r="AP286">
            <v>0</v>
          </cell>
          <cell r="AQ286">
            <v>0</v>
          </cell>
          <cell r="AR286">
            <v>0</v>
          </cell>
          <cell r="AS286">
            <v>0</v>
          </cell>
          <cell r="AU286">
            <v>-112785.7875212878</v>
          </cell>
          <cell r="AV286">
            <v>-17.486202954677267</v>
          </cell>
          <cell r="AY286">
            <v>12063</v>
          </cell>
          <cell r="AZ286">
            <v>295884.91561561951</v>
          </cell>
          <cell r="BA286">
            <v>255983.91626610258</v>
          </cell>
          <cell r="BB286">
            <v>262391.95360289153</v>
          </cell>
          <cell r="BC286">
            <v>253689.26692101837</v>
          </cell>
          <cell r="BD286">
            <v>259762.05444230617</v>
          </cell>
          <cell r="BE286">
            <v>0</v>
          </cell>
          <cell r="BF286">
            <v>0</v>
          </cell>
          <cell r="BG286">
            <v>0</v>
          </cell>
          <cell r="BH286">
            <v>0</v>
          </cell>
          <cell r="BK286">
            <v>6072.7875212877989</v>
          </cell>
          <cell r="BL286">
            <v>2.3937896920087187</v>
          </cell>
          <cell r="BN286">
            <v>-277</v>
          </cell>
        </row>
        <row r="287">
          <cell r="A287">
            <v>278</v>
          </cell>
          <cell r="B287" t="str">
            <v>SOUTH HADLEY</v>
          </cell>
          <cell r="C287">
            <v>95.919844471038985</v>
          </cell>
          <cell r="D287">
            <v>96</v>
          </cell>
          <cell r="E287">
            <v>98</v>
          </cell>
          <cell r="F287">
            <v>98</v>
          </cell>
          <cell r="G287">
            <v>98</v>
          </cell>
          <cell r="H287">
            <v>95.6</v>
          </cell>
          <cell r="I287">
            <v>0</v>
          </cell>
          <cell r="J287">
            <v>0</v>
          </cell>
          <cell r="K287">
            <v>0</v>
          </cell>
          <cell r="L287">
            <v>0</v>
          </cell>
          <cell r="M287">
            <v>0</v>
          </cell>
          <cell r="O287">
            <v>-2.4000000000000057</v>
          </cell>
          <cell r="P287">
            <v>-2.4489795918367419</v>
          </cell>
          <cell r="S287">
            <v>1179650</v>
          </cell>
          <cell r="T287">
            <v>1278563</v>
          </cell>
          <cell r="U287">
            <v>1271209</v>
          </cell>
          <cell r="V287">
            <v>1276952</v>
          </cell>
          <cell r="W287">
            <v>1273273</v>
          </cell>
          <cell r="X287">
            <v>1215150</v>
          </cell>
          <cell r="Y287">
            <v>0</v>
          </cell>
          <cell r="Z287">
            <v>0</v>
          </cell>
          <cell r="AA287">
            <v>0</v>
          </cell>
          <cell r="AB287">
            <v>0</v>
          </cell>
          <cell r="AC287">
            <v>0</v>
          </cell>
          <cell r="AE287">
            <v>-58123</v>
          </cell>
          <cell r="AF287">
            <v>-4.5648498004748355</v>
          </cell>
          <cell r="AG287">
            <v>-2.1158702086380936</v>
          </cell>
          <cell r="AI287">
            <v>82818</v>
          </cell>
          <cell r="AJ287">
            <v>149112.74715976801</v>
          </cell>
          <cell r="AK287">
            <v>148987.53280439062</v>
          </cell>
          <cell r="AL287">
            <v>152342.53104344339</v>
          </cell>
          <cell r="AM287">
            <v>150398.6993489844</v>
          </cell>
          <cell r="AN287">
            <v>106429.79573782567</v>
          </cell>
          <cell r="AO287">
            <v>0</v>
          </cell>
          <cell r="AP287">
            <v>0</v>
          </cell>
          <cell r="AQ287">
            <v>0</v>
          </cell>
          <cell r="AR287">
            <v>0</v>
          </cell>
          <cell r="AS287">
            <v>0</v>
          </cell>
          <cell r="AU287">
            <v>-43968.903611158734</v>
          </cell>
          <cell r="AV287">
            <v>-29.234896180274472</v>
          </cell>
          <cell r="AY287">
            <v>1096832</v>
          </cell>
          <cell r="AZ287">
            <v>1129450.2528402321</v>
          </cell>
          <cell r="BA287">
            <v>1122221.4671956094</v>
          </cell>
          <cell r="BB287">
            <v>1124609.4689565566</v>
          </cell>
          <cell r="BC287">
            <v>1122874.3006510157</v>
          </cell>
          <cell r="BD287">
            <v>1108720.2042621744</v>
          </cell>
          <cell r="BE287">
            <v>0</v>
          </cell>
          <cell r="BF287">
            <v>0</v>
          </cell>
          <cell r="BG287">
            <v>0</v>
          </cell>
          <cell r="BH287">
            <v>0</v>
          </cell>
          <cell r="BK287">
            <v>-14154.096388841281</v>
          </cell>
          <cell r="BL287">
            <v>-1.2605236739887116</v>
          </cell>
          <cell r="BN287">
            <v>-278</v>
          </cell>
        </row>
        <row r="288">
          <cell r="A288">
            <v>279</v>
          </cell>
          <cell r="B288" t="str">
            <v>SOUTHWICK</v>
          </cell>
          <cell r="C288">
            <v>0</v>
          </cell>
          <cell r="D288">
            <v>0</v>
          </cell>
          <cell r="E288">
            <v>0</v>
          </cell>
          <cell r="F288">
            <v>0</v>
          </cell>
          <cell r="G288">
            <v>0</v>
          </cell>
          <cell r="H288">
            <v>0</v>
          </cell>
          <cell r="I288">
            <v>0</v>
          </cell>
          <cell r="J288">
            <v>0</v>
          </cell>
          <cell r="K288">
            <v>0</v>
          </cell>
          <cell r="L288">
            <v>0</v>
          </cell>
          <cell r="M288">
            <v>0</v>
          </cell>
          <cell r="O288">
            <v>0</v>
          </cell>
          <cell r="P288" t="str">
            <v>--</v>
          </cell>
          <cell r="S288">
            <v>0</v>
          </cell>
          <cell r="T288">
            <v>0</v>
          </cell>
          <cell r="U288">
            <v>0</v>
          </cell>
          <cell r="V288">
            <v>0</v>
          </cell>
          <cell r="W288">
            <v>0</v>
          </cell>
          <cell r="X288">
            <v>0</v>
          </cell>
          <cell r="Y288">
            <v>0</v>
          </cell>
          <cell r="Z288">
            <v>0</v>
          </cell>
          <cell r="AA288">
            <v>0</v>
          </cell>
          <cell r="AB288">
            <v>0</v>
          </cell>
          <cell r="AC288">
            <v>0</v>
          </cell>
          <cell r="AE288">
            <v>0</v>
          </cell>
          <cell r="AF288" t="str">
            <v>--</v>
          </cell>
          <cell r="AG288" t="str">
            <v>--</v>
          </cell>
          <cell r="AI288">
            <v>0</v>
          </cell>
          <cell r="AJ288">
            <v>0</v>
          </cell>
          <cell r="AK288">
            <v>0</v>
          </cell>
          <cell r="AL288">
            <v>0</v>
          </cell>
          <cell r="AM288">
            <v>0</v>
          </cell>
          <cell r="AN288">
            <v>0</v>
          </cell>
          <cell r="AO288">
            <v>0</v>
          </cell>
          <cell r="AP288">
            <v>0</v>
          </cell>
          <cell r="AQ288">
            <v>0</v>
          </cell>
          <cell r="AR288">
            <v>0</v>
          </cell>
          <cell r="AS288">
            <v>0</v>
          </cell>
          <cell r="AU288">
            <v>0</v>
          </cell>
          <cell r="AV288" t="str">
            <v>--</v>
          </cell>
          <cell r="AY288">
            <v>0</v>
          </cell>
          <cell r="AZ288">
            <v>0</v>
          </cell>
          <cell r="BA288">
            <v>0</v>
          </cell>
          <cell r="BB288">
            <v>0</v>
          </cell>
          <cell r="BC288">
            <v>0</v>
          </cell>
          <cell r="BD288">
            <v>0</v>
          </cell>
          <cell r="BE288">
            <v>0</v>
          </cell>
          <cell r="BF288">
            <v>0</v>
          </cell>
          <cell r="BG288">
            <v>0</v>
          </cell>
          <cell r="BH288">
            <v>0</v>
          </cell>
          <cell r="BK288">
            <v>0</v>
          </cell>
          <cell r="BL288" t="str">
            <v>--</v>
          </cell>
          <cell r="BN288">
            <v>-279</v>
          </cell>
        </row>
        <row r="289">
          <cell r="A289">
            <v>280</v>
          </cell>
          <cell r="B289" t="str">
            <v>SPENCER</v>
          </cell>
          <cell r="C289">
            <v>0</v>
          </cell>
          <cell r="D289">
            <v>0</v>
          </cell>
          <cell r="E289">
            <v>0</v>
          </cell>
          <cell r="F289">
            <v>0</v>
          </cell>
          <cell r="G289">
            <v>0</v>
          </cell>
          <cell r="H289">
            <v>0</v>
          </cell>
          <cell r="I289">
            <v>0</v>
          </cell>
          <cell r="J289">
            <v>0</v>
          </cell>
          <cell r="K289">
            <v>0</v>
          </cell>
          <cell r="L289">
            <v>0</v>
          </cell>
          <cell r="M289">
            <v>0</v>
          </cell>
          <cell r="O289">
            <v>0</v>
          </cell>
          <cell r="P289" t="str">
            <v>--</v>
          </cell>
          <cell r="S289">
            <v>0</v>
          </cell>
          <cell r="T289">
            <v>0</v>
          </cell>
          <cell r="U289">
            <v>0</v>
          </cell>
          <cell r="V289">
            <v>0</v>
          </cell>
          <cell r="W289">
            <v>0</v>
          </cell>
          <cell r="X289">
            <v>0</v>
          </cell>
          <cell r="Y289">
            <v>0</v>
          </cell>
          <cell r="Z289">
            <v>0</v>
          </cell>
          <cell r="AA289">
            <v>0</v>
          </cell>
          <cell r="AB289">
            <v>0</v>
          </cell>
          <cell r="AC289">
            <v>0</v>
          </cell>
          <cell r="AE289">
            <v>0</v>
          </cell>
          <cell r="AF289" t="str">
            <v>--</v>
          </cell>
          <cell r="AG289" t="str">
            <v>--</v>
          </cell>
          <cell r="AI289">
            <v>0</v>
          </cell>
          <cell r="AJ289">
            <v>0</v>
          </cell>
          <cell r="AK289">
            <v>0</v>
          </cell>
          <cell r="AL289">
            <v>0</v>
          </cell>
          <cell r="AM289">
            <v>0</v>
          </cell>
          <cell r="AN289">
            <v>0</v>
          </cell>
          <cell r="AO289">
            <v>0</v>
          </cell>
          <cell r="AP289">
            <v>0</v>
          </cell>
          <cell r="AQ289">
            <v>0</v>
          </cell>
          <cell r="AR289">
            <v>0</v>
          </cell>
          <cell r="AS289">
            <v>0</v>
          </cell>
          <cell r="AU289">
            <v>0</v>
          </cell>
          <cell r="AV289" t="str">
            <v>--</v>
          </cell>
          <cell r="AY289">
            <v>0</v>
          </cell>
          <cell r="AZ289">
            <v>0</v>
          </cell>
          <cell r="BA289">
            <v>0</v>
          </cell>
          <cell r="BB289">
            <v>0</v>
          </cell>
          <cell r="BC289">
            <v>0</v>
          </cell>
          <cell r="BD289">
            <v>0</v>
          </cell>
          <cell r="BE289">
            <v>0</v>
          </cell>
          <cell r="BF289">
            <v>0</v>
          </cell>
          <cell r="BG289">
            <v>0</v>
          </cell>
          <cell r="BH289">
            <v>0</v>
          </cell>
          <cell r="BK289">
            <v>0</v>
          </cell>
          <cell r="BL289" t="str">
            <v>--</v>
          </cell>
          <cell r="BN289">
            <v>-280</v>
          </cell>
        </row>
        <row r="290">
          <cell r="A290">
            <v>281</v>
          </cell>
          <cell r="B290" t="str">
            <v>SPRINGFIELD</v>
          </cell>
          <cell r="C290">
            <v>3493.5265352287324</v>
          </cell>
          <cell r="D290">
            <v>3826</v>
          </cell>
          <cell r="E290">
            <v>3750</v>
          </cell>
          <cell r="F290">
            <v>3750</v>
          </cell>
          <cell r="G290">
            <v>3750</v>
          </cell>
          <cell r="H290">
            <v>3704.1799999999957</v>
          </cell>
          <cell r="I290">
            <v>0</v>
          </cell>
          <cell r="J290">
            <v>0</v>
          </cell>
          <cell r="K290">
            <v>0</v>
          </cell>
          <cell r="L290">
            <v>0</v>
          </cell>
          <cell r="M290">
            <v>0</v>
          </cell>
          <cell r="O290">
            <v>-45.820000000004256</v>
          </cell>
          <cell r="P290">
            <v>-1.2218666666667821</v>
          </cell>
          <cell r="S290">
            <v>41139176</v>
          </cell>
          <cell r="T290">
            <v>47019123</v>
          </cell>
          <cell r="U290">
            <v>46006665</v>
          </cell>
          <cell r="V290">
            <v>46006665</v>
          </cell>
          <cell r="W290">
            <v>46056594</v>
          </cell>
          <cell r="X290">
            <v>45249376</v>
          </cell>
          <cell r="Y290">
            <v>0</v>
          </cell>
          <cell r="Z290">
            <v>0</v>
          </cell>
          <cell r="AA290">
            <v>0</v>
          </cell>
          <cell r="AB290">
            <v>0</v>
          </cell>
          <cell r="AC290">
            <v>0</v>
          </cell>
          <cell r="AE290">
            <v>-807218</v>
          </cell>
          <cell r="AF290">
            <v>-1.7526654272350228</v>
          </cell>
          <cell r="AG290">
            <v>-0.53079876056824071</v>
          </cell>
          <cell r="AI290">
            <v>5403199.5155309364</v>
          </cell>
          <cell r="AJ290">
            <v>7088400.1469911886</v>
          </cell>
          <cell r="AK290">
            <v>6617155.9222763199</v>
          </cell>
          <cell r="AL290">
            <v>6554033.7076892834</v>
          </cell>
          <cell r="AM290">
            <v>6621894.247720385</v>
          </cell>
          <cell r="AN290">
            <v>5846138.4772774326</v>
          </cell>
          <cell r="AO290">
            <v>0</v>
          </cell>
          <cell r="AP290">
            <v>0</v>
          </cell>
          <cell r="AQ290">
            <v>0</v>
          </cell>
          <cell r="AR290">
            <v>0</v>
          </cell>
          <cell r="AS290">
            <v>0</v>
          </cell>
          <cell r="AU290">
            <v>-775755.7704429524</v>
          </cell>
          <cell r="AV290">
            <v>-11.715012976989325</v>
          </cell>
          <cell r="AY290">
            <v>35735976.484469064</v>
          </cell>
          <cell r="AZ290">
            <v>39930722.853008814</v>
          </cell>
          <cell r="BA290">
            <v>39389509.077723682</v>
          </cell>
          <cell r="BB290">
            <v>39452631.292310715</v>
          </cell>
          <cell r="BC290">
            <v>39434699.752279617</v>
          </cell>
          <cell r="BD290">
            <v>39403237.522722565</v>
          </cell>
          <cell r="BE290">
            <v>0</v>
          </cell>
          <cell r="BF290">
            <v>0</v>
          </cell>
          <cell r="BG290">
            <v>0</v>
          </cell>
          <cell r="BH290">
            <v>0</v>
          </cell>
          <cell r="BK290">
            <v>-31462.229557052255</v>
          </cell>
          <cell r="BL290">
            <v>-7.9783109177178346E-2</v>
          </cell>
          <cell r="BN290">
            <v>-281</v>
          </cell>
        </row>
        <row r="291">
          <cell r="A291">
            <v>282</v>
          </cell>
          <cell r="B291" t="str">
            <v>STERLING</v>
          </cell>
          <cell r="C291">
            <v>0</v>
          </cell>
          <cell r="D291">
            <v>0</v>
          </cell>
          <cell r="E291">
            <v>0</v>
          </cell>
          <cell r="F291">
            <v>0</v>
          </cell>
          <cell r="G291">
            <v>0</v>
          </cell>
          <cell r="H291">
            <v>0</v>
          </cell>
          <cell r="I291">
            <v>0</v>
          </cell>
          <cell r="J291">
            <v>0</v>
          </cell>
          <cell r="K291">
            <v>0</v>
          </cell>
          <cell r="L291">
            <v>0</v>
          </cell>
          <cell r="M291">
            <v>0</v>
          </cell>
          <cell r="O291">
            <v>0</v>
          </cell>
          <cell r="P291" t="str">
            <v>--</v>
          </cell>
          <cell r="S291">
            <v>0</v>
          </cell>
          <cell r="T291">
            <v>0</v>
          </cell>
          <cell r="U291">
            <v>0</v>
          </cell>
          <cell r="V291">
            <v>0</v>
          </cell>
          <cell r="W291">
            <v>0</v>
          </cell>
          <cell r="X291">
            <v>0</v>
          </cell>
          <cell r="Y291">
            <v>0</v>
          </cell>
          <cell r="Z291">
            <v>0</v>
          </cell>
          <cell r="AA291">
            <v>0</v>
          </cell>
          <cell r="AB291">
            <v>0</v>
          </cell>
          <cell r="AC291">
            <v>0</v>
          </cell>
          <cell r="AE291">
            <v>0</v>
          </cell>
          <cell r="AF291" t="str">
            <v>--</v>
          </cell>
          <cell r="AG291" t="str">
            <v>--</v>
          </cell>
          <cell r="AI291">
            <v>0</v>
          </cell>
          <cell r="AJ291">
            <v>0</v>
          </cell>
          <cell r="AK291">
            <v>0</v>
          </cell>
          <cell r="AL291">
            <v>0</v>
          </cell>
          <cell r="AM291">
            <v>0</v>
          </cell>
          <cell r="AN291">
            <v>0</v>
          </cell>
          <cell r="AO291">
            <v>0</v>
          </cell>
          <cell r="AP291">
            <v>0</v>
          </cell>
          <cell r="AQ291">
            <v>0</v>
          </cell>
          <cell r="AR291">
            <v>0</v>
          </cell>
          <cell r="AS291">
            <v>0</v>
          </cell>
          <cell r="AU291">
            <v>0</v>
          </cell>
          <cell r="AV291" t="str">
            <v>--</v>
          </cell>
          <cell r="AY291">
            <v>0</v>
          </cell>
          <cell r="AZ291">
            <v>0</v>
          </cell>
          <cell r="BA291">
            <v>0</v>
          </cell>
          <cell r="BB291">
            <v>0</v>
          </cell>
          <cell r="BC291">
            <v>0</v>
          </cell>
          <cell r="BD291">
            <v>0</v>
          </cell>
          <cell r="BE291">
            <v>0</v>
          </cell>
          <cell r="BF291">
            <v>0</v>
          </cell>
          <cell r="BG291">
            <v>0</v>
          </cell>
          <cell r="BH291">
            <v>0</v>
          </cell>
          <cell r="BK291">
            <v>0</v>
          </cell>
          <cell r="BL291" t="str">
            <v>--</v>
          </cell>
          <cell r="BN291">
            <v>-282</v>
          </cell>
        </row>
        <row r="292">
          <cell r="A292">
            <v>283</v>
          </cell>
          <cell r="B292" t="str">
            <v>STOCKBRIDGE</v>
          </cell>
          <cell r="C292">
            <v>0</v>
          </cell>
          <cell r="D292">
            <v>0</v>
          </cell>
          <cell r="E292">
            <v>0</v>
          </cell>
          <cell r="F292">
            <v>0</v>
          </cell>
          <cell r="G292">
            <v>0</v>
          </cell>
          <cell r="H292">
            <v>0</v>
          </cell>
          <cell r="I292">
            <v>0</v>
          </cell>
          <cell r="J292">
            <v>0</v>
          </cell>
          <cell r="K292">
            <v>0</v>
          </cell>
          <cell r="L292">
            <v>0</v>
          </cell>
          <cell r="M292">
            <v>0</v>
          </cell>
          <cell r="O292">
            <v>0</v>
          </cell>
          <cell r="P292" t="str">
            <v>--</v>
          </cell>
          <cell r="S292">
            <v>0</v>
          </cell>
          <cell r="T292">
            <v>0</v>
          </cell>
          <cell r="U292">
            <v>0</v>
          </cell>
          <cell r="V292">
            <v>0</v>
          </cell>
          <cell r="W292">
            <v>0</v>
          </cell>
          <cell r="X292">
            <v>0</v>
          </cell>
          <cell r="Y292">
            <v>0</v>
          </cell>
          <cell r="Z292">
            <v>0</v>
          </cell>
          <cell r="AA292">
            <v>0</v>
          </cell>
          <cell r="AB292">
            <v>0</v>
          </cell>
          <cell r="AC292">
            <v>0</v>
          </cell>
          <cell r="AE292">
            <v>0</v>
          </cell>
          <cell r="AF292" t="str">
            <v>--</v>
          </cell>
          <cell r="AG292" t="str">
            <v>--</v>
          </cell>
          <cell r="AI292">
            <v>0</v>
          </cell>
          <cell r="AJ292">
            <v>0</v>
          </cell>
          <cell r="AK292">
            <v>0</v>
          </cell>
          <cell r="AL292">
            <v>0</v>
          </cell>
          <cell r="AM292">
            <v>0</v>
          </cell>
          <cell r="AN292">
            <v>0</v>
          </cell>
          <cell r="AO292">
            <v>0</v>
          </cell>
          <cell r="AP292">
            <v>0</v>
          </cell>
          <cell r="AQ292">
            <v>0</v>
          </cell>
          <cell r="AR292">
            <v>0</v>
          </cell>
          <cell r="AS292">
            <v>0</v>
          </cell>
          <cell r="AU292">
            <v>0</v>
          </cell>
          <cell r="AV292" t="str">
            <v>--</v>
          </cell>
          <cell r="AY292">
            <v>0</v>
          </cell>
          <cell r="AZ292">
            <v>0</v>
          </cell>
          <cell r="BA292">
            <v>0</v>
          </cell>
          <cell r="BB292">
            <v>0</v>
          </cell>
          <cell r="BC292">
            <v>0</v>
          </cell>
          <cell r="BD292">
            <v>0</v>
          </cell>
          <cell r="BE292">
            <v>0</v>
          </cell>
          <cell r="BF292">
            <v>0</v>
          </cell>
          <cell r="BG292">
            <v>0</v>
          </cell>
          <cell r="BH292">
            <v>0</v>
          </cell>
          <cell r="BK292">
            <v>0</v>
          </cell>
          <cell r="BL292" t="str">
            <v>--</v>
          </cell>
          <cell r="BN292">
            <v>-283</v>
          </cell>
        </row>
        <row r="293">
          <cell r="A293">
            <v>284</v>
          </cell>
          <cell r="B293" t="str">
            <v>STONEHAM</v>
          </cell>
          <cell r="C293">
            <v>70.948387096774198</v>
          </cell>
          <cell r="D293">
            <v>88</v>
          </cell>
          <cell r="E293">
            <v>68</v>
          </cell>
          <cell r="F293">
            <v>68</v>
          </cell>
          <cell r="G293">
            <v>68</v>
          </cell>
          <cell r="H293">
            <v>72.539999999999992</v>
          </cell>
          <cell r="I293">
            <v>0</v>
          </cell>
          <cell r="J293">
            <v>0</v>
          </cell>
          <cell r="K293">
            <v>0</v>
          </cell>
          <cell r="L293">
            <v>0</v>
          </cell>
          <cell r="M293">
            <v>0</v>
          </cell>
          <cell r="O293">
            <v>4.539999999999992</v>
          </cell>
          <cell r="P293">
            <v>6.6764705882352837</v>
          </cell>
          <cell r="S293">
            <v>900158</v>
          </cell>
          <cell r="T293">
            <v>1149379</v>
          </cell>
          <cell r="U293">
            <v>899702</v>
          </cell>
          <cell r="V293">
            <v>908585</v>
          </cell>
          <cell r="W293">
            <v>906138</v>
          </cell>
          <cell r="X293">
            <v>965379</v>
          </cell>
          <cell r="Y293">
            <v>0</v>
          </cell>
          <cell r="Z293">
            <v>0</v>
          </cell>
          <cell r="AA293">
            <v>0</v>
          </cell>
          <cell r="AB293">
            <v>0</v>
          </cell>
          <cell r="AC293">
            <v>0</v>
          </cell>
          <cell r="AE293">
            <v>59241</v>
          </cell>
          <cell r="AF293">
            <v>6.5377459062526899</v>
          </cell>
          <cell r="AG293">
            <v>-0.1387246819825938</v>
          </cell>
          <cell r="AI293">
            <v>62418</v>
          </cell>
          <cell r="AJ293">
            <v>232455.56911054582</v>
          </cell>
          <cell r="AK293">
            <v>61600.507200743355</v>
          </cell>
          <cell r="AL293">
            <v>67812.055437144692</v>
          </cell>
          <cell r="AM293">
            <v>66152.888331226262</v>
          </cell>
          <cell r="AN293">
            <v>106203.54097110001</v>
          </cell>
          <cell r="AO293">
            <v>0</v>
          </cell>
          <cell r="AP293">
            <v>0</v>
          </cell>
          <cell r="AQ293">
            <v>0</v>
          </cell>
          <cell r="AR293">
            <v>0</v>
          </cell>
          <cell r="AS293">
            <v>0</v>
          </cell>
          <cell r="AU293">
            <v>40050.652639873748</v>
          </cell>
          <cell r="AV293">
            <v>60.542560801488946</v>
          </cell>
          <cell r="AY293">
            <v>837740</v>
          </cell>
          <cell r="AZ293">
            <v>916923.4308894542</v>
          </cell>
          <cell r="BA293">
            <v>838101.4927992567</v>
          </cell>
          <cell r="BB293">
            <v>840772.94456285529</v>
          </cell>
          <cell r="BC293">
            <v>839985.11166877369</v>
          </cell>
          <cell r="BD293">
            <v>859175.45902890002</v>
          </cell>
          <cell r="BE293">
            <v>0</v>
          </cell>
          <cell r="BF293">
            <v>0</v>
          </cell>
          <cell r="BG293">
            <v>0</v>
          </cell>
          <cell r="BH293">
            <v>0</v>
          </cell>
          <cell r="BK293">
            <v>19190.347360126325</v>
          </cell>
          <cell r="BL293">
            <v>2.284605654736116</v>
          </cell>
          <cell r="BN293">
            <v>-284</v>
          </cell>
        </row>
        <row r="294">
          <cell r="A294">
            <v>285</v>
          </cell>
          <cell r="B294" t="str">
            <v>STOUGHTON</v>
          </cell>
          <cell r="C294">
            <v>94.031847526914902</v>
          </cell>
          <cell r="D294">
            <v>125</v>
          </cell>
          <cell r="E294">
            <v>125</v>
          </cell>
          <cell r="F294">
            <v>125</v>
          </cell>
          <cell r="G294">
            <v>125</v>
          </cell>
          <cell r="H294">
            <v>120.51000000000002</v>
          </cell>
          <cell r="I294">
            <v>0</v>
          </cell>
          <cell r="J294">
            <v>0</v>
          </cell>
          <cell r="K294">
            <v>0</v>
          </cell>
          <cell r="L294">
            <v>0</v>
          </cell>
          <cell r="M294">
            <v>0</v>
          </cell>
          <cell r="O294">
            <v>-4.4899999999999807</v>
          </cell>
          <cell r="P294">
            <v>-3.5919999999999841</v>
          </cell>
          <cell r="S294">
            <v>1177880</v>
          </cell>
          <cell r="T294">
            <v>1734324</v>
          </cell>
          <cell r="U294">
            <v>1736535</v>
          </cell>
          <cell r="V294">
            <v>1736790</v>
          </cell>
          <cell r="W294">
            <v>1736535</v>
          </cell>
          <cell r="X294">
            <v>1639096</v>
          </cell>
          <cell r="Y294">
            <v>0</v>
          </cell>
          <cell r="Z294">
            <v>0</v>
          </cell>
          <cell r="AA294">
            <v>0</v>
          </cell>
          <cell r="AB294">
            <v>0</v>
          </cell>
          <cell r="AC294">
            <v>0</v>
          </cell>
          <cell r="AE294">
            <v>-97439</v>
          </cell>
          <cell r="AF294">
            <v>-5.6111163898222571</v>
          </cell>
          <cell r="AG294">
            <v>-2.019116389822273</v>
          </cell>
          <cell r="AI294">
            <v>80342.721890343964</v>
          </cell>
          <cell r="AJ294">
            <v>457681.700064798</v>
          </cell>
          <cell r="AK294">
            <v>484283.16083300946</v>
          </cell>
          <cell r="AL294">
            <v>480424.08650109509</v>
          </cell>
          <cell r="AM294">
            <v>483986.61677625042</v>
          </cell>
          <cell r="AN294">
            <v>392124.21196596982</v>
          </cell>
          <cell r="AO294">
            <v>0</v>
          </cell>
          <cell r="AP294">
            <v>0</v>
          </cell>
          <cell r="AQ294">
            <v>0</v>
          </cell>
          <cell r="AR294">
            <v>0</v>
          </cell>
          <cell r="AS294">
            <v>0</v>
          </cell>
          <cell r="AU294">
            <v>-91862.404810280597</v>
          </cell>
          <cell r="AV294">
            <v>-18.980360536032983</v>
          </cell>
          <cell r="AY294">
            <v>1097537.2781096559</v>
          </cell>
          <cell r="AZ294">
            <v>1276642.2999352021</v>
          </cell>
          <cell r="BA294">
            <v>1252251.8391669905</v>
          </cell>
          <cell r="BB294">
            <v>1256365.913498905</v>
          </cell>
          <cell r="BC294">
            <v>1252548.3832237497</v>
          </cell>
          <cell r="BD294">
            <v>1246971.7880340302</v>
          </cell>
          <cell r="BE294">
            <v>0</v>
          </cell>
          <cell r="BF294">
            <v>0</v>
          </cell>
          <cell r="BG294">
            <v>0</v>
          </cell>
          <cell r="BH294">
            <v>0</v>
          </cell>
          <cell r="BK294">
            <v>-5576.5951897194609</v>
          </cell>
          <cell r="BL294">
            <v>-0.44521994235198203</v>
          </cell>
          <cell r="BN294">
            <v>-285</v>
          </cell>
        </row>
        <row r="295">
          <cell r="A295">
            <v>286</v>
          </cell>
          <cell r="B295" t="str">
            <v>STOW</v>
          </cell>
          <cell r="C295">
            <v>0</v>
          </cell>
          <cell r="D295">
            <v>0</v>
          </cell>
          <cell r="E295">
            <v>0</v>
          </cell>
          <cell r="F295">
            <v>0</v>
          </cell>
          <cell r="G295">
            <v>0</v>
          </cell>
          <cell r="H295">
            <v>0</v>
          </cell>
          <cell r="I295">
            <v>0</v>
          </cell>
          <cell r="J295">
            <v>0</v>
          </cell>
          <cell r="K295">
            <v>0</v>
          </cell>
          <cell r="L295">
            <v>0</v>
          </cell>
          <cell r="M295">
            <v>0</v>
          </cell>
          <cell r="O295">
            <v>0</v>
          </cell>
          <cell r="P295" t="str">
            <v>--</v>
          </cell>
          <cell r="S295">
            <v>0</v>
          </cell>
          <cell r="T295">
            <v>0</v>
          </cell>
          <cell r="U295">
            <v>0</v>
          </cell>
          <cell r="V295">
            <v>0</v>
          </cell>
          <cell r="W295">
            <v>0</v>
          </cell>
          <cell r="X295">
            <v>0</v>
          </cell>
          <cell r="Y295">
            <v>0</v>
          </cell>
          <cell r="Z295">
            <v>0</v>
          </cell>
          <cell r="AA295">
            <v>0</v>
          </cell>
          <cell r="AB295">
            <v>0</v>
          </cell>
          <cell r="AC295">
            <v>0</v>
          </cell>
          <cell r="AE295">
            <v>0</v>
          </cell>
          <cell r="AF295" t="str">
            <v>--</v>
          </cell>
          <cell r="AG295" t="str">
            <v>--</v>
          </cell>
          <cell r="AI295">
            <v>0</v>
          </cell>
          <cell r="AJ295">
            <v>0</v>
          </cell>
          <cell r="AK295">
            <v>0</v>
          </cell>
          <cell r="AL295">
            <v>0</v>
          </cell>
          <cell r="AM295">
            <v>0</v>
          </cell>
          <cell r="AN295">
            <v>0</v>
          </cell>
          <cell r="AO295">
            <v>0</v>
          </cell>
          <cell r="AP295">
            <v>0</v>
          </cell>
          <cell r="AQ295">
            <v>0</v>
          </cell>
          <cell r="AR295">
            <v>0</v>
          </cell>
          <cell r="AS295">
            <v>0</v>
          </cell>
          <cell r="AU295">
            <v>0</v>
          </cell>
          <cell r="AV295" t="str">
            <v>--</v>
          </cell>
          <cell r="AY295">
            <v>0</v>
          </cell>
          <cell r="AZ295">
            <v>0</v>
          </cell>
          <cell r="BA295">
            <v>0</v>
          </cell>
          <cell r="BB295">
            <v>0</v>
          </cell>
          <cell r="BC295">
            <v>0</v>
          </cell>
          <cell r="BD295">
            <v>0</v>
          </cell>
          <cell r="BE295">
            <v>0</v>
          </cell>
          <cell r="BF295">
            <v>0</v>
          </cell>
          <cell r="BG295">
            <v>0</v>
          </cell>
          <cell r="BH295">
            <v>0</v>
          </cell>
          <cell r="BK295">
            <v>0</v>
          </cell>
          <cell r="BL295" t="str">
            <v>--</v>
          </cell>
          <cell r="BN295">
            <v>-286</v>
          </cell>
        </row>
        <row r="296">
          <cell r="A296">
            <v>287</v>
          </cell>
          <cell r="B296" t="str">
            <v>STURBRIDGE</v>
          </cell>
          <cell r="C296">
            <v>0</v>
          </cell>
          <cell r="D296">
            <v>15</v>
          </cell>
          <cell r="E296">
            <v>14</v>
          </cell>
          <cell r="F296">
            <v>14</v>
          </cell>
          <cell r="G296">
            <v>14</v>
          </cell>
          <cell r="H296">
            <v>13</v>
          </cell>
          <cell r="I296">
            <v>0</v>
          </cell>
          <cell r="J296">
            <v>0</v>
          </cell>
          <cell r="K296">
            <v>0</v>
          </cell>
          <cell r="L296">
            <v>0</v>
          </cell>
          <cell r="M296">
            <v>0</v>
          </cell>
          <cell r="O296">
            <v>-1</v>
          </cell>
          <cell r="P296">
            <v>-7.1428571428571397</v>
          </cell>
          <cell r="S296">
            <v>0</v>
          </cell>
          <cell r="T296">
            <v>192930</v>
          </cell>
          <cell r="U296">
            <v>193690</v>
          </cell>
          <cell r="V296">
            <v>194334</v>
          </cell>
          <cell r="W296">
            <v>193998</v>
          </cell>
          <cell r="X296">
            <v>166284</v>
          </cell>
          <cell r="Y296">
            <v>0</v>
          </cell>
          <cell r="Z296">
            <v>0</v>
          </cell>
          <cell r="AA296">
            <v>0</v>
          </cell>
          <cell r="AB296">
            <v>0</v>
          </cell>
          <cell r="AC296">
            <v>0</v>
          </cell>
          <cell r="AE296">
            <v>-27714</v>
          </cell>
          <cell r="AF296">
            <v>-14.28571428571429</v>
          </cell>
          <cell r="AG296">
            <v>-7.1428571428571503</v>
          </cell>
          <cell r="AI296">
            <v>0</v>
          </cell>
          <cell r="AJ296">
            <v>131930.67681560939</v>
          </cell>
          <cell r="AK296">
            <v>140783.57244611252</v>
          </cell>
          <cell r="AL296">
            <v>139844.68315847195</v>
          </cell>
          <cell r="AM296">
            <v>140899.38292471235</v>
          </cell>
          <cell r="AN296">
            <v>113235.66334916859</v>
          </cell>
          <cell r="AO296">
            <v>0</v>
          </cell>
          <cell r="AP296">
            <v>0</v>
          </cell>
          <cell r="AQ296">
            <v>0</v>
          </cell>
          <cell r="AR296">
            <v>0</v>
          </cell>
          <cell r="AS296">
            <v>0</v>
          </cell>
          <cell r="AU296">
            <v>-27663.719575543757</v>
          </cell>
          <cell r="AV296">
            <v>-19.633669787131346</v>
          </cell>
          <cell r="AY296">
            <v>0</v>
          </cell>
          <cell r="AZ296">
            <v>60999.323184390611</v>
          </cell>
          <cell r="BA296">
            <v>52906.427553887479</v>
          </cell>
          <cell r="BB296">
            <v>54489.316841528052</v>
          </cell>
          <cell r="BC296">
            <v>53098.61707528765</v>
          </cell>
          <cell r="BD296">
            <v>53048.336650831407</v>
          </cell>
          <cell r="BE296">
            <v>0</v>
          </cell>
          <cell r="BF296">
            <v>0</v>
          </cell>
          <cell r="BG296">
            <v>0</v>
          </cell>
          <cell r="BH296">
            <v>0</v>
          </cell>
          <cell r="BK296">
            <v>-50.280424456243054</v>
          </cell>
          <cell r="BL296">
            <v>-9.4692531040785344E-2</v>
          </cell>
          <cell r="BN296">
            <v>-287</v>
          </cell>
        </row>
        <row r="297">
          <cell r="A297">
            <v>288</v>
          </cell>
          <cell r="B297" t="str">
            <v>SUDBURY</v>
          </cell>
          <cell r="C297">
            <v>3.7049039457576045</v>
          </cell>
          <cell r="D297">
            <v>5</v>
          </cell>
          <cell r="E297">
            <v>4</v>
          </cell>
          <cell r="F297">
            <v>4</v>
          </cell>
          <cell r="G297">
            <v>4</v>
          </cell>
          <cell r="H297">
            <v>4</v>
          </cell>
          <cell r="I297">
            <v>0</v>
          </cell>
          <cell r="J297">
            <v>0</v>
          </cell>
          <cell r="K297">
            <v>0</v>
          </cell>
          <cell r="L297">
            <v>0</v>
          </cell>
          <cell r="M297">
            <v>0</v>
          </cell>
          <cell r="O297">
            <v>0</v>
          </cell>
          <cell r="P297">
            <v>0</v>
          </cell>
          <cell r="S297">
            <v>39168</v>
          </cell>
          <cell r="T297">
            <v>72306</v>
          </cell>
          <cell r="U297">
            <v>60494</v>
          </cell>
          <cell r="V297">
            <v>60789</v>
          </cell>
          <cell r="W297">
            <v>60778</v>
          </cell>
          <cell r="X297">
            <v>60801</v>
          </cell>
          <cell r="Y297">
            <v>0</v>
          </cell>
          <cell r="Z297">
            <v>0</v>
          </cell>
          <cell r="AA297">
            <v>0</v>
          </cell>
          <cell r="AB297">
            <v>0</v>
          </cell>
          <cell r="AC297">
            <v>0</v>
          </cell>
          <cell r="AE297">
            <v>23</v>
          </cell>
          <cell r="AF297">
            <v>3.7842640429097685E-2</v>
          </cell>
          <cell r="AG297">
            <v>3.7842640429097685E-2</v>
          </cell>
          <cell r="AI297">
            <v>2412</v>
          </cell>
          <cell r="AJ297">
            <v>24988.471823394979</v>
          </cell>
          <cell r="AK297">
            <v>17842.572199522107</v>
          </cell>
          <cell r="AL297">
            <v>17894.291436607957</v>
          </cell>
          <cell r="AM297">
            <v>18032.109941819988</v>
          </cell>
          <cell r="AN297">
            <v>17055.91029006325</v>
          </cell>
          <cell r="AO297">
            <v>0</v>
          </cell>
          <cell r="AP297">
            <v>0</v>
          </cell>
          <cell r="AQ297">
            <v>0</v>
          </cell>
          <cell r="AR297">
            <v>0</v>
          </cell>
          <cell r="AS297">
            <v>0</v>
          </cell>
          <cell r="AU297">
            <v>-976.1996517567386</v>
          </cell>
          <cell r="AV297">
            <v>-5.4136740232086815</v>
          </cell>
          <cell r="AY297">
            <v>36756</v>
          </cell>
          <cell r="AZ297">
            <v>47317.528176605018</v>
          </cell>
          <cell r="BA297">
            <v>42651.42780047789</v>
          </cell>
          <cell r="BB297">
            <v>42894.708563392043</v>
          </cell>
          <cell r="BC297">
            <v>42745.890058180012</v>
          </cell>
          <cell r="BD297">
            <v>43745.08970993675</v>
          </cell>
          <cell r="BE297">
            <v>0</v>
          </cell>
          <cell r="BF297">
            <v>0</v>
          </cell>
          <cell r="BG297">
            <v>0</v>
          </cell>
          <cell r="BH297">
            <v>0</v>
          </cell>
          <cell r="BK297">
            <v>999.1996517567386</v>
          </cell>
          <cell r="BL297">
            <v>2.3375338550601255</v>
          </cell>
          <cell r="BN297">
            <v>-288</v>
          </cell>
        </row>
        <row r="298">
          <cell r="A298">
            <v>289</v>
          </cell>
          <cell r="B298" t="str">
            <v>SUNDERLAND</v>
          </cell>
          <cell r="C298">
            <v>0</v>
          </cell>
          <cell r="D298">
            <v>1</v>
          </cell>
          <cell r="E298">
            <v>1</v>
          </cell>
          <cell r="F298">
            <v>1</v>
          </cell>
          <cell r="G298">
            <v>1</v>
          </cell>
          <cell r="H298">
            <v>1</v>
          </cell>
          <cell r="I298">
            <v>0</v>
          </cell>
          <cell r="J298">
            <v>0</v>
          </cell>
          <cell r="K298">
            <v>0</v>
          </cell>
          <cell r="L298">
            <v>0</v>
          </cell>
          <cell r="M298">
            <v>0</v>
          </cell>
          <cell r="O298">
            <v>0</v>
          </cell>
          <cell r="P298">
            <v>0</v>
          </cell>
          <cell r="S298">
            <v>0</v>
          </cell>
          <cell r="T298">
            <v>14971</v>
          </cell>
          <cell r="U298">
            <v>15394</v>
          </cell>
          <cell r="V298">
            <v>15394</v>
          </cell>
          <cell r="W298">
            <v>15397</v>
          </cell>
          <cell r="X298">
            <v>15397</v>
          </cell>
          <cell r="Y298">
            <v>0</v>
          </cell>
          <cell r="Z298">
            <v>0</v>
          </cell>
          <cell r="AA298">
            <v>0</v>
          </cell>
          <cell r="AB298">
            <v>0</v>
          </cell>
          <cell r="AC298">
            <v>0</v>
          </cell>
          <cell r="AE298">
            <v>0</v>
          </cell>
          <cell r="AF298">
            <v>0</v>
          </cell>
          <cell r="AG298">
            <v>0</v>
          </cell>
          <cell r="AI298">
            <v>0</v>
          </cell>
          <cell r="AJ298">
            <v>10187.818604785412</v>
          </cell>
          <cell r="AK298">
            <v>11159.745491098072</v>
          </cell>
          <cell r="AL298">
            <v>11048.507548071857</v>
          </cell>
          <cell r="AM298">
            <v>11153.697987504011</v>
          </cell>
          <cell r="AN298">
            <v>10451.168757175905</v>
          </cell>
          <cell r="AO298">
            <v>0</v>
          </cell>
          <cell r="AP298">
            <v>0</v>
          </cell>
          <cell r="AQ298">
            <v>0</v>
          </cell>
          <cell r="AR298">
            <v>0</v>
          </cell>
          <cell r="AS298">
            <v>0</v>
          </cell>
          <cell r="AU298">
            <v>-702.52923032810577</v>
          </cell>
          <cell r="AV298">
            <v>-6.2986215972064219</v>
          </cell>
          <cell r="AY298">
            <v>0</v>
          </cell>
          <cell r="AZ298">
            <v>4783.1813952145876</v>
          </cell>
          <cell r="BA298">
            <v>4234.2545089019277</v>
          </cell>
          <cell r="BB298">
            <v>4345.4924519281431</v>
          </cell>
          <cell r="BC298">
            <v>4243.3020124959894</v>
          </cell>
          <cell r="BD298">
            <v>4945.8312428240952</v>
          </cell>
          <cell r="BE298">
            <v>0</v>
          </cell>
          <cell r="BF298">
            <v>0</v>
          </cell>
          <cell r="BG298">
            <v>0</v>
          </cell>
          <cell r="BH298">
            <v>0</v>
          </cell>
          <cell r="BK298">
            <v>702.52923032810577</v>
          </cell>
          <cell r="BL298">
            <v>16.556192047119112</v>
          </cell>
          <cell r="BN298">
            <v>-289</v>
          </cell>
        </row>
        <row r="299">
          <cell r="A299">
            <v>290</v>
          </cell>
          <cell r="B299" t="str">
            <v>SUTTON</v>
          </cell>
          <cell r="C299">
            <v>0</v>
          </cell>
          <cell r="D299">
            <v>0</v>
          </cell>
          <cell r="E299">
            <v>0</v>
          </cell>
          <cell r="F299">
            <v>0</v>
          </cell>
          <cell r="G299">
            <v>0</v>
          </cell>
          <cell r="H299">
            <v>0</v>
          </cell>
          <cell r="I299">
            <v>0</v>
          </cell>
          <cell r="J299">
            <v>0</v>
          </cell>
          <cell r="K299">
            <v>0</v>
          </cell>
          <cell r="L299">
            <v>0</v>
          </cell>
          <cell r="M299">
            <v>0</v>
          </cell>
          <cell r="O299">
            <v>0</v>
          </cell>
          <cell r="P299" t="str">
            <v>--</v>
          </cell>
          <cell r="S299">
            <v>0</v>
          </cell>
          <cell r="T299">
            <v>0</v>
          </cell>
          <cell r="U299">
            <v>0</v>
          </cell>
          <cell r="V299">
            <v>0</v>
          </cell>
          <cell r="W299">
            <v>0</v>
          </cell>
          <cell r="X299">
            <v>0</v>
          </cell>
          <cell r="Y299">
            <v>0</v>
          </cell>
          <cell r="Z299">
            <v>0</v>
          </cell>
          <cell r="AA299">
            <v>0</v>
          </cell>
          <cell r="AB299">
            <v>0</v>
          </cell>
          <cell r="AC299">
            <v>0</v>
          </cell>
          <cell r="AE299">
            <v>0</v>
          </cell>
          <cell r="AF299" t="str">
            <v>--</v>
          </cell>
          <cell r="AG299" t="str">
            <v>--</v>
          </cell>
          <cell r="AI299">
            <v>0</v>
          </cell>
          <cell r="AJ299">
            <v>0</v>
          </cell>
          <cell r="AK299">
            <v>0</v>
          </cell>
          <cell r="AL299">
            <v>0</v>
          </cell>
          <cell r="AM299">
            <v>0</v>
          </cell>
          <cell r="AN299">
            <v>0</v>
          </cell>
          <cell r="AO299">
            <v>0</v>
          </cell>
          <cell r="AP299">
            <v>0</v>
          </cell>
          <cell r="AQ299">
            <v>0</v>
          </cell>
          <cell r="AR299">
            <v>0</v>
          </cell>
          <cell r="AS299">
            <v>0</v>
          </cell>
          <cell r="AU299">
            <v>0</v>
          </cell>
          <cell r="AV299" t="str">
            <v>--</v>
          </cell>
          <cell r="AY299">
            <v>0</v>
          </cell>
          <cell r="AZ299">
            <v>0</v>
          </cell>
          <cell r="BA299">
            <v>0</v>
          </cell>
          <cell r="BB299">
            <v>0</v>
          </cell>
          <cell r="BC299">
            <v>0</v>
          </cell>
          <cell r="BD299">
            <v>0</v>
          </cell>
          <cell r="BE299">
            <v>0</v>
          </cell>
          <cell r="BF299">
            <v>0</v>
          </cell>
          <cell r="BG299">
            <v>0</v>
          </cell>
          <cell r="BH299">
            <v>0</v>
          </cell>
          <cell r="BK299">
            <v>0</v>
          </cell>
          <cell r="BL299" t="str">
            <v>--</v>
          </cell>
          <cell r="BN299">
            <v>-290</v>
          </cell>
        </row>
        <row r="300">
          <cell r="A300">
            <v>291</v>
          </cell>
          <cell r="B300" t="str">
            <v>SWAMPSCOTT</v>
          </cell>
          <cell r="C300">
            <v>16.407732732732732</v>
          </cell>
          <cell r="D300">
            <v>14</v>
          </cell>
          <cell r="E300">
            <v>26</v>
          </cell>
          <cell r="F300">
            <v>26</v>
          </cell>
          <cell r="G300">
            <v>26</v>
          </cell>
          <cell r="H300">
            <v>24.990000000000002</v>
          </cell>
          <cell r="I300">
            <v>0</v>
          </cell>
          <cell r="J300">
            <v>0</v>
          </cell>
          <cell r="K300">
            <v>0</v>
          </cell>
          <cell r="L300">
            <v>0</v>
          </cell>
          <cell r="M300">
            <v>0</v>
          </cell>
          <cell r="O300">
            <v>-1.009999999999998</v>
          </cell>
          <cell r="P300">
            <v>-3.8846153846153753</v>
          </cell>
          <cell r="S300">
            <v>275067</v>
          </cell>
          <cell r="T300">
            <v>243711</v>
          </cell>
          <cell r="U300">
            <v>422235</v>
          </cell>
          <cell r="V300">
            <v>426146</v>
          </cell>
          <cell r="W300">
            <v>427275</v>
          </cell>
          <cell r="X300">
            <v>398954</v>
          </cell>
          <cell r="Y300">
            <v>0</v>
          </cell>
          <cell r="Z300">
            <v>0</v>
          </cell>
          <cell r="AA300">
            <v>0</v>
          </cell>
          <cell r="AB300">
            <v>0</v>
          </cell>
          <cell r="AC300">
            <v>0</v>
          </cell>
          <cell r="AE300">
            <v>-28321</v>
          </cell>
          <cell r="AF300">
            <v>-6.6282838921069569</v>
          </cell>
          <cell r="AG300">
            <v>-2.7436685074915816</v>
          </cell>
          <cell r="AI300">
            <v>14573</v>
          </cell>
          <cell r="AJ300">
            <v>12502</v>
          </cell>
          <cell r="AK300">
            <v>121292.64213939577</v>
          </cell>
          <cell r="AL300">
            <v>122969.02145383538</v>
          </cell>
          <cell r="AM300">
            <v>124780.09219388019</v>
          </cell>
          <cell r="AN300">
            <v>98550.647327192244</v>
          </cell>
          <cell r="AO300">
            <v>0</v>
          </cell>
          <cell r="AP300">
            <v>0</v>
          </cell>
          <cell r="AQ300">
            <v>0</v>
          </cell>
          <cell r="AR300">
            <v>0</v>
          </cell>
          <cell r="AS300">
            <v>0</v>
          </cell>
          <cell r="AU300">
            <v>-26229.444866687947</v>
          </cell>
          <cell r="AV300">
            <v>-21.020536533931466</v>
          </cell>
          <cell r="AY300">
            <v>260494</v>
          </cell>
          <cell r="AZ300">
            <v>231209</v>
          </cell>
          <cell r="BA300">
            <v>300942.35786060424</v>
          </cell>
          <cell r="BB300">
            <v>303176.97854616464</v>
          </cell>
          <cell r="BC300">
            <v>302494.90780611982</v>
          </cell>
          <cell r="BD300">
            <v>300403.35267280776</v>
          </cell>
          <cell r="BE300">
            <v>0</v>
          </cell>
          <cell r="BF300">
            <v>0</v>
          </cell>
          <cell r="BG300">
            <v>0</v>
          </cell>
          <cell r="BH300">
            <v>0</v>
          </cell>
          <cell r="BK300">
            <v>-2091.5551333120675</v>
          </cell>
          <cell r="BL300">
            <v>-0.69143482397152622</v>
          </cell>
          <cell r="BN300">
            <v>-291</v>
          </cell>
        </row>
        <row r="301">
          <cell r="A301">
            <v>292</v>
          </cell>
          <cell r="B301" t="str">
            <v>SWANSEA</v>
          </cell>
          <cell r="C301">
            <v>7</v>
          </cell>
          <cell r="D301">
            <v>7</v>
          </cell>
          <cell r="E301">
            <v>7</v>
          </cell>
          <cell r="F301">
            <v>7</v>
          </cell>
          <cell r="G301">
            <v>7</v>
          </cell>
          <cell r="H301">
            <v>7</v>
          </cell>
          <cell r="I301">
            <v>0</v>
          </cell>
          <cell r="J301">
            <v>0</v>
          </cell>
          <cell r="K301">
            <v>0</v>
          </cell>
          <cell r="L301">
            <v>0</v>
          </cell>
          <cell r="M301">
            <v>0</v>
          </cell>
          <cell r="O301">
            <v>0</v>
          </cell>
          <cell r="P301">
            <v>0</v>
          </cell>
          <cell r="S301">
            <v>86674</v>
          </cell>
          <cell r="T301">
            <v>87703</v>
          </cell>
          <cell r="U301">
            <v>89349</v>
          </cell>
          <cell r="V301">
            <v>89797</v>
          </cell>
          <cell r="W301">
            <v>89817</v>
          </cell>
          <cell r="X301">
            <v>89845</v>
          </cell>
          <cell r="Y301">
            <v>0</v>
          </cell>
          <cell r="Z301">
            <v>0</v>
          </cell>
          <cell r="AA301">
            <v>0</v>
          </cell>
          <cell r="AB301">
            <v>0</v>
          </cell>
          <cell r="AC301">
            <v>0</v>
          </cell>
          <cell r="AE301">
            <v>28</v>
          </cell>
          <cell r="AF301">
            <v>3.1174499259600807E-2</v>
          </cell>
          <cell r="AG301">
            <v>3.1174499259600807E-2</v>
          </cell>
          <cell r="AI301">
            <v>27316.552960794354</v>
          </cell>
          <cell r="AJ301">
            <v>6930.3840278678927</v>
          </cell>
          <cell r="AK301">
            <v>8144.9069159842311</v>
          </cell>
          <cell r="AL301">
            <v>8185.0004659025299</v>
          </cell>
          <cell r="AM301">
            <v>8218.7773967377798</v>
          </cell>
          <cell r="AN301">
            <v>8099.5060429467894</v>
          </cell>
          <cell r="AO301">
            <v>0</v>
          </cell>
          <cell r="AP301">
            <v>0</v>
          </cell>
          <cell r="AQ301">
            <v>0</v>
          </cell>
          <cell r="AR301">
            <v>0</v>
          </cell>
          <cell r="AS301">
            <v>0</v>
          </cell>
          <cell r="AU301">
            <v>-119.27135379099036</v>
          </cell>
          <cell r="AV301">
            <v>-1.4512055508199007</v>
          </cell>
          <cell r="AY301">
            <v>59357.447039205646</v>
          </cell>
          <cell r="AZ301">
            <v>80772.615972132102</v>
          </cell>
          <cell r="BA301">
            <v>81204.093084015767</v>
          </cell>
          <cell r="BB301">
            <v>81611.999534097471</v>
          </cell>
          <cell r="BC301">
            <v>81598.222603262227</v>
          </cell>
          <cell r="BD301">
            <v>81745.493957053215</v>
          </cell>
          <cell r="BE301">
            <v>0</v>
          </cell>
          <cell r="BF301">
            <v>0</v>
          </cell>
          <cell r="BG301">
            <v>0</v>
          </cell>
          <cell r="BH301">
            <v>0</v>
          </cell>
          <cell r="BK301">
            <v>147.27135379098763</v>
          </cell>
          <cell r="BL301">
            <v>0.18048353149435759</v>
          </cell>
          <cell r="BN301">
            <v>-292</v>
          </cell>
        </row>
        <row r="302">
          <cell r="A302">
            <v>293</v>
          </cell>
          <cell r="B302" t="str">
            <v>TAUNTON</v>
          </cell>
          <cell r="C302">
            <v>15.235329425888002</v>
          </cell>
          <cell r="D302">
            <v>24</v>
          </cell>
          <cell r="E302">
            <v>26</v>
          </cell>
          <cell r="F302">
            <v>26</v>
          </cell>
          <cell r="G302">
            <v>26</v>
          </cell>
          <cell r="H302">
            <v>31.08</v>
          </cell>
          <cell r="I302">
            <v>0</v>
          </cell>
          <cell r="J302">
            <v>0</v>
          </cell>
          <cell r="K302">
            <v>0</v>
          </cell>
          <cell r="L302">
            <v>0</v>
          </cell>
          <cell r="M302">
            <v>0</v>
          </cell>
          <cell r="O302">
            <v>5.0799999999999983</v>
          </cell>
          <cell r="P302">
            <v>19.538461538461526</v>
          </cell>
          <cell r="S302">
            <v>167225</v>
          </cell>
          <cell r="T302">
            <v>291136</v>
          </cell>
          <cell r="U302">
            <v>323493</v>
          </cell>
          <cell r="V302">
            <v>323166</v>
          </cell>
          <cell r="W302">
            <v>323710</v>
          </cell>
          <cell r="X302">
            <v>373495</v>
          </cell>
          <cell r="Y302">
            <v>0</v>
          </cell>
          <cell r="Z302">
            <v>0</v>
          </cell>
          <cell r="AA302">
            <v>0</v>
          </cell>
          <cell r="AB302">
            <v>0</v>
          </cell>
          <cell r="AC302">
            <v>0</v>
          </cell>
          <cell r="AE302">
            <v>49785</v>
          </cell>
          <cell r="AF302">
            <v>15.379506348274695</v>
          </cell>
          <cell r="AG302">
            <v>-4.1589551901868305</v>
          </cell>
          <cell r="AI302">
            <v>42046.127021825348</v>
          </cell>
          <cell r="AJ302">
            <v>97485.377603625268</v>
          </cell>
          <cell r="AK302">
            <v>126405.02496897079</v>
          </cell>
          <cell r="AL302">
            <v>124705.03646843116</v>
          </cell>
          <cell r="AM302">
            <v>126120.3206339115</v>
          </cell>
          <cell r="AN302">
            <v>153133.65271662461</v>
          </cell>
          <cell r="AO302">
            <v>0</v>
          </cell>
          <cell r="AP302">
            <v>0</v>
          </cell>
          <cell r="AQ302">
            <v>0</v>
          </cell>
          <cell r="AR302">
            <v>0</v>
          </cell>
          <cell r="AS302">
            <v>0</v>
          </cell>
          <cell r="AU302">
            <v>27013.33208271311</v>
          </cell>
          <cell r="AV302">
            <v>21.418699181018177</v>
          </cell>
          <cell r="AY302">
            <v>125178.87297817465</v>
          </cell>
          <cell r="AZ302">
            <v>193650.62239637473</v>
          </cell>
          <cell r="BA302">
            <v>197087.9750310292</v>
          </cell>
          <cell r="BB302">
            <v>198460.96353156882</v>
          </cell>
          <cell r="BC302">
            <v>197589.6793660885</v>
          </cell>
          <cell r="BD302">
            <v>220361.34728337539</v>
          </cell>
          <cell r="BE302">
            <v>0</v>
          </cell>
          <cell r="BF302">
            <v>0</v>
          </cell>
          <cell r="BG302">
            <v>0</v>
          </cell>
          <cell r="BH302">
            <v>0</v>
          </cell>
          <cell r="BK302">
            <v>22771.66791728689</v>
          </cell>
          <cell r="BL302">
            <v>11.524725375507195</v>
          </cell>
          <cell r="BN302">
            <v>-293</v>
          </cell>
        </row>
        <row r="303">
          <cell r="A303">
            <v>294</v>
          </cell>
          <cell r="B303" t="str">
            <v>TEMPLETON</v>
          </cell>
          <cell r="C303">
            <v>0</v>
          </cell>
          <cell r="D303">
            <v>0</v>
          </cell>
          <cell r="E303">
            <v>0</v>
          </cell>
          <cell r="F303">
            <v>0</v>
          </cell>
          <cell r="G303">
            <v>0</v>
          </cell>
          <cell r="H303">
            <v>0</v>
          </cell>
          <cell r="I303">
            <v>0</v>
          </cell>
          <cell r="J303">
            <v>0</v>
          </cell>
          <cell r="K303">
            <v>0</v>
          </cell>
          <cell r="L303">
            <v>0</v>
          </cell>
          <cell r="M303">
            <v>0</v>
          </cell>
          <cell r="O303">
            <v>0</v>
          </cell>
          <cell r="P303" t="str">
            <v>--</v>
          </cell>
          <cell r="S303">
            <v>0</v>
          </cell>
          <cell r="T303">
            <v>0</v>
          </cell>
          <cell r="U303">
            <v>0</v>
          </cell>
          <cell r="V303">
            <v>0</v>
          </cell>
          <cell r="W303">
            <v>0</v>
          </cell>
          <cell r="X303">
            <v>0</v>
          </cell>
          <cell r="Y303">
            <v>0</v>
          </cell>
          <cell r="Z303">
            <v>0</v>
          </cell>
          <cell r="AA303">
            <v>0</v>
          </cell>
          <cell r="AB303">
            <v>0</v>
          </cell>
          <cell r="AC303">
            <v>0</v>
          </cell>
          <cell r="AE303">
            <v>0</v>
          </cell>
          <cell r="AF303" t="str">
            <v>--</v>
          </cell>
          <cell r="AG303" t="str">
            <v>--</v>
          </cell>
          <cell r="AI303">
            <v>0</v>
          </cell>
          <cell r="AJ303">
            <v>0</v>
          </cell>
          <cell r="AK303">
            <v>0</v>
          </cell>
          <cell r="AL303">
            <v>0</v>
          </cell>
          <cell r="AM303">
            <v>0</v>
          </cell>
          <cell r="AN303">
            <v>0</v>
          </cell>
          <cell r="AO303">
            <v>0</v>
          </cell>
          <cell r="AP303">
            <v>0</v>
          </cell>
          <cell r="AQ303">
            <v>0</v>
          </cell>
          <cell r="AR303">
            <v>0</v>
          </cell>
          <cell r="AS303">
            <v>0</v>
          </cell>
          <cell r="AU303">
            <v>0</v>
          </cell>
          <cell r="AV303" t="str">
            <v>--</v>
          </cell>
          <cell r="AY303">
            <v>0</v>
          </cell>
          <cell r="AZ303">
            <v>0</v>
          </cell>
          <cell r="BA303">
            <v>0</v>
          </cell>
          <cell r="BB303">
            <v>0</v>
          </cell>
          <cell r="BC303">
            <v>0</v>
          </cell>
          <cell r="BD303">
            <v>0</v>
          </cell>
          <cell r="BE303">
            <v>0</v>
          </cell>
          <cell r="BF303">
            <v>0</v>
          </cell>
          <cell r="BG303">
            <v>0</v>
          </cell>
          <cell r="BH303">
            <v>0</v>
          </cell>
          <cell r="BK303">
            <v>0</v>
          </cell>
          <cell r="BL303" t="str">
            <v>--</v>
          </cell>
          <cell r="BN303">
            <v>-294</v>
          </cell>
        </row>
        <row r="304">
          <cell r="A304">
            <v>295</v>
          </cell>
          <cell r="B304" t="str">
            <v>TEWKSBURY</v>
          </cell>
          <cell r="C304">
            <v>87.600624303393673</v>
          </cell>
          <cell r="D304">
            <v>80</v>
          </cell>
          <cell r="E304">
            <v>80</v>
          </cell>
          <cell r="F304">
            <v>80</v>
          </cell>
          <cell r="G304">
            <v>80</v>
          </cell>
          <cell r="H304">
            <v>80.579999999999984</v>
          </cell>
          <cell r="I304">
            <v>0</v>
          </cell>
          <cell r="J304">
            <v>0</v>
          </cell>
          <cell r="K304">
            <v>0</v>
          </cell>
          <cell r="L304">
            <v>0</v>
          </cell>
          <cell r="M304">
            <v>0</v>
          </cell>
          <cell r="O304">
            <v>0.57999999999998408</v>
          </cell>
          <cell r="P304">
            <v>0.72499999999997566</v>
          </cell>
          <cell r="S304">
            <v>1216725</v>
          </cell>
          <cell r="T304">
            <v>1164867</v>
          </cell>
          <cell r="U304">
            <v>1170055</v>
          </cell>
          <cell r="V304">
            <v>1170055</v>
          </cell>
          <cell r="W304">
            <v>1170947</v>
          </cell>
          <cell r="X304">
            <v>1167102</v>
          </cell>
          <cell r="Y304">
            <v>0</v>
          </cell>
          <cell r="Z304">
            <v>0</v>
          </cell>
          <cell r="AA304">
            <v>0</v>
          </cell>
          <cell r="AB304">
            <v>0</v>
          </cell>
          <cell r="AC304">
            <v>0</v>
          </cell>
          <cell r="AE304">
            <v>-3845</v>
          </cell>
          <cell r="AF304">
            <v>-0.32836669806575181</v>
          </cell>
          <cell r="AG304">
            <v>-1.0533666980657275</v>
          </cell>
          <cell r="AI304">
            <v>120254.6506511248</v>
          </cell>
          <cell r="AJ304">
            <v>71440</v>
          </cell>
          <cell r="AK304">
            <v>71193</v>
          </cell>
          <cell r="AL304">
            <v>70687.036065932713</v>
          </cell>
          <cell r="AM304">
            <v>70681.901044155617</v>
          </cell>
          <cell r="AN304">
            <v>70475.911212737745</v>
          </cell>
          <cell r="AO304">
            <v>0</v>
          </cell>
          <cell r="AP304">
            <v>0</v>
          </cell>
          <cell r="AQ304">
            <v>0</v>
          </cell>
          <cell r="AR304">
            <v>0</v>
          </cell>
          <cell r="AS304">
            <v>0</v>
          </cell>
          <cell r="AU304">
            <v>-205.98983141787176</v>
          </cell>
          <cell r="AV304">
            <v>-0.29143221726476431</v>
          </cell>
          <cell r="AY304">
            <v>1096470.3493488752</v>
          </cell>
          <cell r="AZ304">
            <v>1093427</v>
          </cell>
          <cell r="BA304">
            <v>1098862</v>
          </cell>
          <cell r="BB304">
            <v>1099367.9639340672</v>
          </cell>
          <cell r="BC304">
            <v>1100265.0989558443</v>
          </cell>
          <cell r="BD304">
            <v>1096626.0887872623</v>
          </cell>
          <cell r="BE304">
            <v>0</v>
          </cell>
          <cell r="BF304">
            <v>0</v>
          </cell>
          <cell r="BG304">
            <v>0</v>
          </cell>
          <cell r="BH304">
            <v>0</v>
          </cell>
          <cell r="BK304">
            <v>-3639.0101685819682</v>
          </cell>
          <cell r="BL304">
            <v>-0.33073939835367439</v>
          </cell>
          <cell r="BN304">
            <v>-295</v>
          </cell>
        </row>
        <row r="305">
          <cell r="A305">
            <v>296</v>
          </cell>
          <cell r="B305" t="str">
            <v>TISBURY</v>
          </cell>
          <cell r="C305">
            <v>28.445993031358885</v>
          </cell>
          <cell r="D305">
            <v>32</v>
          </cell>
          <cell r="E305">
            <v>31</v>
          </cell>
          <cell r="F305">
            <v>31</v>
          </cell>
          <cell r="G305">
            <v>31</v>
          </cell>
          <cell r="H305">
            <v>31.509999999999998</v>
          </cell>
          <cell r="I305">
            <v>0</v>
          </cell>
          <cell r="J305">
            <v>0</v>
          </cell>
          <cell r="K305">
            <v>0</v>
          </cell>
          <cell r="L305">
            <v>0</v>
          </cell>
          <cell r="M305">
            <v>0</v>
          </cell>
          <cell r="O305">
            <v>0.50999999999999801</v>
          </cell>
          <cell r="P305">
            <v>1.6451612903225721</v>
          </cell>
          <cell r="S305">
            <v>666918</v>
          </cell>
          <cell r="T305">
            <v>701888</v>
          </cell>
          <cell r="U305">
            <v>665198</v>
          </cell>
          <cell r="V305">
            <v>665198</v>
          </cell>
          <cell r="W305">
            <v>675304</v>
          </cell>
          <cell r="X305">
            <v>662461</v>
          </cell>
          <cell r="Y305">
            <v>0</v>
          </cell>
          <cell r="Z305">
            <v>0</v>
          </cell>
          <cell r="AA305">
            <v>0</v>
          </cell>
          <cell r="AB305">
            <v>0</v>
          </cell>
          <cell r="AC305">
            <v>0</v>
          </cell>
          <cell r="AE305">
            <v>-12843</v>
          </cell>
          <cell r="AF305">
            <v>-1.9018101477260574</v>
          </cell>
          <cell r="AG305">
            <v>-3.5469714380486295</v>
          </cell>
          <cell r="AI305">
            <v>219030.70920349128</v>
          </cell>
          <cell r="AJ305">
            <v>49569.56067455333</v>
          </cell>
          <cell r="AK305">
            <v>27094</v>
          </cell>
          <cell r="AL305">
            <v>24767.266272387635</v>
          </cell>
          <cell r="AM305">
            <v>29479.957646103892</v>
          </cell>
          <cell r="AN305">
            <v>24327.058899060452</v>
          </cell>
          <cell r="AO305">
            <v>0</v>
          </cell>
          <cell r="AP305">
            <v>0</v>
          </cell>
          <cell r="AQ305">
            <v>0</v>
          </cell>
          <cell r="AR305">
            <v>0</v>
          </cell>
          <cell r="AS305">
            <v>0</v>
          </cell>
          <cell r="AU305">
            <v>-5152.8987470434404</v>
          </cell>
          <cell r="AV305">
            <v>-17.479328867775546</v>
          </cell>
          <cell r="AY305">
            <v>447887.29079650872</v>
          </cell>
          <cell r="AZ305">
            <v>652318.43932544673</v>
          </cell>
          <cell r="BA305">
            <v>638104</v>
          </cell>
          <cell r="BB305">
            <v>640430.73372761242</v>
          </cell>
          <cell r="BC305">
            <v>645824.04235389607</v>
          </cell>
          <cell r="BD305">
            <v>638133.94110093953</v>
          </cell>
          <cell r="BE305">
            <v>0</v>
          </cell>
          <cell r="BF305">
            <v>0</v>
          </cell>
          <cell r="BG305">
            <v>0</v>
          </cell>
          <cell r="BH305">
            <v>0</v>
          </cell>
          <cell r="BK305">
            <v>-7690.1012529565487</v>
          </cell>
          <cell r="BL305">
            <v>-1.1907424853567994</v>
          </cell>
          <cell r="BN305">
            <v>-296</v>
          </cell>
        </row>
        <row r="306">
          <cell r="A306">
            <v>297</v>
          </cell>
          <cell r="B306" t="str">
            <v>TOLLAND</v>
          </cell>
          <cell r="C306">
            <v>0</v>
          </cell>
          <cell r="D306">
            <v>0</v>
          </cell>
          <cell r="E306">
            <v>0</v>
          </cell>
          <cell r="F306">
            <v>0</v>
          </cell>
          <cell r="G306">
            <v>0</v>
          </cell>
          <cell r="H306">
            <v>0</v>
          </cell>
          <cell r="I306">
            <v>0</v>
          </cell>
          <cell r="J306">
            <v>0</v>
          </cell>
          <cell r="K306">
            <v>0</v>
          </cell>
          <cell r="L306">
            <v>0</v>
          </cell>
          <cell r="M306">
            <v>0</v>
          </cell>
          <cell r="O306">
            <v>0</v>
          </cell>
          <cell r="P306" t="str">
            <v>--</v>
          </cell>
          <cell r="S306">
            <v>0</v>
          </cell>
          <cell r="T306">
            <v>0</v>
          </cell>
          <cell r="U306">
            <v>0</v>
          </cell>
          <cell r="V306">
            <v>0</v>
          </cell>
          <cell r="W306">
            <v>0</v>
          </cell>
          <cell r="X306">
            <v>0</v>
          </cell>
          <cell r="Y306">
            <v>0</v>
          </cell>
          <cell r="Z306">
            <v>0</v>
          </cell>
          <cell r="AA306">
            <v>0</v>
          </cell>
          <cell r="AB306">
            <v>0</v>
          </cell>
          <cell r="AC306">
            <v>0</v>
          </cell>
          <cell r="AE306">
            <v>0</v>
          </cell>
          <cell r="AF306" t="str">
            <v>--</v>
          </cell>
          <cell r="AG306" t="str">
            <v>--</v>
          </cell>
          <cell r="AI306">
            <v>0</v>
          </cell>
          <cell r="AJ306">
            <v>0</v>
          </cell>
          <cell r="AK306">
            <v>0</v>
          </cell>
          <cell r="AL306">
            <v>0</v>
          </cell>
          <cell r="AM306">
            <v>0</v>
          </cell>
          <cell r="AN306">
            <v>0</v>
          </cell>
          <cell r="AO306">
            <v>0</v>
          </cell>
          <cell r="AP306">
            <v>0</v>
          </cell>
          <cell r="AQ306">
            <v>0</v>
          </cell>
          <cell r="AR306">
            <v>0</v>
          </cell>
          <cell r="AS306">
            <v>0</v>
          </cell>
          <cell r="AU306">
            <v>0</v>
          </cell>
          <cell r="AV306" t="str">
            <v>--</v>
          </cell>
          <cell r="AY306">
            <v>0</v>
          </cell>
          <cell r="AZ306">
            <v>0</v>
          </cell>
          <cell r="BA306">
            <v>0</v>
          </cell>
          <cell r="BB306">
            <v>0</v>
          </cell>
          <cell r="BC306">
            <v>0</v>
          </cell>
          <cell r="BD306">
            <v>0</v>
          </cell>
          <cell r="BE306">
            <v>0</v>
          </cell>
          <cell r="BF306">
            <v>0</v>
          </cell>
          <cell r="BG306">
            <v>0</v>
          </cell>
          <cell r="BH306">
            <v>0</v>
          </cell>
          <cell r="BK306">
            <v>0</v>
          </cell>
          <cell r="BL306" t="str">
            <v>--</v>
          </cell>
          <cell r="BN306">
            <v>-297</v>
          </cell>
        </row>
        <row r="307">
          <cell r="A307">
            <v>298</v>
          </cell>
          <cell r="B307" t="str">
            <v>TOPSFIELD</v>
          </cell>
          <cell r="C307">
            <v>0</v>
          </cell>
          <cell r="D307">
            <v>0</v>
          </cell>
          <cell r="E307">
            <v>0</v>
          </cell>
          <cell r="F307">
            <v>0</v>
          </cell>
          <cell r="G307">
            <v>0</v>
          </cell>
          <cell r="H307">
            <v>0</v>
          </cell>
          <cell r="I307">
            <v>0</v>
          </cell>
          <cell r="J307">
            <v>0</v>
          </cell>
          <cell r="K307">
            <v>0</v>
          </cell>
          <cell r="L307">
            <v>0</v>
          </cell>
          <cell r="M307">
            <v>0</v>
          </cell>
          <cell r="O307">
            <v>0</v>
          </cell>
          <cell r="P307" t="str">
            <v>--</v>
          </cell>
          <cell r="S307">
            <v>0</v>
          </cell>
          <cell r="T307">
            <v>0</v>
          </cell>
          <cell r="U307">
            <v>0</v>
          </cell>
          <cell r="V307">
            <v>0</v>
          </cell>
          <cell r="W307">
            <v>0</v>
          </cell>
          <cell r="X307">
            <v>0</v>
          </cell>
          <cell r="Y307">
            <v>0</v>
          </cell>
          <cell r="Z307">
            <v>0</v>
          </cell>
          <cell r="AA307">
            <v>0</v>
          </cell>
          <cell r="AB307">
            <v>0</v>
          </cell>
          <cell r="AC307">
            <v>0</v>
          </cell>
          <cell r="AE307">
            <v>0</v>
          </cell>
          <cell r="AF307" t="str">
            <v>--</v>
          </cell>
          <cell r="AG307" t="str">
            <v>--</v>
          </cell>
          <cell r="AI307">
            <v>0</v>
          </cell>
          <cell r="AJ307">
            <v>0</v>
          </cell>
          <cell r="AK307">
            <v>0</v>
          </cell>
          <cell r="AL307">
            <v>0</v>
          </cell>
          <cell r="AM307">
            <v>0</v>
          </cell>
          <cell r="AN307">
            <v>0</v>
          </cell>
          <cell r="AO307">
            <v>0</v>
          </cell>
          <cell r="AP307">
            <v>0</v>
          </cell>
          <cell r="AQ307">
            <v>0</v>
          </cell>
          <cell r="AR307">
            <v>0</v>
          </cell>
          <cell r="AS307">
            <v>0</v>
          </cell>
          <cell r="AU307">
            <v>0</v>
          </cell>
          <cell r="AV307" t="str">
            <v>--</v>
          </cell>
          <cell r="AY307">
            <v>0</v>
          </cell>
          <cell r="AZ307">
            <v>0</v>
          </cell>
          <cell r="BA307">
            <v>0</v>
          </cell>
          <cell r="BB307">
            <v>0</v>
          </cell>
          <cell r="BC307">
            <v>0</v>
          </cell>
          <cell r="BD307">
            <v>0</v>
          </cell>
          <cell r="BE307">
            <v>0</v>
          </cell>
          <cell r="BF307">
            <v>0</v>
          </cell>
          <cell r="BG307">
            <v>0</v>
          </cell>
          <cell r="BH307">
            <v>0</v>
          </cell>
          <cell r="BK307">
            <v>0</v>
          </cell>
          <cell r="BL307" t="str">
            <v>--</v>
          </cell>
          <cell r="BN307">
            <v>-298</v>
          </cell>
        </row>
        <row r="308">
          <cell r="A308">
            <v>299</v>
          </cell>
          <cell r="B308" t="str">
            <v>TOWNSEND</v>
          </cell>
          <cell r="C308">
            <v>0</v>
          </cell>
          <cell r="D308">
            <v>0</v>
          </cell>
          <cell r="E308">
            <v>0</v>
          </cell>
          <cell r="F308">
            <v>0</v>
          </cell>
          <cell r="G308">
            <v>0</v>
          </cell>
          <cell r="H308">
            <v>0</v>
          </cell>
          <cell r="I308">
            <v>0</v>
          </cell>
          <cell r="J308">
            <v>0</v>
          </cell>
          <cell r="K308">
            <v>0</v>
          </cell>
          <cell r="L308">
            <v>0</v>
          </cell>
          <cell r="M308">
            <v>0</v>
          </cell>
          <cell r="O308">
            <v>0</v>
          </cell>
          <cell r="P308" t="str">
            <v>--</v>
          </cell>
          <cell r="S308">
            <v>0</v>
          </cell>
          <cell r="T308">
            <v>0</v>
          </cell>
          <cell r="U308">
            <v>0</v>
          </cell>
          <cell r="V308">
            <v>0</v>
          </cell>
          <cell r="W308">
            <v>0</v>
          </cell>
          <cell r="X308">
            <v>0</v>
          </cell>
          <cell r="Y308">
            <v>0</v>
          </cell>
          <cell r="Z308">
            <v>0</v>
          </cell>
          <cell r="AA308">
            <v>0</v>
          </cell>
          <cell r="AB308">
            <v>0</v>
          </cell>
          <cell r="AC308">
            <v>0</v>
          </cell>
          <cell r="AE308">
            <v>0</v>
          </cell>
          <cell r="AF308" t="str">
            <v>--</v>
          </cell>
          <cell r="AG308" t="str">
            <v>--</v>
          </cell>
          <cell r="AI308">
            <v>0</v>
          </cell>
          <cell r="AJ308">
            <v>0</v>
          </cell>
          <cell r="AK308">
            <v>0</v>
          </cell>
          <cell r="AL308">
            <v>0</v>
          </cell>
          <cell r="AM308">
            <v>0</v>
          </cell>
          <cell r="AN308">
            <v>0</v>
          </cell>
          <cell r="AO308">
            <v>0</v>
          </cell>
          <cell r="AP308">
            <v>0</v>
          </cell>
          <cell r="AQ308">
            <v>0</v>
          </cell>
          <cell r="AR308">
            <v>0</v>
          </cell>
          <cell r="AS308">
            <v>0</v>
          </cell>
          <cell r="AU308">
            <v>0</v>
          </cell>
          <cell r="AV308" t="str">
            <v>--</v>
          </cell>
          <cell r="AY308">
            <v>0</v>
          </cell>
          <cell r="AZ308">
            <v>0</v>
          </cell>
          <cell r="BA308">
            <v>0</v>
          </cell>
          <cell r="BB308">
            <v>0</v>
          </cell>
          <cell r="BC308">
            <v>0</v>
          </cell>
          <cell r="BD308">
            <v>0</v>
          </cell>
          <cell r="BE308">
            <v>0</v>
          </cell>
          <cell r="BF308">
            <v>0</v>
          </cell>
          <cell r="BG308">
            <v>0</v>
          </cell>
          <cell r="BH308">
            <v>0</v>
          </cell>
          <cell r="BK308">
            <v>0</v>
          </cell>
          <cell r="BL308" t="str">
            <v>--</v>
          </cell>
          <cell r="BN308">
            <v>-299</v>
          </cell>
        </row>
        <row r="309">
          <cell r="A309">
            <v>300</v>
          </cell>
          <cell r="B309" t="str">
            <v>TRURO</v>
          </cell>
          <cell r="C309">
            <v>5.0419580419580416</v>
          </cell>
          <cell r="D309">
            <v>5</v>
          </cell>
          <cell r="E309">
            <v>5</v>
          </cell>
          <cell r="F309">
            <v>5</v>
          </cell>
          <cell r="G309">
            <v>5</v>
          </cell>
          <cell r="H309">
            <v>4.5</v>
          </cell>
          <cell r="I309">
            <v>0</v>
          </cell>
          <cell r="J309">
            <v>0</v>
          </cell>
          <cell r="K309">
            <v>0</v>
          </cell>
          <cell r="L309">
            <v>0</v>
          </cell>
          <cell r="M309">
            <v>0</v>
          </cell>
          <cell r="O309">
            <v>-0.5</v>
          </cell>
          <cell r="P309">
            <v>-9.9999999999999982</v>
          </cell>
          <cell r="S309">
            <v>172158</v>
          </cell>
          <cell r="T309">
            <v>162479</v>
          </cell>
          <cell r="U309">
            <v>148857</v>
          </cell>
          <cell r="V309">
            <v>148857</v>
          </cell>
          <cell r="W309">
            <v>148282</v>
          </cell>
          <cell r="X309">
            <v>133881</v>
          </cell>
          <cell r="Y309">
            <v>0</v>
          </cell>
          <cell r="Z309">
            <v>0</v>
          </cell>
          <cell r="AA309">
            <v>0</v>
          </cell>
          <cell r="AB309">
            <v>0</v>
          </cell>
          <cell r="AC309">
            <v>0</v>
          </cell>
          <cell r="AE309">
            <v>-14401</v>
          </cell>
          <cell r="AF309">
            <v>-9.711900298080689</v>
          </cell>
          <cell r="AG309">
            <v>0.28809970191930923</v>
          </cell>
          <cell r="AI309">
            <v>50672.227317665958</v>
          </cell>
          <cell r="AJ309">
            <v>4465</v>
          </cell>
          <cell r="AK309">
            <v>4465</v>
          </cell>
          <cell r="AL309">
            <v>3910.1578973140668</v>
          </cell>
          <cell r="AM309">
            <v>3904.5268116016123</v>
          </cell>
          <cell r="AN309">
            <v>3490.3394801568393</v>
          </cell>
          <cell r="AO309">
            <v>0</v>
          </cell>
          <cell r="AP309">
            <v>0</v>
          </cell>
          <cell r="AQ309">
            <v>0</v>
          </cell>
          <cell r="AR309">
            <v>0</v>
          </cell>
          <cell r="AS309">
            <v>0</v>
          </cell>
          <cell r="AU309">
            <v>-414.18733144477301</v>
          </cell>
          <cell r="AV309">
            <v>-10.607875203061445</v>
          </cell>
          <cell r="AY309">
            <v>121485.77268233403</v>
          </cell>
          <cell r="AZ309">
            <v>158014</v>
          </cell>
          <cell r="BA309">
            <v>144392</v>
          </cell>
          <cell r="BB309">
            <v>144946.84210268594</v>
          </cell>
          <cell r="BC309">
            <v>144377.47318839838</v>
          </cell>
          <cell r="BD309">
            <v>130390.66051984316</v>
          </cell>
          <cell r="BE309">
            <v>0</v>
          </cell>
          <cell r="BF309">
            <v>0</v>
          </cell>
          <cell r="BG309">
            <v>0</v>
          </cell>
          <cell r="BH309">
            <v>0</v>
          </cell>
          <cell r="BK309">
            <v>-13986.812668555212</v>
          </cell>
          <cell r="BL309">
            <v>-9.6876696618064528</v>
          </cell>
          <cell r="BN309">
            <v>-300</v>
          </cell>
        </row>
        <row r="310">
          <cell r="A310">
            <v>301</v>
          </cell>
          <cell r="B310" t="str">
            <v>TYNGSBOROUGH</v>
          </cell>
          <cell r="C310">
            <v>88.773552286211299</v>
          </cell>
          <cell r="D310">
            <v>81</v>
          </cell>
          <cell r="E310">
            <v>75</v>
          </cell>
          <cell r="F310">
            <v>75</v>
          </cell>
          <cell r="G310">
            <v>75</v>
          </cell>
          <cell r="H310">
            <v>79.180000000000007</v>
          </cell>
          <cell r="I310">
            <v>0</v>
          </cell>
          <cell r="J310">
            <v>0</v>
          </cell>
          <cell r="K310">
            <v>0</v>
          </cell>
          <cell r="L310">
            <v>0</v>
          </cell>
          <cell r="M310">
            <v>0</v>
          </cell>
          <cell r="O310">
            <v>4.1800000000000068</v>
          </cell>
          <cell r="P310">
            <v>5.5733333333333412</v>
          </cell>
          <cell r="S310">
            <v>1236169</v>
          </cell>
          <cell r="T310">
            <v>1160585</v>
          </cell>
          <cell r="U310">
            <v>1057748</v>
          </cell>
          <cell r="V310">
            <v>1060308</v>
          </cell>
          <cell r="W310">
            <v>1057673</v>
          </cell>
          <cell r="X310">
            <v>1108090</v>
          </cell>
          <cell r="Y310">
            <v>0</v>
          </cell>
          <cell r="Z310">
            <v>0</v>
          </cell>
          <cell r="AA310">
            <v>0</v>
          </cell>
          <cell r="AB310">
            <v>0</v>
          </cell>
          <cell r="AC310">
            <v>0</v>
          </cell>
          <cell r="AE310">
            <v>50417</v>
          </cell>
          <cell r="AF310">
            <v>4.7667851973152375</v>
          </cell>
          <cell r="AG310">
            <v>-0.80654813601810371</v>
          </cell>
          <cell r="AI310">
            <v>173211.52551429253</v>
          </cell>
          <cell r="AJ310">
            <v>72333</v>
          </cell>
          <cell r="AK310">
            <v>66805</v>
          </cell>
          <cell r="AL310">
            <v>65675.992358091797</v>
          </cell>
          <cell r="AM310">
            <v>65664.534073345872</v>
          </cell>
          <cell r="AN310">
            <v>68650.267347433182</v>
          </cell>
          <cell r="AO310">
            <v>0</v>
          </cell>
          <cell r="AP310">
            <v>0</v>
          </cell>
          <cell r="AQ310">
            <v>0</v>
          </cell>
          <cell r="AR310">
            <v>0</v>
          </cell>
          <cell r="AS310">
            <v>0</v>
          </cell>
          <cell r="AU310">
            <v>2985.7332740873098</v>
          </cell>
          <cell r="AV310">
            <v>4.5469496071536941</v>
          </cell>
          <cell r="AY310">
            <v>1062957.4744857075</v>
          </cell>
          <cell r="AZ310">
            <v>1088252</v>
          </cell>
          <cell r="BA310">
            <v>990943</v>
          </cell>
          <cell r="BB310">
            <v>994632.00764190825</v>
          </cell>
          <cell r="BC310">
            <v>992008.46592665417</v>
          </cell>
          <cell r="BD310">
            <v>1039439.7326525669</v>
          </cell>
          <cell r="BE310">
            <v>0</v>
          </cell>
          <cell r="BF310">
            <v>0</v>
          </cell>
          <cell r="BG310">
            <v>0</v>
          </cell>
          <cell r="BH310">
            <v>0</v>
          </cell>
          <cell r="BK310">
            <v>47431.26672591269</v>
          </cell>
          <cell r="BL310">
            <v>4.7813368892579255</v>
          </cell>
          <cell r="BN310">
            <v>-301</v>
          </cell>
        </row>
        <row r="311">
          <cell r="A311">
            <v>302</v>
          </cell>
          <cell r="B311" t="str">
            <v>TYRINGHAM</v>
          </cell>
          <cell r="C311">
            <v>0</v>
          </cell>
          <cell r="D311">
            <v>0</v>
          </cell>
          <cell r="E311">
            <v>0</v>
          </cell>
          <cell r="F311">
            <v>0</v>
          </cell>
          <cell r="G311">
            <v>0</v>
          </cell>
          <cell r="H311">
            <v>0</v>
          </cell>
          <cell r="I311">
            <v>0</v>
          </cell>
          <cell r="J311">
            <v>0</v>
          </cell>
          <cell r="K311">
            <v>0</v>
          </cell>
          <cell r="L311">
            <v>0</v>
          </cell>
          <cell r="M311">
            <v>0</v>
          </cell>
          <cell r="O311">
            <v>0</v>
          </cell>
          <cell r="P311" t="str">
            <v>--</v>
          </cell>
          <cell r="S311">
            <v>0</v>
          </cell>
          <cell r="T311">
            <v>0</v>
          </cell>
          <cell r="U311">
            <v>0</v>
          </cell>
          <cell r="V311">
            <v>0</v>
          </cell>
          <cell r="W311">
            <v>0</v>
          </cell>
          <cell r="X311">
            <v>0</v>
          </cell>
          <cell r="Y311">
            <v>0</v>
          </cell>
          <cell r="Z311">
            <v>0</v>
          </cell>
          <cell r="AA311">
            <v>0</v>
          </cell>
          <cell r="AB311">
            <v>0</v>
          </cell>
          <cell r="AC311">
            <v>0</v>
          </cell>
          <cell r="AE311">
            <v>0</v>
          </cell>
          <cell r="AF311" t="str">
            <v>--</v>
          </cell>
          <cell r="AG311" t="str">
            <v>--</v>
          </cell>
          <cell r="AI311">
            <v>0</v>
          </cell>
          <cell r="AJ311">
            <v>0</v>
          </cell>
          <cell r="AK311">
            <v>0</v>
          </cell>
          <cell r="AL311">
            <v>0</v>
          </cell>
          <cell r="AM311">
            <v>0</v>
          </cell>
          <cell r="AN311">
            <v>0</v>
          </cell>
          <cell r="AO311">
            <v>0</v>
          </cell>
          <cell r="AP311">
            <v>0</v>
          </cell>
          <cell r="AQ311">
            <v>0</v>
          </cell>
          <cell r="AR311">
            <v>0</v>
          </cell>
          <cell r="AS311">
            <v>0</v>
          </cell>
          <cell r="AU311">
            <v>0</v>
          </cell>
          <cell r="AV311" t="str">
            <v>--</v>
          </cell>
          <cell r="AY311">
            <v>0</v>
          </cell>
          <cell r="AZ311">
            <v>0</v>
          </cell>
          <cell r="BA311">
            <v>0</v>
          </cell>
          <cell r="BB311">
            <v>0</v>
          </cell>
          <cell r="BC311">
            <v>0</v>
          </cell>
          <cell r="BD311">
            <v>0</v>
          </cell>
          <cell r="BE311">
            <v>0</v>
          </cell>
          <cell r="BF311">
            <v>0</v>
          </cell>
          <cell r="BG311">
            <v>0</v>
          </cell>
          <cell r="BH311">
            <v>0</v>
          </cell>
          <cell r="BK311">
            <v>0</v>
          </cell>
          <cell r="BL311" t="str">
            <v>--</v>
          </cell>
          <cell r="BN311">
            <v>-302</v>
          </cell>
        </row>
        <row r="312">
          <cell r="A312">
            <v>303</v>
          </cell>
          <cell r="B312" t="str">
            <v>UPTON</v>
          </cell>
          <cell r="C312">
            <v>0</v>
          </cell>
          <cell r="D312">
            <v>0</v>
          </cell>
          <cell r="E312">
            <v>0</v>
          </cell>
          <cell r="F312">
            <v>0</v>
          </cell>
          <cell r="G312">
            <v>0</v>
          </cell>
          <cell r="H312">
            <v>0</v>
          </cell>
          <cell r="I312">
            <v>0</v>
          </cell>
          <cell r="J312">
            <v>0</v>
          </cell>
          <cell r="K312">
            <v>0</v>
          </cell>
          <cell r="L312">
            <v>0</v>
          </cell>
          <cell r="M312">
            <v>0</v>
          </cell>
          <cell r="O312">
            <v>0</v>
          </cell>
          <cell r="P312" t="str">
            <v>--</v>
          </cell>
          <cell r="S312">
            <v>0</v>
          </cell>
          <cell r="T312">
            <v>0</v>
          </cell>
          <cell r="U312">
            <v>0</v>
          </cell>
          <cell r="V312">
            <v>0</v>
          </cell>
          <cell r="W312">
            <v>0</v>
          </cell>
          <cell r="X312">
            <v>0</v>
          </cell>
          <cell r="Y312">
            <v>0</v>
          </cell>
          <cell r="Z312">
            <v>0</v>
          </cell>
          <cell r="AA312">
            <v>0</v>
          </cell>
          <cell r="AB312">
            <v>0</v>
          </cell>
          <cell r="AC312">
            <v>0</v>
          </cell>
          <cell r="AE312">
            <v>0</v>
          </cell>
          <cell r="AF312" t="str">
            <v>--</v>
          </cell>
          <cell r="AG312" t="str">
            <v>--</v>
          </cell>
          <cell r="AI312">
            <v>0</v>
          </cell>
          <cell r="AJ312">
            <v>0</v>
          </cell>
          <cell r="AK312">
            <v>0</v>
          </cell>
          <cell r="AL312">
            <v>0</v>
          </cell>
          <cell r="AM312">
            <v>0</v>
          </cell>
          <cell r="AN312">
            <v>0</v>
          </cell>
          <cell r="AO312">
            <v>0</v>
          </cell>
          <cell r="AP312">
            <v>0</v>
          </cell>
          <cell r="AQ312">
            <v>0</v>
          </cell>
          <cell r="AR312">
            <v>0</v>
          </cell>
          <cell r="AS312">
            <v>0</v>
          </cell>
          <cell r="AU312">
            <v>0</v>
          </cell>
          <cell r="AV312" t="str">
            <v>--</v>
          </cell>
          <cell r="AY312">
            <v>0</v>
          </cell>
          <cell r="AZ312">
            <v>0</v>
          </cell>
          <cell r="BA312">
            <v>0</v>
          </cell>
          <cell r="BB312">
            <v>0</v>
          </cell>
          <cell r="BC312">
            <v>0</v>
          </cell>
          <cell r="BD312">
            <v>0</v>
          </cell>
          <cell r="BE312">
            <v>0</v>
          </cell>
          <cell r="BF312">
            <v>0</v>
          </cell>
          <cell r="BG312">
            <v>0</v>
          </cell>
          <cell r="BH312">
            <v>0</v>
          </cell>
          <cell r="BK312">
            <v>0</v>
          </cell>
          <cell r="BL312" t="str">
            <v>--</v>
          </cell>
          <cell r="BN312">
            <v>-303</v>
          </cell>
        </row>
        <row r="313">
          <cell r="A313">
            <v>304</v>
          </cell>
          <cell r="B313" t="str">
            <v>UXBRIDGE</v>
          </cell>
          <cell r="C313">
            <v>2</v>
          </cell>
          <cell r="D313">
            <v>1</v>
          </cell>
          <cell r="E313">
            <v>1</v>
          </cell>
          <cell r="F313">
            <v>1</v>
          </cell>
          <cell r="G313">
            <v>1</v>
          </cell>
          <cell r="H313">
            <v>1</v>
          </cell>
          <cell r="I313">
            <v>0</v>
          </cell>
          <cell r="J313">
            <v>0</v>
          </cell>
          <cell r="K313">
            <v>0</v>
          </cell>
          <cell r="L313">
            <v>0</v>
          </cell>
          <cell r="M313">
            <v>0</v>
          </cell>
          <cell r="O313">
            <v>0</v>
          </cell>
          <cell r="P313">
            <v>0</v>
          </cell>
          <cell r="S313">
            <v>31741</v>
          </cell>
          <cell r="T313">
            <v>14423</v>
          </cell>
          <cell r="U313">
            <v>14137</v>
          </cell>
          <cell r="V313">
            <v>14137</v>
          </cell>
          <cell r="W313">
            <v>14098</v>
          </cell>
          <cell r="X313">
            <v>14138</v>
          </cell>
          <cell r="Y313">
            <v>0</v>
          </cell>
          <cell r="Z313">
            <v>0</v>
          </cell>
          <cell r="AA313">
            <v>0</v>
          </cell>
          <cell r="AB313">
            <v>0</v>
          </cell>
          <cell r="AC313">
            <v>0</v>
          </cell>
          <cell r="AE313">
            <v>40</v>
          </cell>
          <cell r="AF313">
            <v>0.28372818839552671</v>
          </cell>
          <cell r="AG313">
            <v>0.28372818839552671</v>
          </cell>
          <cell r="AI313">
            <v>7688.6227476238346</v>
          </cell>
          <cell r="AJ313">
            <v>893</v>
          </cell>
          <cell r="AK313">
            <v>869</v>
          </cell>
          <cell r="AL313">
            <v>798.03489027487126</v>
          </cell>
          <cell r="AM313">
            <v>797.31466624442828</v>
          </cell>
          <cell r="AN313">
            <v>803.38355269652311</v>
          </cell>
          <cell r="AO313">
            <v>0</v>
          </cell>
          <cell r="AP313">
            <v>0</v>
          </cell>
          <cell r="AQ313">
            <v>0</v>
          </cell>
          <cell r="AR313">
            <v>0</v>
          </cell>
          <cell r="AS313">
            <v>0</v>
          </cell>
          <cell r="AU313">
            <v>6.06888645209483</v>
          </cell>
          <cell r="AV313">
            <v>0.76116578673774971</v>
          </cell>
          <cell r="AY313">
            <v>24052.377252376165</v>
          </cell>
          <cell r="AZ313">
            <v>13530</v>
          </cell>
          <cell r="BA313">
            <v>13268</v>
          </cell>
          <cell r="BB313">
            <v>13338.965109725128</v>
          </cell>
          <cell r="BC313">
            <v>13300.685333755571</v>
          </cell>
          <cell r="BD313">
            <v>13334.616447303477</v>
          </cell>
          <cell r="BE313">
            <v>0</v>
          </cell>
          <cell r="BF313">
            <v>0</v>
          </cell>
          <cell r="BG313">
            <v>0</v>
          </cell>
          <cell r="BH313">
            <v>0</v>
          </cell>
          <cell r="BK313">
            <v>33.931113547905625</v>
          </cell>
          <cell r="BL313">
            <v>0.25510800907222464</v>
          </cell>
          <cell r="BN313">
            <v>-304</v>
          </cell>
        </row>
        <row r="314">
          <cell r="A314">
            <v>305</v>
          </cell>
          <cell r="B314" t="str">
            <v>WAKEFIELD</v>
          </cell>
          <cell r="C314">
            <v>55.249580620646427</v>
          </cell>
          <cell r="D314">
            <v>81</v>
          </cell>
          <cell r="E314">
            <v>45</v>
          </cell>
          <cell r="F314">
            <v>45</v>
          </cell>
          <cell r="G314">
            <v>45</v>
          </cell>
          <cell r="H314">
            <v>52.540000000000006</v>
          </cell>
          <cell r="I314">
            <v>0</v>
          </cell>
          <cell r="J314">
            <v>0</v>
          </cell>
          <cell r="K314">
            <v>0</v>
          </cell>
          <cell r="L314">
            <v>0</v>
          </cell>
          <cell r="M314">
            <v>0</v>
          </cell>
          <cell r="O314">
            <v>7.5400000000000063</v>
          </cell>
          <cell r="P314">
            <v>16.755555555555567</v>
          </cell>
          <cell r="S314">
            <v>709779</v>
          </cell>
          <cell r="T314">
            <v>1081563</v>
          </cell>
          <cell r="U314">
            <v>612448</v>
          </cell>
          <cell r="V314">
            <v>612448</v>
          </cell>
          <cell r="W314">
            <v>613141</v>
          </cell>
          <cell r="X314">
            <v>713880</v>
          </cell>
          <cell r="Y314">
            <v>0</v>
          </cell>
          <cell r="Z314">
            <v>0</v>
          </cell>
          <cell r="AA314">
            <v>0</v>
          </cell>
          <cell r="AB314">
            <v>0</v>
          </cell>
          <cell r="AC314">
            <v>0</v>
          </cell>
          <cell r="AE314">
            <v>100739</v>
          </cell>
          <cell r="AF314">
            <v>16.429989186826521</v>
          </cell>
          <cell r="AG314">
            <v>-0.32556636872904576</v>
          </cell>
          <cell r="AI314">
            <v>49294</v>
          </cell>
          <cell r="AJ314">
            <v>302587.40505227225</v>
          </cell>
          <cell r="AK314">
            <v>40185</v>
          </cell>
          <cell r="AL314">
            <v>40185</v>
          </cell>
          <cell r="AM314">
            <v>40185</v>
          </cell>
          <cell r="AN314">
            <v>51187.039623739242</v>
          </cell>
          <cell r="AO314">
            <v>0</v>
          </cell>
          <cell r="AP314">
            <v>0</v>
          </cell>
          <cell r="AQ314">
            <v>0</v>
          </cell>
          <cell r="AR314">
            <v>0</v>
          </cell>
          <cell r="AS314">
            <v>0</v>
          </cell>
          <cell r="AU314">
            <v>11002.039623739242</v>
          </cell>
          <cell r="AV314">
            <v>27.378473618860877</v>
          </cell>
          <cell r="AY314">
            <v>660485</v>
          </cell>
          <cell r="AZ314">
            <v>778975.59494772775</v>
          </cell>
          <cell r="BA314">
            <v>572263</v>
          </cell>
          <cell r="BB314">
            <v>572263</v>
          </cell>
          <cell r="BC314">
            <v>572956</v>
          </cell>
          <cell r="BD314">
            <v>662692.9603762608</v>
          </cell>
          <cell r="BE314">
            <v>0</v>
          </cell>
          <cell r="BF314">
            <v>0</v>
          </cell>
          <cell r="BG314">
            <v>0</v>
          </cell>
          <cell r="BH314">
            <v>0</v>
          </cell>
          <cell r="BK314">
            <v>89736.960376260802</v>
          </cell>
          <cell r="BL314">
            <v>15.662103263821447</v>
          </cell>
          <cell r="BN314">
            <v>-305</v>
          </cell>
        </row>
        <row r="315">
          <cell r="A315">
            <v>306</v>
          </cell>
          <cell r="B315" t="str">
            <v>WALES</v>
          </cell>
          <cell r="C315">
            <v>0</v>
          </cell>
          <cell r="D315">
            <v>2</v>
          </cell>
          <cell r="E315">
            <v>2</v>
          </cell>
          <cell r="F315">
            <v>2</v>
          </cell>
          <cell r="G315">
            <v>2</v>
          </cell>
          <cell r="H315">
            <v>2</v>
          </cell>
          <cell r="I315">
            <v>0</v>
          </cell>
          <cell r="J315">
            <v>0</v>
          </cell>
          <cell r="K315">
            <v>0</v>
          </cell>
          <cell r="L315">
            <v>0</v>
          </cell>
          <cell r="M315">
            <v>0</v>
          </cell>
          <cell r="O315">
            <v>0</v>
          </cell>
          <cell r="P315">
            <v>0</v>
          </cell>
          <cell r="S315">
            <v>0</v>
          </cell>
          <cell r="T315">
            <v>25416</v>
          </cell>
          <cell r="U315">
            <v>28358</v>
          </cell>
          <cell r="V315">
            <v>28472</v>
          </cell>
          <cell r="W315">
            <v>28424</v>
          </cell>
          <cell r="X315">
            <v>28424</v>
          </cell>
          <cell r="Y315">
            <v>0</v>
          </cell>
          <cell r="Z315">
            <v>0</v>
          </cell>
          <cell r="AA315">
            <v>0</v>
          </cell>
          <cell r="AB315">
            <v>0</v>
          </cell>
          <cell r="AC315">
            <v>0</v>
          </cell>
          <cell r="AE315">
            <v>0</v>
          </cell>
          <cell r="AF315">
            <v>0</v>
          </cell>
          <cell r="AG315">
            <v>0</v>
          </cell>
          <cell r="AI315">
            <v>0</v>
          </cell>
          <cell r="AJ315">
            <v>17387.403866392902</v>
          </cell>
          <cell r="AK315">
            <v>20599.044699638504</v>
          </cell>
          <cell r="AL315">
            <v>20475.047267626065</v>
          </cell>
          <cell r="AM315">
            <v>20630.765098671527</v>
          </cell>
          <cell r="AN315">
            <v>19340.502161724475</v>
          </cell>
          <cell r="AO315">
            <v>0</v>
          </cell>
          <cell r="AP315">
            <v>0</v>
          </cell>
          <cell r="AQ315">
            <v>0</v>
          </cell>
          <cell r="AR315">
            <v>0</v>
          </cell>
          <cell r="AS315">
            <v>0</v>
          </cell>
          <cell r="AU315">
            <v>-1290.2629369470524</v>
          </cell>
          <cell r="AV315">
            <v>-6.2540721625013118</v>
          </cell>
          <cell r="AY315">
            <v>0</v>
          </cell>
          <cell r="AZ315">
            <v>8028.5961336070977</v>
          </cell>
          <cell r="BA315">
            <v>7758.9553003614965</v>
          </cell>
          <cell r="BB315">
            <v>7996.9527323739349</v>
          </cell>
          <cell r="BC315">
            <v>7793.2349013284729</v>
          </cell>
          <cell r="BD315">
            <v>9083.4978382755253</v>
          </cell>
          <cell r="BE315">
            <v>0</v>
          </cell>
          <cell r="BF315">
            <v>0</v>
          </cell>
          <cell r="BG315">
            <v>0</v>
          </cell>
          <cell r="BH315">
            <v>0</v>
          </cell>
          <cell r="BK315">
            <v>1290.2629369470524</v>
          </cell>
          <cell r="BL315">
            <v>16.556192047119069</v>
          </cell>
          <cell r="BN315">
            <v>-306</v>
          </cell>
        </row>
        <row r="316">
          <cell r="A316">
            <v>307</v>
          </cell>
          <cell r="B316" t="str">
            <v>WALPOLE</v>
          </cell>
          <cell r="C316">
            <v>23.489905261221487</v>
          </cell>
          <cell r="D316">
            <v>36</v>
          </cell>
          <cell r="E316">
            <v>35</v>
          </cell>
          <cell r="F316">
            <v>35</v>
          </cell>
          <cell r="G316">
            <v>35</v>
          </cell>
          <cell r="H316">
            <v>34.31</v>
          </cell>
          <cell r="I316">
            <v>0</v>
          </cell>
          <cell r="J316">
            <v>0</v>
          </cell>
          <cell r="K316">
            <v>0</v>
          </cell>
          <cell r="L316">
            <v>0</v>
          </cell>
          <cell r="M316">
            <v>0</v>
          </cell>
          <cell r="O316">
            <v>-0.68999999999999773</v>
          </cell>
          <cell r="P316">
            <v>-1.9714285714285684</v>
          </cell>
          <cell r="S316">
            <v>313484</v>
          </cell>
          <cell r="T316">
            <v>510674</v>
          </cell>
          <cell r="U316">
            <v>509605</v>
          </cell>
          <cell r="V316">
            <v>509605</v>
          </cell>
          <cell r="W316">
            <v>509404</v>
          </cell>
          <cell r="X316">
            <v>485448</v>
          </cell>
          <cell r="Y316">
            <v>0</v>
          </cell>
          <cell r="Z316">
            <v>0</v>
          </cell>
          <cell r="AA316">
            <v>0</v>
          </cell>
          <cell r="AB316">
            <v>0</v>
          </cell>
          <cell r="AC316">
            <v>0</v>
          </cell>
          <cell r="AE316">
            <v>-23956</v>
          </cell>
          <cell r="AF316">
            <v>-4.7027506654835793</v>
          </cell>
          <cell r="AG316">
            <v>-2.7313220940550109</v>
          </cell>
          <cell r="AI316">
            <v>59191.860523924042</v>
          </cell>
          <cell r="AJ316">
            <v>154942.86667350616</v>
          </cell>
          <cell r="AK316">
            <v>162808.96039589908</v>
          </cell>
          <cell r="AL316">
            <v>160923.99532117537</v>
          </cell>
          <cell r="AM316">
            <v>162097.80909152015</v>
          </cell>
          <cell r="AN316">
            <v>136832.20749379927</v>
          </cell>
          <cell r="AO316">
            <v>0</v>
          </cell>
          <cell r="AP316">
            <v>0</v>
          </cell>
          <cell r="AQ316">
            <v>0</v>
          </cell>
          <cell r="AR316">
            <v>0</v>
          </cell>
          <cell r="AS316">
            <v>0</v>
          </cell>
          <cell r="AU316">
            <v>-25265.601597720874</v>
          </cell>
          <cell r="AV316">
            <v>-15.586639782068834</v>
          </cell>
          <cell r="AY316">
            <v>254292.13947607594</v>
          </cell>
          <cell r="AZ316">
            <v>355731.13332649384</v>
          </cell>
          <cell r="BA316">
            <v>346796.03960410092</v>
          </cell>
          <cell r="BB316">
            <v>348681.00467882463</v>
          </cell>
          <cell r="BC316">
            <v>347306.19090847985</v>
          </cell>
          <cell r="BD316">
            <v>348615.79250620073</v>
          </cell>
          <cell r="BE316">
            <v>0</v>
          </cell>
          <cell r="BF316">
            <v>0</v>
          </cell>
          <cell r="BG316">
            <v>0</v>
          </cell>
          <cell r="BH316">
            <v>0</v>
          </cell>
          <cell r="BK316">
            <v>1309.6015977208735</v>
          </cell>
          <cell r="BL316">
            <v>0.37707407238991575</v>
          </cell>
          <cell r="BN316">
            <v>-307</v>
          </cell>
        </row>
        <row r="317">
          <cell r="A317">
            <v>308</v>
          </cell>
          <cell r="B317" t="str">
            <v>WALTHAM</v>
          </cell>
          <cell r="C317">
            <v>15.416692984434921</v>
          </cell>
          <cell r="D317">
            <v>15</v>
          </cell>
          <cell r="E317">
            <v>12</v>
          </cell>
          <cell r="F317">
            <v>12</v>
          </cell>
          <cell r="G317">
            <v>12</v>
          </cell>
          <cell r="H317">
            <v>12.15</v>
          </cell>
          <cell r="I317">
            <v>0</v>
          </cell>
          <cell r="J317">
            <v>0</v>
          </cell>
          <cell r="K317">
            <v>0</v>
          </cell>
          <cell r="L317">
            <v>0</v>
          </cell>
          <cell r="M317">
            <v>0</v>
          </cell>
          <cell r="O317">
            <v>0.15000000000000036</v>
          </cell>
          <cell r="P317">
            <v>1.2499999999999956</v>
          </cell>
          <cell r="S317">
            <v>310508</v>
          </cell>
          <cell r="T317">
            <v>303429</v>
          </cell>
          <cell r="U317">
            <v>232560</v>
          </cell>
          <cell r="V317">
            <v>232560</v>
          </cell>
          <cell r="W317">
            <v>232431</v>
          </cell>
          <cell r="X317">
            <v>232638</v>
          </cell>
          <cell r="Y317">
            <v>0</v>
          </cell>
          <cell r="Z317">
            <v>0</v>
          </cell>
          <cell r="AA317">
            <v>0</v>
          </cell>
          <cell r="AB317">
            <v>0</v>
          </cell>
          <cell r="AC317">
            <v>0</v>
          </cell>
          <cell r="AE317">
            <v>207</v>
          </cell>
          <cell r="AF317">
            <v>8.9058688384935358E-2</v>
          </cell>
          <cell r="AG317">
            <v>-1.1609413116150602</v>
          </cell>
          <cell r="AI317">
            <v>19904.030191866357</v>
          </cell>
          <cell r="AJ317">
            <v>13395</v>
          </cell>
          <cell r="AK317">
            <v>10706</v>
          </cell>
          <cell r="AL317">
            <v>10628.683864591496</v>
          </cell>
          <cell r="AM317">
            <v>10627.89918407909</v>
          </cell>
          <cell r="AN317">
            <v>10769.361295864041</v>
          </cell>
          <cell r="AO317">
            <v>0</v>
          </cell>
          <cell r="AP317">
            <v>0</v>
          </cell>
          <cell r="AQ317">
            <v>0</v>
          </cell>
          <cell r="AR317">
            <v>0</v>
          </cell>
          <cell r="AS317">
            <v>0</v>
          </cell>
          <cell r="AU317">
            <v>141.46211178495105</v>
          </cell>
          <cell r="AV317">
            <v>1.3310449161661797</v>
          </cell>
          <cell r="AY317">
            <v>290603.96980813367</v>
          </cell>
          <cell r="AZ317">
            <v>290034</v>
          </cell>
          <cell r="BA317">
            <v>221854</v>
          </cell>
          <cell r="BB317">
            <v>221931.3161354085</v>
          </cell>
          <cell r="BC317">
            <v>221803.10081592092</v>
          </cell>
          <cell r="BD317">
            <v>221868.63870413596</v>
          </cell>
          <cell r="BE317">
            <v>0</v>
          </cell>
          <cell r="BF317">
            <v>0</v>
          </cell>
          <cell r="BG317">
            <v>0</v>
          </cell>
          <cell r="BH317">
            <v>0</v>
          </cell>
          <cell r="BK317">
            <v>65.537888215039857</v>
          </cell>
          <cell r="BL317">
            <v>2.9547778175298411E-2</v>
          </cell>
          <cell r="BN317">
            <v>-308</v>
          </cell>
        </row>
        <row r="318">
          <cell r="A318">
            <v>309</v>
          </cell>
          <cell r="B318" t="str">
            <v>WARE</v>
          </cell>
          <cell r="C318">
            <v>5.9057239057239057</v>
          </cell>
          <cell r="D318">
            <v>6</v>
          </cell>
          <cell r="E318">
            <v>3</v>
          </cell>
          <cell r="F318">
            <v>3</v>
          </cell>
          <cell r="G318">
            <v>3</v>
          </cell>
          <cell r="H318">
            <v>2.19</v>
          </cell>
          <cell r="I318">
            <v>0</v>
          </cell>
          <cell r="J318">
            <v>0</v>
          </cell>
          <cell r="K318">
            <v>0</v>
          </cell>
          <cell r="L318">
            <v>0</v>
          </cell>
          <cell r="M318">
            <v>0</v>
          </cell>
          <cell r="O318">
            <v>-0.81</v>
          </cell>
          <cell r="P318">
            <v>-27</v>
          </cell>
          <cell r="S318">
            <v>72262</v>
          </cell>
          <cell r="T318">
            <v>73621</v>
          </cell>
          <cell r="U318">
            <v>38295</v>
          </cell>
          <cell r="V318">
            <v>38271</v>
          </cell>
          <cell r="W318">
            <v>38289</v>
          </cell>
          <cell r="X318">
            <v>27909</v>
          </cell>
          <cell r="Y318">
            <v>0</v>
          </cell>
          <cell r="Z318">
            <v>0</v>
          </cell>
          <cell r="AA318">
            <v>0</v>
          </cell>
          <cell r="AB318">
            <v>0</v>
          </cell>
          <cell r="AC318">
            <v>0</v>
          </cell>
          <cell r="AE318">
            <v>-10380</v>
          </cell>
          <cell r="AF318">
            <v>-27.109613727180125</v>
          </cell>
          <cell r="AG318">
            <v>-0.10961372718012541</v>
          </cell>
          <cell r="AI318">
            <v>17229.776941077602</v>
          </cell>
          <cell r="AJ318">
            <v>6183.9566752796245</v>
          </cell>
          <cell r="AK318">
            <v>2673</v>
          </cell>
          <cell r="AL318">
            <v>2529.0446168952794</v>
          </cell>
          <cell r="AM318">
            <v>2527.5836154732392</v>
          </cell>
          <cell r="AN318">
            <v>1811.8375040431254</v>
          </cell>
          <cell r="AO318">
            <v>0</v>
          </cell>
          <cell r="AP318">
            <v>0</v>
          </cell>
          <cell r="AQ318">
            <v>0</v>
          </cell>
          <cell r="AR318">
            <v>0</v>
          </cell>
          <cell r="AS318">
            <v>0</v>
          </cell>
          <cell r="AU318">
            <v>-715.74611143011384</v>
          </cell>
          <cell r="AV318">
            <v>-28.317405883172132</v>
          </cell>
          <cell r="AY318">
            <v>55032.223058922398</v>
          </cell>
          <cell r="AZ318">
            <v>67437.043324720376</v>
          </cell>
          <cell r="BA318">
            <v>35622</v>
          </cell>
          <cell r="BB318">
            <v>35741.955383104723</v>
          </cell>
          <cell r="BC318">
            <v>35761.416384526761</v>
          </cell>
          <cell r="BD318">
            <v>26097.162495956876</v>
          </cell>
          <cell r="BE318">
            <v>0</v>
          </cell>
          <cell r="BF318">
            <v>0</v>
          </cell>
          <cell r="BG318">
            <v>0</v>
          </cell>
          <cell r="BH318">
            <v>0</v>
          </cell>
          <cell r="BK318">
            <v>-9664.253888569885</v>
          </cell>
          <cell r="BL318">
            <v>-27.024248102072967</v>
          </cell>
          <cell r="BN318">
            <v>-309</v>
          </cell>
        </row>
        <row r="319">
          <cell r="A319">
            <v>310</v>
          </cell>
          <cell r="B319" t="str">
            <v>WAREHAM</v>
          </cell>
          <cell r="C319">
            <v>60.57031857031857</v>
          </cell>
          <cell r="D319">
            <v>75</v>
          </cell>
          <cell r="E319">
            <v>68</v>
          </cell>
          <cell r="F319">
            <v>68</v>
          </cell>
          <cell r="G319">
            <v>68</v>
          </cell>
          <cell r="H319">
            <v>68.61</v>
          </cell>
          <cell r="I319">
            <v>0</v>
          </cell>
          <cell r="J319">
            <v>0</v>
          </cell>
          <cell r="K319">
            <v>0</v>
          </cell>
          <cell r="L319">
            <v>0</v>
          </cell>
          <cell r="M319">
            <v>0</v>
          </cell>
          <cell r="O319">
            <v>0.60999999999999943</v>
          </cell>
          <cell r="P319">
            <v>0.89705882352941746</v>
          </cell>
          <cell r="S319">
            <v>783350</v>
          </cell>
          <cell r="T319">
            <v>1017712</v>
          </cell>
          <cell r="U319">
            <v>931279</v>
          </cell>
          <cell r="V319">
            <v>931279</v>
          </cell>
          <cell r="W319">
            <v>930599</v>
          </cell>
          <cell r="X319">
            <v>850342</v>
          </cell>
          <cell r="Y319">
            <v>0</v>
          </cell>
          <cell r="Z319">
            <v>0</v>
          </cell>
          <cell r="AA319">
            <v>0</v>
          </cell>
          <cell r="AB319">
            <v>0</v>
          </cell>
          <cell r="AC319">
            <v>0</v>
          </cell>
          <cell r="AE319">
            <v>-80257</v>
          </cell>
          <cell r="AF319">
            <v>-8.6242302001184221</v>
          </cell>
          <cell r="AG319">
            <v>-9.5212890236478387</v>
          </cell>
          <cell r="AI319">
            <v>256288.69339966009</v>
          </cell>
          <cell r="AJ319">
            <v>211379.42860947907</v>
          </cell>
          <cell r="AK319">
            <v>158795.0422686665</v>
          </cell>
          <cell r="AL319">
            <v>155269.13652018688</v>
          </cell>
          <cell r="AM319">
            <v>155748.01111656491</v>
          </cell>
          <cell r="AN319">
            <v>94549.425209379086</v>
          </cell>
          <cell r="AO319">
            <v>0</v>
          </cell>
          <cell r="AP319">
            <v>0</v>
          </cell>
          <cell r="AQ319">
            <v>0</v>
          </cell>
          <cell r="AR319">
            <v>0</v>
          </cell>
          <cell r="AS319">
            <v>0</v>
          </cell>
          <cell r="AU319">
            <v>-61198.585907185829</v>
          </cell>
          <cell r="AV319">
            <v>-39.293333807892793</v>
          </cell>
          <cell r="AY319">
            <v>527061.30660033994</v>
          </cell>
          <cell r="AZ319">
            <v>806332.5713905209</v>
          </cell>
          <cell r="BA319">
            <v>772483.95773133356</v>
          </cell>
          <cell r="BB319">
            <v>776009.8634798131</v>
          </cell>
          <cell r="BC319">
            <v>774850.98888343503</v>
          </cell>
          <cell r="BD319">
            <v>755792.57479062094</v>
          </cell>
          <cell r="BE319">
            <v>0</v>
          </cell>
          <cell r="BF319">
            <v>0</v>
          </cell>
          <cell r="BG319">
            <v>0</v>
          </cell>
          <cell r="BH319">
            <v>0</v>
          </cell>
          <cell r="BK319">
            <v>-19058.414092814084</v>
          </cell>
          <cell r="BL319">
            <v>-2.4596231231862276</v>
          </cell>
          <cell r="BN319">
            <v>-310</v>
          </cell>
        </row>
        <row r="320">
          <cell r="A320">
            <v>311</v>
          </cell>
          <cell r="B320" t="str">
            <v>WARREN</v>
          </cell>
          <cell r="C320">
            <v>0</v>
          </cell>
          <cell r="D320">
            <v>0</v>
          </cell>
          <cell r="E320">
            <v>0</v>
          </cell>
          <cell r="F320">
            <v>0</v>
          </cell>
          <cell r="G320">
            <v>0</v>
          </cell>
          <cell r="H320">
            <v>0</v>
          </cell>
          <cell r="I320">
            <v>0</v>
          </cell>
          <cell r="J320">
            <v>0</v>
          </cell>
          <cell r="K320">
            <v>0</v>
          </cell>
          <cell r="L320">
            <v>0</v>
          </cell>
          <cell r="M320">
            <v>0</v>
          </cell>
          <cell r="O320">
            <v>0</v>
          </cell>
          <cell r="P320" t="str">
            <v>--</v>
          </cell>
          <cell r="S320">
            <v>0</v>
          </cell>
          <cell r="T320">
            <v>0</v>
          </cell>
          <cell r="U320">
            <v>0</v>
          </cell>
          <cell r="V320">
            <v>0</v>
          </cell>
          <cell r="W320">
            <v>0</v>
          </cell>
          <cell r="X320">
            <v>0</v>
          </cell>
          <cell r="Y320">
            <v>0</v>
          </cell>
          <cell r="Z320">
            <v>0</v>
          </cell>
          <cell r="AA320">
            <v>0</v>
          </cell>
          <cell r="AB320">
            <v>0</v>
          </cell>
          <cell r="AC320">
            <v>0</v>
          </cell>
          <cell r="AE320">
            <v>0</v>
          </cell>
          <cell r="AF320" t="str">
            <v>--</v>
          </cell>
          <cell r="AG320" t="str">
            <v>--</v>
          </cell>
          <cell r="AI320">
            <v>0</v>
          </cell>
          <cell r="AJ320">
            <v>0</v>
          </cell>
          <cell r="AK320">
            <v>0</v>
          </cell>
          <cell r="AL320">
            <v>0</v>
          </cell>
          <cell r="AM320">
            <v>0</v>
          </cell>
          <cell r="AN320">
            <v>0</v>
          </cell>
          <cell r="AO320">
            <v>0</v>
          </cell>
          <cell r="AP320">
            <v>0</v>
          </cell>
          <cell r="AQ320">
            <v>0</v>
          </cell>
          <cell r="AR320">
            <v>0</v>
          </cell>
          <cell r="AS320">
            <v>0</v>
          </cell>
          <cell r="AU320">
            <v>0</v>
          </cell>
          <cell r="AV320" t="str">
            <v>--</v>
          </cell>
          <cell r="AY320">
            <v>0</v>
          </cell>
          <cell r="AZ320">
            <v>0</v>
          </cell>
          <cell r="BA320">
            <v>0</v>
          </cell>
          <cell r="BB320">
            <v>0</v>
          </cell>
          <cell r="BC320">
            <v>0</v>
          </cell>
          <cell r="BD320">
            <v>0</v>
          </cell>
          <cell r="BE320">
            <v>0</v>
          </cell>
          <cell r="BF320">
            <v>0</v>
          </cell>
          <cell r="BG320">
            <v>0</v>
          </cell>
          <cell r="BH320">
            <v>0</v>
          </cell>
          <cell r="BK320">
            <v>0</v>
          </cell>
          <cell r="BL320" t="str">
            <v>--</v>
          </cell>
          <cell r="BN320">
            <v>-311</v>
          </cell>
        </row>
        <row r="321">
          <cell r="A321">
            <v>312</v>
          </cell>
          <cell r="B321" t="str">
            <v>WARWICK</v>
          </cell>
          <cell r="C321">
            <v>0</v>
          </cell>
          <cell r="D321">
            <v>0</v>
          </cell>
          <cell r="E321">
            <v>0</v>
          </cell>
          <cell r="F321">
            <v>0</v>
          </cell>
          <cell r="G321">
            <v>0</v>
          </cell>
          <cell r="H321">
            <v>0</v>
          </cell>
          <cell r="I321">
            <v>0</v>
          </cell>
          <cell r="J321">
            <v>0</v>
          </cell>
          <cell r="K321">
            <v>0</v>
          </cell>
          <cell r="L321">
            <v>0</v>
          </cell>
          <cell r="M321">
            <v>0</v>
          </cell>
          <cell r="O321">
            <v>0</v>
          </cell>
          <cell r="P321" t="str">
            <v>--</v>
          </cell>
          <cell r="S321">
            <v>0</v>
          </cell>
          <cell r="T321">
            <v>0</v>
          </cell>
          <cell r="U321">
            <v>0</v>
          </cell>
          <cell r="V321">
            <v>0</v>
          </cell>
          <cell r="W321">
            <v>0</v>
          </cell>
          <cell r="X321">
            <v>0</v>
          </cell>
          <cell r="Y321">
            <v>0</v>
          </cell>
          <cell r="Z321">
            <v>0</v>
          </cell>
          <cell r="AA321">
            <v>0</v>
          </cell>
          <cell r="AB321">
            <v>0</v>
          </cell>
          <cell r="AC321">
            <v>0</v>
          </cell>
          <cell r="AE321">
            <v>0</v>
          </cell>
          <cell r="AF321" t="str">
            <v>--</v>
          </cell>
          <cell r="AG321" t="str">
            <v>--</v>
          </cell>
          <cell r="AI321">
            <v>0</v>
          </cell>
          <cell r="AJ321">
            <v>0</v>
          </cell>
          <cell r="AK321">
            <v>0</v>
          </cell>
          <cell r="AL321">
            <v>0</v>
          </cell>
          <cell r="AM321">
            <v>0</v>
          </cell>
          <cell r="AN321">
            <v>0</v>
          </cell>
          <cell r="AO321">
            <v>0</v>
          </cell>
          <cell r="AP321">
            <v>0</v>
          </cell>
          <cell r="AQ321">
            <v>0</v>
          </cell>
          <cell r="AR321">
            <v>0</v>
          </cell>
          <cell r="AS321">
            <v>0</v>
          </cell>
          <cell r="AU321">
            <v>0</v>
          </cell>
          <cell r="AV321" t="str">
            <v>--</v>
          </cell>
          <cell r="AY321">
            <v>0</v>
          </cell>
          <cell r="AZ321">
            <v>0</v>
          </cell>
          <cell r="BA321">
            <v>0</v>
          </cell>
          <cell r="BB321">
            <v>0</v>
          </cell>
          <cell r="BC321">
            <v>0</v>
          </cell>
          <cell r="BD321">
            <v>0</v>
          </cell>
          <cell r="BE321">
            <v>0</v>
          </cell>
          <cell r="BF321">
            <v>0</v>
          </cell>
          <cell r="BG321">
            <v>0</v>
          </cell>
          <cell r="BH321">
            <v>0</v>
          </cell>
          <cell r="BK321">
            <v>0</v>
          </cell>
          <cell r="BL321" t="str">
            <v>--</v>
          </cell>
          <cell r="BN321">
            <v>-312</v>
          </cell>
        </row>
        <row r="322">
          <cell r="A322">
            <v>313</v>
          </cell>
          <cell r="B322" t="str">
            <v>WASHINGTON</v>
          </cell>
          <cell r="C322">
            <v>0</v>
          </cell>
          <cell r="D322">
            <v>0</v>
          </cell>
          <cell r="E322">
            <v>0</v>
          </cell>
          <cell r="F322">
            <v>0</v>
          </cell>
          <cell r="G322">
            <v>0</v>
          </cell>
          <cell r="H322">
            <v>0</v>
          </cell>
          <cell r="I322">
            <v>0</v>
          </cell>
          <cell r="J322">
            <v>0</v>
          </cell>
          <cell r="K322">
            <v>0</v>
          </cell>
          <cell r="L322">
            <v>0</v>
          </cell>
          <cell r="M322">
            <v>0</v>
          </cell>
          <cell r="O322">
            <v>0</v>
          </cell>
          <cell r="P322" t="str">
            <v>--</v>
          </cell>
          <cell r="S322">
            <v>0</v>
          </cell>
          <cell r="T322">
            <v>0</v>
          </cell>
          <cell r="U322">
            <v>0</v>
          </cell>
          <cell r="V322">
            <v>0</v>
          </cell>
          <cell r="W322">
            <v>0</v>
          </cell>
          <cell r="X322">
            <v>0</v>
          </cell>
          <cell r="Y322">
            <v>0</v>
          </cell>
          <cell r="Z322">
            <v>0</v>
          </cell>
          <cell r="AA322">
            <v>0</v>
          </cell>
          <cell r="AB322">
            <v>0</v>
          </cell>
          <cell r="AC322">
            <v>0</v>
          </cell>
          <cell r="AE322">
            <v>0</v>
          </cell>
          <cell r="AF322" t="str">
            <v>--</v>
          </cell>
          <cell r="AG322" t="str">
            <v>--</v>
          </cell>
          <cell r="AI322">
            <v>0</v>
          </cell>
          <cell r="AJ322">
            <v>0</v>
          </cell>
          <cell r="AK322">
            <v>0</v>
          </cell>
          <cell r="AL322">
            <v>0</v>
          </cell>
          <cell r="AM322">
            <v>0</v>
          </cell>
          <cell r="AN322">
            <v>0</v>
          </cell>
          <cell r="AO322">
            <v>0</v>
          </cell>
          <cell r="AP322">
            <v>0</v>
          </cell>
          <cell r="AQ322">
            <v>0</v>
          </cell>
          <cell r="AR322">
            <v>0</v>
          </cell>
          <cell r="AS322">
            <v>0</v>
          </cell>
          <cell r="AU322">
            <v>0</v>
          </cell>
          <cell r="AV322" t="str">
            <v>--</v>
          </cell>
          <cell r="AY322">
            <v>0</v>
          </cell>
          <cell r="AZ322">
            <v>0</v>
          </cell>
          <cell r="BA322">
            <v>0</v>
          </cell>
          <cell r="BB322">
            <v>0</v>
          </cell>
          <cell r="BC322">
            <v>0</v>
          </cell>
          <cell r="BD322">
            <v>0</v>
          </cell>
          <cell r="BE322">
            <v>0</v>
          </cell>
          <cell r="BF322">
            <v>0</v>
          </cell>
          <cell r="BG322">
            <v>0</v>
          </cell>
          <cell r="BH322">
            <v>0</v>
          </cell>
          <cell r="BK322">
            <v>0</v>
          </cell>
          <cell r="BL322" t="str">
            <v>--</v>
          </cell>
          <cell r="BN322">
            <v>-313</v>
          </cell>
        </row>
        <row r="323">
          <cell r="A323">
            <v>314</v>
          </cell>
          <cell r="B323" t="str">
            <v>WATERTOWN</v>
          </cell>
          <cell r="C323">
            <v>12.996677740863788</v>
          </cell>
          <cell r="D323">
            <v>12</v>
          </cell>
          <cell r="E323">
            <v>12</v>
          </cell>
          <cell r="F323">
            <v>12</v>
          </cell>
          <cell r="G323">
            <v>12</v>
          </cell>
          <cell r="H323">
            <v>11.96</v>
          </cell>
          <cell r="I323">
            <v>0</v>
          </cell>
          <cell r="J323">
            <v>0</v>
          </cell>
          <cell r="K323">
            <v>0</v>
          </cell>
          <cell r="L323">
            <v>0</v>
          </cell>
          <cell r="M323">
            <v>0</v>
          </cell>
          <cell r="O323">
            <v>-3.9999999999999147E-2</v>
          </cell>
          <cell r="P323">
            <v>-0.33333333333332993</v>
          </cell>
          <cell r="S323">
            <v>255335</v>
          </cell>
          <cell r="T323">
            <v>262039</v>
          </cell>
          <cell r="U323">
            <v>254823</v>
          </cell>
          <cell r="V323">
            <v>258530</v>
          </cell>
          <cell r="W323">
            <v>258558</v>
          </cell>
          <cell r="X323">
            <v>258601</v>
          </cell>
          <cell r="Y323">
            <v>0</v>
          </cell>
          <cell r="Z323">
            <v>0</v>
          </cell>
          <cell r="AA323">
            <v>0</v>
          </cell>
          <cell r="AB323">
            <v>0</v>
          </cell>
          <cell r="AC323">
            <v>0</v>
          </cell>
          <cell r="AE323">
            <v>43</v>
          </cell>
          <cell r="AF323">
            <v>1.6630697947839224E-2</v>
          </cell>
          <cell r="AG323">
            <v>0.34996403128116915</v>
          </cell>
          <cell r="AI323">
            <v>30977.094126865828</v>
          </cell>
          <cell r="AJ323">
            <v>15727.860209470526</v>
          </cell>
          <cell r="AK323">
            <v>10968.653083288746</v>
          </cell>
          <cell r="AL323">
            <v>13328.7584633104</v>
          </cell>
          <cell r="AM323">
            <v>13375.530169726044</v>
          </cell>
          <cell r="AN323">
            <v>13210.552759844446</v>
          </cell>
          <cell r="AO323">
            <v>0</v>
          </cell>
          <cell r="AP323">
            <v>0</v>
          </cell>
          <cell r="AQ323">
            <v>0</v>
          </cell>
          <cell r="AR323">
            <v>0</v>
          </cell>
          <cell r="AS323">
            <v>0</v>
          </cell>
          <cell r="AU323">
            <v>-164.97740988159785</v>
          </cell>
          <cell r="AV323">
            <v>-1.2334270700910643</v>
          </cell>
          <cell r="AY323">
            <v>224357.90587313418</v>
          </cell>
          <cell r="AZ323">
            <v>246311.13979052947</v>
          </cell>
          <cell r="BA323">
            <v>243854.34691671125</v>
          </cell>
          <cell r="BB323">
            <v>245201.2415366896</v>
          </cell>
          <cell r="BC323">
            <v>245182.46983027394</v>
          </cell>
          <cell r="BD323">
            <v>245390.44724015554</v>
          </cell>
          <cell r="BE323">
            <v>0</v>
          </cell>
          <cell r="BF323">
            <v>0</v>
          </cell>
          <cell r="BG323">
            <v>0</v>
          </cell>
          <cell r="BH323">
            <v>0</v>
          </cell>
          <cell r="BK323">
            <v>207.97740988159785</v>
          </cell>
          <cell r="BL323">
            <v>8.4825562784152098E-2</v>
          </cell>
          <cell r="BN323">
            <v>-314</v>
          </cell>
        </row>
        <row r="324">
          <cell r="A324">
            <v>315</v>
          </cell>
          <cell r="B324" t="str">
            <v>WAYLAND</v>
          </cell>
          <cell r="C324">
            <v>0</v>
          </cell>
          <cell r="D324">
            <v>0</v>
          </cell>
          <cell r="E324">
            <v>0</v>
          </cell>
          <cell r="F324">
            <v>0</v>
          </cell>
          <cell r="G324">
            <v>0</v>
          </cell>
          <cell r="H324">
            <v>0</v>
          </cell>
          <cell r="I324">
            <v>0</v>
          </cell>
          <cell r="J324">
            <v>0</v>
          </cell>
          <cell r="K324">
            <v>0</v>
          </cell>
          <cell r="L324">
            <v>0</v>
          </cell>
          <cell r="M324">
            <v>0</v>
          </cell>
          <cell r="O324">
            <v>0</v>
          </cell>
          <cell r="P324" t="str">
            <v>--</v>
          </cell>
          <cell r="S324">
            <v>0</v>
          </cell>
          <cell r="T324">
            <v>0</v>
          </cell>
          <cell r="U324">
            <v>0</v>
          </cell>
          <cell r="V324">
            <v>0</v>
          </cell>
          <cell r="W324">
            <v>0</v>
          </cell>
          <cell r="X324">
            <v>0</v>
          </cell>
          <cell r="Y324">
            <v>0</v>
          </cell>
          <cell r="Z324">
            <v>0</v>
          </cell>
          <cell r="AA324">
            <v>0</v>
          </cell>
          <cell r="AB324">
            <v>0</v>
          </cell>
          <cell r="AC324">
            <v>0</v>
          </cell>
          <cell r="AE324">
            <v>0</v>
          </cell>
          <cell r="AF324" t="str">
            <v>--</v>
          </cell>
          <cell r="AG324" t="str">
            <v>--</v>
          </cell>
          <cell r="AI324">
            <v>0</v>
          </cell>
          <cell r="AJ324">
            <v>0</v>
          </cell>
          <cell r="AK324">
            <v>0</v>
          </cell>
          <cell r="AL324">
            <v>0</v>
          </cell>
          <cell r="AM324">
            <v>0</v>
          </cell>
          <cell r="AN324">
            <v>0</v>
          </cell>
          <cell r="AO324">
            <v>0</v>
          </cell>
          <cell r="AP324">
            <v>0</v>
          </cell>
          <cell r="AQ324">
            <v>0</v>
          </cell>
          <cell r="AR324">
            <v>0</v>
          </cell>
          <cell r="AS324">
            <v>0</v>
          </cell>
          <cell r="AU324">
            <v>0</v>
          </cell>
          <cell r="AV324" t="str">
            <v>--</v>
          </cell>
          <cell r="AY324">
            <v>0</v>
          </cell>
          <cell r="AZ324">
            <v>0</v>
          </cell>
          <cell r="BA324">
            <v>0</v>
          </cell>
          <cell r="BB324">
            <v>0</v>
          </cell>
          <cell r="BC324">
            <v>0</v>
          </cell>
          <cell r="BD324">
            <v>0</v>
          </cell>
          <cell r="BE324">
            <v>0</v>
          </cell>
          <cell r="BF324">
            <v>0</v>
          </cell>
          <cell r="BG324">
            <v>0</v>
          </cell>
          <cell r="BH324">
            <v>0</v>
          </cell>
          <cell r="BK324">
            <v>0</v>
          </cell>
          <cell r="BL324" t="str">
            <v>--</v>
          </cell>
          <cell r="BN324">
            <v>-315</v>
          </cell>
        </row>
        <row r="325">
          <cell r="A325">
            <v>316</v>
          </cell>
          <cell r="B325" t="str">
            <v>WEBSTER</v>
          </cell>
          <cell r="C325">
            <v>10.34984520123839</v>
          </cell>
          <cell r="D325">
            <v>16</v>
          </cell>
          <cell r="E325">
            <v>14</v>
          </cell>
          <cell r="F325">
            <v>14</v>
          </cell>
          <cell r="G325">
            <v>14</v>
          </cell>
          <cell r="H325">
            <v>16</v>
          </cell>
          <cell r="I325">
            <v>0</v>
          </cell>
          <cell r="J325">
            <v>0</v>
          </cell>
          <cell r="K325">
            <v>0</v>
          </cell>
          <cell r="L325">
            <v>0</v>
          </cell>
          <cell r="M325">
            <v>0</v>
          </cell>
          <cell r="O325">
            <v>2</v>
          </cell>
          <cell r="P325">
            <v>14.285714285714279</v>
          </cell>
          <cell r="S325">
            <v>137859</v>
          </cell>
          <cell r="T325">
            <v>199317</v>
          </cell>
          <cell r="U325">
            <v>180088</v>
          </cell>
          <cell r="V325">
            <v>180385</v>
          </cell>
          <cell r="W325">
            <v>181174</v>
          </cell>
          <cell r="X325">
            <v>194908</v>
          </cell>
          <cell r="Y325">
            <v>0</v>
          </cell>
          <cell r="Z325">
            <v>0</v>
          </cell>
          <cell r="AA325">
            <v>0</v>
          </cell>
          <cell r="AB325">
            <v>0</v>
          </cell>
          <cell r="AC325">
            <v>0</v>
          </cell>
          <cell r="AE325">
            <v>13734</v>
          </cell>
          <cell r="AF325">
            <v>7.5805579166988712</v>
          </cell>
          <cell r="AG325">
            <v>-6.7051563690154081</v>
          </cell>
          <cell r="AI325">
            <v>9242</v>
          </cell>
          <cell r="AJ325">
            <v>51533.29813419198</v>
          </cell>
          <cell r="AK325">
            <v>40091.860753609537</v>
          </cell>
          <cell r="AL325">
            <v>40000.918273921634</v>
          </cell>
          <cell r="AM325">
            <v>40838.18412765173</v>
          </cell>
          <cell r="AN325">
            <v>48253.583465221782</v>
          </cell>
          <cell r="AO325">
            <v>0</v>
          </cell>
          <cell r="AP325">
            <v>0</v>
          </cell>
          <cell r="AQ325">
            <v>0</v>
          </cell>
          <cell r="AR325">
            <v>0</v>
          </cell>
          <cell r="AS325">
            <v>0</v>
          </cell>
          <cell r="AU325">
            <v>7415.399337570052</v>
          </cell>
          <cell r="AV325">
            <v>18.158004563550236</v>
          </cell>
          <cell r="AY325">
            <v>128617</v>
          </cell>
          <cell r="AZ325">
            <v>147783.70186580802</v>
          </cell>
          <cell r="BA325">
            <v>139996.13924639046</v>
          </cell>
          <cell r="BB325">
            <v>140384.08172607835</v>
          </cell>
          <cell r="BC325">
            <v>140335.81587234826</v>
          </cell>
          <cell r="BD325">
            <v>146654.41653477823</v>
          </cell>
          <cell r="BE325">
            <v>0</v>
          </cell>
          <cell r="BF325">
            <v>0</v>
          </cell>
          <cell r="BG325">
            <v>0</v>
          </cell>
          <cell r="BH325">
            <v>0</v>
          </cell>
          <cell r="BK325">
            <v>6318.6006624299625</v>
          </cell>
          <cell r="BL325">
            <v>4.5024861423668572</v>
          </cell>
          <cell r="BN325">
            <v>-316</v>
          </cell>
        </row>
        <row r="326">
          <cell r="A326">
            <v>317</v>
          </cell>
          <cell r="B326" t="str">
            <v>WELLESLEY</v>
          </cell>
          <cell r="C326">
            <v>0</v>
          </cell>
          <cell r="D326">
            <v>0</v>
          </cell>
          <cell r="E326">
            <v>0</v>
          </cell>
          <cell r="F326">
            <v>0</v>
          </cell>
          <cell r="G326">
            <v>0</v>
          </cell>
          <cell r="H326">
            <v>0</v>
          </cell>
          <cell r="I326">
            <v>0</v>
          </cell>
          <cell r="J326">
            <v>0</v>
          </cell>
          <cell r="K326">
            <v>0</v>
          </cell>
          <cell r="L326">
            <v>0</v>
          </cell>
          <cell r="M326">
            <v>0</v>
          </cell>
          <cell r="O326">
            <v>0</v>
          </cell>
          <cell r="P326" t="str">
            <v>--</v>
          </cell>
          <cell r="S326">
            <v>0</v>
          </cell>
          <cell r="T326">
            <v>0</v>
          </cell>
          <cell r="U326">
            <v>0</v>
          </cell>
          <cell r="V326">
            <v>0</v>
          </cell>
          <cell r="W326">
            <v>0</v>
          </cell>
          <cell r="X326">
            <v>0</v>
          </cell>
          <cell r="Y326">
            <v>0</v>
          </cell>
          <cell r="Z326">
            <v>0</v>
          </cell>
          <cell r="AA326">
            <v>0</v>
          </cell>
          <cell r="AB326">
            <v>0</v>
          </cell>
          <cell r="AC326">
            <v>0</v>
          </cell>
          <cell r="AE326">
            <v>0</v>
          </cell>
          <cell r="AF326" t="str">
            <v>--</v>
          </cell>
          <cell r="AG326" t="str">
            <v>--</v>
          </cell>
          <cell r="AI326">
            <v>0</v>
          </cell>
          <cell r="AJ326">
            <v>0</v>
          </cell>
          <cell r="AK326">
            <v>0</v>
          </cell>
          <cell r="AL326">
            <v>0</v>
          </cell>
          <cell r="AM326">
            <v>0</v>
          </cell>
          <cell r="AN326">
            <v>0</v>
          </cell>
          <cell r="AO326">
            <v>0</v>
          </cell>
          <cell r="AP326">
            <v>0</v>
          </cell>
          <cell r="AQ326">
            <v>0</v>
          </cell>
          <cell r="AR326">
            <v>0</v>
          </cell>
          <cell r="AS326">
            <v>0</v>
          </cell>
          <cell r="AU326">
            <v>0</v>
          </cell>
          <cell r="AV326" t="str">
            <v>--</v>
          </cell>
          <cell r="AY326">
            <v>0</v>
          </cell>
          <cell r="AZ326">
            <v>0</v>
          </cell>
          <cell r="BA326">
            <v>0</v>
          </cell>
          <cell r="BB326">
            <v>0</v>
          </cell>
          <cell r="BC326">
            <v>0</v>
          </cell>
          <cell r="BD326">
            <v>0</v>
          </cell>
          <cell r="BE326">
            <v>0</v>
          </cell>
          <cell r="BF326">
            <v>0</v>
          </cell>
          <cell r="BG326">
            <v>0</v>
          </cell>
          <cell r="BH326">
            <v>0</v>
          </cell>
          <cell r="BK326">
            <v>0</v>
          </cell>
          <cell r="BL326" t="str">
            <v>--</v>
          </cell>
          <cell r="BN326">
            <v>-317</v>
          </cell>
        </row>
        <row r="327">
          <cell r="A327">
            <v>318</v>
          </cell>
          <cell r="B327" t="str">
            <v>WELLFLEET</v>
          </cell>
          <cell r="C327">
            <v>0</v>
          </cell>
          <cell r="D327">
            <v>0</v>
          </cell>
          <cell r="E327">
            <v>0</v>
          </cell>
          <cell r="F327">
            <v>0</v>
          </cell>
          <cell r="G327">
            <v>0</v>
          </cell>
          <cell r="H327">
            <v>0</v>
          </cell>
          <cell r="I327">
            <v>0</v>
          </cell>
          <cell r="J327">
            <v>0</v>
          </cell>
          <cell r="K327">
            <v>0</v>
          </cell>
          <cell r="L327">
            <v>0</v>
          </cell>
          <cell r="M327">
            <v>0</v>
          </cell>
          <cell r="O327">
            <v>0</v>
          </cell>
          <cell r="P327" t="str">
            <v>--</v>
          </cell>
          <cell r="S327">
            <v>0</v>
          </cell>
          <cell r="T327">
            <v>0</v>
          </cell>
          <cell r="U327">
            <v>0</v>
          </cell>
          <cell r="V327">
            <v>0</v>
          </cell>
          <cell r="W327">
            <v>0</v>
          </cell>
          <cell r="X327">
            <v>0</v>
          </cell>
          <cell r="Y327">
            <v>0</v>
          </cell>
          <cell r="Z327">
            <v>0</v>
          </cell>
          <cell r="AA327">
            <v>0</v>
          </cell>
          <cell r="AB327">
            <v>0</v>
          </cell>
          <cell r="AC327">
            <v>0</v>
          </cell>
          <cell r="AE327">
            <v>0</v>
          </cell>
          <cell r="AF327" t="str">
            <v>--</v>
          </cell>
          <cell r="AG327" t="str">
            <v>--</v>
          </cell>
          <cell r="AI327">
            <v>0</v>
          </cell>
          <cell r="AJ327">
            <v>0</v>
          </cell>
          <cell r="AK327">
            <v>0</v>
          </cell>
          <cell r="AL327">
            <v>0</v>
          </cell>
          <cell r="AM327">
            <v>0</v>
          </cell>
          <cell r="AN327">
            <v>0</v>
          </cell>
          <cell r="AO327">
            <v>0</v>
          </cell>
          <cell r="AP327">
            <v>0</v>
          </cell>
          <cell r="AQ327">
            <v>0</v>
          </cell>
          <cell r="AR327">
            <v>0</v>
          </cell>
          <cell r="AS327">
            <v>0</v>
          </cell>
          <cell r="AU327">
            <v>0</v>
          </cell>
          <cell r="AV327" t="str">
            <v>--</v>
          </cell>
          <cell r="AY327">
            <v>0</v>
          </cell>
          <cell r="AZ327">
            <v>0</v>
          </cell>
          <cell r="BA327">
            <v>0</v>
          </cell>
          <cell r="BB327">
            <v>0</v>
          </cell>
          <cell r="BC327">
            <v>0</v>
          </cell>
          <cell r="BD327">
            <v>0</v>
          </cell>
          <cell r="BE327">
            <v>0</v>
          </cell>
          <cell r="BF327">
            <v>0</v>
          </cell>
          <cell r="BG327">
            <v>0</v>
          </cell>
          <cell r="BH327">
            <v>0</v>
          </cell>
          <cell r="BK327">
            <v>0</v>
          </cell>
          <cell r="BL327" t="str">
            <v>--</v>
          </cell>
          <cell r="BN327">
            <v>-318</v>
          </cell>
        </row>
        <row r="328">
          <cell r="A328">
            <v>319</v>
          </cell>
          <cell r="B328" t="str">
            <v>WENDELL</v>
          </cell>
          <cell r="C328">
            <v>0</v>
          </cell>
          <cell r="D328">
            <v>0</v>
          </cell>
          <cell r="E328">
            <v>0</v>
          </cell>
          <cell r="F328">
            <v>0</v>
          </cell>
          <cell r="G328">
            <v>0</v>
          </cell>
          <cell r="H328">
            <v>0</v>
          </cell>
          <cell r="I328">
            <v>0</v>
          </cell>
          <cell r="J328">
            <v>0</v>
          </cell>
          <cell r="K328">
            <v>0</v>
          </cell>
          <cell r="L328">
            <v>0</v>
          </cell>
          <cell r="M328">
            <v>0</v>
          </cell>
          <cell r="O328">
            <v>0</v>
          </cell>
          <cell r="P328" t="str">
            <v>--</v>
          </cell>
          <cell r="S328">
            <v>0</v>
          </cell>
          <cell r="T328">
            <v>0</v>
          </cell>
          <cell r="U328">
            <v>0</v>
          </cell>
          <cell r="V328">
            <v>0</v>
          </cell>
          <cell r="W328">
            <v>0</v>
          </cell>
          <cell r="X328">
            <v>0</v>
          </cell>
          <cell r="Y328">
            <v>0</v>
          </cell>
          <cell r="Z328">
            <v>0</v>
          </cell>
          <cell r="AA328">
            <v>0</v>
          </cell>
          <cell r="AB328">
            <v>0</v>
          </cell>
          <cell r="AC328">
            <v>0</v>
          </cell>
          <cell r="AE328">
            <v>0</v>
          </cell>
          <cell r="AF328" t="str">
            <v>--</v>
          </cell>
          <cell r="AG328" t="str">
            <v>--</v>
          </cell>
          <cell r="AI328">
            <v>0</v>
          </cell>
          <cell r="AJ328">
            <v>0</v>
          </cell>
          <cell r="AK328">
            <v>0</v>
          </cell>
          <cell r="AL328">
            <v>0</v>
          </cell>
          <cell r="AM328">
            <v>0</v>
          </cell>
          <cell r="AN328">
            <v>0</v>
          </cell>
          <cell r="AO328">
            <v>0</v>
          </cell>
          <cell r="AP328">
            <v>0</v>
          </cell>
          <cell r="AQ328">
            <v>0</v>
          </cell>
          <cell r="AR328">
            <v>0</v>
          </cell>
          <cell r="AS328">
            <v>0</v>
          </cell>
          <cell r="AU328">
            <v>0</v>
          </cell>
          <cell r="AV328" t="str">
            <v>--</v>
          </cell>
          <cell r="AY328">
            <v>0</v>
          </cell>
          <cell r="AZ328">
            <v>0</v>
          </cell>
          <cell r="BA328">
            <v>0</v>
          </cell>
          <cell r="BB328">
            <v>0</v>
          </cell>
          <cell r="BC328">
            <v>0</v>
          </cell>
          <cell r="BD328">
            <v>0</v>
          </cell>
          <cell r="BE328">
            <v>0</v>
          </cell>
          <cell r="BF328">
            <v>0</v>
          </cell>
          <cell r="BG328">
            <v>0</v>
          </cell>
          <cell r="BH328">
            <v>0</v>
          </cell>
          <cell r="BK328">
            <v>0</v>
          </cell>
          <cell r="BL328" t="str">
            <v>--</v>
          </cell>
          <cell r="BN328">
            <v>-319</v>
          </cell>
        </row>
        <row r="329">
          <cell r="A329">
            <v>320</v>
          </cell>
          <cell r="B329" t="str">
            <v>WENHAM</v>
          </cell>
          <cell r="C329">
            <v>0</v>
          </cell>
          <cell r="D329">
            <v>0</v>
          </cell>
          <cell r="E329">
            <v>0</v>
          </cell>
          <cell r="F329">
            <v>0</v>
          </cell>
          <cell r="G329">
            <v>0</v>
          </cell>
          <cell r="H329">
            <v>0</v>
          </cell>
          <cell r="I329">
            <v>0</v>
          </cell>
          <cell r="J329">
            <v>0</v>
          </cell>
          <cell r="K329">
            <v>0</v>
          </cell>
          <cell r="L329">
            <v>0</v>
          </cell>
          <cell r="M329">
            <v>0</v>
          </cell>
          <cell r="O329">
            <v>0</v>
          </cell>
          <cell r="P329" t="str">
            <v>--</v>
          </cell>
          <cell r="S329">
            <v>0</v>
          </cell>
          <cell r="T329">
            <v>0</v>
          </cell>
          <cell r="U329">
            <v>0</v>
          </cell>
          <cell r="V329">
            <v>0</v>
          </cell>
          <cell r="W329">
            <v>0</v>
          </cell>
          <cell r="X329">
            <v>0</v>
          </cell>
          <cell r="Y329">
            <v>0</v>
          </cell>
          <cell r="Z329">
            <v>0</v>
          </cell>
          <cell r="AA329">
            <v>0</v>
          </cell>
          <cell r="AB329">
            <v>0</v>
          </cell>
          <cell r="AC329">
            <v>0</v>
          </cell>
          <cell r="AE329">
            <v>0</v>
          </cell>
          <cell r="AF329" t="str">
            <v>--</v>
          </cell>
          <cell r="AG329" t="str">
            <v>--</v>
          </cell>
          <cell r="AI329">
            <v>0</v>
          </cell>
          <cell r="AJ329">
            <v>0</v>
          </cell>
          <cell r="AK329">
            <v>0</v>
          </cell>
          <cell r="AL329">
            <v>0</v>
          </cell>
          <cell r="AM329">
            <v>0</v>
          </cell>
          <cell r="AN329">
            <v>0</v>
          </cell>
          <cell r="AO329">
            <v>0</v>
          </cell>
          <cell r="AP329">
            <v>0</v>
          </cell>
          <cell r="AQ329">
            <v>0</v>
          </cell>
          <cell r="AR329">
            <v>0</v>
          </cell>
          <cell r="AS329">
            <v>0</v>
          </cell>
          <cell r="AU329">
            <v>0</v>
          </cell>
          <cell r="AV329" t="str">
            <v>--</v>
          </cell>
          <cell r="AY329">
            <v>0</v>
          </cell>
          <cell r="AZ329">
            <v>0</v>
          </cell>
          <cell r="BA329">
            <v>0</v>
          </cell>
          <cell r="BB329">
            <v>0</v>
          </cell>
          <cell r="BC329">
            <v>0</v>
          </cell>
          <cell r="BD329">
            <v>0</v>
          </cell>
          <cell r="BE329">
            <v>0</v>
          </cell>
          <cell r="BF329">
            <v>0</v>
          </cell>
          <cell r="BG329">
            <v>0</v>
          </cell>
          <cell r="BH329">
            <v>0</v>
          </cell>
          <cell r="BK329">
            <v>0</v>
          </cell>
          <cell r="BL329" t="str">
            <v>--</v>
          </cell>
          <cell r="BN329">
            <v>-320</v>
          </cell>
        </row>
        <row r="330">
          <cell r="A330">
            <v>321</v>
          </cell>
          <cell r="B330" t="str">
            <v>WESTBOROUGH</v>
          </cell>
          <cell r="C330">
            <v>6.625</v>
          </cell>
          <cell r="D330">
            <v>9</v>
          </cell>
          <cell r="E330">
            <v>10</v>
          </cell>
          <cell r="F330">
            <v>10</v>
          </cell>
          <cell r="G330">
            <v>10</v>
          </cell>
          <cell r="H330">
            <v>10</v>
          </cell>
          <cell r="I330">
            <v>0</v>
          </cell>
          <cell r="J330">
            <v>0</v>
          </cell>
          <cell r="K330">
            <v>0</v>
          </cell>
          <cell r="L330">
            <v>0</v>
          </cell>
          <cell r="M330">
            <v>0</v>
          </cell>
          <cell r="O330">
            <v>0</v>
          </cell>
          <cell r="P330">
            <v>0</v>
          </cell>
          <cell r="S330">
            <v>101898</v>
          </cell>
          <cell r="T330">
            <v>138249</v>
          </cell>
          <cell r="U330">
            <v>144712</v>
          </cell>
          <cell r="V330">
            <v>144712</v>
          </cell>
          <cell r="W330">
            <v>144803</v>
          </cell>
          <cell r="X330">
            <v>144550</v>
          </cell>
          <cell r="Y330">
            <v>0</v>
          </cell>
          <cell r="Z330">
            <v>0</v>
          </cell>
          <cell r="AA330">
            <v>0</v>
          </cell>
          <cell r="AB330">
            <v>0</v>
          </cell>
          <cell r="AC330">
            <v>0</v>
          </cell>
          <cell r="AE330">
            <v>-253</v>
          </cell>
          <cell r="AF330">
            <v>-0.17472013701373967</v>
          </cell>
          <cell r="AG330">
            <v>-0.17472013701373967</v>
          </cell>
          <cell r="AI330">
            <v>18789.288909830822</v>
          </cell>
          <cell r="AJ330">
            <v>30622.392444416775</v>
          </cell>
          <cell r="AK330">
            <v>37029.85540107415</v>
          </cell>
          <cell r="AL330">
            <v>36568.102635064468</v>
          </cell>
          <cell r="AM330">
            <v>36915.170548090173</v>
          </cell>
          <cell r="AN330">
            <v>34814.369316019074</v>
          </cell>
          <cell r="AO330">
            <v>0</v>
          </cell>
          <cell r="AP330">
            <v>0</v>
          </cell>
          <cell r="AQ330">
            <v>0</v>
          </cell>
          <cell r="AR330">
            <v>0</v>
          </cell>
          <cell r="AS330">
            <v>0</v>
          </cell>
          <cell r="AU330">
            <v>-2100.8012320710986</v>
          </cell>
          <cell r="AV330">
            <v>-5.6908885991311937</v>
          </cell>
          <cell r="AY330">
            <v>83108.711090169178</v>
          </cell>
          <cell r="AZ330">
            <v>107626.60755558322</v>
          </cell>
          <cell r="BA330">
            <v>107682.14459892585</v>
          </cell>
          <cell r="BB330">
            <v>108143.89736493553</v>
          </cell>
          <cell r="BC330">
            <v>107887.82945190983</v>
          </cell>
          <cell r="BD330">
            <v>109735.63068398093</v>
          </cell>
          <cell r="BE330">
            <v>0</v>
          </cell>
          <cell r="BF330">
            <v>0</v>
          </cell>
          <cell r="BG330">
            <v>0</v>
          </cell>
          <cell r="BH330">
            <v>0</v>
          </cell>
          <cell r="BK330">
            <v>1847.8012320710986</v>
          </cell>
          <cell r="BL330">
            <v>1.7127059108133613</v>
          </cell>
          <cell r="BN330">
            <v>-321</v>
          </cell>
        </row>
        <row r="331">
          <cell r="A331">
            <v>322</v>
          </cell>
          <cell r="B331" t="str">
            <v>WEST BOYLSTON</v>
          </cell>
          <cell r="C331">
            <v>18.871621621621621</v>
          </cell>
          <cell r="D331">
            <v>14</v>
          </cell>
          <cell r="E331">
            <v>10</v>
          </cell>
          <cell r="F331">
            <v>10</v>
          </cell>
          <cell r="G331">
            <v>10</v>
          </cell>
          <cell r="H331">
            <v>8.44</v>
          </cell>
          <cell r="I331">
            <v>0</v>
          </cell>
          <cell r="J331">
            <v>0</v>
          </cell>
          <cell r="K331">
            <v>0</v>
          </cell>
          <cell r="L331">
            <v>0</v>
          </cell>
          <cell r="M331">
            <v>0</v>
          </cell>
          <cell r="O331">
            <v>-1.5600000000000005</v>
          </cell>
          <cell r="P331">
            <v>-15.600000000000003</v>
          </cell>
          <cell r="S331">
            <v>279360</v>
          </cell>
          <cell r="T331">
            <v>217965</v>
          </cell>
          <cell r="U331">
            <v>153224</v>
          </cell>
          <cell r="V331">
            <v>153224</v>
          </cell>
          <cell r="W331">
            <v>151868</v>
          </cell>
          <cell r="X331">
            <v>128403</v>
          </cell>
          <cell r="Y331">
            <v>0</v>
          </cell>
          <cell r="Z331">
            <v>0</v>
          </cell>
          <cell r="AA331">
            <v>0</v>
          </cell>
          <cell r="AB331">
            <v>0</v>
          </cell>
          <cell r="AC331">
            <v>0</v>
          </cell>
          <cell r="AE331">
            <v>-23465</v>
          </cell>
          <cell r="AF331">
            <v>-15.450917902388916</v>
          </cell>
          <cell r="AG331">
            <v>0.14908209761108715</v>
          </cell>
          <cell r="AI331">
            <v>15923</v>
          </cell>
          <cell r="AJ331">
            <v>12502</v>
          </cell>
          <cell r="AK331">
            <v>8714</v>
          </cell>
          <cell r="AL331">
            <v>8714</v>
          </cell>
          <cell r="AM331">
            <v>8714</v>
          </cell>
          <cell r="AN331">
            <v>7374</v>
          </cell>
          <cell r="AO331">
            <v>0</v>
          </cell>
          <cell r="AP331">
            <v>0</v>
          </cell>
          <cell r="AQ331">
            <v>0</v>
          </cell>
          <cell r="AR331">
            <v>0</v>
          </cell>
          <cell r="AS331">
            <v>0</v>
          </cell>
          <cell r="AU331">
            <v>-1340</v>
          </cell>
          <cell r="AV331">
            <v>-15.377553362405328</v>
          </cell>
          <cell r="AY331">
            <v>263437</v>
          </cell>
          <cell r="AZ331">
            <v>205463</v>
          </cell>
          <cell r="BA331">
            <v>144510</v>
          </cell>
          <cell r="BB331">
            <v>144510</v>
          </cell>
          <cell r="BC331">
            <v>143154</v>
          </cell>
          <cell r="BD331">
            <v>121029</v>
          </cell>
          <cell r="BE331">
            <v>0</v>
          </cell>
          <cell r="BF331">
            <v>0</v>
          </cell>
          <cell r="BG331">
            <v>0</v>
          </cell>
          <cell r="BH331">
            <v>0</v>
          </cell>
          <cell r="BK331">
            <v>-22125</v>
          </cell>
          <cell r="BL331">
            <v>-15.455383712645121</v>
          </cell>
          <cell r="BN331">
            <v>-322</v>
          </cell>
        </row>
        <row r="332">
          <cell r="A332">
            <v>323</v>
          </cell>
          <cell r="B332" t="str">
            <v>WEST BRIDGEWATER</v>
          </cell>
          <cell r="C332">
            <v>3</v>
          </cell>
          <cell r="D332">
            <v>3</v>
          </cell>
          <cell r="E332">
            <v>3</v>
          </cell>
          <cell r="F332">
            <v>3</v>
          </cell>
          <cell r="G332">
            <v>3</v>
          </cell>
          <cell r="H332">
            <v>3</v>
          </cell>
          <cell r="I332">
            <v>0</v>
          </cell>
          <cell r="J332">
            <v>0</v>
          </cell>
          <cell r="K332">
            <v>0</v>
          </cell>
          <cell r="L332">
            <v>0</v>
          </cell>
          <cell r="M332">
            <v>0</v>
          </cell>
          <cell r="O332">
            <v>0</v>
          </cell>
          <cell r="P332">
            <v>0</v>
          </cell>
          <cell r="S332">
            <v>34281</v>
          </cell>
          <cell r="T332">
            <v>50061</v>
          </cell>
          <cell r="U332">
            <v>52764</v>
          </cell>
          <cell r="V332">
            <v>52764</v>
          </cell>
          <cell r="W332">
            <v>52752</v>
          </cell>
          <cell r="X332">
            <v>52752</v>
          </cell>
          <cell r="Y332">
            <v>0</v>
          </cell>
          <cell r="Z332">
            <v>0</v>
          </cell>
          <cell r="AA332">
            <v>0</v>
          </cell>
          <cell r="AB332">
            <v>0</v>
          </cell>
          <cell r="AC332">
            <v>0</v>
          </cell>
          <cell r="AE332">
            <v>0</v>
          </cell>
          <cell r="AF332">
            <v>0</v>
          </cell>
          <cell r="AG332">
            <v>0</v>
          </cell>
          <cell r="AI332">
            <v>21242.914311756314</v>
          </cell>
          <cell r="AJ332">
            <v>13097.542234942024</v>
          </cell>
          <cell r="AK332">
            <v>15765.011786219271</v>
          </cell>
          <cell r="AL332">
            <v>15400.153823108769</v>
          </cell>
          <cell r="AM332">
            <v>15520.771387374321</v>
          </cell>
          <cell r="AN332">
            <v>14638.88311792065</v>
          </cell>
          <cell r="AO332">
            <v>0</v>
          </cell>
          <cell r="AP332">
            <v>0</v>
          </cell>
          <cell r="AQ332">
            <v>0</v>
          </cell>
          <cell r="AR332">
            <v>0</v>
          </cell>
          <cell r="AS332">
            <v>0</v>
          </cell>
          <cell r="AU332">
            <v>-881.88826945367146</v>
          </cell>
          <cell r="AV332">
            <v>-5.6819873667558918</v>
          </cell>
          <cell r="AY332">
            <v>13038.085688243686</v>
          </cell>
          <cell r="AZ332">
            <v>36963.457765057974</v>
          </cell>
          <cell r="BA332">
            <v>36998.988213780729</v>
          </cell>
          <cell r="BB332">
            <v>37363.846176891231</v>
          </cell>
          <cell r="BC332">
            <v>37231.22861262568</v>
          </cell>
          <cell r="BD332">
            <v>38113.116882079354</v>
          </cell>
          <cell r="BE332">
            <v>0</v>
          </cell>
          <cell r="BF332">
            <v>0</v>
          </cell>
          <cell r="BG332">
            <v>0</v>
          </cell>
          <cell r="BH332">
            <v>0</v>
          </cell>
          <cell r="BK332">
            <v>881.88826945367327</v>
          </cell>
          <cell r="BL332">
            <v>2.3686789351738291</v>
          </cell>
          <cell r="BN332">
            <v>-323</v>
          </cell>
        </row>
        <row r="333">
          <cell r="A333">
            <v>324</v>
          </cell>
          <cell r="B333" t="str">
            <v>WEST BROOKFIELD</v>
          </cell>
          <cell r="C333">
            <v>0</v>
          </cell>
          <cell r="D333">
            <v>0</v>
          </cell>
          <cell r="E333">
            <v>0</v>
          </cell>
          <cell r="F333">
            <v>0</v>
          </cell>
          <cell r="G333">
            <v>0</v>
          </cell>
          <cell r="H333">
            <v>0</v>
          </cell>
          <cell r="I333">
            <v>0</v>
          </cell>
          <cell r="J333">
            <v>0</v>
          </cell>
          <cell r="K333">
            <v>0</v>
          </cell>
          <cell r="L333">
            <v>0</v>
          </cell>
          <cell r="M333">
            <v>0</v>
          </cell>
          <cell r="O333">
            <v>0</v>
          </cell>
          <cell r="P333" t="str">
            <v>--</v>
          </cell>
          <cell r="S333">
            <v>0</v>
          </cell>
          <cell r="T333">
            <v>0</v>
          </cell>
          <cell r="U333">
            <v>0</v>
          </cell>
          <cell r="V333">
            <v>0</v>
          </cell>
          <cell r="W333">
            <v>0</v>
          </cell>
          <cell r="X333">
            <v>0</v>
          </cell>
          <cell r="Y333">
            <v>0</v>
          </cell>
          <cell r="Z333">
            <v>0</v>
          </cell>
          <cell r="AA333">
            <v>0</v>
          </cell>
          <cell r="AB333">
            <v>0</v>
          </cell>
          <cell r="AC333">
            <v>0</v>
          </cell>
          <cell r="AE333">
            <v>0</v>
          </cell>
          <cell r="AF333" t="str">
            <v>--</v>
          </cell>
          <cell r="AG333" t="str">
            <v>--</v>
          </cell>
          <cell r="AI333">
            <v>0</v>
          </cell>
          <cell r="AJ333">
            <v>0</v>
          </cell>
          <cell r="AK333">
            <v>0</v>
          </cell>
          <cell r="AL333">
            <v>0</v>
          </cell>
          <cell r="AM333">
            <v>0</v>
          </cell>
          <cell r="AN333">
            <v>0</v>
          </cell>
          <cell r="AO333">
            <v>0</v>
          </cell>
          <cell r="AP333">
            <v>0</v>
          </cell>
          <cell r="AQ333">
            <v>0</v>
          </cell>
          <cell r="AR333">
            <v>0</v>
          </cell>
          <cell r="AS333">
            <v>0</v>
          </cell>
          <cell r="AU333">
            <v>0</v>
          </cell>
          <cell r="AV333" t="str">
            <v>--</v>
          </cell>
          <cell r="AY333">
            <v>0</v>
          </cell>
          <cell r="AZ333">
            <v>0</v>
          </cell>
          <cell r="BA333">
            <v>0</v>
          </cell>
          <cell r="BB333">
            <v>0</v>
          </cell>
          <cell r="BC333">
            <v>0</v>
          </cell>
          <cell r="BD333">
            <v>0</v>
          </cell>
          <cell r="BE333">
            <v>0</v>
          </cell>
          <cell r="BF333">
            <v>0</v>
          </cell>
          <cell r="BG333">
            <v>0</v>
          </cell>
          <cell r="BH333">
            <v>0</v>
          </cell>
          <cell r="BK333">
            <v>0</v>
          </cell>
          <cell r="BL333" t="str">
            <v>--</v>
          </cell>
          <cell r="BN333">
            <v>-324</v>
          </cell>
        </row>
        <row r="334">
          <cell r="A334">
            <v>325</v>
          </cell>
          <cell r="B334" t="str">
            <v>WESTFIELD</v>
          </cell>
          <cell r="C334">
            <v>15.658967869292105</v>
          </cell>
          <cell r="D334">
            <v>16</v>
          </cell>
          <cell r="E334">
            <v>15</v>
          </cell>
          <cell r="F334">
            <v>15</v>
          </cell>
          <cell r="G334">
            <v>15</v>
          </cell>
          <cell r="H334">
            <v>13.07</v>
          </cell>
          <cell r="I334">
            <v>0</v>
          </cell>
          <cell r="J334">
            <v>0</v>
          </cell>
          <cell r="K334">
            <v>0</v>
          </cell>
          <cell r="L334">
            <v>0</v>
          </cell>
          <cell r="M334">
            <v>0</v>
          </cell>
          <cell r="O334">
            <v>-1.9299999999999997</v>
          </cell>
          <cell r="P334">
            <v>-12.86666666666666</v>
          </cell>
          <cell r="S334">
            <v>184643</v>
          </cell>
          <cell r="T334">
            <v>195919</v>
          </cell>
          <cell r="U334">
            <v>178909</v>
          </cell>
          <cell r="V334">
            <v>178909</v>
          </cell>
          <cell r="W334">
            <v>179355</v>
          </cell>
          <cell r="X334">
            <v>144945</v>
          </cell>
          <cell r="Y334">
            <v>0</v>
          </cell>
          <cell r="Z334">
            <v>0</v>
          </cell>
          <cell r="AA334">
            <v>0</v>
          </cell>
          <cell r="AB334">
            <v>0</v>
          </cell>
          <cell r="AC334">
            <v>0</v>
          </cell>
          <cell r="AE334">
            <v>-34410</v>
          </cell>
          <cell r="AF334">
            <v>-19.185414401605748</v>
          </cell>
          <cell r="AG334">
            <v>-6.3187477349390875</v>
          </cell>
          <cell r="AI334">
            <v>13958</v>
          </cell>
          <cell r="AJ334">
            <v>21514.955849409089</v>
          </cell>
          <cell r="AK334">
            <v>13381</v>
          </cell>
          <cell r="AL334">
            <v>13381</v>
          </cell>
          <cell r="AM334">
            <v>13381</v>
          </cell>
          <cell r="AN334">
            <v>11590</v>
          </cell>
          <cell r="AO334">
            <v>0</v>
          </cell>
          <cell r="AP334">
            <v>0</v>
          </cell>
          <cell r="AQ334">
            <v>0</v>
          </cell>
          <cell r="AR334">
            <v>0</v>
          </cell>
          <cell r="AS334">
            <v>0</v>
          </cell>
          <cell r="AU334">
            <v>-1791</v>
          </cell>
          <cell r="AV334">
            <v>-13.384649876690835</v>
          </cell>
          <cell r="AY334">
            <v>170685</v>
          </cell>
          <cell r="AZ334">
            <v>174404.0441505909</v>
          </cell>
          <cell r="BA334">
            <v>165528</v>
          </cell>
          <cell r="BB334">
            <v>165528</v>
          </cell>
          <cell r="BC334">
            <v>165974</v>
          </cell>
          <cell r="BD334">
            <v>133355</v>
          </cell>
          <cell r="BE334">
            <v>0</v>
          </cell>
          <cell r="BF334">
            <v>0</v>
          </cell>
          <cell r="BG334">
            <v>0</v>
          </cell>
          <cell r="BH334">
            <v>0</v>
          </cell>
          <cell r="BK334">
            <v>-32619</v>
          </cell>
          <cell r="BL334">
            <v>-19.653078192969986</v>
          </cell>
          <cell r="BN334">
            <v>-325</v>
          </cell>
        </row>
        <row r="335">
          <cell r="A335">
            <v>326</v>
          </cell>
          <cell r="B335" t="str">
            <v>WESTFORD</v>
          </cell>
          <cell r="C335">
            <v>10.082191780821917</v>
          </cell>
          <cell r="D335">
            <v>12</v>
          </cell>
          <cell r="E335">
            <v>14</v>
          </cell>
          <cell r="F335">
            <v>14</v>
          </cell>
          <cell r="G335">
            <v>14</v>
          </cell>
          <cell r="H335">
            <v>14</v>
          </cell>
          <cell r="I335">
            <v>0</v>
          </cell>
          <cell r="J335">
            <v>0</v>
          </cell>
          <cell r="K335">
            <v>0</v>
          </cell>
          <cell r="L335">
            <v>0</v>
          </cell>
          <cell r="M335">
            <v>0</v>
          </cell>
          <cell r="O335">
            <v>0</v>
          </cell>
          <cell r="P335">
            <v>0</v>
          </cell>
          <cell r="S335">
            <v>143344</v>
          </cell>
          <cell r="T335">
            <v>167000</v>
          </cell>
          <cell r="U335">
            <v>197233</v>
          </cell>
          <cell r="V335">
            <v>197233</v>
          </cell>
          <cell r="W335">
            <v>197326</v>
          </cell>
          <cell r="X335">
            <v>184674</v>
          </cell>
          <cell r="Y335">
            <v>0</v>
          </cell>
          <cell r="Z335">
            <v>0</v>
          </cell>
          <cell r="AA335">
            <v>0</v>
          </cell>
          <cell r="AB335">
            <v>0</v>
          </cell>
          <cell r="AC335">
            <v>0</v>
          </cell>
          <cell r="AE335">
            <v>-12652</v>
          </cell>
          <cell r="AF335">
            <v>-6.4117247600417588</v>
          </cell>
          <cell r="AG335">
            <v>-6.4117247600417588</v>
          </cell>
          <cell r="AI335">
            <v>18450.683021575664</v>
          </cell>
          <cell r="AJ335">
            <v>25200.282607741327</v>
          </cell>
          <cell r="AK335">
            <v>48169.454312655413</v>
          </cell>
          <cell r="AL335">
            <v>47669.221740208959</v>
          </cell>
          <cell r="AM335">
            <v>48092.107969723598</v>
          </cell>
          <cell r="AN335">
            <v>37013.610941184277</v>
          </cell>
          <cell r="AO335">
            <v>0</v>
          </cell>
          <cell r="AP335">
            <v>0</v>
          </cell>
          <cell r="AQ335">
            <v>0</v>
          </cell>
          <cell r="AR335">
            <v>0</v>
          </cell>
          <cell r="AS335">
            <v>0</v>
          </cell>
          <cell r="AU335">
            <v>-11078.497028539321</v>
          </cell>
          <cell r="AV335">
            <v>-23.035997996830982</v>
          </cell>
          <cell r="AY335">
            <v>124893.31697842434</v>
          </cell>
          <cell r="AZ335">
            <v>141799.71739225867</v>
          </cell>
          <cell r="BA335">
            <v>149063.54568734459</v>
          </cell>
          <cell r="BB335">
            <v>149563.77825979103</v>
          </cell>
          <cell r="BC335">
            <v>149233.89203027642</v>
          </cell>
          <cell r="BD335">
            <v>147660.38905881572</v>
          </cell>
          <cell r="BE335">
            <v>0</v>
          </cell>
          <cell r="BF335">
            <v>0</v>
          </cell>
          <cell r="BG335">
            <v>0</v>
          </cell>
          <cell r="BH335">
            <v>0</v>
          </cell>
          <cell r="BK335">
            <v>-1573.5029714606935</v>
          </cell>
          <cell r="BL335">
            <v>-1.0543871435996999</v>
          </cell>
          <cell r="BN335">
            <v>-326</v>
          </cell>
        </row>
        <row r="336">
          <cell r="A336">
            <v>327</v>
          </cell>
          <cell r="B336" t="str">
            <v>WESTHAMPTON</v>
          </cell>
          <cell r="C336">
            <v>6.491349070913917</v>
          </cell>
          <cell r="D336">
            <v>6</v>
          </cell>
          <cell r="E336">
            <v>6</v>
          </cell>
          <cell r="F336">
            <v>6</v>
          </cell>
          <cell r="G336">
            <v>6</v>
          </cell>
          <cell r="H336">
            <v>6.5</v>
          </cell>
          <cell r="I336">
            <v>0</v>
          </cell>
          <cell r="J336">
            <v>0</v>
          </cell>
          <cell r="K336">
            <v>0</v>
          </cell>
          <cell r="L336">
            <v>0</v>
          </cell>
          <cell r="M336">
            <v>0</v>
          </cell>
          <cell r="O336">
            <v>0.5</v>
          </cell>
          <cell r="P336">
            <v>8.333333333333325</v>
          </cell>
          <cell r="S336">
            <v>94429</v>
          </cell>
          <cell r="T336">
            <v>90105</v>
          </cell>
          <cell r="U336">
            <v>97914</v>
          </cell>
          <cell r="V336">
            <v>97914</v>
          </cell>
          <cell r="W336">
            <v>97746</v>
          </cell>
          <cell r="X336">
            <v>105875</v>
          </cell>
          <cell r="Y336">
            <v>0</v>
          </cell>
          <cell r="Z336">
            <v>0</v>
          </cell>
          <cell r="AA336">
            <v>0</v>
          </cell>
          <cell r="AB336">
            <v>0</v>
          </cell>
          <cell r="AC336">
            <v>0</v>
          </cell>
          <cell r="AE336">
            <v>8129</v>
          </cell>
          <cell r="AF336">
            <v>8.3164528471753272</v>
          </cell>
          <cell r="AG336">
            <v>-1.6880486157997865E-2</v>
          </cell>
          <cell r="AI336">
            <v>5796</v>
          </cell>
          <cell r="AJ336">
            <v>5358</v>
          </cell>
          <cell r="AK336">
            <v>8135.4941425817342</v>
          </cell>
          <cell r="AL336">
            <v>8105.4006007231146</v>
          </cell>
          <cell r="AM336">
            <v>8014.4341521702681</v>
          </cell>
          <cell r="AN336">
            <v>13342.34982812077</v>
          </cell>
          <cell r="AO336">
            <v>0</v>
          </cell>
          <cell r="AP336">
            <v>0</v>
          </cell>
          <cell r="AQ336">
            <v>0</v>
          </cell>
          <cell r="AR336">
            <v>0</v>
          </cell>
          <cell r="AS336">
            <v>0</v>
          </cell>
          <cell r="AU336">
            <v>5327.9156759505022</v>
          </cell>
          <cell r="AV336">
            <v>66.478999949207008</v>
          </cell>
          <cell r="AY336">
            <v>88633</v>
          </cell>
          <cell r="AZ336">
            <v>84747</v>
          </cell>
          <cell r="BA336">
            <v>89778.505857418262</v>
          </cell>
          <cell r="BB336">
            <v>89808.599399276893</v>
          </cell>
          <cell r="BC336">
            <v>89731.565847829726</v>
          </cell>
          <cell r="BD336">
            <v>92532.650171879228</v>
          </cell>
          <cell r="BE336">
            <v>0</v>
          </cell>
          <cell r="BF336">
            <v>0</v>
          </cell>
          <cell r="BG336">
            <v>0</v>
          </cell>
          <cell r="BH336">
            <v>0</v>
          </cell>
          <cell r="BK336">
            <v>2801.0843240495014</v>
          </cell>
          <cell r="BL336">
            <v>3.1216264840398411</v>
          </cell>
          <cell r="BN336">
            <v>-327</v>
          </cell>
        </row>
        <row r="337">
          <cell r="A337">
            <v>328</v>
          </cell>
          <cell r="B337" t="str">
            <v>WESTMINSTER</v>
          </cell>
          <cell r="C337">
            <v>0</v>
          </cell>
          <cell r="D337">
            <v>0</v>
          </cell>
          <cell r="E337">
            <v>0</v>
          </cell>
          <cell r="F337">
            <v>0</v>
          </cell>
          <cell r="G337">
            <v>0</v>
          </cell>
          <cell r="H337">
            <v>0</v>
          </cell>
          <cell r="I337">
            <v>0</v>
          </cell>
          <cell r="J337">
            <v>0</v>
          </cell>
          <cell r="K337">
            <v>0</v>
          </cell>
          <cell r="L337">
            <v>0</v>
          </cell>
          <cell r="M337">
            <v>0</v>
          </cell>
          <cell r="O337">
            <v>0</v>
          </cell>
          <cell r="P337" t="str">
            <v>--</v>
          </cell>
          <cell r="S337">
            <v>0</v>
          </cell>
          <cell r="T337">
            <v>0</v>
          </cell>
          <cell r="U337">
            <v>0</v>
          </cell>
          <cell r="V337">
            <v>0</v>
          </cell>
          <cell r="W337">
            <v>0</v>
          </cell>
          <cell r="X337">
            <v>0</v>
          </cell>
          <cell r="Y337">
            <v>0</v>
          </cell>
          <cell r="Z337">
            <v>0</v>
          </cell>
          <cell r="AA337">
            <v>0</v>
          </cell>
          <cell r="AB337">
            <v>0</v>
          </cell>
          <cell r="AC337">
            <v>0</v>
          </cell>
          <cell r="AE337">
            <v>0</v>
          </cell>
          <cell r="AF337" t="str">
            <v>--</v>
          </cell>
          <cell r="AG337" t="str">
            <v>--</v>
          </cell>
          <cell r="AI337">
            <v>0</v>
          </cell>
          <cell r="AJ337">
            <v>0</v>
          </cell>
          <cell r="AK337">
            <v>0</v>
          </cell>
          <cell r="AL337">
            <v>0</v>
          </cell>
          <cell r="AM337">
            <v>0</v>
          </cell>
          <cell r="AN337">
            <v>0</v>
          </cell>
          <cell r="AO337">
            <v>0</v>
          </cell>
          <cell r="AP337">
            <v>0</v>
          </cell>
          <cell r="AQ337">
            <v>0</v>
          </cell>
          <cell r="AR337">
            <v>0</v>
          </cell>
          <cell r="AS337">
            <v>0</v>
          </cell>
          <cell r="AU337">
            <v>0</v>
          </cell>
          <cell r="AV337" t="str">
            <v>--</v>
          </cell>
          <cell r="AY337">
            <v>0</v>
          </cell>
          <cell r="AZ337">
            <v>0</v>
          </cell>
          <cell r="BA337">
            <v>0</v>
          </cell>
          <cell r="BB337">
            <v>0</v>
          </cell>
          <cell r="BC337">
            <v>0</v>
          </cell>
          <cell r="BD337">
            <v>0</v>
          </cell>
          <cell r="BE337">
            <v>0</v>
          </cell>
          <cell r="BF337">
            <v>0</v>
          </cell>
          <cell r="BG337">
            <v>0</v>
          </cell>
          <cell r="BH337">
            <v>0</v>
          </cell>
          <cell r="BK337">
            <v>0</v>
          </cell>
          <cell r="BL337" t="str">
            <v>--</v>
          </cell>
          <cell r="BN337">
            <v>-328</v>
          </cell>
        </row>
        <row r="338">
          <cell r="A338">
            <v>329</v>
          </cell>
          <cell r="B338" t="str">
            <v>WEST NEWBURY</v>
          </cell>
          <cell r="C338">
            <v>0</v>
          </cell>
          <cell r="D338">
            <v>0</v>
          </cell>
          <cell r="E338">
            <v>0</v>
          </cell>
          <cell r="F338">
            <v>0</v>
          </cell>
          <cell r="G338">
            <v>0</v>
          </cell>
          <cell r="H338">
            <v>0</v>
          </cell>
          <cell r="I338">
            <v>0</v>
          </cell>
          <cell r="J338">
            <v>0</v>
          </cell>
          <cell r="K338">
            <v>0</v>
          </cell>
          <cell r="L338">
            <v>0</v>
          </cell>
          <cell r="M338">
            <v>0</v>
          </cell>
          <cell r="O338">
            <v>0</v>
          </cell>
          <cell r="P338" t="str">
            <v>--</v>
          </cell>
          <cell r="S338">
            <v>0</v>
          </cell>
          <cell r="T338">
            <v>0</v>
          </cell>
          <cell r="U338">
            <v>0</v>
          </cell>
          <cell r="V338">
            <v>0</v>
          </cell>
          <cell r="W338">
            <v>0</v>
          </cell>
          <cell r="X338">
            <v>0</v>
          </cell>
          <cell r="Y338">
            <v>0</v>
          </cell>
          <cell r="Z338">
            <v>0</v>
          </cell>
          <cell r="AA338">
            <v>0</v>
          </cell>
          <cell r="AB338">
            <v>0</v>
          </cell>
          <cell r="AC338">
            <v>0</v>
          </cell>
          <cell r="AE338">
            <v>0</v>
          </cell>
          <cell r="AF338" t="str">
            <v>--</v>
          </cell>
          <cell r="AG338" t="str">
            <v>--</v>
          </cell>
          <cell r="AI338">
            <v>0</v>
          </cell>
          <cell r="AJ338">
            <v>0</v>
          </cell>
          <cell r="AK338">
            <v>0</v>
          </cell>
          <cell r="AL338">
            <v>0</v>
          </cell>
          <cell r="AM338">
            <v>0</v>
          </cell>
          <cell r="AN338">
            <v>0</v>
          </cell>
          <cell r="AO338">
            <v>0</v>
          </cell>
          <cell r="AP338">
            <v>0</v>
          </cell>
          <cell r="AQ338">
            <v>0</v>
          </cell>
          <cell r="AR338">
            <v>0</v>
          </cell>
          <cell r="AS338">
            <v>0</v>
          </cell>
          <cell r="AU338">
            <v>0</v>
          </cell>
          <cell r="AV338" t="str">
            <v>--</v>
          </cell>
          <cell r="AY338">
            <v>0</v>
          </cell>
          <cell r="AZ338">
            <v>0</v>
          </cell>
          <cell r="BA338">
            <v>0</v>
          </cell>
          <cell r="BB338">
            <v>0</v>
          </cell>
          <cell r="BC338">
            <v>0</v>
          </cell>
          <cell r="BD338">
            <v>0</v>
          </cell>
          <cell r="BE338">
            <v>0</v>
          </cell>
          <cell r="BF338">
            <v>0</v>
          </cell>
          <cell r="BG338">
            <v>0</v>
          </cell>
          <cell r="BH338">
            <v>0</v>
          </cell>
          <cell r="BK338">
            <v>0</v>
          </cell>
          <cell r="BL338" t="str">
            <v>--</v>
          </cell>
          <cell r="BN338">
            <v>-329</v>
          </cell>
        </row>
        <row r="339">
          <cell r="A339">
            <v>330</v>
          </cell>
          <cell r="B339" t="str">
            <v>WESTON</v>
          </cell>
          <cell r="C339">
            <v>0</v>
          </cell>
          <cell r="D339">
            <v>0</v>
          </cell>
          <cell r="E339">
            <v>0</v>
          </cell>
          <cell r="F339">
            <v>0</v>
          </cell>
          <cell r="G339">
            <v>0</v>
          </cell>
          <cell r="H339">
            <v>0</v>
          </cell>
          <cell r="I339">
            <v>0</v>
          </cell>
          <cell r="J339">
            <v>0</v>
          </cell>
          <cell r="K339">
            <v>0</v>
          </cell>
          <cell r="L339">
            <v>0</v>
          </cell>
          <cell r="M339">
            <v>0</v>
          </cell>
          <cell r="O339">
            <v>0</v>
          </cell>
          <cell r="P339" t="str">
            <v>--</v>
          </cell>
          <cell r="S339">
            <v>0</v>
          </cell>
          <cell r="T339">
            <v>0</v>
          </cell>
          <cell r="U339">
            <v>0</v>
          </cell>
          <cell r="V339">
            <v>0</v>
          </cell>
          <cell r="W339">
            <v>0</v>
          </cell>
          <cell r="X339">
            <v>0</v>
          </cell>
          <cell r="Y339">
            <v>0</v>
          </cell>
          <cell r="Z339">
            <v>0</v>
          </cell>
          <cell r="AA339">
            <v>0</v>
          </cell>
          <cell r="AB339">
            <v>0</v>
          </cell>
          <cell r="AC339">
            <v>0</v>
          </cell>
          <cell r="AE339">
            <v>0</v>
          </cell>
          <cell r="AF339" t="str">
            <v>--</v>
          </cell>
          <cell r="AG339" t="str">
            <v>--</v>
          </cell>
          <cell r="AI339">
            <v>0</v>
          </cell>
          <cell r="AJ339">
            <v>0</v>
          </cell>
          <cell r="AK339">
            <v>0</v>
          </cell>
          <cell r="AL339">
            <v>0</v>
          </cell>
          <cell r="AM339">
            <v>0</v>
          </cell>
          <cell r="AN339">
            <v>0</v>
          </cell>
          <cell r="AO339">
            <v>0</v>
          </cell>
          <cell r="AP339">
            <v>0</v>
          </cell>
          <cell r="AQ339">
            <v>0</v>
          </cell>
          <cell r="AR339">
            <v>0</v>
          </cell>
          <cell r="AS339">
            <v>0</v>
          </cell>
          <cell r="AU339">
            <v>0</v>
          </cell>
          <cell r="AV339" t="str">
            <v>--</v>
          </cell>
          <cell r="AY339">
            <v>0</v>
          </cell>
          <cell r="AZ339">
            <v>0</v>
          </cell>
          <cell r="BA339">
            <v>0</v>
          </cell>
          <cell r="BB339">
            <v>0</v>
          </cell>
          <cell r="BC339">
            <v>0</v>
          </cell>
          <cell r="BD339">
            <v>0</v>
          </cell>
          <cell r="BE339">
            <v>0</v>
          </cell>
          <cell r="BF339">
            <v>0</v>
          </cell>
          <cell r="BG339">
            <v>0</v>
          </cell>
          <cell r="BH339">
            <v>0</v>
          </cell>
          <cell r="BK339">
            <v>0</v>
          </cell>
          <cell r="BL339" t="str">
            <v>--</v>
          </cell>
          <cell r="BN339">
            <v>-330</v>
          </cell>
        </row>
        <row r="340">
          <cell r="A340">
            <v>331</v>
          </cell>
          <cell r="B340" t="str">
            <v>WESTPORT</v>
          </cell>
          <cell r="C340">
            <v>18.465346534653467</v>
          </cell>
          <cell r="D340">
            <v>21</v>
          </cell>
          <cell r="E340">
            <v>10</v>
          </cell>
          <cell r="F340">
            <v>10</v>
          </cell>
          <cell r="G340">
            <v>10</v>
          </cell>
          <cell r="H340">
            <v>25.91</v>
          </cell>
          <cell r="I340">
            <v>0</v>
          </cell>
          <cell r="J340">
            <v>0</v>
          </cell>
          <cell r="K340">
            <v>0</v>
          </cell>
          <cell r="L340">
            <v>0</v>
          </cell>
          <cell r="M340">
            <v>0</v>
          </cell>
          <cell r="O340">
            <v>15.91</v>
          </cell>
          <cell r="P340">
            <v>159.10000000000002</v>
          </cell>
          <cell r="S340">
            <v>213607</v>
          </cell>
          <cell r="T340">
            <v>302875</v>
          </cell>
          <cell r="U340">
            <v>142499</v>
          </cell>
          <cell r="V340">
            <v>142499</v>
          </cell>
          <cell r="W340">
            <v>142332</v>
          </cell>
          <cell r="X340">
            <v>365126</v>
          </cell>
          <cell r="Y340">
            <v>0</v>
          </cell>
          <cell r="Z340">
            <v>0</v>
          </cell>
          <cell r="AA340">
            <v>0</v>
          </cell>
          <cell r="AB340">
            <v>0</v>
          </cell>
          <cell r="AC340">
            <v>0</v>
          </cell>
          <cell r="AE340">
            <v>222794</v>
          </cell>
          <cell r="AF340">
            <v>156.53120872326673</v>
          </cell>
          <cell r="AG340">
            <v>-2.5687912767332932</v>
          </cell>
          <cell r="AI340">
            <v>130373.59220117665</v>
          </cell>
          <cell r="AJ340">
            <v>75600.739132634859</v>
          </cell>
          <cell r="AK340">
            <v>8914</v>
          </cell>
          <cell r="AL340">
            <v>7534.6631444909563</v>
          </cell>
          <cell r="AM340">
            <v>7520.6642716186225</v>
          </cell>
          <cell r="AN340">
            <v>116390.7257229026</v>
          </cell>
          <cell r="AO340">
            <v>0</v>
          </cell>
          <cell r="AP340">
            <v>0</v>
          </cell>
          <cell r="AQ340">
            <v>0</v>
          </cell>
          <cell r="AR340">
            <v>0</v>
          </cell>
          <cell r="AS340">
            <v>0</v>
          </cell>
          <cell r="AU340">
            <v>108870.06145128398</v>
          </cell>
          <cell r="AV340">
            <v>1447.6123054998784</v>
          </cell>
          <cell r="AY340">
            <v>83233.407798823348</v>
          </cell>
          <cell r="AZ340">
            <v>227274.26086736514</v>
          </cell>
          <cell r="BA340">
            <v>133585</v>
          </cell>
          <cell r="BB340">
            <v>134964.33685550906</v>
          </cell>
          <cell r="BC340">
            <v>134811.33572838138</v>
          </cell>
          <cell r="BD340">
            <v>248735.2742770974</v>
          </cell>
          <cell r="BE340">
            <v>0</v>
          </cell>
          <cell r="BF340">
            <v>0</v>
          </cell>
          <cell r="BG340">
            <v>0</v>
          </cell>
          <cell r="BH340">
            <v>0</v>
          </cell>
          <cell r="BK340">
            <v>113923.93854871602</v>
          </cell>
          <cell r="BL340">
            <v>84.506201153774342</v>
          </cell>
          <cell r="BN340">
            <v>-331</v>
          </cell>
        </row>
        <row r="341">
          <cell r="A341">
            <v>332</v>
          </cell>
          <cell r="B341" t="str">
            <v>WEST SPRINGFIELD</v>
          </cell>
          <cell r="C341">
            <v>55.535903715927795</v>
          </cell>
          <cell r="D341">
            <v>59</v>
          </cell>
          <cell r="E341">
            <v>55</v>
          </cell>
          <cell r="F341">
            <v>55</v>
          </cell>
          <cell r="G341">
            <v>55</v>
          </cell>
          <cell r="H341">
            <v>53.210000000000008</v>
          </cell>
          <cell r="I341">
            <v>0</v>
          </cell>
          <cell r="J341">
            <v>0</v>
          </cell>
          <cell r="K341">
            <v>0</v>
          </cell>
          <cell r="L341">
            <v>0</v>
          </cell>
          <cell r="M341">
            <v>0</v>
          </cell>
          <cell r="O341">
            <v>-1.789999999999992</v>
          </cell>
          <cell r="P341">
            <v>-3.2545454545454433</v>
          </cell>
          <cell r="S341">
            <v>720444</v>
          </cell>
          <cell r="T341">
            <v>772078</v>
          </cell>
          <cell r="U341">
            <v>718546</v>
          </cell>
          <cell r="V341">
            <v>718918</v>
          </cell>
          <cell r="W341">
            <v>718349</v>
          </cell>
          <cell r="X341">
            <v>667545</v>
          </cell>
          <cell r="Y341">
            <v>0</v>
          </cell>
          <cell r="Z341">
            <v>0</v>
          </cell>
          <cell r="AA341">
            <v>0</v>
          </cell>
          <cell r="AB341">
            <v>0</v>
          </cell>
          <cell r="AC341">
            <v>0</v>
          </cell>
          <cell r="AE341">
            <v>-50804</v>
          </cell>
          <cell r="AF341">
            <v>-7.0723283529315122</v>
          </cell>
          <cell r="AG341">
            <v>-3.8177828983860689</v>
          </cell>
          <cell r="AI341">
            <v>48955</v>
          </cell>
          <cell r="AJ341">
            <v>84313.679983408918</v>
          </cell>
          <cell r="AK341">
            <v>49101</v>
          </cell>
          <cell r="AL341">
            <v>49101</v>
          </cell>
          <cell r="AM341">
            <v>49101</v>
          </cell>
          <cell r="AN341">
            <v>46150</v>
          </cell>
          <cell r="AO341">
            <v>0</v>
          </cell>
          <cell r="AP341">
            <v>0</v>
          </cell>
          <cell r="AQ341">
            <v>0</v>
          </cell>
          <cell r="AR341">
            <v>0</v>
          </cell>
          <cell r="AS341">
            <v>0</v>
          </cell>
          <cell r="AU341">
            <v>-2951</v>
          </cell>
          <cell r="AV341">
            <v>-6.010060894890124</v>
          </cell>
          <cell r="AY341">
            <v>671489</v>
          </cell>
          <cell r="AZ341">
            <v>687764.32001659111</v>
          </cell>
          <cell r="BA341">
            <v>669445</v>
          </cell>
          <cell r="BB341">
            <v>669817</v>
          </cell>
          <cell r="BC341">
            <v>669248</v>
          </cell>
          <cell r="BD341">
            <v>621395</v>
          </cell>
          <cell r="BE341">
            <v>0</v>
          </cell>
          <cell r="BF341">
            <v>0</v>
          </cell>
          <cell r="BG341">
            <v>0</v>
          </cell>
          <cell r="BH341">
            <v>0</v>
          </cell>
          <cell r="BK341">
            <v>-47853</v>
          </cell>
          <cell r="BL341">
            <v>-7.150264177106247</v>
          </cell>
          <cell r="BN341">
            <v>-332</v>
          </cell>
        </row>
        <row r="342">
          <cell r="A342">
            <v>333</v>
          </cell>
          <cell r="B342" t="str">
            <v>WEST STOCKBRIDGE</v>
          </cell>
          <cell r="C342">
            <v>0</v>
          </cell>
          <cell r="D342">
            <v>0</v>
          </cell>
          <cell r="E342">
            <v>0</v>
          </cell>
          <cell r="F342">
            <v>0</v>
          </cell>
          <cell r="G342">
            <v>0</v>
          </cell>
          <cell r="H342">
            <v>0</v>
          </cell>
          <cell r="I342">
            <v>0</v>
          </cell>
          <cell r="J342">
            <v>0</v>
          </cell>
          <cell r="K342">
            <v>0</v>
          </cell>
          <cell r="L342">
            <v>0</v>
          </cell>
          <cell r="M342">
            <v>0</v>
          </cell>
          <cell r="O342">
            <v>0</v>
          </cell>
          <cell r="P342" t="str">
            <v>--</v>
          </cell>
          <cell r="S342">
            <v>0</v>
          </cell>
          <cell r="T342">
            <v>0</v>
          </cell>
          <cell r="U342">
            <v>0</v>
          </cell>
          <cell r="V342">
            <v>0</v>
          </cell>
          <cell r="W342">
            <v>0</v>
          </cell>
          <cell r="X342">
            <v>0</v>
          </cell>
          <cell r="Y342">
            <v>0</v>
          </cell>
          <cell r="Z342">
            <v>0</v>
          </cell>
          <cell r="AA342">
            <v>0</v>
          </cell>
          <cell r="AB342">
            <v>0</v>
          </cell>
          <cell r="AC342">
            <v>0</v>
          </cell>
          <cell r="AE342">
            <v>0</v>
          </cell>
          <cell r="AF342" t="str">
            <v>--</v>
          </cell>
          <cell r="AG342" t="str">
            <v>--</v>
          </cell>
          <cell r="AI342">
            <v>0</v>
          </cell>
          <cell r="AJ342">
            <v>0</v>
          </cell>
          <cell r="AK342">
            <v>0</v>
          </cell>
          <cell r="AL342">
            <v>0</v>
          </cell>
          <cell r="AM342">
            <v>0</v>
          </cell>
          <cell r="AN342">
            <v>0</v>
          </cell>
          <cell r="AO342">
            <v>0</v>
          </cell>
          <cell r="AP342">
            <v>0</v>
          </cell>
          <cell r="AQ342">
            <v>0</v>
          </cell>
          <cell r="AR342">
            <v>0</v>
          </cell>
          <cell r="AS342">
            <v>0</v>
          </cell>
          <cell r="AU342">
            <v>0</v>
          </cell>
          <cell r="AV342" t="str">
            <v>--</v>
          </cell>
          <cell r="AY342">
            <v>0</v>
          </cell>
          <cell r="AZ342">
            <v>0</v>
          </cell>
          <cell r="BA342">
            <v>0</v>
          </cell>
          <cell r="BB342">
            <v>0</v>
          </cell>
          <cell r="BC342">
            <v>0</v>
          </cell>
          <cell r="BD342">
            <v>0</v>
          </cell>
          <cell r="BE342">
            <v>0</v>
          </cell>
          <cell r="BF342">
            <v>0</v>
          </cell>
          <cell r="BG342">
            <v>0</v>
          </cell>
          <cell r="BH342">
            <v>0</v>
          </cell>
          <cell r="BK342">
            <v>0</v>
          </cell>
          <cell r="BL342" t="str">
            <v>--</v>
          </cell>
          <cell r="BN342">
            <v>-333</v>
          </cell>
        </row>
        <row r="343">
          <cell r="A343">
            <v>334</v>
          </cell>
          <cell r="B343" t="str">
            <v>WEST TISBURY</v>
          </cell>
          <cell r="C343">
            <v>0</v>
          </cell>
          <cell r="D343">
            <v>0</v>
          </cell>
          <cell r="E343">
            <v>0</v>
          </cell>
          <cell r="F343">
            <v>0</v>
          </cell>
          <cell r="G343">
            <v>0</v>
          </cell>
          <cell r="H343">
            <v>0</v>
          </cell>
          <cell r="I343">
            <v>0</v>
          </cell>
          <cell r="J343">
            <v>0</v>
          </cell>
          <cell r="K343">
            <v>0</v>
          </cell>
          <cell r="L343">
            <v>0</v>
          </cell>
          <cell r="M343">
            <v>0</v>
          </cell>
          <cell r="O343">
            <v>0</v>
          </cell>
          <cell r="P343" t="str">
            <v>--</v>
          </cell>
          <cell r="S343">
            <v>0</v>
          </cell>
          <cell r="T343">
            <v>0</v>
          </cell>
          <cell r="U343">
            <v>0</v>
          </cell>
          <cell r="V343">
            <v>0</v>
          </cell>
          <cell r="W343">
            <v>0</v>
          </cell>
          <cell r="X343">
            <v>0</v>
          </cell>
          <cell r="Y343">
            <v>0</v>
          </cell>
          <cell r="Z343">
            <v>0</v>
          </cell>
          <cell r="AA343">
            <v>0</v>
          </cell>
          <cell r="AB343">
            <v>0</v>
          </cell>
          <cell r="AC343">
            <v>0</v>
          </cell>
          <cell r="AE343">
            <v>0</v>
          </cell>
          <cell r="AF343" t="str">
            <v>--</v>
          </cell>
          <cell r="AG343" t="str">
            <v>--</v>
          </cell>
          <cell r="AI343">
            <v>0</v>
          </cell>
          <cell r="AJ343">
            <v>0</v>
          </cell>
          <cell r="AK343">
            <v>0</v>
          </cell>
          <cell r="AL343">
            <v>0</v>
          </cell>
          <cell r="AM343">
            <v>0</v>
          </cell>
          <cell r="AN343">
            <v>0</v>
          </cell>
          <cell r="AO343">
            <v>0</v>
          </cell>
          <cell r="AP343">
            <v>0</v>
          </cell>
          <cell r="AQ343">
            <v>0</v>
          </cell>
          <cell r="AR343">
            <v>0</v>
          </cell>
          <cell r="AS343">
            <v>0</v>
          </cell>
          <cell r="AU343">
            <v>0</v>
          </cell>
          <cell r="AV343" t="str">
            <v>--</v>
          </cell>
          <cell r="AY343">
            <v>0</v>
          </cell>
          <cell r="AZ343">
            <v>0</v>
          </cell>
          <cell r="BA343">
            <v>0</v>
          </cell>
          <cell r="BB343">
            <v>0</v>
          </cell>
          <cell r="BC343">
            <v>0</v>
          </cell>
          <cell r="BD343">
            <v>0</v>
          </cell>
          <cell r="BE343">
            <v>0</v>
          </cell>
          <cell r="BF343">
            <v>0</v>
          </cell>
          <cell r="BG343">
            <v>0</v>
          </cell>
          <cell r="BH343">
            <v>0</v>
          </cell>
          <cell r="BK343">
            <v>0</v>
          </cell>
          <cell r="BL343" t="str">
            <v>--</v>
          </cell>
          <cell r="BN343">
            <v>-334</v>
          </cell>
        </row>
        <row r="344">
          <cell r="A344">
            <v>335</v>
          </cell>
          <cell r="B344" t="str">
            <v>WESTWOOD</v>
          </cell>
          <cell r="C344">
            <v>2</v>
          </cell>
          <cell r="D344">
            <v>0</v>
          </cell>
          <cell r="E344">
            <v>1</v>
          </cell>
          <cell r="F344">
            <v>1</v>
          </cell>
          <cell r="G344">
            <v>1</v>
          </cell>
          <cell r="H344">
            <v>1</v>
          </cell>
          <cell r="I344">
            <v>0</v>
          </cell>
          <cell r="J344">
            <v>0</v>
          </cell>
          <cell r="K344">
            <v>0</v>
          </cell>
          <cell r="L344">
            <v>0</v>
          </cell>
          <cell r="M344">
            <v>0</v>
          </cell>
          <cell r="O344">
            <v>0</v>
          </cell>
          <cell r="P344">
            <v>0</v>
          </cell>
          <cell r="S344">
            <v>33106</v>
          </cell>
          <cell r="T344">
            <v>0</v>
          </cell>
          <cell r="U344">
            <v>17322</v>
          </cell>
          <cell r="V344">
            <v>17322</v>
          </cell>
          <cell r="W344">
            <v>17325</v>
          </cell>
          <cell r="X344">
            <v>17325</v>
          </cell>
          <cell r="Y344">
            <v>0</v>
          </cell>
          <cell r="Z344">
            <v>0</v>
          </cell>
          <cell r="AA344">
            <v>0</v>
          </cell>
          <cell r="AB344">
            <v>0</v>
          </cell>
          <cell r="AC344">
            <v>0</v>
          </cell>
          <cell r="AE344">
            <v>0</v>
          </cell>
          <cell r="AF344">
            <v>0</v>
          </cell>
          <cell r="AG344">
            <v>0</v>
          </cell>
          <cell r="AI344">
            <v>29277.692101007506</v>
          </cell>
          <cell r="AJ344">
            <v>0</v>
          </cell>
          <cell r="AK344">
            <v>893</v>
          </cell>
          <cell r="AL344">
            <v>562.64517886577801</v>
          </cell>
          <cell r="AM344">
            <v>559.29241182750889</v>
          </cell>
          <cell r="AN344">
            <v>578.23377979416034</v>
          </cell>
          <cell r="AO344">
            <v>0</v>
          </cell>
          <cell r="AP344">
            <v>0</v>
          </cell>
          <cell r="AQ344">
            <v>0</v>
          </cell>
          <cell r="AR344">
            <v>0</v>
          </cell>
          <cell r="AS344">
            <v>0</v>
          </cell>
          <cell r="AU344">
            <v>18.941367966651455</v>
          </cell>
          <cell r="AV344">
            <v>3.3866663602246661</v>
          </cell>
          <cell r="AY344">
            <v>3828.3078989924943</v>
          </cell>
          <cell r="AZ344">
            <v>0</v>
          </cell>
          <cell r="BA344">
            <v>16429</v>
          </cell>
          <cell r="BB344">
            <v>16759.35482113422</v>
          </cell>
          <cell r="BC344">
            <v>16765.707588172492</v>
          </cell>
          <cell r="BD344">
            <v>16746.766220205838</v>
          </cell>
          <cell r="BE344">
            <v>0</v>
          </cell>
          <cell r="BF344">
            <v>0</v>
          </cell>
          <cell r="BG344">
            <v>0</v>
          </cell>
          <cell r="BH344">
            <v>0</v>
          </cell>
          <cell r="BK344">
            <v>-18.94136796665407</v>
          </cell>
          <cell r="BL344">
            <v>-0.11297684793224461</v>
          </cell>
          <cell r="BN344">
            <v>-335</v>
          </cell>
        </row>
        <row r="345">
          <cell r="A345">
            <v>336</v>
          </cell>
          <cell r="B345" t="str">
            <v>WEYMOUTH</v>
          </cell>
          <cell r="C345">
            <v>176.56164244083402</v>
          </cell>
          <cell r="D345">
            <v>251</v>
          </cell>
          <cell r="E345">
            <v>239</v>
          </cell>
          <cell r="F345">
            <v>239</v>
          </cell>
          <cell r="G345">
            <v>239</v>
          </cell>
          <cell r="H345">
            <v>233.96</v>
          </cell>
          <cell r="I345">
            <v>0</v>
          </cell>
          <cell r="J345">
            <v>0</v>
          </cell>
          <cell r="K345">
            <v>0</v>
          </cell>
          <cell r="L345">
            <v>0</v>
          </cell>
          <cell r="M345">
            <v>0</v>
          </cell>
          <cell r="O345">
            <v>-5.039999999999992</v>
          </cell>
          <cell r="P345">
            <v>-2.1087866108786546</v>
          </cell>
          <cell r="S345">
            <v>2031615</v>
          </cell>
          <cell r="T345">
            <v>3032976</v>
          </cell>
          <cell r="U345">
            <v>2889395</v>
          </cell>
          <cell r="V345">
            <v>2889395</v>
          </cell>
          <cell r="W345">
            <v>3018756</v>
          </cell>
          <cell r="X345">
            <v>2846228</v>
          </cell>
          <cell r="Y345">
            <v>0</v>
          </cell>
          <cell r="Z345">
            <v>0</v>
          </cell>
          <cell r="AA345">
            <v>0</v>
          </cell>
          <cell r="AB345">
            <v>0</v>
          </cell>
          <cell r="AC345">
            <v>0</v>
          </cell>
          <cell r="AE345">
            <v>-172528</v>
          </cell>
          <cell r="AF345">
            <v>-5.7152018911101106</v>
          </cell>
          <cell r="AG345">
            <v>-3.606415280231456</v>
          </cell>
          <cell r="AI345">
            <v>753868.77264804847</v>
          </cell>
          <cell r="AJ345">
            <v>839747.45889212342</v>
          </cell>
          <cell r="AK345">
            <v>779498.84712951502</v>
          </cell>
          <cell r="AL345">
            <v>766172.28564910439</v>
          </cell>
          <cell r="AM345">
            <v>863297.14178134268</v>
          </cell>
          <cell r="AN345">
            <v>700812.44588671078</v>
          </cell>
          <cell r="AO345">
            <v>0</v>
          </cell>
          <cell r="AP345">
            <v>0</v>
          </cell>
          <cell r="AQ345">
            <v>0</v>
          </cell>
          <cell r="AR345">
            <v>0</v>
          </cell>
          <cell r="AS345">
            <v>0</v>
          </cell>
          <cell r="AU345">
            <v>-162484.69589463191</v>
          </cell>
          <cell r="AV345">
            <v>-18.82141015309724</v>
          </cell>
          <cell r="AY345">
            <v>1277746.2273519514</v>
          </cell>
          <cell r="AZ345">
            <v>2193228.5411078767</v>
          </cell>
          <cell r="BA345">
            <v>2109896.1528704851</v>
          </cell>
          <cell r="BB345">
            <v>2123222.7143508955</v>
          </cell>
          <cell r="BC345">
            <v>2155458.8582186573</v>
          </cell>
          <cell r="BD345">
            <v>2145415.5541132893</v>
          </cell>
          <cell r="BE345">
            <v>0</v>
          </cell>
          <cell r="BF345">
            <v>0</v>
          </cell>
          <cell r="BG345">
            <v>0</v>
          </cell>
          <cell r="BH345">
            <v>0</v>
          </cell>
          <cell r="BK345">
            <v>-10043.304105367977</v>
          </cell>
          <cell r="BL345">
            <v>-0.46594738132316182</v>
          </cell>
          <cell r="BN345">
            <v>-336</v>
          </cell>
        </row>
        <row r="346">
          <cell r="A346">
            <v>337</v>
          </cell>
          <cell r="B346" t="str">
            <v>WHATELY</v>
          </cell>
          <cell r="C346">
            <v>1</v>
          </cell>
          <cell r="D346">
            <v>1</v>
          </cell>
          <cell r="E346">
            <v>1</v>
          </cell>
          <cell r="F346">
            <v>1</v>
          </cell>
          <cell r="G346">
            <v>1</v>
          </cell>
          <cell r="H346">
            <v>1</v>
          </cell>
          <cell r="I346">
            <v>0</v>
          </cell>
          <cell r="J346">
            <v>0</v>
          </cell>
          <cell r="K346">
            <v>0</v>
          </cell>
          <cell r="L346">
            <v>0</v>
          </cell>
          <cell r="M346">
            <v>0</v>
          </cell>
          <cell r="O346">
            <v>0</v>
          </cell>
          <cell r="P346">
            <v>0</v>
          </cell>
          <cell r="S346">
            <v>25027</v>
          </cell>
          <cell r="T346">
            <v>20409</v>
          </cell>
          <cell r="U346">
            <v>20281</v>
          </cell>
          <cell r="V346">
            <v>20281</v>
          </cell>
          <cell r="W346">
            <v>19828</v>
          </cell>
          <cell r="X346">
            <v>19824</v>
          </cell>
          <cell r="Y346">
            <v>0</v>
          </cell>
          <cell r="Z346">
            <v>0</v>
          </cell>
          <cell r="AA346">
            <v>0</v>
          </cell>
          <cell r="AB346">
            <v>0</v>
          </cell>
          <cell r="AC346">
            <v>0</v>
          </cell>
          <cell r="AE346">
            <v>-4</v>
          </cell>
          <cell r="AF346">
            <v>-2.0173492031472229E-2</v>
          </cell>
          <cell r="AG346">
            <v>-2.0173492031472229E-2</v>
          </cell>
          <cell r="AI346">
            <v>5993.709540196508</v>
          </cell>
          <cell r="AJ346">
            <v>893</v>
          </cell>
          <cell r="AK346">
            <v>893</v>
          </cell>
          <cell r="AL346">
            <v>831.70715627040306</v>
          </cell>
          <cell r="AM346">
            <v>831.08509594922225</v>
          </cell>
          <cell r="AN346">
            <v>834.59940914380127</v>
          </cell>
          <cell r="AO346">
            <v>0</v>
          </cell>
          <cell r="AP346">
            <v>0</v>
          </cell>
          <cell r="AQ346">
            <v>0</v>
          </cell>
          <cell r="AR346">
            <v>0</v>
          </cell>
          <cell r="AS346">
            <v>0</v>
          </cell>
          <cell r="AU346">
            <v>3.5143131945790174</v>
          </cell>
          <cell r="AV346">
            <v>0.4228584066430896</v>
          </cell>
          <cell r="AY346">
            <v>19033.290459803491</v>
          </cell>
          <cell r="AZ346">
            <v>19516</v>
          </cell>
          <cell r="BA346">
            <v>19388</v>
          </cell>
          <cell r="BB346">
            <v>19449.292843729596</v>
          </cell>
          <cell r="BC346">
            <v>18996.914904050776</v>
          </cell>
          <cell r="BD346">
            <v>18989.400590856199</v>
          </cell>
          <cell r="BE346">
            <v>0</v>
          </cell>
          <cell r="BF346">
            <v>0</v>
          </cell>
          <cell r="BG346">
            <v>0</v>
          </cell>
          <cell r="BH346">
            <v>0</v>
          </cell>
          <cell r="BK346">
            <v>-7.514313194576971</v>
          </cell>
          <cell r="BL346">
            <v>-3.955543956758456E-2</v>
          </cell>
          <cell r="BN346">
            <v>-337</v>
          </cell>
        </row>
        <row r="347">
          <cell r="A347">
            <v>338</v>
          </cell>
          <cell r="B347" t="str">
            <v>WHITMAN</v>
          </cell>
          <cell r="C347">
            <v>0</v>
          </cell>
          <cell r="D347">
            <v>0</v>
          </cell>
          <cell r="E347">
            <v>0</v>
          </cell>
          <cell r="F347">
            <v>0</v>
          </cell>
          <cell r="G347">
            <v>0</v>
          </cell>
          <cell r="H347">
            <v>0</v>
          </cell>
          <cell r="I347">
            <v>0</v>
          </cell>
          <cell r="J347">
            <v>0</v>
          </cell>
          <cell r="K347">
            <v>0</v>
          </cell>
          <cell r="L347">
            <v>0</v>
          </cell>
          <cell r="M347">
            <v>0</v>
          </cell>
          <cell r="O347">
            <v>0</v>
          </cell>
          <cell r="P347" t="str">
            <v>--</v>
          </cell>
          <cell r="S347">
            <v>0</v>
          </cell>
          <cell r="T347">
            <v>0</v>
          </cell>
          <cell r="U347">
            <v>0</v>
          </cell>
          <cell r="V347">
            <v>0</v>
          </cell>
          <cell r="W347">
            <v>0</v>
          </cell>
          <cell r="X347">
            <v>0</v>
          </cell>
          <cell r="Y347">
            <v>0</v>
          </cell>
          <cell r="Z347">
            <v>0</v>
          </cell>
          <cell r="AA347">
            <v>0</v>
          </cell>
          <cell r="AB347">
            <v>0</v>
          </cell>
          <cell r="AC347">
            <v>0</v>
          </cell>
          <cell r="AE347">
            <v>0</v>
          </cell>
          <cell r="AF347" t="str">
            <v>--</v>
          </cell>
          <cell r="AG347" t="str">
            <v>--</v>
          </cell>
          <cell r="AI347">
            <v>0</v>
          </cell>
          <cell r="AJ347">
            <v>0</v>
          </cell>
          <cell r="AK347">
            <v>0</v>
          </cell>
          <cell r="AL347">
            <v>0</v>
          </cell>
          <cell r="AM347">
            <v>0</v>
          </cell>
          <cell r="AN347">
            <v>0</v>
          </cell>
          <cell r="AO347">
            <v>0</v>
          </cell>
          <cell r="AP347">
            <v>0</v>
          </cell>
          <cell r="AQ347">
            <v>0</v>
          </cell>
          <cell r="AR347">
            <v>0</v>
          </cell>
          <cell r="AS347">
            <v>0</v>
          </cell>
          <cell r="AU347">
            <v>0</v>
          </cell>
          <cell r="AV347" t="str">
            <v>--</v>
          </cell>
          <cell r="AY347">
            <v>0</v>
          </cell>
          <cell r="AZ347">
            <v>0</v>
          </cell>
          <cell r="BA347">
            <v>0</v>
          </cell>
          <cell r="BB347">
            <v>0</v>
          </cell>
          <cell r="BC347">
            <v>0</v>
          </cell>
          <cell r="BD347">
            <v>0</v>
          </cell>
          <cell r="BE347">
            <v>0</v>
          </cell>
          <cell r="BF347">
            <v>0</v>
          </cell>
          <cell r="BG347">
            <v>0</v>
          </cell>
          <cell r="BH347">
            <v>0</v>
          </cell>
          <cell r="BK347">
            <v>0</v>
          </cell>
          <cell r="BL347" t="str">
            <v>--</v>
          </cell>
          <cell r="BN347">
            <v>-338</v>
          </cell>
        </row>
        <row r="348">
          <cell r="A348">
            <v>339</v>
          </cell>
          <cell r="B348" t="str">
            <v>WILBRAHAM</v>
          </cell>
          <cell r="C348">
            <v>0</v>
          </cell>
          <cell r="D348">
            <v>0</v>
          </cell>
          <cell r="E348">
            <v>0</v>
          </cell>
          <cell r="F348">
            <v>0</v>
          </cell>
          <cell r="G348">
            <v>0</v>
          </cell>
          <cell r="H348">
            <v>0</v>
          </cell>
          <cell r="I348">
            <v>0</v>
          </cell>
          <cell r="J348">
            <v>0</v>
          </cell>
          <cell r="K348">
            <v>0</v>
          </cell>
          <cell r="L348">
            <v>0</v>
          </cell>
          <cell r="M348">
            <v>0</v>
          </cell>
          <cell r="O348">
            <v>0</v>
          </cell>
          <cell r="P348" t="str">
            <v>--</v>
          </cell>
          <cell r="S348">
            <v>0</v>
          </cell>
          <cell r="T348">
            <v>0</v>
          </cell>
          <cell r="U348">
            <v>0</v>
          </cell>
          <cell r="V348">
            <v>0</v>
          </cell>
          <cell r="W348">
            <v>0</v>
          </cell>
          <cell r="X348">
            <v>0</v>
          </cell>
          <cell r="Y348">
            <v>0</v>
          </cell>
          <cell r="Z348">
            <v>0</v>
          </cell>
          <cell r="AA348">
            <v>0</v>
          </cell>
          <cell r="AB348">
            <v>0</v>
          </cell>
          <cell r="AC348">
            <v>0</v>
          </cell>
          <cell r="AE348">
            <v>0</v>
          </cell>
          <cell r="AF348" t="str">
            <v>--</v>
          </cell>
          <cell r="AG348" t="str">
            <v>--</v>
          </cell>
          <cell r="AI348">
            <v>0</v>
          </cell>
          <cell r="AJ348">
            <v>0</v>
          </cell>
          <cell r="AK348">
            <v>0</v>
          </cell>
          <cell r="AL348">
            <v>0</v>
          </cell>
          <cell r="AM348">
            <v>0</v>
          </cell>
          <cell r="AN348">
            <v>0</v>
          </cell>
          <cell r="AO348">
            <v>0</v>
          </cell>
          <cell r="AP348">
            <v>0</v>
          </cell>
          <cell r="AQ348">
            <v>0</v>
          </cell>
          <cell r="AR348">
            <v>0</v>
          </cell>
          <cell r="AS348">
            <v>0</v>
          </cell>
          <cell r="AU348">
            <v>0</v>
          </cell>
          <cell r="AV348" t="str">
            <v>--</v>
          </cell>
          <cell r="AY348">
            <v>0</v>
          </cell>
          <cell r="AZ348">
            <v>0</v>
          </cell>
          <cell r="BA348">
            <v>0</v>
          </cell>
          <cell r="BB348">
            <v>0</v>
          </cell>
          <cell r="BC348">
            <v>0</v>
          </cell>
          <cell r="BD348">
            <v>0</v>
          </cell>
          <cell r="BE348">
            <v>0</v>
          </cell>
          <cell r="BF348">
            <v>0</v>
          </cell>
          <cell r="BG348">
            <v>0</v>
          </cell>
          <cell r="BH348">
            <v>0</v>
          </cell>
          <cell r="BK348">
            <v>0</v>
          </cell>
          <cell r="BL348" t="str">
            <v>--</v>
          </cell>
          <cell r="BN348">
            <v>-339</v>
          </cell>
        </row>
        <row r="349">
          <cell r="A349">
            <v>340</v>
          </cell>
          <cell r="B349" t="str">
            <v>WILLIAMSBURG</v>
          </cell>
          <cell r="C349">
            <v>15.763888888888889</v>
          </cell>
          <cell r="D349">
            <v>16</v>
          </cell>
          <cell r="E349">
            <v>14</v>
          </cell>
          <cell r="F349">
            <v>14</v>
          </cell>
          <cell r="G349">
            <v>14</v>
          </cell>
          <cell r="H349">
            <v>15</v>
          </cell>
          <cell r="I349">
            <v>0</v>
          </cell>
          <cell r="J349">
            <v>0</v>
          </cell>
          <cell r="K349">
            <v>0</v>
          </cell>
          <cell r="L349">
            <v>0</v>
          </cell>
          <cell r="M349">
            <v>0</v>
          </cell>
          <cell r="O349">
            <v>1</v>
          </cell>
          <cell r="P349">
            <v>7.1428571428571397</v>
          </cell>
          <cell r="S349">
            <v>249148</v>
          </cell>
          <cell r="T349">
            <v>240769</v>
          </cell>
          <cell r="U349">
            <v>226114</v>
          </cell>
          <cell r="V349">
            <v>227262</v>
          </cell>
          <cell r="W349">
            <v>224616</v>
          </cell>
          <cell r="X349">
            <v>240704</v>
          </cell>
          <cell r="Y349">
            <v>0</v>
          </cell>
          <cell r="Z349">
            <v>0</v>
          </cell>
          <cell r="AA349">
            <v>0</v>
          </cell>
          <cell r="AB349">
            <v>0</v>
          </cell>
          <cell r="AC349">
            <v>0</v>
          </cell>
          <cell r="AE349">
            <v>16088</v>
          </cell>
          <cell r="AF349">
            <v>7.1624461302845832</v>
          </cell>
          <cell r="AG349">
            <v>1.9588987427443527E-2</v>
          </cell>
          <cell r="AI349">
            <v>28659.358904024193</v>
          </cell>
          <cell r="AJ349">
            <v>14288</v>
          </cell>
          <cell r="AK349">
            <v>12502</v>
          </cell>
          <cell r="AL349">
            <v>12326.770605252146</v>
          </cell>
          <cell r="AM349">
            <v>12324.992204268532</v>
          </cell>
          <cell r="AN349">
            <v>13231.039233196692</v>
          </cell>
          <cell r="AO349">
            <v>0</v>
          </cell>
          <cell r="AP349">
            <v>0</v>
          </cell>
          <cell r="AQ349">
            <v>0</v>
          </cell>
          <cell r="AR349">
            <v>0</v>
          </cell>
          <cell r="AS349">
            <v>0</v>
          </cell>
          <cell r="AU349">
            <v>906.04702892816022</v>
          </cell>
          <cell r="AV349">
            <v>7.3512990021556979</v>
          </cell>
          <cell r="AY349">
            <v>220488.64109597582</v>
          </cell>
          <cell r="AZ349">
            <v>226481</v>
          </cell>
          <cell r="BA349">
            <v>213612</v>
          </cell>
          <cell r="BB349">
            <v>214935.22939474785</v>
          </cell>
          <cell r="BC349">
            <v>212291.00779573148</v>
          </cell>
          <cell r="BD349">
            <v>227472.9607668033</v>
          </cell>
          <cell r="BE349">
            <v>0</v>
          </cell>
          <cell r="BF349">
            <v>0</v>
          </cell>
          <cell r="BG349">
            <v>0</v>
          </cell>
          <cell r="BH349">
            <v>0</v>
          </cell>
          <cell r="BK349">
            <v>15181.95297107182</v>
          </cell>
          <cell r="BL349">
            <v>7.1514818873911201</v>
          </cell>
          <cell r="BN349">
            <v>-340</v>
          </cell>
        </row>
        <row r="350">
          <cell r="A350">
            <v>341</v>
          </cell>
          <cell r="B350" t="str">
            <v>WILLIAMSTOWN</v>
          </cell>
          <cell r="C350">
            <v>1</v>
          </cell>
          <cell r="D350">
            <v>4</v>
          </cell>
          <cell r="E350">
            <v>1</v>
          </cell>
          <cell r="F350">
            <v>1</v>
          </cell>
          <cell r="G350">
            <v>1</v>
          </cell>
          <cell r="H350">
            <v>1.52</v>
          </cell>
          <cell r="I350">
            <v>0</v>
          </cell>
          <cell r="J350">
            <v>0</v>
          </cell>
          <cell r="K350">
            <v>0</v>
          </cell>
          <cell r="L350">
            <v>0</v>
          </cell>
          <cell r="M350">
            <v>0</v>
          </cell>
          <cell r="O350">
            <v>0.52</v>
          </cell>
          <cell r="P350">
            <v>52</v>
          </cell>
          <cell r="S350">
            <v>15358</v>
          </cell>
          <cell r="T350">
            <v>53612</v>
          </cell>
          <cell r="U350">
            <v>13403</v>
          </cell>
          <cell r="V350">
            <v>13403</v>
          </cell>
          <cell r="W350">
            <v>13403</v>
          </cell>
          <cell r="X350">
            <v>20372</v>
          </cell>
          <cell r="Y350">
            <v>0</v>
          </cell>
          <cell r="Z350">
            <v>0</v>
          </cell>
          <cell r="AA350">
            <v>0</v>
          </cell>
          <cell r="AB350">
            <v>0</v>
          </cell>
          <cell r="AC350">
            <v>0</v>
          </cell>
          <cell r="AE350">
            <v>6969</v>
          </cell>
          <cell r="AF350">
            <v>51.995821830933366</v>
          </cell>
          <cell r="AG350">
            <v>-4.178169066634041E-3</v>
          </cell>
          <cell r="AI350">
            <v>13589.913353801838</v>
          </cell>
          <cell r="AJ350">
            <v>27059.936629154785</v>
          </cell>
          <cell r="AK350">
            <v>893</v>
          </cell>
          <cell r="AL350">
            <v>740.42712363644671</v>
          </cell>
          <cell r="AM350">
            <v>738.87866338074548</v>
          </cell>
          <cell r="AN350">
            <v>4210.0869244400219</v>
          </cell>
          <cell r="AO350">
            <v>0</v>
          </cell>
          <cell r="AP350">
            <v>0</v>
          </cell>
          <cell r="AQ350">
            <v>0</v>
          </cell>
          <cell r="AR350">
            <v>0</v>
          </cell>
          <cell r="AS350">
            <v>0</v>
          </cell>
          <cell r="AU350">
            <v>3471.2082610592765</v>
          </cell>
          <cell r="AV350">
            <v>469.79408569963761</v>
          </cell>
          <cell r="AY350">
            <v>1768.0866461981623</v>
          </cell>
          <cell r="AZ350">
            <v>26552.063370845215</v>
          </cell>
          <cell r="BA350">
            <v>12510</v>
          </cell>
          <cell r="BB350">
            <v>12662.572876363552</v>
          </cell>
          <cell r="BC350">
            <v>12664.121336619255</v>
          </cell>
          <cell r="BD350">
            <v>16161.913075559978</v>
          </cell>
          <cell r="BE350">
            <v>0</v>
          </cell>
          <cell r="BF350">
            <v>0</v>
          </cell>
          <cell r="BG350">
            <v>0</v>
          </cell>
          <cell r="BH350">
            <v>0</v>
          </cell>
          <cell r="BK350">
            <v>3497.791738940723</v>
          </cell>
          <cell r="BL350">
            <v>27.619695405370102</v>
          </cell>
          <cell r="BN350">
            <v>-341</v>
          </cell>
        </row>
        <row r="351">
          <cell r="A351">
            <v>342</v>
          </cell>
          <cell r="B351" t="str">
            <v>WILMINGTON</v>
          </cell>
          <cell r="C351">
            <v>5.045454545454545</v>
          </cell>
          <cell r="D351">
            <v>8</v>
          </cell>
          <cell r="E351">
            <v>5</v>
          </cell>
          <cell r="F351">
            <v>5</v>
          </cell>
          <cell r="G351">
            <v>5</v>
          </cell>
          <cell r="H351">
            <v>3.33</v>
          </cell>
          <cell r="I351">
            <v>0</v>
          </cell>
          <cell r="J351">
            <v>0</v>
          </cell>
          <cell r="K351">
            <v>0</v>
          </cell>
          <cell r="L351">
            <v>0</v>
          </cell>
          <cell r="M351">
            <v>0</v>
          </cell>
          <cell r="O351">
            <v>-1.67</v>
          </cell>
          <cell r="P351">
            <v>-33.4</v>
          </cell>
          <cell r="S351">
            <v>75924</v>
          </cell>
          <cell r="T351">
            <v>124106</v>
          </cell>
          <cell r="U351">
            <v>78377</v>
          </cell>
          <cell r="V351">
            <v>78377</v>
          </cell>
          <cell r="W351">
            <v>78377</v>
          </cell>
          <cell r="X351">
            <v>52490</v>
          </cell>
          <cell r="Y351">
            <v>0</v>
          </cell>
          <cell r="Z351">
            <v>0</v>
          </cell>
          <cell r="AA351">
            <v>0</v>
          </cell>
          <cell r="AB351">
            <v>0</v>
          </cell>
          <cell r="AC351">
            <v>0</v>
          </cell>
          <cell r="AE351">
            <v>-25887</v>
          </cell>
          <cell r="AF351">
            <v>-33.028822231011645</v>
          </cell>
          <cell r="AG351">
            <v>0.37117776898835331</v>
          </cell>
          <cell r="AI351">
            <v>4506</v>
          </cell>
          <cell r="AJ351">
            <v>37213.840782522151</v>
          </cell>
          <cell r="AK351">
            <v>6230.7584480241767</v>
          </cell>
          <cell r="AL351">
            <v>6211.6268412448253</v>
          </cell>
          <cell r="AM351">
            <v>6229.3533356891203</v>
          </cell>
          <cell r="AN351">
            <v>2974</v>
          </cell>
          <cell r="AO351">
            <v>0</v>
          </cell>
          <cell r="AP351">
            <v>0</v>
          </cell>
          <cell r="AQ351">
            <v>0</v>
          </cell>
          <cell r="AR351">
            <v>0</v>
          </cell>
          <cell r="AS351">
            <v>0</v>
          </cell>
          <cell r="AU351">
            <v>-3255.3533356891203</v>
          </cell>
          <cell r="AV351">
            <v>-52.258286860027624</v>
          </cell>
          <cell r="AY351">
            <v>71418</v>
          </cell>
          <cell r="AZ351">
            <v>86892.159217477849</v>
          </cell>
          <cell r="BA351">
            <v>72146.241551975821</v>
          </cell>
          <cell r="BB351">
            <v>72165.373158755174</v>
          </cell>
          <cell r="BC351">
            <v>72147.646664310887</v>
          </cell>
          <cell r="BD351">
            <v>49516</v>
          </cell>
          <cell r="BE351">
            <v>0</v>
          </cell>
          <cell r="BF351">
            <v>0</v>
          </cell>
          <cell r="BG351">
            <v>0</v>
          </cell>
          <cell r="BH351">
            <v>0</v>
          </cell>
          <cell r="BK351">
            <v>-22631.646664310887</v>
          </cell>
          <cell r="BL351">
            <v>-31.368516799462054</v>
          </cell>
          <cell r="BN351">
            <v>-342</v>
          </cell>
        </row>
        <row r="352">
          <cell r="A352">
            <v>343</v>
          </cell>
          <cell r="B352" t="str">
            <v>WINCHENDON</v>
          </cell>
          <cell r="C352">
            <v>42.395833333333336</v>
          </cell>
          <cell r="D352">
            <v>45</v>
          </cell>
          <cell r="E352">
            <v>30</v>
          </cell>
          <cell r="F352">
            <v>30</v>
          </cell>
          <cell r="G352">
            <v>30</v>
          </cell>
          <cell r="H352">
            <v>27.02</v>
          </cell>
          <cell r="I352">
            <v>0</v>
          </cell>
          <cell r="J352">
            <v>0</v>
          </cell>
          <cell r="K352">
            <v>0</v>
          </cell>
          <cell r="L352">
            <v>0</v>
          </cell>
          <cell r="M352">
            <v>0</v>
          </cell>
          <cell r="O352">
            <v>-2.9800000000000004</v>
          </cell>
          <cell r="P352">
            <v>-9.9333333333333389</v>
          </cell>
          <cell r="S352">
            <v>504681</v>
          </cell>
          <cell r="T352">
            <v>554715</v>
          </cell>
          <cell r="U352">
            <v>369810</v>
          </cell>
          <cell r="V352">
            <v>369810</v>
          </cell>
          <cell r="W352">
            <v>369810</v>
          </cell>
          <cell r="X352">
            <v>320750</v>
          </cell>
          <cell r="Y352">
            <v>0</v>
          </cell>
          <cell r="Z352">
            <v>0</v>
          </cell>
          <cell r="AA352">
            <v>0</v>
          </cell>
          <cell r="AB352">
            <v>0</v>
          </cell>
          <cell r="AC352">
            <v>0</v>
          </cell>
          <cell r="AE352">
            <v>-49060</v>
          </cell>
          <cell r="AF352">
            <v>-13.266271869338308</v>
          </cell>
          <cell r="AG352">
            <v>-3.3329385360049688</v>
          </cell>
          <cell r="AI352">
            <v>37860</v>
          </cell>
          <cell r="AJ352">
            <v>71684.254213361783</v>
          </cell>
          <cell r="AK352">
            <v>26790</v>
          </cell>
          <cell r="AL352">
            <v>26790</v>
          </cell>
          <cell r="AM352">
            <v>26790</v>
          </cell>
          <cell r="AN352">
            <v>23237</v>
          </cell>
          <cell r="AO352">
            <v>0</v>
          </cell>
          <cell r="AP352">
            <v>0</v>
          </cell>
          <cell r="AQ352">
            <v>0</v>
          </cell>
          <cell r="AR352">
            <v>0</v>
          </cell>
          <cell r="AS352">
            <v>0</v>
          </cell>
          <cell r="AU352">
            <v>-3553</v>
          </cell>
          <cell r="AV352">
            <v>-13.262411347517734</v>
          </cell>
          <cell r="AY352">
            <v>466821</v>
          </cell>
          <cell r="AZ352">
            <v>483030.74578663823</v>
          </cell>
          <cell r="BA352">
            <v>343020</v>
          </cell>
          <cell r="BB352">
            <v>343020</v>
          </cell>
          <cell r="BC352">
            <v>343020</v>
          </cell>
          <cell r="BD352">
            <v>297513</v>
          </cell>
          <cell r="BE352">
            <v>0</v>
          </cell>
          <cell r="BF352">
            <v>0</v>
          </cell>
          <cell r="BG352">
            <v>0</v>
          </cell>
          <cell r="BH352">
            <v>0</v>
          </cell>
          <cell r="BK352">
            <v>-45507</v>
          </cell>
          <cell r="BL352">
            <v>-13.266573377645619</v>
          </cell>
          <cell r="BN352">
            <v>-343</v>
          </cell>
        </row>
        <row r="353">
          <cell r="A353">
            <v>344</v>
          </cell>
          <cell r="B353" t="str">
            <v>WINCHESTER</v>
          </cell>
          <cell r="C353">
            <v>1.5</v>
          </cell>
          <cell r="D353">
            <v>0</v>
          </cell>
          <cell r="E353">
            <v>2</v>
          </cell>
          <cell r="F353">
            <v>2</v>
          </cell>
          <cell r="G353">
            <v>2</v>
          </cell>
          <cell r="H353">
            <v>2.5</v>
          </cell>
          <cell r="I353">
            <v>0</v>
          </cell>
          <cell r="J353">
            <v>0</v>
          </cell>
          <cell r="K353">
            <v>0</v>
          </cell>
          <cell r="L353">
            <v>0</v>
          </cell>
          <cell r="M353">
            <v>0</v>
          </cell>
          <cell r="O353">
            <v>0.5</v>
          </cell>
          <cell r="P353">
            <v>25</v>
          </cell>
          <cell r="S353">
            <v>18168</v>
          </cell>
          <cell r="T353">
            <v>0</v>
          </cell>
          <cell r="U353">
            <v>26167</v>
          </cell>
          <cell r="V353">
            <v>26247</v>
          </cell>
          <cell r="W353">
            <v>26256</v>
          </cell>
          <cell r="X353">
            <v>32514</v>
          </cell>
          <cell r="Y353">
            <v>0</v>
          </cell>
          <cell r="Z353">
            <v>0</v>
          </cell>
          <cell r="AA353">
            <v>0</v>
          </cell>
          <cell r="AB353">
            <v>0</v>
          </cell>
          <cell r="AC353">
            <v>0</v>
          </cell>
          <cell r="AE353">
            <v>6258</v>
          </cell>
          <cell r="AF353">
            <v>23.834552102376595</v>
          </cell>
          <cell r="AG353">
            <v>-1.1654478976234053</v>
          </cell>
          <cell r="AI353">
            <v>1341</v>
          </cell>
          <cell r="AJ353">
            <v>0</v>
          </cell>
          <cell r="AK353">
            <v>7134.2515302223865</v>
          </cell>
          <cell r="AL353">
            <v>7132.3309166250983</v>
          </cell>
          <cell r="AM353">
            <v>7192.9577163881104</v>
          </cell>
          <cell r="AN353">
            <v>11099.557383500238</v>
          </cell>
          <cell r="AO353">
            <v>0</v>
          </cell>
          <cell r="AP353">
            <v>0</v>
          </cell>
          <cell r="AQ353">
            <v>0</v>
          </cell>
          <cell r="AR353">
            <v>0</v>
          </cell>
          <cell r="AS353">
            <v>0</v>
          </cell>
          <cell r="AU353">
            <v>3906.5996671121275</v>
          </cell>
          <cell r="AV353">
            <v>54.311450465105708</v>
          </cell>
          <cell r="AY353">
            <v>16827</v>
          </cell>
          <cell r="AZ353">
            <v>0</v>
          </cell>
          <cell r="BA353">
            <v>19032.748469777613</v>
          </cell>
          <cell r="BB353">
            <v>19114.669083374902</v>
          </cell>
          <cell r="BC353">
            <v>19063.042283611889</v>
          </cell>
          <cell r="BD353">
            <v>21414.442616499764</v>
          </cell>
          <cell r="BE353">
            <v>0</v>
          </cell>
          <cell r="BF353">
            <v>0</v>
          </cell>
          <cell r="BG353">
            <v>0</v>
          </cell>
          <cell r="BH353">
            <v>0</v>
          </cell>
          <cell r="BK353">
            <v>2351.4003328878753</v>
          </cell>
          <cell r="BL353">
            <v>12.334863962974719</v>
          </cell>
          <cell r="BN353">
            <v>-344</v>
          </cell>
        </row>
        <row r="354">
          <cell r="A354">
            <v>345</v>
          </cell>
          <cell r="B354" t="str">
            <v>WINDSOR</v>
          </cell>
          <cell r="C354">
            <v>0</v>
          </cell>
          <cell r="D354">
            <v>0</v>
          </cell>
          <cell r="E354">
            <v>0</v>
          </cell>
          <cell r="F354">
            <v>0</v>
          </cell>
          <cell r="G354">
            <v>0</v>
          </cell>
          <cell r="H354">
            <v>0</v>
          </cell>
          <cell r="I354">
            <v>0</v>
          </cell>
          <cell r="J354">
            <v>0</v>
          </cell>
          <cell r="K354">
            <v>0</v>
          </cell>
          <cell r="L354">
            <v>0</v>
          </cell>
          <cell r="M354">
            <v>0</v>
          </cell>
          <cell r="O354">
            <v>0</v>
          </cell>
          <cell r="P354" t="str">
            <v>--</v>
          </cell>
          <cell r="S354">
            <v>0</v>
          </cell>
          <cell r="T354">
            <v>0</v>
          </cell>
          <cell r="U354">
            <v>0</v>
          </cell>
          <cell r="V354">
            <v>0</v>
          </cell>
          <cell r="W354">
            <v>0</v>
          </cell>
          <cell r="X354">
            <v>0</v>
          </cell>
          <cell r="Y354">
            <v>0</v>
          </cell>
          <cell r="Z354">
            <v>0</v>
          </cell>
          <cell r="AA354">
            <v>0</v>
          </cell>
          <cell r="AB354">
            <v>0</v>
          </cell>
          <cell r="AC354">
            <v>0</v>
          </cell>
          <cell r="AE354">
            <v>0</v>
          </cell>
          <cell r="AF354" t="str">
            <v>--</v>
          </cell>
          <cell r="AG354" t="str">
            <v>--</v>
          </cell>
          <cell r="AI354">
            <v>0</v>
          </cell>
          <cell r="AJ354">
            <v>0</v>
          </cell>
          <cell r="AK354">
            <v>0</v>
          </cell>
          <cell r="AL354">
            <v>0</v>
          </cell>
          <cell r="AM354">
            <v>0</v>
          </cell>
          <cell r="AN354">
            <v>0</v>
          </cell>
          <cell r="AO354">
            <v>0</v>
          </cell>
          <cell r="AP354">
            <v>0</v>
          </cell>
          <cell r="AQ354">
            <v>0</v>
          </cell>
          <cell r="AR354">
            <v>0</v>
          </cell>
          <cell r="AS354">
            <v>0</v>
          </cell>
          <cell r="AU354">
            <v>0</v>
          </cell>
          <cell r="AV354" t="str">
            <v>--</v>
          </cell>
          <cell r="AY354">
            <v>0</v>
          </cell>
          <cell r="AZ354">
            <v>0</v>
          </cell>
          <cell r="BA354">
            <v>0</v>
          </cell>
          <cell r="BB354">
            <v>0</v>
          </cell>
          <cell r="BC354">
            <v>0</v>
          </cell>
          <cell r="BD354">
            <v>0</v>
          </cell>
          <cell r="BE354">
            <v>0</v>
          </cell>
          <cell r="BF354">
            <v>0</v>
          </cell>
          <cell r="BG354">
            <v>0</v>
          </cell>
          <cell r="BH354">
            <v>0</v>
          </cell>
          <cell r="BK354">
            <v>0</v>
          </cell>
          <cell r="BL354" t="str">
            <v>--</v>
          </cell>
          <cell r="BN354">
            <v>-345</v>
          </cell>
        </row>
        <row r="355">
          <cell r="A355">
            <v>346</v>
          </cell>
          <cell r="B355" t="str">
            <v>WINTHROP</v>
          </cell>
          <cell r="C355">
            <v>14.286562942008487</v>
          </cell>
          <cell r="D355">
            <v>17</v>
          </cell>
          <cell r="E355">
            <v>18</v>
          </cell>
          <cell r="F355">
            <v>18</v>
          </cell>
          <cell r="G355">
            <v>18</v>
          </cell>
          <cell r="H355">
            <v>17.25</v>
          </cell>
          <cell r="I355">
            <v>0</v>
          </cell>
          <cell r="J355">
            <v>0</v>
          </cell>
          <cell r="K355">
            <v>0</v>
          </cell>
          <cell r="L355">
            <v>0</v>
          </cell>
          <cell r="M355">
            <v>0</v>
          </cell>
          <cell r="O355">
            <v>-0.75</v>
          </cell>
          <cell r="P355">
            <v>-4.1666666666666625</v>
          </cell>
          <cell r="S355">
            <v>208668</v>
          </cell>
          <cell r="T355">
            <v>251420</v>
          </cell>
          <cell r="U355">
            <v>248960</v>
          </cell>
          <cell r="V355">
            <v>249791</v>
          </cell>
          <cell r="W355">
            <v>249701</v>
          </cell>
          <cell r="X355">
            <v>233416</v>
          </cell>
          <cell r="Y355">
            <v>0</v>
          </cell>
          <cell r="Z355">
            <v>0</v>
          </cell>
          <cell r="AA355">
            <v>0</v>
          </cell>
          <cell r="AB355">
            <v>0</v>
          </cell>
          <cell r="AC355">
            <v>0</v>
          </cell>
          <cell r="AE355">
            <v>-16285</v>
          </cell>
          <cell r="AF355">
            <v>-6.5218000728871743</v>
          </cell>
          <cell r="AG355">
            <v>-2.3551334062205118</v>
          </cell>
          <cell r="AI355">
            <v>18776.676779413625</v>
          </cell>
          <cell r="AJ355">
            <v>41792.518588185878</v>
          </cell>
          <cell r="AK355">
            <v>42236.819538828153</v>
          </cell>
          <cell r="AL355">
            <v>42462.726604238873</v>
          </cell>
          <cell r="AM355">
            <v>42666.875940767219</v>
          </cell>
          <cell r="AN355">
            <v>29778.54537151337</v>
          </cell>
          <cell r="AO355">
            <v>0</v>
          </cell>
          <cell r="AP355">
            <v>0</v>
          </cell>
          <cell r="AQ355">
            <v>0</v>
          </cell>
          <cell r="AR355">
            <v>0</v>
          </cell>
          <cell r="AS355">
            <v>0</v>
          </cell>
          <cell r="AU355">
            <v>-12888.330569253849</v>
          </cell>
          <cell r="AV355">
            <v>-30.206876611135581</v>
          </cell>
          <cell r="AY355">
            <v>189891.32322058638</v>
          </cell>
          <cell r="AZ355">
            <v>209627.48141181411</v>
          </cell>
          <cell r="BA355">
            <v>206723.18046117184</v>
          </cell>
          <cell r="BB355">
            <v>207328.27339576112</v>
          </cell>
          <cell r="BC355">
            <v>207034.12405923277</v>
          </cell>
          <cell r="BD355">
            <v>203637.45462848662</v>
          </cell>
          <cell r="BE355">
            <v>0</v>
          </cell>
          <cell r="BF355">
            <v>0</v>
          </cell>
          <cell r="BG355">
            <v>0</v>
          </cell>
          <cell r="BH355">
            <v>0</v>
          </cell>
          <cell r="BK355">
            <v>-3396.6694307461439</v>
          </cell>
          <cell r="BL355">
            <v>-1.6406326474829536</v>
          </cell>
          <cell r="BN355">
            <v>-346</v>
          </cell>
        </row>
        <row r="356">
          <cell r="A356">
            <v>347</v>
          </cell>
          <cell r="B356" t="str">
            <v>WOBURN</v>
          </cell>
          <cell r="C356">
            <v>19.055479140301024</v>
          </cell>
          <cell r="D356">
            <v>22</v>
          </cell>
          <cell r="E356">
            <v>19</v>
          </cell>
          <cell r="F356">
            <v>19</v>
          </cell>
          <cell r="G356">
            <v>19</v>
          </cell>
          <cell r="H356">
            <v>20.61</v>
          </cell>
          <cell r="I356">
            <v>0</v>
          </cell>
          <cell r="J356">
            <v>0</v>
          </cell>
          <cell r="K356">
            <v>0</v>
          </cell>
          <cell r="L356">
            <v>0</v>
          </cell>
          <cell r="M356">
            <v>0</v>
          </cell>
          <cell r="O356">
            <v>1.6099999999999994</v>
          </cell>
          <cell r="P356">
            <v>8.4736842105263221</v>
          </cell>
          <cell r="S356">
            <v>294672</v>
          </cell>
          <cell r="T356">
            <v>364811</v>
          </cell>
          <cell r="U356">
            <v>313997</v>
          </cell>
          <cell r="V356">
            <v>313997</v>
          </cell>
          <cell r="W356">
            <v>313872</v>
          </cell>
          <cell r="X356">
            <v>343165</v>
          </cell>
          <cell r="Y356">
            <v>0</v>
          </cell>
          <cell r="Z356">
            <v>0</v>
          </cell>
          <cell r="AA356">
            <v>0</v>
          </cell>
          <cell r="AB356">
            <v>0</v>
          </cell>
          <cell r="AC356">
            <v>0</v>
          </cell>
          <cell r="AE356">
            <v>29293</v>
          </cell>
          <cell r="AF356">
            <v>9.3327853392465734</v>
          </cell>
          <cell r="AG356">
            <v>0.85910112872025124</v>
          </cell>
          <cell r="AI356">
            <v>106088.50242495966</v>
          </cell>
          <cell r="AJ356">
            <v>64218.610030477568</v>
          </cell>
          <cell r="AK356">
            <v>30669.950221679886</v>
          </cell>
          <cell r="AL356">
            <v>29450.609377936678</v>
          </cell>
          <cell r="AM356">
            <v>29489.382927641498</v>
          </cell>
          <cell r="AN356">
            <v>48423.725947680592</v>
          </cell>
          <cell r="AO356">
            <v>0</v>
          </cell>
          <cell r="AP356">
            <v>0</v>
          </cell>
          <cell r="AQ356">
            <v>0</v>
          </cell>
          <cell r="AR356">
            <v>0</v>
          </cell>
          <cell r="AS356">
            <v>0</v>
          </cell>
          <cell r="AU356">
            <v>18934.343020039094</v>
          </cell>
          <cell r="AV356">
            <v>64.207321891063458</v>
          </cell>
          <cell r="AY356">
            <v>188583.49757504032</v>
          </cell>
          <cell r="AZ356">
            <v>300592.38996952242</v>
          </cell>
          <cell r="BA356">
            <v>283327.04977832013</v>
          </cell>
          <cell r="BB356">
            <v>284546.39062206331</v>
          </cell>
          <cell r="BC356">
            <v>284382.61707235849</v>
          </cell>
          <cell r="BD356">
            <v>294741.27405231941</v>
          </cell>
          <cell r="BE356">
            <v>0</v>
          </cell>
          <cell r="BF356">
            <v>0</v>
          </cell>
          <cell r="BG356">
            <v>0</v>
          </cell>
          <cell r="BH356">
            <v>0</v>
          </cell>
          <cell r="BK356">
            <v>10358.656979960913</v>
          </cell>
          <cell r="BL356">
            <v>3.6425070866146658</v>
          </cell>
          <cell r="BN356">
            <v>-347</v>
          </cell>
        </row>
        <row r="357">
          <cell r="A357">
            <v>348</v>
          </cell>
          <cell r="B357" t="str">
            <v>WORCESTER</v>
          </cell>
          <cell r="C357">
            <v>2015.4372013742461</v>
          </cell>
          <cell r="D357">
            <v>1993</v>
          </cell>
          <cell r="E357">
            <v>2030</v>
          </cell>
          <cell r="F357">
            <v>2030</v>
          </cell>
          <cell r="G357">
            <v>2030</v>
          </cell>
          <cell r="H357">
            <v>2011.91</v>
          </cell>
          <cell r="I357">
            <v>0</v>
          </cell>
          <cell r="J357">
            <v>0</v>
          </cell>
          <cell r="K357">
            <v>0</v>
          </cell>
          <cell r="L357">
            <v>0</v>
          </cell>
          <cell r="M357">
            <v>0</v>
          </cell>
          <cell r="O357">
            <v>-18.089999999999918</v>
          </cell>
          <cell r="P357">
            <v>-0.89113300492610348</v>
          </cell>
          <cell r="S357">
            <v>24539164</v>
          </cell>
          <cell r="T357">
            <v>24851912</v>
          </cell>
          <cell r="U357">
            <v>24203939</v>
          </cell>
          <cell r="V357">
            <v>24203939</v>
          </cell>
          <cell r="W357">
            <v>24293110</v>
          </cell>
          <cell r="X357">
            <v>25003001</v>
          </cell>
          <cell r="Y357">
            <v>0</v>
          </cell>
          <cell r="Z357">
            <v>0</v>
          </cell>
          <cell r="AA357">
            <v>0</v>
          </cell>
          <cell r="AB357">
            <v>0</v>
          </cell>
          <cell r="AC357">
            <v>0</v>
          </cell>
          <cell r="AE357">
            <v>709891</v>
          </cell>
          <cell r="AF357">
            <v>2.9221906952218157</v>
          </cell>
          <cell r="AG357">
            <v>3.8133237001479192</v>
          </cell>
          <cell r="AI357">
            <v>1798690</v>
          </cell>
          <cell r="AJ357">
            <v>1779749</v>
          </cell>
          <cell r="AK357">
            <v>1811628</v>
          </cell>
          <cell r="AL357">
            <v>1811628</v>
          </cell>
          <cell r="AM357">
            <v>1811628</v>
          </cell>
          <cell r="AN357">
            <v>1794838</v>
          </cell>
          <cell r="AO357">
            <v>0</v>
          </cell>
          <cell r="AP357">
            <v>0</v>
          </cell>
          <cell r="AQ357">
            <v>0</v>
          </cell>
          <cell r="AR357">
            <v>0</v>
          </cell>
          <cell r="AS357">
            <v>0</v>
          </cell>
          <cell r="AU357">
            <v>-16790</v>
          </cell>
          <cell r="AV357">
            <v>-0.92679070979251321</v>
          </cell>
          <cell r="AY357">
            <v>22740474</v>
          </cell>
          <cell r="AZ357">
            <v>23072163</v>
          </cell>
          <cell r="BA357">
            <v>22392311</v>
          </cell>
          <cell r="BB357">
            <v>22392311</v>
          </cell>
          <cell r="BC357">
            <v>22481482</v>
          </cell>
          <cell r="BD357">
            <v>23208163</v>
          </cell>
          <cell r="BE357">
            <v>0</v>
          </cell>
          <cell r="BF357">
            <v>0</v>
          </cell>
          <cell r="BG357">
            <v>0</v>
          </cell>
          <cell r="BH357">
            <v>0</v>
          </cell>
          <cell r="BK357">
            <v>726681</v>
          </cell>
          <cell r="BL357">
            <v>3.2323536322027113</v>
          </cell>
          <cell r="BN357">
            <v>-348</v>
          </cell>
        </row>
        <row r="358">
          <cell r="A358">
            <v>349</v>
          </cell>
          <cell r="B358" t="str">
            <v>WORTHINGTON</v>
          </cell>
          <cell r="C358">
            <v>1</v>
          </cell>
          <cell r="D358">
            <v>0</v>
          </cell>
          <cell r="E358">
            <v>0</v>
          </cell>
          <cell r="F358">
            <v>0</v>
          </cell>
          <cell r="G358">
            <v>0</v>
          </cell>
          <cell r="H358">
            <v>0</v>
          </cell>
          <cell r="I358">
            <v>0</v>
          </cell>
          <cell r="J358">
            <v>0</v>
          </cell>
          <cell r="K358">
            <v>0</v>
          </cell>
          <cell r="L358">
            <v>0</v>
          </cell>
          <cell r="M358">
            <v>0</v>
          </cell>
          <cell r="O358">
            <v>0</v>
          </cell>
          <cell r="P358" t="str">
            <v>--</v>
          </cell>
          <cell r="S358">
            <v>12760</v>
          </cell>
          <cell r="T358">
            <v>0</v>
          </cell>
          <cell r="U358">
            <v>0</v>
          </cell>
          <cell r="V358">
            <v>0</v>
          </cell>
          <cell r="W358">
            <v>0</v>
          </cell>
          <cell r="X358">
            <v>0</v>
          </cell>
          <cell r="Y358">
            <v>0</v>
          </cell>
          <cell r="Z358">
            <v>0</v>
          </cell>
          <cell r="AA358">
            <v>0</v>
          </cell>
          <cell r="AB358">
            <v>0</v>
          </cell>
          <cell r="AC358">
            <v>0</v>
          </cell>
          <cell r="AE358">
            <v>0</v>
          </cell>
          <cell r="AF358" t="str">
            <v>--</v>
          </cell>
          <cell r="AG358" t="str">
            <v>--</v>
          </cell>
          <cell r="AI358">
            <v>1237.9628031831403</v>
          </cell>
          <cell r="AJ358">
            <v>0</v>
          </cell>
          <cell r="AK358">
            <v>0</v>
          </cell>
          <cell r="AL358">
            <v>-4.1452568552282534</v>
          </cell>
          <cell r="AM358">
            <v>-4.1873270163406353</v>
          </cell>
          <cell r="AN358">
            <v>-3.9496527631192868</v>
          </cell>
          <cell r="AO358">
            <v>0</v>
          </cell>
          <cell r="AP358">
            <v>0</v>
          </cell>
          <cell r="AQ358">
            <v>0</v>
          </cell>
          <cell r="AR358">
            <v>0</v>
          </cell>
          <cell r="AS358">
            <v>0</v>
          </cell>
          <cell r="AU358">
            <v>0.2376742532213485</v>
          </cell>
          <cell r="AV358">
            <v>-5.6760375364486197</v>
          </cell>
          <cell r="AY358">
            <v>11522.03719681686</v>
          </cell>
          <cell r="AZ358">
            <v>0</v>
          </cell>
          <cell r="BA358">
            <v>0</v>
          </cell>
          <cell r="BB358">
            <v>4.1452568552282534</v>
          </cell>
          <cell r="BC358">
            <v>4.1873270163406353</v>
          </cell>
          <cell r="BD358">
            <v>3.9496527631192868</v>
          </cell>
          <cell r="BE358">
            <v>0</v>
          </cell>
          <cell r="BF358">
            <v>0</v>
          </cell>
          <cell r="BG358">
            <v>0</v>
          </cell>
          <cell r="BH358">
            <v>0</v>
          </cell>
          <cell r="BK358">
            <v>-0.2376742532213485</v>
          </cell>
          <cell r="BL358">
            <v>-5.6760375364486197</v>
          </cell>
          <cell r="BN358">
            <v>-349</v>
          </cell>
        </row>
        <row r="359">
          <cell r="A359">
            <v>350</v>
          </cell>
          <cell r="B359" t="str">
            <v>WRENTHAM</v>
          </cell>
          <cell r="C359">
            <v>13.777777777777779</v>
          </cell>
          <cell r="D359">
            <v>16</v>
          </cell>
          <cell r="E359">
            <v>18</v>
          </cell>
          <cell r="F359">
            <v>18</v>
          </cell>
          <cell r="G359">
            <v>18</v>
          </cell>
          <cell r="H359">
            <v>21</v>
          </cell>
          <cell r="I359">
            <v>0</v>
          </cell>
          <cell r="J359">
            <v>0</v>
          </cell>
          <cell r="K359">
            <v>0</v>
          </cell>
          <cell r="L359">
            <v>0</v>
          </cell>
          <cell r="M359">
            <v>0</v>
          </cell>
          <cell r="O359">
            <v>3</v>
          </cell>
          <cell r="P359">
            <v>16.666666666666675</v>
          </cell>
          <cell r="S359">
            <v>171756</v>
          </cell>
          <cell r="T359">
            <v>251910</v>
          </cell>
          <cell r="U359">
            <v>286992</v>
          </cell>
          <cell r="V359">
            <v>289161</v>
          </cell>
          <cell r="W359">
            <v>288714</v>
          </cell>
          <cell r="X359">
            <v>345941</v>
          </cell>
          <cell r="Y359">
            <v>0</v>
          </cell>
          <cell r="Z359">
            <v>0</v>
          </cell>
          <cell r="AA359">
            <v>0</v>
          </cell>
          <cell r="AB359">
            <v>0</v>
          </cell>
          <cell r="AC359">
            <v>0</v>
          </cell>
          <cell r="AE359">
            <v>57227</v>
          </cell>
          <cell r="AF359">
            <v>19.821345691584071</v>
          </cell>
          <cell r="AG359">
            <v>3.1546790249173959</v>
          </cell>
          <cell r="AI359">
            <v>10716</v>
          </cell>
          <cell r="AJ359">
            <v>64850.281459843478</v>
          </cell>
          <cell r="AK359">
            <v>93867.908080192676</v>
          </cell>
          <cell r="AL359">
            <v>94544.047185629082</v>
          </cell>
          <cell r="AM359">
            <v>95024.213417364008</v>
          </cell>
          <cell r="AN359">
            <v>128244.90724401973</v>
          </cell>
          <cell r="AO359">
            <v>0</v>
          </cell>
          <cell r="AP359">
            <v>0</v>
          </cell>
          <cell r="AQ359">
            <v>0</v>
          </cell>
          <cell r="AR359">
            <v>0</v>
          </cell>
          <cell r="AS359">
            <v>0</v>
          </cell>
          <cell r="AU359">
            <v>33220.693826655726</v>
          </cell>
          <cell r="AV359">
            <v>34.960240797515738</v>
          </cell>
          <cell r="AY359">
            <v>161040</v>
          </cell>
          <cell r="AZ359">
            <v>187059.71854015652</v>
          </cell>
          <cell r="BA359">
            <v>193124.09191980731</v>
          </cell>
          <cell r="BB359">
            <v>194616.95281437092</v>
          </cell>
          <cell r="BC359">
            <v>193689.78658263601</v>
          </cell>
          <cell r="BD359">
            <v>217696.09275598027</v>
          </cell>
          <cell r="BE359">
            <v>0</v>
          </cell>
          <cell r="BF359">
            <v>0</v>
          </cell>
          <cell r="BG359">
            <v>0</v>
          </cell>
          <cell r="BH359">
            <v>0</v>
          </cell>
          <cell r="BK359">
            <v>24006.306173344259</v>
          </cell>
          <cell r="BL359">
            <v>12.394203430598649</v>
          </cell>
          <cell r="BN359">
            <v>-350</v>
          </cell>
        </row>
        <row r="360">
          <cell r="A360">
            <v>351</v>
          </cell>
          <cell r="B360" t="str">
            <v>YARMOUTH</v>
          </cell>
          <cell r="C360">
            <v>0</v>
          </cell>
          <cell r="D360">
            <v>0</v>
          </cell>
          <cell r="E360">
            <v>0</v>
          </cell>
          <cell r="F360">
            <v>0</v>
          </cell>
          <cell r="G360">
            <v>0</v>
          </cell>
          <cell r="H360">
            <v>0</v>
          </cell>
          <cell r="I360">
            <v>0</v>
          </cell>
          <cell r="J360">
            <v>0</v>
          </cell>
          <cell r="K360">
            <v>0</v>
          </cell>
          <cell r="L360">
            <v>0</v>
          </cell>
          <cell r="M360">
            <v>0</v>
          </cell>
          <cell r="O360">
            <v>0</v>
          </cell>
          <cell r="P360" t="str">
            <v>--</v>
          </cell>
          <cell r="S360">
            <v>0</v>
          </cell>
          <cell r="T360">
            <v>0</v>
          </cell>
          <cell r="U360">
            <v>0</v>
          </cell>
          <cell r="V360">
            <v>0</v>
          </cell>
          <cell r="W360">
            <v>0</v>
          </cell>
          <cell r="X360">
            <v>0</v>
          </cell>
          <cell r="Y360">
            <v>0</v>
          </cell>
          <cell r="Z360">
            <v>0</v>
          </cell>
          <cell r="AA360">
            <v>0</v>
          </cell>
          <cell r="AB360">
            <v>0</v>
          </cell>
          <cell r="AC360">
            <v>0</v>
          </cell>
          <cell r="AE360">
            <v>0</v>
          </cell>
          <cell r="AF360" t="str">
            <v>--</v>
          </cell>
          <cell r="AG360" t="str">
            <v>--</v>
          </cell>
          <cell r="AI360">
            <v>0</v>
          </cell>
          <cell r="AJ360">
            <v>0</v>
          </cell>
          <cell r="AK360">
            <v>0</v>
          </cell>
          <cell r="AL360">
            <v>0</v>
          </cell>
          <cell r="AM360">
            <v>0</v>
          </cell>
          <cell r="AN360">
            <v>0</v>
          </cell>
          <cell r="AO360">
            <v>0</v>
          </cell>
          <cell r="AP360">
            <v>0</v>
          </cell>
          <cell r="AQ360">
            <v>0</v>
          </cell>
          <cell r="AR360">
            <v>0</v>
          </cell>
          <cell r="AS360">
            <v>0</v>
          </cell>
          <cell r="AU360">
            <v>0</v>
          </cell>
          <cell r="AV360" t="str">
            <v>--</v>
          </cell>
          <cell r="AY360">
            <v>0</v>
          </cell>
          <cell r="AZ360">
            <v>0</v>
          </cell>
          <cell r="BA360">
            <v>0</v>
          </cell>
          <cell r="BB360">
            <v>0</v>
          </cell>
          <cell r="BC360">
            <v>0</v>
          </cell>
          <cell r="BD360">
            <v>0</v>
          </cell>
          <cell r="BE360">
            <v>0</v>
          </cell>
          <cell r="BF360">
            <v>0</v>
          </cell>
          <cell r="BG360">
            <v>0</v>
          </cell>
          <cell r="BH360">
            <v>0</v>
          </cell>
          <cell r="BK360">
            <v>0</v>
          </cell>
          <cell r="BL360" t="str">
            <v>--</v>
          </cell>
          <cell r="BN360">
            <v>-351</v>
          </cell>
        </row>
        <row r="361">
          <cell r="A361">
            <v>352</v>
          </cell>
          <cell r="B361" t="str">
            <v>DEVENS</v>
          </cell>
          <cell r="C361">
            <v>2</v>
          </cell>
          <cell r="D361">
            <v>5</v>
          </cell>
          <cell r="E361">
            <v>7</v>
          </cell>
          <cell r="F361">
            <v>7</v>
          </cell>
          <cell r="G361">
            <v>7</v>
          </cell>
          <cell r="H361">
            <v>5.04</v>
          </cell>
          <cell r="I361">
            <v>0</v>
          </cell>
          <cell r="J361">
            <v>0</v>
          </cell>
          <cell r="K361">
            <v>0</v>
          </cell>
          <cell r="L361">
            <v>0</v>
          </cell>
          <cell r="M361">
            <v>0</v>
          </cell>
          <cell r="O361">
            <v>-1.96</v>
          </cell>
          <cell r="P361">
            <v>-28.000000000000004</v>
          </cell>
          <cell r="S361">
            <v>30734</v>
          </cell>
          <cell r="T361">
            <v>77295</v>
          </cell>
          <cell r="U361">
            <v>107771</v>
          </cell>
          <cell r="V361">
            <v>107771</v>
          </cell>
          <cell r="W361">
            <v>107703</v>
          </cell>
          <cell r="X361">
            <v>62762</v>
          </cell>
          <cell r="Y361">
            <v>0</v>
          </cell>
          <cell r="Z361">
            <v>0</v>
          </cell>
          <cell r="AA361">
            <v>0</v>
          </cell>
          <cell r="AB361">
            <v>0</v>
          </cell>
          <cell r="AC361">
            <v>0</v>
          </cell>
          <cell r="AE361">
            <v>-44941</v>
          </cell>
          <cell r="AF361">
            <v>-41.726785697705729</v>
          </cell>
          <cell r="AG361">
            <v>-13.726785697705726</v>
          </cell>
          <cell r="AI361">
            <v>1786</v>
          </cell>
          <cell r="AJ361">
            <v>33437.526638385665</v>
          </cell>
          <cell r="AK361">
            <v>57632.16362871314</v>
          </cell>
          <cell r="AL361">
            <v>57075.459953015015</v>
          </cell>
          <cell r="AM361">
            <v>57543.170910506815</v>
          </cell>
          <cell r="AN361">
            <v>23513.822220025882</v>
          </cell>
          <cell r="AO361">
            <v>0</v>
          </cell>
          <cell r="AP361">
            <v>0</v>
          </cell>
          <cell r="AQ361">
            <v>0</v>
          </cell>
          <cell r="AR361">
            <v>0</v>
          </cell>
          <cell r="AS361">
            <v>0</v>
          </cell>
          <cell r="AU361">
            <v>-34029.348690480932</v>
          </cell>
          <cell r="AV361">
            <v>-59.137075958856336</v>
          </cell>
          <cell r="AY361">
            <v>28948</v>
          </cell>
          <cell r="AZ361">
            <v>43857.473361614335</v>
          </cell>
          <cell r="BA361">
            <v>50138.83637128686</v>
          </cell>
          <cell r="BB361">
            <v>50695.540046984985</v>
          </cell>
          <cell r="BC361">
            <v>50159.829089493185</v>
          </cell>
          <cell r="BD361">
            <v>39248.177779974118</v>
          </cell>
          <cell r="BE361">
            <v>0</v>
          </cell>
          <cell r="BF361">
            <v>0</v>
          </cell>
          <cell r="BG361">
            <v>0</v>
          </cell>
          <cell r="BH361">
            <v>0</v>
          </cell>
          <cell r="BK361">
            <v>-10911.651309519068</v>
          </cell>
          <cell r="BL361">
            <v>-21.753764930201282</v>
          </cell>
          <cell r="BN361">
            <v>-352</v>
          </cell>
        </row>
        <row r="362">
          <cell r="A362">
            <v>353</v>
          </cell>
          <cell r="B362" t="str">
            <v>SOUTHFIELD</v>
          </cell>
          <cell r="C362">
            <v>0</v>
          </cell>
          <cell r="D362">
            <v>0</v>
          </cell>
          <cell r="E362">
            <v>0</v>
          </cell>
          <cell r="F362">
            <v>0</v>
          </cell>
          <cell r="G362">
            <v>0</v>
          </cell>
          <cell r="H362">
            <v>0</v>
          </cell>
          <cell r="I362">
            <v>0</v>
          </cell>
          <cell r="J362">
            <v>0</v>
          </cell>
          <cell r="K362">
            <v>0</v>
          </cell>
          <cell r="L362">
            <v>0</v>
          </cell>
          <cell r="M362">
            <v>0</v>
          </cell>
          <cell r="O362">
            <v>0</v>
          </cell>
          <cell r="P362" t="str">
            <v>--</v>
          </cell>
          <cell r="S362">
            <v>0</v>
          </cell>
          <cell r="T362">
            <v>0</v>
          </cell>
          <cell r="U362">
            <v>0</v>
          </cell>
          <cell r="V362">
            <v>0</v>
          </cell>
          <cell r="W362">
            <v>0</v>
          </cell>
          <cell r="X362">
            <v>0</v>
          </cell>
          <cell r="Y362">
            <v>0</v>
          </cell>
          <cell r="Z362">
            <v>0</v>
          </cell>
          <cell r="AA362">
            <v>0</v>
          </cell>
          <cell r="AB362">
            <v>0</v>
          </cell>
          <cell r="AC362">
            <v>0</v>
          </cell>
          <cell r="AE362">
            <v>0</v>
          </cell>
          <cell r="AF362" t="str">
            <v>--</v>
          </cell>
          <cell r="AG362" t="str">
            <v>--</v>
          </cell>
          <cell r="AI362">
            <v>0</v>
          </cell>
          <cell r="AJ362">
            <v>0</v>
          </cell>
          <cell r="AK362">
            <v>0</v>
          </cell>
          <cell r="AL362">
            <v>0</v>
          </cell>
          <cell r="AM362">
            <v>0</v>
          </cell>
          <cell r="AN362">
            <v>0</v>
          </cell>
          <cell r="AO362">
            <v>0</v>
          </cell>
          <cell r="AP362">
            <v>0</v>
          </cell>
          <cell r="AQ362">
            <v>0</v>
          </cell>
          <cell r="AR362">
            <v>0</v>
          </cell>
          <cell r="AS362">
            <v>0</v>
          </cell>
          <cell r="AU362">
            <v>0</v>
          </cell>
          <cell r="AV362" t="str">
            <v>--</v>
          </cell>
          <cell r="AY362">
            <v>0</v>
          </cell>
          <cell r="AZ362">
            <v>0</v>
          </cell>
          <cell r="BA362">
            <v>0</v>
          </cell>
          <cell r="BB362">
            <v>0</v>
          </cell>
          <cell r="BC362">
            <v>0</v>
          </cell>
          <cell r="BD362">
            <v>0</v>
          </cell>
          <cell r="BE362">
            <v>0</v>
          </cell>
          <cell r="BF362">
            <v>0</v>
          </cell>
          <cell r="BG362">
            <v>0</v>
          </cell>
          <cell r="BH362">
            <v>0</v>
          </cell>
          <cell r="BK362">
            <v>0</v>
          </cell>
          <cell r="BL362" t="str">
            <v>--</v>
          </cell>
          <cell r="BN362">
            <v>-353</v>
          </cell>
        </row>
        <row r="363">
          <cell r="A363">
            <v>406</v>
          </cell>
          <cell r="B363" t="str">
            <v>NORTHAMPTON SMITH</v>
          </cell>
          <cell r="C363">
            <v>0</v>
          </cell>
          <cell r="D363">
            <v>0</v>
          </cell>
          <cell r="E363">
            <v>0</v>
          </cell>
          <cell r="F363">
            <v>0</v>
          </cell>
          <cell r="G363">
            <v>0</v>
          </cell>
          <cell r="H363">
            <v>0</v>
          </cell>
          <cell r="I363">
            <v>0</v>
          </cell>
          <cell r="J363">
            <v>0</v>
          </cell>
          <cell r="K363">
            <v>0</v>
          </cell>
          <cell r="L363">
            <v>0</v>
          </cell>
          <cell r="M363">
            <v>0</v>
          </cell>
          <cell r="O363">
            <v>0</v>
          </cell>
          <cell r="P363" t="str">
            <v>--</v>
          </cell>
          <cell r="S363">
            <v>0</v>
          </cell>
          <cell r="T363">
            <v>0</v>
          </cell>
          <cell r="U363">
            <v>0</v>
          </cell>
          <cell r="V363">
            <v>0</v>
          </cell>
          <cell r="W363">
            <v>0</v>
          </cell>
          <cell r="X363">
            <v>0</v>
          </cell>
          <cell r="Y363">
            <v>0</v>
          </cell>
          <cell r="Z363">
            <v>0</v>
          </cell>
          <cell r="AA363">
            <v>0</v>
          </cell>
          <cell r="AB363">
            <v>0</v>
          </cell>
          <cell r="AC363">
            <v>0</v>
          </cell>
          <cell r="AE363">
            <v>0</v>
          </cell>
          <cell r="AF363" t="str">
            <v>--</v>
          </cell>
          <cell r="AG363" t="str">
            <v>--</v>
          </cell>
          <cell r="AI363">
            <v>0</v>
          </cell>
          <cell r="AJ363">
            <v>0</v>
          </cell>
          <cell r="AK363">
            <v>0</v>
          </cell>
          <cell r="AL363">
            <v>0</v>
          </cell>
          <cell r="AM363">
            <v>0</v>
          </cell>
          <cell r="AN363">
            <v>0</v>
          </cell>
          <cell r="AO363">
            <v>0</v>
          </cell>
          <cell r="AP363">
            <v>0</v>
          </cell>
          <cell r="AQ363">
            <v>0</v>
          </cell>
          <cell r="AR363">
            <v>0</v>
          </cell>
          <cell r="AS363">
            <v>0</v>
          </cell>
          <cell r="AU363">
            <v>0</v>
          </cell>
          <cell r="AV363" t="str">
            <v>--</v>
          </cell>
          <cell r="AY363">
            <v>0</v>
          </cell>
          <cell r="AZ363">
            <v>0</v>
          </cell>
          <cell r="BA363">
            <v>0</v>
          </cell>
          <cell r="BB363">
            <v>0</v>
          </cell>
          <cell r="BC363">
            <v>0</v>
          </cell>
          <cell r="BD363">
            <v>0</v>
          </cell>
          <cell r="BE363">
            <v>0</v>
          </cell>
          <cell r="BF363">
            <v>0</v>
          </cell>
          <cell r="BG363">
            <v>0</v>
          </cell>
          <cell r="BH363">
            <v>0</v>
          </cell>
          <cell r="BK363">
            <v>0</v>
          </cell>
          <cell r="BL363" t="str">
            <v>--</v>
          </cell>
          <cell r="BN363">
            <v>-406</v>
          </cell>
        </row>
        <row r="364">
          <cell r="A364">
            <v>600</v>
          </cell>
          <cell r="B364" t="str">
            <v>ACTON BOXBOROUGH</v>
          </cell>
          <cell r="C364">
            <v>23.923344947735195</v>
          </cell>
          <cell r="D364">
            <v>25</v>
          </cell>
          <cell r="E364">
            <v>23</v>
          </cell>
          <cell r="F364">
            <v>23</v>
          </cell>
          <cell r="G364">
            <v>23</v>
          </cell>
          <cell r="H364">
            <v>23</v>
          </cell>
          <cell r="I364">
            <v>0</v>
          </cell>
          <cell r="J364">
            <v>0</v>
          </cell>
          <cell r="K364">
            <v>0</v>
          </cell>
          <cell r="L364">
            <v>0</v>
          </cell>
          <cell r="M364">
            <v>0</v>
          </cell>
          <cell r="O364">
            <v>0</v>
          </cell>
          <cell r="P364">
            <v>0</v>
          </cell>
          <cell r="S364">
            <v>333021</v>
          </cell>
          <cell r="T364">
            <v>350499</v>
          </cell>
          <cell r="U364">
            <v>327050</v>
          </cell>
          <cell r="V364">
            <v>327050</v>
          </cell>
          <cell r="W364">
            <v>326867</v>
          </cell>
          <cell r="X364">
            <v>326886</v>
          </cell>
          <cell r="Y364">
            <v>0</v>
          </cell>
          <cell r="Z364">
            <v>0</v>
          </cell>
          <cell r="AA364">
            <v>0</v>
          </cell>
          <cell r="AB364">
            <v>0</v>
          </cell>
          <cell r="AC364">
            <v>0</v>
          </cell>
          <cell r="AE364">
            <v>19</v>
          </cell>
          <cell r="AF364">
            <v>5.8127617654779584E-3</v>
          </cell>
          <cell r="AG364">
            <v>5.8127617654779584E-3</v>
          </cell>
          <cell r="AI364">
            <v>21364</v>
          </cell>
          <cell r="AJ364">
            <v>33230.13701486295</v>
          </cell>
          <cell r="AK364">
            <v>20537</v>
          </cell>
          <cell r="AL364">
            <v>20537</v>
          </cell>
          <cell r="AM364">
            <v>20537</v>
          </cell>
          <cell r="AN364">
            <v>20538</v>
          </cell>
          <cell r="AO364">
            <v>0</v>
          </cell>
          <cell r="AP364">
            <v>0</v>
          </cell>
          <cell r="AQ364">
            <v>0</v>
          </cell>
          <cell r="AR364">
            <v>0</v>
          </cell>
          <cell r="AS364">
            <v>0</v>
          </cell>
          <cell r="AU364">
            <v>1</v>
          </cell>
          <cell r="AV364">
            <v>4.8692603593414319E-3</v>
          </cell>
          <cell r="AY364">
            <v>311657</v>
          </cell>
          <cell r="AZ364">
            <v>317268.86298513704</v>
          </cell>
          <cell r="BA364">
            <v>306513</v>
          </cell>
          <cell r="BB364">
            <v>306513</v>
          </cell>
          <cell r="BC364">
            <v>306330</v>
          </cell>
          <cell r="BD364">
            <v>306348</v>
          </cell>
          <cell r="BE364">
            <v>0</v>
          </cell>
          <cell r="BF364">
            <v>0</v>
          </cell>
          <cell r="BG364">
            <v>0</v>
          </cell>
          <cell r="BH364">
            <v>0</v>
          </cell>
          <cell r="BK364">
            <v>18</v>
          </cell>
          <cell r="BL364">
            <v>5.8760160611015522E-3</v>
          </cell>
          <cell r="BN364">
            <v>-600</v>
          </cell>
        </row>
        <row r="365">
          <cell r="A365">
            <v>603</v>
          </cell>
          <cell r="B365" t="str">
            <v>ADAMS CHESHIRE</v>
          </cell>
          <cell r="C365">
            <v>74.110738255033567</v>
          </cell>
          <cell r="D365">
            <v>86</v>
          </cell>
          <cell r="E365">
            <v>87</v>
          </cell>
          <cell r="F365">
            <v>87</v>
          </cell>
          <cell r="G365">
            <v>87</v>
          </cell>
          <cell r="H365">
            <v>87.950000000000017</v>
          </cell>
          <cell r="I365">
            <v>0</v>
          </cell>
          <cell r="J365">
            <v>0</v>
          </cell>
          <cell r="K365">
            <v>0</v>
          </cell>
          <cell r="L365">
            <v>0</v>
          </cell>
          <cell r="M365">
            <v>0</v>
          </cell>
          <cell r="O365">
            <v>0.95000000000001705</v>
          </cell>
          <cell r="P365">
            <v>1.0919540229885172</v>
          </cell>
          <cell r="S365">
            <v>936018</v>
          </cell>
          <cell r="T365">
            <v>1102864</v>
          </cell>
          <cell r="U365">
            <v>1152402</v>
          </cell>
          <cell r="V365">
            <v>1152402</v>
          </cell>
          <cell r="W365">
            <v>1166148</v>
          </cell>
          <cell r="X365">
            <v>1152849</v>
          </cell>
          <cell r="Y365">
            <v>0</v>
          </cell>
          <cell r="Z365">
            <v>0</v>
          </cell>
          <cell r="AA365">
            <v>0</v>
          </cell>
          <cell r="AB365">
            <v>0</v>
          </cell>
          <cell r="AC365">
            <v>0</v>
          </cell>
          <cell r="AE365">
            <v>-13299</v>
          </cell>
          <cell r="AF365">
            <v>-1.140421284433879</v>
          </cell>
          <cell r="AG365">
            <v>-2.2323753074223962</v>
          </cell>
          <cell r="AI365">
            <v>66181</v>
          </cell>
          <cell r="AJ365">
            <v>179946.18978597957</v>
          </cell>
          <cell r="AK365">
            <v>222742.32168424429</v>
          </cell>
          <cell r="AL365">
            <v>221170.72232285177</v>
          </cell>
          <cell r="AM365">
            <v>232351.35535218747</v>
          </cell>
          <cell r="AN365">
            <v>212678.48783215581</v>
          </cell>
          <cell r="AO365">
            <v>0</v>
          </cell>
          <cell r="AP365">
            <v>0</v>
          </cell>
          <cell r="AQ365">
            <v>0</v>
          </cell>
          <cell r="AR365">
            <v>0</v>
          </cell>
          <cell r="AS365">
            <v>0</v>
          </cell>
          <cell r="AU365">
            <v>-19672.867520031665</v>
          </cell>
          <cell r="AV365">
            <v>-8.466861529691716</v>
          </cell>
          <cell r="AY365">
            <v>869837</v>
          </cell>
          <cell r="AZ365">
            <v>922917.81021402043</v>
          </cell>
          <cell r="BA365">
            <v>929659.67831575568</v>
          </cell>
          <cell r="BB365">
            <v>931231.27767714823</v>
          </cell>
          <cell r="BC365">
            <v>933796.64464781247</v>
          </cell>
          <cell r="BD365">
            <v>940170.51216784422</v>
          </cell>
          <cell r="BE365">
            <v>0</v>
          </cell>
          <cell r="BF365">
            <v>0</v>
          </cell>
          <cell r="BG365">
            <v>0</v>
          </cell>
          <cell r="BH365">
            <v>0</v>
          </cell>
          <cell r="BK365">
            <v>6373.8675200317521</v>
          </cell>
          <cell r="BL365">
            <v>0.68257554324751002</v>
          </cell>
          <cell r="BN365">
            <v>-603</v>
          </cell>
        </row>
        <row r="366">
          <cell r="A366">
            <v>605</v>
          </cell>
          <cell r="B366" t="str">
            <v>AMHERST PELHAM</v>
          </cell>
          <cell r="C366">
            <v>96.885498902563739</v>
          </cell>
          <cell r="D366">
            <v>117</v>
          </cell>
          <cell r="E366">
            <v>93</v>
          </cell>
          <cell r="F366">
            <v>93</v>
          </cell>
          <cell r="G366">
            <v>93</v>
          </cell>
          <cell r="H366">
            <v>93.03</v>
          </cell>
          <cell r="I366">
            <v>0</v>
          </cell>
          <cell r="J366">
            <v>0</v>
          </cell>
          <cell r="K366">
            <v>0</v>
          </cell>
          <cell r="L366">
            <v>0</v>
          </cell>
          <cell r="M366">
            <v>0</v>
          </cell>
          <cell r="O366">
            <v>3.0000000000001137E-2</v>
          </cell>
          <cell r="P366">
            <v>3.2258064516121898E-2</v>
          </cell>
          <cell r="S366">
            <v>1660134</v>
          </cell>
          <cell r="T366">
            <v>2007316</v>
          </cell>
          <cell r="U366">
            <v>1605682</v>
          </cell>
          <cell r="V366">
            <v>1605682</v>
          </cell>
          <cell r="W366">
            <v>1585345</v>
          </cell>
          <cell r="X366">
            <v>1565430</v>
          </cell>
          <cell r="Y366">
            <v>0</v>
          </cell>
          <cell r="Z366">
            <v>0</v>
          </cell>
          <cell r="AA366">
            <v>0</v>
          </cell>
          <cell r="AB366">
            <v>0</v>
          </cell>
          <cell r="AC366">
            <v>0</v>
          </cell>
          <cell r="AE366">
            <v>-19915</v>
          </cell>
          <cell r="AF366">
            <v>-1.2561934468522606</v>
          </cell>
          <cell r="AG366">
            <v>-1.2884515113683825</v>
          </cell>
          <cell r="AI366">
            <v>303948.69800646428</v>
          </cell>
          <cell r="AJ366">
            <v>320523.8003876888</v>
          </cell>
          <cell r="AK366">
            <v>82945</v>
          </cell>
          <cell r="AL366">
            <v>80308.215826434884</v>
          </cell>
          <cell r="AM366">
            <v>80281.455136114673</v>
          </cell>
          <cell r="AN366">
            <v>79519.638942388992</v>
          </cell>
          <cell r="AO366">
            <v>0</v>
          </cell>
          <cell r="AP366">
            <v>0</v>
          </cell>
          <cell r="AQ366">
            <v>0</v>
          </cell>
          <cell r="AR366">
            <v>0</v>
          </cell>
          <cell r="AS366">
            <v>0</v>
          </cell>
          <cell r="AU366">
            <v>-761.81619372568093</v>
          </cell>
          <cell r="AV366">
            <v>-0.94893172082399779</v>
          </cell>
          <cell r="AY366">
            <v>1356185.3019935358</v>
          </cell>
          <cell r="AZ366">
            <v>1686792.1996123111</v>
          </cell>
          <cell r="BA366">
            <v>1522737</v>
          </cell>
          <cell r="BB366">
            <v>1525373.7841735652</v>
          </cell>
          <cell r="BC366">
            <v>1505063.5448638853</v>
          </cell>
          <cell r="BD366">
            <v>1485910.3610576109</v>
          </cell>
          <cell r="BE366">
            <v>0</v>
          </cell>
          <cell r="BF366">
            <v>0</v>
          </cell>
          <cell r="BG366">
            <v>0</v>
          </cell>
          <cell r="BH366">
            <v>0</v>
          </cell>
          <cell r="BK366">
            <v>-19153.183806274319</v>
          </cell>
          <cell r="BL366">
            <v>-1.2725830661194149</v>
          </cell>
          <cell r="BN366">
            <v>-605</v>
          </cell>
        </row>
        <row r="367">
          <cell r="A367">
            <v>610</v>
          </cell>
          <cell r="B367" t="str">
            <v>ASHBURNHAM WESTMINSTER</v>
          </cell>
          <cell r="C367">
            <v>12.43555216802168</v>
          </cell>
          <cell r="D367">
            <v>14</v>
          </cell>
          <cell r="E367">
            <v>12</v>
          </cell>
          <cell r="F367">
            <v>12</v>
          </cell>
          <cell r="G367">
            <v>12</v>
          </cell>
          <cell r="H367">
            <v>9</v>
          </cell>
          <cell r="I367">
            <v>0</v>
          </cell>
          <cell r="J367">
            <v>0</v>
          </cell>
          <cell r="K367">
            <v>0</v>
          </cell>
          <cell r="L367">
            <v>0</v>
          </cell>
          <cell r="M367">
            <v>0</v>
          </cell>
          <cell r="O367">
            <v>-3</v>
          </cell>
          <cell r="P367">
            <v>-25</v>
          </cell>
          <cell r="S367">
            <v>155583</v>
          </cell>
          <cell r="T367">
            <v>170366</v>
          </cell>
          <cell r="U367">
            <v>152086</v>
          </cell>
          <cell r="V367">
            <v>152338</v>
          </cell>
          <cell r="W367">
            <v>151962</v>
          </cell>
          <cell r="X367">
            <v>114507</v>
          </cell>
          <cell r="Y367">
            <v>0</v>
          </cell>
          <cell r="Z367">
            <v>0</v>
          </cell>
          <cell r="AA367">
            <v>0</v>
          </cell>
          <cell r="AB367">
            <v>0</v>
          </cell>
          <cell r="AC367">
            <v>0</v>
          </cell>
          <cell r="AE367">
            <v>-37455</v>
          </cell>
          <cell r="AF367">
            <v>-24.647609270738734</v>
          </cell>
          <cell r="AG367">
            <v>0.35239072926126624</v>
          </cell>
          <cell r="AI367">
            <v>41185.985312695666</v>
          </cell>
          <cell r="AJ367">
            <v>21339.274259486629</v>
          </cell>
          <cell r="AK367">
            <v>10712</v>
          </cell>
          <cell r="AL367">
            <v>10350.518835405783</v>
          </cell>
          <cell r="AM367">
            <v>10346.850167488525</v>
          </cell>
          <cell r="AN367">
            <v>7692.5762090461558</v>
          </cell>
          <cell r="AO367">
            <v>0</v>
          </cell>
          <cell r="AP367">
            <v>0</v>
          </cell>
          <cell r="AQ367">
            <v>0</v>
          </cell>
          <cell r="AR367">
            <v>0</v>
          </cell>
          <cell r="AS367">
            <v>0</v>
          </cell>
          <cell r="AU367">
            <v>-2654.2739584423689</v>
          </cell>
          <cell r="AV367">
            <v>-25.652966028081924</v>
          </cell>
          <cell r="AY367">
            <v>114397.01468730433</v>
          </cell>
          <cell r="AZ367">
            <v>149026.72574051336</v>
          </cell>
          <cell r="BA367">
            <v>141374</v>
          </cell>
          <cell r="BB367">
            <v>141987.48116459421</v>
          </cell>
          <cell r="BC367">
            <v>141615.14983251147</v>
          </cell>
          <cell r="BD367">
            <v>106814.42379095385</v>
          </cell>
          <cell r="BE367">
            <v>0</v>
          </cell>
          <cell r="BF367">
            <v>0</v>
          </cell>
          <cell r="BG367">
            <v>0</v>
          </cell>
          <cell r="BH367">
            <v>0</v>
          </cell>
          <cell r="BK367">
            <v>-34800.726041557617</v>
          </cell>
          <cell r="BL367">
            <v>-24.574154730420094</v>
          </cell>
          <cell r="BN367">
            <v>-610</v>
          </cell>
        </row>
        <row r="368">
          <cell r="A368">
            <v>615</v>
          </cell>
          <cell r="B368" t="str">
            <v>ATHOL ROYALSTON</v>
          </cell>
          <cell r="C368">
            <v>2.4895833333333335</v>
          </cell>
          <cell r="D368">
            <v>1</v>
          </cell>
          <cell r="E368">
            <v>1</v>
          </cell>
          <cell r="F368">
            <v>1</v>
          </cell>
          <cell r="G368">
            <v>1</v>
          </cell>
          <cell r="H368">
            <v>1</v>
          </cell>
          <cell r="I368">
            <v>0</v>
          </cell>
          <cell r="J368">
            <v>0</v>
          </cell>
          <cell r="K368">
            <v>0</v>
          </cell>
          <cell r="L368">
            <v>0</v>
          </cell>
          <cell r="M368">
            <v>0</v>
          </cell>
          <cell r="O368">
            <v>0</v>
          </cell>
          <cell r="P368">
            <v>0</v>
          </cell>
          <cell r="S368">
            <v>32891</v>
          </cell>
          <cell r="T368">
            <v>12062</v>
          </cell>
          <cell r="U368">
            <v>11610</v>
          </cell>
          <cell r="V368">
            <v>11610</v>
          </cell>
          <cell r="W368">
            <v>11550</v>
          </cell>
          <cell r="X368">
            <v>11540</v>
          </cell>
          <cell r="Y368">
            <v>0</v>
          </cell>
          <cell r="Z368">
            <v>0</v>
          </cell>
          <cell r="AA368">
            <v>0</v>
          </cell>
          <cell r="AB368">
            <v>0</v>
          </cell>
          <cell r="AC368">
            <v>0</v>
          </cell>
          <cell r="AE368">
            <v>-10</v>
          </cell>
          <cell r="AF368">
            <v>-8.658008658009031E-2</v>
          </cell>
          <cell r="AG368">
            <v>-8.658008658009031E-2</v>
          </cell>
          <cell r="AI368">
            <v>2218</v>
          </cell>
          <cell r="AJ368">
            <v>893</v>
          </cell>
          <cell r="AK368">
            <v>891</v>
          </cell>
          <cell r="AL368">
            <v>891</v>
          </cell>
          <cell r="AM368">
            <v>891</v>
          </cell>
          <cell r="AN368">
            <v>890</v>
          </cell>
          <cell r="AO368">
            <v>0</v>
          </cell>
          <cell r="AP368">
            <v>0</v>
          </cell>
          <cell r="AQ368">
            <v>0</v>
          </cell>
          <cell r="AR368">
            <v>0</v>
          </cell>
          <cell r="AS368">
            <v>0</v>
          </cell>
          <cell r="AU368">
            <v>-1</v>
          </cell>
          <cell r="AV368">
            <v>-0.11223344556677839</v>
          </cell>
          <cell r="AY368">
            <v>30673</v>
          </cell>
          <cell r="AZ368">
            <v>11169</v>
          </cell>
          <cell r="BA368">
            <v>10719</v>
          </cell>
          <cell r="BB368">
            <v>10719</v>
          </cell>
          <cell r="BC368">
            <v>10659</v>
          </cell>
          <cell r="BD368">
            <v>10650</v>
          </cell>
          <cell r="BE368">
            <v>0</v>
          </cell>
          <cell r="BF368">
            <v>0</v>
          </cell>
          <cell r="BG368">
            <v>0</v>
          </cell>
          <cell r="BH368">
            <v>0</v>
          </cell>
          <cell r="BK368">
            <v>-9</v>
          </cell>
          <cell r="BL368">
            <v>-8.4435688150863442E-2</v>
          </cell>
          <cell r="BN368">
            <v>-615</v>
          </cell>
        </row>
        <row r="369">
          <cell r="A369">
            <v>616</v>
          </cell>
          <cell r="B369" t="str">
            <v>AYER SHIRLEY</v>
          </cell>
          <cell r="C369">
            <v>70.033101045296178</v>
          </cell>
          <cell r="D369">
            <v>68</v>
          </cell>
          <cell r="E369">
            <v>71</v>
          </cell>
          <cell r="F369">
            <v>71</v>
          </cell>
          <cell r="G369">
            <v>71</v>
          </cell>
          <cell r="H369">
            <v>73.209999999999994</v>
          </cell>
          <cell r="I369">
            <v>0</v>
          </cell>
          <cell r="J369">
            <v>0</v>
          </cell>
          <cell r="K369">
            <v>0</v>
          </cell>
          <cell r="L369">
            <v>0</v>
          </cell>
          <cell r="M369">
            <v>0</v>
          </cell>
          <cell r="O369">
            <v>2.2099999999999937</v>
          </cell>
          <cell r="P369">
            <v>3.1126760563380262</v>
          </cell>
          <cell r="S369">
            <v>922785</v>
          </cell>
          <cell r="T369">
            <v>915111</v>
          </cell>
          <cell r="U369">
            <v>964882</v>
          </cell>
          <cell r="V369">
            <v>964882</v>
          </cell>
          <cell r="W369">
            <v>968301</v>
          </cell>
          <cell r="X369">
            <v>971666</v>
          </cell>
          <cell r="Y369">
            <v>0</v>
          </cell>
          <cell r="Z369">
            <v>0</v>
          </cell>
          <cell r="AA369">
            <v>0</v>
          </cell>
          <cell r="AB369">
            <v>0</v>
          </cell>
          <cell r="AC369">
            <v>0</v>
          </cell>
          <cell r="AE369">
            <v>3365</v>
          </cell>
          <cell r="AF369">
            <v>0.347515906727347</v>
          </cell>
          <cell r="AG369">
            <v>-2.7651601496106792</v>
          </cell>
          <cell r="AI369">
            <v>62529</v>
          </cell>
          <cell r="AJ369">
            <v>60724</v>
          </cell>
          <cell r="AK369">
            <v>92577.602679379954</v>
          </cell>
          <cell r="AL369">
            <v>92261.079680611059</v>
          </cell>
          <cell r="AM369">
            <v>94973.090373667044</v>
          </cell>
          <cell r="AN369">
            <v>95093.940064351395</v>
          </cell>
          <cell r="AO369">
            <v>0</v>
          </cell>
          <cell r="AP369">
            <v>0</v>
          </cell>
          <cell r="AQ369">
            <v>0</v>
          </cell>
          <cell r="AR369">
            <v>0</v>
          </cell>
          <cell r="AS369">
            <v>0</v>
          </cell>
          <cell r="AU369">
            <v>120.84969068435021</v>
          </cell>
          <cell r="AV369">
            <v>0.12724624439288679</v>
          </cell>
          <cell r="AY369">
            <v>860256</v>
          </cell>
          <cell r="AZ369">
            <v>854387</v>
          </cell>
          <cell r="BA369">
            <v>872304.39732062002</v>
          </cell>
          <cell r="BB369">
            <v>872620.92031938897</v>
          </cell>
          <cell r="BC369">
            <v>873327.90962633293</v>
          </cell>
          <cell r="BD369">
            <v>876572.05993564858</v>
          </cell>
          <cell r="BE369">
            <v>0</v>
          </cell>
          <cell r="BF369">
            <v>0</v>
          </cell>
          <cell r="BG369">
            <v>0</v>
          </cell>
          <cell r="BH369">
            <v>0</v>
          </cell>
          <cell r="BK369">
            <v>3244.1503093156498</v>
          </cell>
          <cell r="BL369">
            <v>0.37146989962839605</v>
          </cell>
          <cell r="BN369">
            <v>-616</v>
          </cell>
        </row>
        <row r="370">
          <cell r="A370">
            <v>618</v>
          </cell>
          <cell r="B370" t="str">
            <v>BERKSHIRE HILLS</v>
          </cell>
          <cell r="C370">
            <v>0</v>
          </cell>
          <cell r="D370">
            <v>0</v>
          </cell>
          <cell r="E370">
            <v>0</v>
          </cell>
          <cell r="F370">
            <v>0</v>
          </cell>
          <cell r="G370">
            <v>0</v>
          </cell>
          <cell r="H370">
            <v>0.42</v>
          </cell>
          <cell r="I370">
            <v>0</v>
          </cell>
          <cell r="J370">
            <v>0</v>
          </cell>
          <cell r="K370">
            <v>0</v>
          </cell>
          <cell r="L370">
            <v>0</v>
          </cell>
          <cell r="M370">
            <v>0</v>
          </cell>
          <cell r="O370">
            <v>0.42</v>
          </cell>
          <cell r="P370" t="e">
            <v>#DIV/0!</v>
          </cell>
          <cell r="S370">
            <v>0</v>
          </cell>
          <cell r="T370">
            <v>0</v>
          </cell>
          <cell r="U370">
            <v>0</v>
          </cell>
          <cell r="V370">
            <v>0</v>
          </cell>
          <cell r="W370">
            <v>0</v>
          </cell>
          <cell r="X370">
            <v>8473</v>
          </cell>
          <cell r="Y370">
            <v>0</v>
          </cell>
          <cell r="Z370">
            <v>0</v>
          </cell>
          <cell r="AA370">
            <v>0</v>
          </cell>
          <cell r="AB370">
            <v>0</v>
          </cell>
          <cell r="AC370">
            <v>0</v>
          </cell>
          <cell r="AE370">
            <v>8473</v>
          </cell>
          <cell r="AF370" t="e">
            <v>#DIV/0!</v>
          </cell>
          <cell r="AG370" t="str">
            <v>--</v>
          </cell>
          <cell r="AI370">
            <v>0</v>
          </cell>
          <cell r="AJ370">
            <v>0</v>
          </cell>
          <cell r="AK370">
            <v>0</v>
          </cell>
          <cell r="AL370">
            <v>0</v>
          </cell>
          <cell r="AM370">
            <v>0</v>
          </cell>
          <cell r="AN370">
            <v>5711.6002892726474</v>
          </cell>
          <cell r="AO370">
            <v>0</v>
          </cell>
          <cell r="AP370">
            <v>0</v>
          </cell>
          <cell r="AQ370">
            <v>0</v>
          </cell>
          <cell r="AR370">
            <v>0</v>
          </cell>
          <cell r="AS370">
            <v>0</v>
          </cell>
          <cell r="AU370">
            <v>5711.6002892726474</v>
          </cell>
          <cell r="AV370" t="e">
            <v>#DIV/0!</v>
          </cell>
          <cell r="AY370">
            <v>0</v>
          </cell>
          <cell r="AZ370">
            <v>0</v>
          </cell>
          <cell r="BA370">
            <v>0</v>
          </cell>
          <cell r="BB370">
            <v>0</v>
          </cell>
          <cell r="BC370">
            <v>0</v>
          </cell>
          <cell r="BD370">
            <v>2761.3997107273526</v>
          </cell>
          <cell r="BE370">
            <v>0</v>
          </cell>
          <cell r="BF370">
            <v>0</v>
          </cell>
          <cell r="BG370">
            <v>0</v>
          </cell>
          <cell r="BH370">
            <v>0</v>
          </cell>
          <cell r="BK370">
            <v>2761.3997107273526</v>
          </cell>
          <cell r="BL370" t="e">
            <v>#DIV/0!</v>
          </cell>
          <cell r="BN370">
            <v>-618</v>
          </cell>
        </row>
        <row r="371">
          <cell r="A371">
            <v>620</v>
          </cell>
          <cell r="B371" t="str">
            <v>BERLIN BOYLSTON</v>
          </cell>
          <cell r="C371">
            <v>14.037931034482758</v>
          </cell>
          <cell r="D371">
            <v>11</v>
          </cell>
          <cell r="E371">
            <v>11</v>
          </cell>
          <cell r="F371">
            <v>11</v>
          </cell>
          <cell r="G371">
            <v>11</v>
          </cell>
          <cell r="H371">
            <v>15.399999999999999</v>
          </cell>
          <cell r="I371">
            <v>0</v>
          </cell>
          <cell r="J371">
            <v>0</v>
          </cell>
          <cell r="K371">
            <v>0</v>
          </cell>
          <cell r="L371">
            <v>0</v>
          </cell>
          <cell r="M371">
            <v>0</v>
          </cell>
          <cell r="O371">
            <v>4.3999999999999986</v>
          </cell>
          <cell r="P371">
            <v>39.999999999999993</v>
          </cell>
          <cell r="S371">
            <v>213017</v>
          </cell>
          <cell r="T371">
            <v>173742</v>
          </cell>
          <cell r="U371">
            <v>167752</v>
          </cell>
          <cell r="V371">
            <v>168355</v>
          </cell>
          <cell r="W371">
            <v>167774</v>
          </cell>
          <cell r="X371">
            <v>238007</v>
          </cell>
          <cell r="Y371">
            <v>0</v>
          </cell>
          <cell r="Z371">
            <v>0</v>
          </cell>
          <cell r="AA371">
            <v>0</v>
          </cell>
          <cell r="AB371">
            <v>0</v>
          </cell>
          <cell r="AC371">
            <v>0</v>
          </cell>
          <cell r="AE371">
            <v>70233</v>
          </cell>
          <cell r="AF371">
            <v>41.861671057494007</v>
          </cell>
          <cell r="AG371">
            <v>1.8616710574940143</v>
          </cell>
          <cell r="AI371">
            <v>12500</v>
          </cell>
          <cell r="AJ371">
            <v>9823</v>
          </cell>
          <cell r="AK371">
            <v>9631</v>
          </cell>
          <cell r="AL371">
            <v>9631</v>
          </cell>
          <cell r="AM371">
            <v>9631</v>
          </cell>
          <cell r="AN371">
            <v>29302.985224147567</v>
          </cell>
          <cell r="AO371">
            <v>0</v>
          </cell>
          <cell r="AP371">
            <v>0</v>
          </cell>
          <cell r="AQ371">
            <v>0</v>
          </cell>
          <cell r="AR371">
            <v>0</v>
          </cell>
          <cell r="AS371">
            <v>0</v>
          </cell>
          <cell r="AU371">
            <v>19671.985224147567</v>
          </cell>
          <cell r="AV371">
            <v>204.25693307182607</v>
          </cell>
          <cell r="AY371">
            <v>200517</v>
          </cell>
          <cell r="AZ371">
            <v>163919</v>
          </cell>
          <cell r="BA371">
            <v>158121</v>
          </cell>
          <cell r="BB371">
            <v>158724</v>
          </cell>
          <cell r="BC371">
            <v>158143</v>
          </cell>
          <cell r="BD371">
            <v>208704.01477585244</v>
          </cell>
          <cell r="BE371">
            <v>0</v>
          </cell>
          <cell r="BF371">
            <v>0</v>
          </cell>
          <cell r="BG371">
            <v>0</v>
          </cell>
          <cell r="BH371">
            <v>0</v>
          </cell>
          <cell r="BK371">
            <v>50561.01477585244</v>
          </cell>
          <cell r="BL371">
            <v>31.971705845881537</v>
          </cell>
          <cell r="BN371">
            <v>-620</v>
          </cell>
        </row>
        <row r="372">
          <cell r="A372">
            <v>622</v>
          </cell>
          <cell r="B372" t="str">
            <v>BLACKSTONE MILLVILLE</v>
          </cell>
          <cell r="C372">
            <v>1.78125</v>
          </cell>
          <cell r="D372">
            <v>2</v>
          </cell>
          <cell r="E372">
            <v>2</v>
          </cell>
          <cell r="F372">
            <v>2</v>
          </cell>
          <cell r="G372">
            <v>2</v>
          </cell>
          <cell r="H372">
            <v>2</v>
          </cell>
          <cell r="I372">
            <v>0</v>
          </cell>
          <cell r="J372">
            <v>0</v>
          </cell>
          <cell r="K372">
            <v>0</v>
          </cell>
          <cell r="L372">
            <v>0</v>
          </cell>
          <cell r="M372">
            <v>0</v>
          </cell>
          <cell r="O372">
            <v>0</v>
          </cell>
          <cell r="P372">
            <v>0</v>
          </cell>
          <cell r="S372">
            <v>22444</v>
          </cell>
          <cell r="T372">
            <v>23106</v>
          </cell>
          <cell r="U372">
            <v>22626</v>
          </cell>
          <cell r="V372">
            <v>22626</v>
          </cell>
          <cell r="W372">
            <v>22632</v>
          </cell>
          <cell r="X372">
            <v>22632</v>
          </cell>
          <cell r="Y372">
            <v>0</v>
          </cell>
          <cell r="Z372">
            <v>0</v>
          </cell>
          <cell r="AA372">
            <v>0</v>
          </cell>
          <cell r="AB372">
            <v>0</v>
          </cell>
          <cell r="AC372">
            <v>0</v>
          </cell>
          <cell r="AE372">
            <v>0</v>
          </cell>
          <cell r="AF372">
            <v>0</v>
          </cell>
          <cell r="AG372">
            <v>0</v>
          </cell>
          <cell r="AI372">
            <v>19895.094999435169</v>
          </cell>
          <cell r="AJ372">
            <v>2094.3307492850395</v>
          </cell>
          <cell r="AK372">
            <v>1786</v>
          </cell>
          <cell r="AL372">
            <v>1566.0482412160959</v>
          </cell>
          <cell r="AM372">
            <v>1563.8159535069954</v>
          </cell>
          <cell r="AN372">
            <v>1576.4272033859404</v>
          </cell>
          <cell r="AO372">
            <v>0</v>
          </cell>
          <cell r="AP372">
            <v>0</v>
          </cell>
          <cell r="AQ372">
            <v>0</v>
          </cell>
          <cell r="AR372">
            <v>0</v>
          </cell>
          <cell r="AS372">
            <v>0</v>
          </cell>
          <cell r="AU372">
            <v>12.611249878945046</v>
          </cell>
          <cell r="AV372">
            <v>0.80644079954954595</v>
          </cell>
          <cell r="AY372">
            <v>2548.9050005648314</v>
          </cell>
          <cell r="AZ372">
            <v>21011.66925071496</v>
          </cell>
          <cell r="BA372">
            <v>20840</v>
          </cell>
          <cell r="BB372">
            <v>21059.951758783904</v>
          </cell>
          <cell r="BC372">
            <v>21068.184046493006</v>
          </cell>
          <cell r="BD372">
            <v>21055.572796614058</v>
          </cell>
          <cell r="BE372">
            <v>0</v>
          </cell>
          <cell r="BF372">
            <v>0</v>
          </cell>
          <cell r="BG372">
            <v>0</v>
          </cell>
          <cell r="BH372">
            <v>0</v>
          </cell>
          <cell r="BK372">
            <v>-12.611249878948001</v>
          </cell>
          <cell r="BL372">
            <v>-5.9859216395286019E-2</v>
          </cell>
          <cell r="BN372">
            <v>-622</v>
          </cell>
        </row>
        <row r="373">
          <cell r="A373">
            <v>625</v>
          </cell>
          <cell r="B373" t="str">
            <v>BRIDGEWATER RAYNHAM</v>
          </cell>
          <cell r="C373">
            <v>8</v>
          </cell>
          <cell r="D373">
            <v>10</v>
          </cell>
          <cell r="E373">
            <v>12</v>
          </cell>
          <cell r="F373">
            <v>12</v>
          </cell>
          <cell r="G373">
            <v>12</v>
          </cell>
          <cell r="H373">
            <v>12.7</v>
          </cell>
          <cell r="I373">
            <v>0</v>
          </cell>
          <cell r="J373">
            <v>0</v>
          </cell>
          <cell r="K373">
            <v>0</v>
          </cell>
          <cell r="L373">
            <v>0</v>
          </cell>
          <cell r="M373">
            <v>0</v>
          </cell>
          <cell r="O373">
            <v>0.69999999999999929</v>
          </cell>
          <cell r="P373">
            <v>5.8333333333333348</v>
          </cell>
          <cell r="S373">
            <v>102944</v>
          </cell>
          <cell r="T373">
            <v>139507</v>
          </cell>
          <cell r="U373">
            <v>166741</v>
          </cell>
          <cell r="V373">
            <v>166741</v>
          </cell>
          <cell r="W373">
            <v>166544</v>
          </cell>
          <cell r="X373">
            <v>175575</v>
          </cell>
          <cell r="Y373">
            <v>0</v>
          </cell>
          <cell r="Z373">
            <v>0</v>
          </cell>
          <cell r="AA373">
            <v>0</v>
          </cell>
          <cell r="AB373">
            <v>0</v>
          </cell>
          <cell r="AC373">
            <v>0</v>
          </cell>
          <cell r="AE373">
            <v>9031</v>
          </cell>
          <cell r="AF373">
            <v>5.422591026995871</v>
          </cell>
          <cell r="AG373">
            <v>-0.41074230633746378</v>
          </cell>
          <cell r="AI373">
            <v>7144</v>
          </cell>
          <cell r="AJ373">
            <v>31891.067383053152</v>
          </cell>
          <cell r="AK373">
            <v>53355.455706598259</v>
          </cell>
          <cell r="AL373">
            <v>52893.466525248434</v>
          </cell>
          <cell r="AM373">
            <v>53182.159596931248</v>
          </cell>
          <cell r="AN373">
            <v>56439.160557678981</v>
          </cell>
          <cell r="AO373">
            <v>0</v>
          </cell>
          <cell r="AP373">
            <v>0</v>
          </cell>
          <cell r="AQ373">
            <v>0</v>
          </cell>
          <cell r="AR373">
            <v>0</v>
          </cell>
          <cell r="AS373">
            <v>0</v>
          </cell>
          <cell r="AU373">
            <v>3257.0009607477332</v>
          </cell>
          <cell r="AV373">
            <v>6.1242359946128921</v>
          </cell>
          <cell r="AY373">
            <v>95800</v>
          </cell>
          <cell r="AZ373">
            <v>107615.93261694684</v>
          </cell>
          <cell r="BA373">
            <v>113385.54429340173</v>
          </cell>
          <cell r="BB373">
            <v>113847.53347475157</v>
          </cell>
          <cell r="BC373">
            <v>113361.84040306875</v>
          </cell>
          <cell r="BD373">
            <v>119135.83944232101</v>
          </cell>
          <cell r="BE373">
            <v>0</v>
          </cell>
          <cell r="BF373">
            <v>0</v>
          </cell>
          <cell r="BG373">
            <v>0</v>
          </cell>
          <cell r="BH373">
            <v>0</v>
          </cell>
          <cell r="BK373">
            <v>5773.9990392522595</v>
          </cell>
          <cell r="BL373">
            <v>5.0934238706096036</v>
          </cell>
          <cell r="BN373">
            <v>-625</v>
          </cell>
        </row>
        <row r="374">
          <cell r="A374">
            <v>632</v>
          </cell>
          <cell r="B374" t="str">
            <v>CHESTERFIELD GOSHEN</v>
          </cell>
          <cell r="C374">
            <v>3</v>
          </cell>
          <cell r="D374">
            <v>3</v>
          </cell>
          <cell r="E374">
            <v>2</v>
          </cell>
          <cell r="F374">
            <v>2</v>
          </cell>
          <cell r="G374">
            <v>2</v>
          </cell>
          <cell r="H374">
            <v>2</v>
          </cell>
          <cell r="I374">
            <v>0</v>
          </cell>
          <cell r="J374">
            <v>0</v>
          </cell>
          <cell r="K374">
            <v>0</v>
          </cell>
          <cell r="L374">
            <v>0</v>
          </cell>
          <cell r="M374">
            <v>0</v>
          </cell>
          <cell r="O374">
            <v>0</v>
          </cell>
          <cell r="P374">
            <v>0</v>
          </cell>
          <cell r="S374">
            <v>48627</v>
          </cell>
          <cell r="T374">
            <v>49062</v>
          </cell>
          <cell r="U374">
            <v>34290</v>
          </cell>
          <cell r="V374">
            <v>34290</v>
          </cell>
          <cell r="W374">
            <v>34464</v>
          </cell>
          <cell r="X374">
            <v>34466</v>
          </cell>
          <cell r="Y374">
            <v>0</v>
          </cell>
          <cell r="Z374">
            <v>0</v>
          </cell>
          <cell r="AA374">
            <v>0</v>
          </cell>
          <cell r="AB374">
            <v>0</v>
          </cell>
          <cell r="AC374">
            <v>0</v>
          </cell>
          <cell r="AE374">
            <v>2</v>
          </cell>
          <cell r="AF374">
            <v>5.8031569173611075E-3</v>
          </cell>
          <cell r="AG374">
            <v>5.8031569173611075E-3</v>
          </cell>
          <cell r="AI374">
            <v>19540.922262463417</v>
          </cell>
          <cell r="AJ374">
            <v>2966.2031604689341</v>
          </cell>
          <cell r="AK374">
            <v>1786</v>
          </cell>
          <cell r="AL374">
            <v>1583.3781572800644</v>
          </cell>
          <cell r="AM374">
            <v>1581.3217506770902</v>
          </cell>
          <cell r="AN374">
            <v>1592.9393649376059</v>
          </cell>
          <cell r="AO374">
            <v>0</v>
          </cell>
          <cell r="AP374">
            <v>0</v>
          </cell>
          <cell r="AQ374">
            <v>0</v>
          </cell>
          <cell r="AR374">
            <v>0</v>
          </cell>
          <cell r="AS374">
            <v>0</v>
          </cell>
          <cell r="AU374">
            <v>11.617614260515666</v>
          </cell>
          <cell r="AV374">
            <v>0.73467744660700163</v>
          </cell>
          <cell r="AY374">
            <v>29086.077737536583</v>
          </cell>
          <cell r="AZ374">
            <v>46095.796839531067</v>
          </cell>
          <cell r="BA374">
            <v>32504</v>
          </cell>
          <cell r="BB374">
            <v>32706.621842719935</v>
          </cell>
          <cell r="BC374">
            <v>32882.678249322911</v>
          </cell>
          <cell r="BD374">
            <v>32873.060635062393</v>
          </cell>
          <cell r="BE374">
            <v>0</v>
          </cell>
          <cell r="BF374">
            <v>0</v>
          </cell>
          <cell r="BG374">
            <v>0</v>
          </cell>
          <cell r="BH374">
            <v>0</v>
          </cell>
          <cell r="BK374">
            <v>-9.6176142605181667</v>
          </cell>
          <cell r="BL374">
            <v>-2.9248269218207223E-2</v>
          </cell>
          <cell r="BN374">
            <v>-632</v>
          </cell>
        </row>
        <row r="375">
          <cell r="A375">
            <v>635</v>
          </cell>
          <cell r="B375" t="str">
            <v>CENTRAL BERKSHIRE</v>
          </cell>
          <cell r="C375">
            <v>18.647534489187173</v>
          </cell>
          <cell r="D375">
            <v>21</v>
          </cell>
          <cell r="E375">
            <v>22</v>
          </cell>
          <cell r="F375">
            <v>22</v>
          </cell>
          <cell r="G375">
            <v>22</v>
          </cell>
          <cell r="H375">
            <v>22.64</v>
          </cell>
          <cell r="I375">
            <v>0</v>
          </cell>
          <cell r="J375">
            <v>0</v>
          </cell>
          <cell r="K375">
            <v>0</v>
          </cell>
          <cell r="L375">
            <v>0</v>
          </cell>
          <cell r="M375">
            <v>0</v>
          </cell>
          <cell r="O375">
            <v>0.64000000000000057</v>
          </cell>
          <cell r="P375">
            <v>2.9090909090909056</v>
          </cell>
          <cell r="S375">
            <v>309861</v>
          </cell>
          <cell r="T375">
            <v>341589</v>
          </cell>
          <cell r="U375">
            <v>354934</v>
          </cell>
          <cell r="V375">
            <v>354934</v>
          </cell>
          <cell r="W375">
            <v>355640</v>
          </cell>
          <cell r="X375">
            <v>332944</v>
          </cell>
          <cell r="Y375">
            <v>0</v>
          </cell>
          <cell r="Z375">
            <v>0</v>
          </cell>
          <cell r="AA375">
            <v>0</v>
          </cell>
          <cell r="AB375">
            <v>0</v>
          </cell>
          <cell r="AC375">
            <v>0</v>
          </cell>
          <cell r="AE375">
            <v>-22696</v>
          </cell>
          <cell r="AF375">
            <v>-6.3817343380947023</v>
          </cell>
          <cell r="AG375">
            <v>-9.2908252471856088</v>
          </cell>
          <cell r="AI375">
            <v>111158.51932092197</v>
          </cell>
          <cell r="AJ375">
            <v>38313.185820810671</v>
          </cell>
          <cell r="AK375">
            <v>49436.164799419974</v>
          </cell>
          <cell r="AL375">
            <v>47977.698826845277</v>
          </cell>
          <cell r="AM375">
            <v>48764.729554551217</v>
          </cell>
          <cell r="AN375">
            <v>31388.001953411993</v>
          </cell>
          <cell r="AO375">
            <v>0</v>
          </cell>
          <cell r="AP375">
            <v>0</v>
          </cell>
          <cell r="AQ375">
            <v>0</v>
          </cell>
          <cell r="AR375">
            <v>0</v>
          </cell>
          <cell r="AS375">
            <v>0</v>
          </cell>
          <cell r="AU375">
            <v>-17376.727601139224</v>
          </cell>
          <cell r="AV375">
            <v>-35.633802873243766</v>
          </cell>
          <cell r="AY375">
            <v>198702.48067907803</v>
          </cell>
          <cell r="AZ375">
            <v>303275.81417918933</v>
          </cell>
          <cell r="BA375">
            <v>305497.83520058001</v>
          </cell>
          <cell r="BB375">
            <v>306956.30117315473</v>
          </cell>
          <cell r="BC375">
            <v>306875.27044544881</v>
          </cell>
          <cell r="BD375">
            <v>301555.99804658804</v>
          </cell>
          <cell r="BE375">
            <v>0</v>
          </cell>
          <cell r="BF375">
            <v>0</v>
          </cell>
          <cell r="BG375">
            <v>0</v>
          </cell>
          <cell r="BH375">
            <v>0</v>
          </cell>
          <cell r="BK375">
            <v>-5319.2723988607759</v>
          </cell>
          <cell r="BL375">
            <v>-1.7333662602201594</v>
          </cell>
          <cell r="BN375">
            <v>-635</v>
          </cell>
        </row>
        <row r="376">
          <cell r="A376">
            <v>640</v>
          </cell>
          <cell r="B376" t="str">
            <v>CONCORD CARLISLE</v>
          </cell>
          <cell r="C376">
            <v>5.9094076655052259</v>
          </cell>
          <cell r="D376">
            <v>5</v>
          </cell>
          <cell r="E376">
            <v>4</v>
          </cell>
          <cell r="F376">
            <v>4</v>
          </cell>
          <cell r="G376">
            <v>4</v>
          </cell>
          <cell r="H376">
            <v>4</v>
          </cell>
          <cell r="I376">
            <v>0</v>
          </cell>
          <cell r="J376">
            <v>0</v>
          </cell>
          <cell r="K376">
            <v>0</v>
          </cell>
          <cell r="L376">
            <v>0</v>
          </cell>
          <cell r="M376">
            <v>0</v>
          </cell>
          <cell r="O376">
            <v>0</v>
          </cell>
          <cell r="P376">
            <v>0</v>
          </cell>
          <cell r="S376">
            <v>100879</v>
          </cell>
          <cell r="T376">
            <v>87045</v>
          </cell>
          <cell r="U376">
            <v>72444</v>
          </cell>
          <cell r="V376">
            <v>72444</v>
          </cell>
          <cell r="W376">
            <v>72432</v>
          </cell>
          <cell r="X376">
            <v>70504</v>
          </cell>
          <cell r="Y376">
            <v>0</v>
          </cell>
          <cell r="Z376">
            <v>0</v>
          </cell>
          <cell r="AA376">
            <v>0</v>
          </cell>
          <cell r="AB376">
            <v>0</v>
          </cell>
          <cell r="AC376">
            <v>0</v>
          </cell>
          <cell r="AE376">
            <v>-1928</v>
          </cell>
          <cell r="AF376">
            <v>-2.6618069361608154</v>
          </cell>
          <cell r="AG376">
            <v>-2.6618069361608154</v>
          </cell>
          <cell r="AI376">
            <v>11979.636043527884</v>
          </cell>
          <cell r="AJ376">
            <v>4465</v>
          </cell>
          <cell r="AK376">
            <v>3572</v>
          </cell>
          <cell r="AL376">
            <v>3491.4575538256413</v>
          </cell>
          <cell r="AM376">
            <v>3490.6401295247401</v>
          </cell>
          <cell r="AN376">
            <v>3495.2581463125221</v>
          </cell>
          <cell r="AO376">
            <v>0</v>
          </cell>
          <cell r="AP376">
            <v>0</v>
          </cell>
          <cell r="AQ376">
            <v>0</v>
          </cell>
          <cell r="AR376">
            <v>0</v>
          </cell>
          <cell r="AS376">
            <v>0</v>
          </cell>
          <cell r="AU376">
            <v>4.6180167877819258</v>
          </cell>
          <cell r="AV376">
            <v>0.13229713222859818</v>
          </cell>
          <cell r="AY376">
            <v>88899.363956472109</v>
          </cell>
          <cell r="AZ376">
            <v>82580</v>
          </cell>
          <cell r="BA376">
            <v>68872</v>
          </cell>
          <cell r="BB376">
            <v>68952.542446174353</v>
          </cell>
          <cell r="BC376">
            <v>68941.359870475266</v>
          </cell>
          <cell r="BD376">
            <v>67008.741853687476</v>
          </cell>
          <cell r="BE376">
            <v>0</v>
          </cell>
          <cell r="BF376">
            <v>0</v>
          </cell>
          <cell r="BG376">
            <v>0</v>
          </cell>
          <cell r="BH376">
            <v>0</v>
          </cell>
          <cell r="BK376">
            <v>-1932.6180167877901</v>
          </cell>
          <cell r="BL376">
            <v>-2.8032780618466591</v>
          </cell>
          <cell r="BN376">
            <v>-640</v>
          </cell>
        </row>
        <row r="377">
          <cell r="A377">
            <v>645</v>
          </cell>
          <cell r="B377" t="str">
            <v>DENNIS YARMOUTH</v>
          </cell>
          <cell r="C377">
            <v>131.88070449198497</v>
          </cell>
          <cell r="D377">
            <v>123</v>
          </cell>
          <cell r="E377">
            <v>132</v>
          </cell>
          <cell r="F377">
            <v>132</v>
          </cell>
          <cell r="G377">
            <v>132</v>
          </cell>
          <cell r="H377">
            <v>132.21</v>
          </cell>
          <cell r="I377">
            <v>0</v>
          </cell>
          <cell r="J377">
            <v>0</v>
          </cell>
          <cell r="K377">
            <v>0</v>
          </cell>
          <cell r="L377">
            <v>0</v>
          </cell>
          <cell r="M377">
            <v>0</v>
          </cell>
          <cell r="O377">
            <v>0.21000000000000796</v>
          </cell>
          <cell r="P377">
            <v>0.15909090909091983</v>
          </cell>
          <cell r="S377">
            <v>1809522</v>
          </cell>
          <cell r="T377">
            <v>1740345</v>
          </cell>
          <cell r="U377">
            <v>1871400</v>
          </cell>
          <cell r="V377">
            <v>1871400</v>
          </cell>
          <cell r="W377">
            <v>1983176</v>
          </cell>
          <cell r="X377">
            <v>1924495</v>
          </cell>
          <cell r="Y377">
            <v>0</v>
          </cell>
          <cell r="Z377">
            <v>0</v>
          </cell>
          <cell r="AA377">
            <v>0</v>
          </cell>
          <cell r="AB377">
            <v>0</v>
          </cell>
          <cell r="AC377">
            <v>0</v>
          </cell>
          <cell r="AE377">
            <v>-58681</v>
          </cell>
          <cell r="AF377">
            <v>-2.958940608397842</v>
          </cell>
          <cell r="AG377">
            <v>-3.1180315174887618</v>
          </cell>
          <cell r="AI377">
            <v>122891.24457388683</v>
          </cell>
          <cell r="AJ377">
            <v>109839</v>
          </cell>
          <cell r="AK377">
            <v>158923.15789200069</v>
          </cell>
          <cell r="AL377">
            <v>158371.26654706523</v>
          </cell>
          <cell r="AM377">
            <v>237856.97522635903</v>
          </cell>
          <cell r="AN377">
            <v>189816.00547433822</v>
          </cell>
          <cell r="AO377">
            <v>0</v>
          </cell>
          <cell r="AP377">
            <v>0</v>
          </cell>
          <cell r="AQ377">
            <v>0</v>
          </cell>
          <cell r="AR377">
            <v>0</v>
          </cell>
          <cell r="AS377">
            <v>0</v>
          </cell>
          <cell r="AU377">
            <v>-48040.969752020814</v>
          </cell>
          <cell r="AV377">
            <v>-20.197418934762002</v>
          </cell>
          <cell r="AY377">
            <v>1686630.7554261133</v>
          </cell>
          <cell r="AZ377">
            <v>1630506</v>
          </cell>
          <cell r="BA377">
            <v>1712476.8421079994</v>
          </cell>
          <cell r="BB377">
            <v>1713028.7334529348</v>
          </cell>
          <cell r="BC377">
            <v>1745319.024773641</v>
          </cell>
          <cell r="BD377">
            <v>1734678.9945256617</v>
          </cell>
          <cell r="BE377">
            <v>0</v>
          </cell>
          <cell r="BF377">
            <v>0</v>
          </cell>
          <cell r="BG377">
            <v>0</v>
          </cell>
          <cell r="BH377">
            <v>0</v>
          </cell>
          <cell r="BK377">
            <v>-10640.030247979332</v>
          </cell>
          <cell r="BL377">
            <v>-0.60963239940384772</v>
          </cell>
          <cell r="BN377">
            <v>-645</v>
          </cell>
        </row>
        <row r="378">
          <cell r="A378">
            <v>650</v>
          </cell>
          <cell r="B378" t="str">
            <v>DIGHTON REHOBOTH</v>
          </cell>
          <cell r="C378">
            <v>1.5</v>
          </cell>
          <cell r="D378">
            <v>1</v>
          </cell>
          <cell r="E378">
            <v>1</v>
          </cell>
          <cell r="F378">
            <v>1</v>
          </cell>
          <cell r="G378">
            <v>1</v>
          </cell>
          <cell r="H378">
            <v>2</v>
          </cell>
          <cell r="I378">
            <v>0</v>
          </cell>
          <cell r="J378">
            <v>0</v>
          </cell>
          <cell r="K378">
            <v>0</v>
          </cell>
          <cell r="L378">
            <v>0</v>
          </cell>
          <cell r="M378">
            <v>0</v>
          </cell>
          <cell r="O378">
            <v>1</v>
          </cell>
          <cell r="P378">
            <v>100</v>
          </cell>
          <cell r="S378">
            <v>21601</v>
          </cell>
          <cell r="T378">
            <v>16430</v>
          </cell>
          <cell r="U378">
            <v>13729</v>
          </cell>
          <cell r="V378">
            <v>13729</v>
          </cell>
          <cell r="W378">
            <v>13722</v>
          </cell>
          <cell r="X378">
            <v>30813</v>
          </cell>
          <cell r="Y378">
            <v>0</v>
          </cell>
          <cell r="Z378">
            <v>0</v>
          </cell>
          <cell r="AA378">
            <v>0</v>
          </cell>
          <cell r="AB378">
            <v>0</v>
          </cell>
          <cell r="AC378">
            <v>0</v>
          </cell>
          <cell r="AE378">
            <v>17091</v>
          </cell>
          <cell r="AF378">
            <v>124.55181460428508</v>
          </cell>
          <cell r="AG378">
            <v>24.551814604285084</v>
          </cell>
          <cell r="AI378">
            <v>1340</v>
          </cell>
          <cell r="AJ378">
            <v>893</v>
          </cell>
          <cell r="AK378">
            <v>893</v>
          </cell>
          <cell r="AL378">
            <v>893</v>
          </cell>
          <cell r="AM378">
            <v>893</v>
          </cell>
          <cell r="AN378">
            <v>7562.8137979456687</v>
          </cell>
          <cell r="AO378">
            <v>0</v>
          </cell>
          <cell r="AP378">
            <v>0</v>
          </cell>
          <cell r="AQ378">
            <v>0</v>
          </cell>
          <cell r="AR378">
            <v>0</v>
          </cell>
          <cell r="AS378">
            <v>0</v>
          </cell>
          <cell r="AU378">
            <v>6669.8137979456687</v>
          </cell>
          <cell r="AV378">
            <v>746.8996414272865</v>
          </cell>
          <cell r="AY378">
            <v>20261</v>
          </cell>
          <cell r="AZ378">
            <v>15537</v>
          </cell>
          <cell r="BA378">
            <v>12836</v>
          </cell>
          <cell r="BB378">
            <v>12836</v>
          </cell>
          <cell r="BC378">
            <v>12829</v>
          </cell>
          <cell r="BD378">
            <v>23250.18620205433</v>
          </cell>
          <cell r="BE378">
            <v>0</v>
          </cell>
          <cell r="BF378">
            <v>0</v>
          </cell>
          <cell r="BG378">
            <v>0</v>
          </cell>
          <cell r="BH378">
            <v>0</v>
          </cell>
          <cell r="BK378">
            <v>10421.18620205433</v>
          </cell>
          <cell r="BL378">
            <v>81.231477138158326</v>
          </cell>
          <cell r="BN378">
            <v>-650</v>
          </cell>
        </row>
        <row r="379">
          <cell r="A379">
            <v>655</v>
          </cell>
          <cell r="B379" t="str">
            <v>DOVER SHERBORN</v>
          </cell>
          <cell r="C379">
            <v>0</v>
          </cell>
          <cell r="D379">
            <v>0</v>
          </cell>
          <cell r="E379">
            <v>0</v>
          </cell>
          <cell r="F379">
            <v>0</v>
          </cell>
          <cell r="G379">
            <v>0</v>
          </cell>
          <cell r="H379">
            <v>0</v>
          </cell>
          <cell r="I379">
            <v>0</v>
          </cell>
          <cell r="J379">
            <v>0</v>
          </cell>
          <cell r="K379">
            <v>0</v>
          </cell>
          <cell r="L379">
            <v>0</v>
          </cell>
          <cell r="M379">
            <v>0</v>
          </cell>
          <cell r="O379">
            <v>0</v>
          </cell>
          <cell r="P379" t="str">
            <v>--</v>
          </cell>
          <cell r="S379">
            <v>0</v>
          </cell>
          <cell r="T379">
            <v>0</v>
          </cell>
          <cell r="U379">
            <v>0</v>
          </cell>
          <cell r="V379">
            <v>0</v>
          </cell>
          <cell r="W379">
            <v>0</v>
          </cell>
          <cell r="X379">
            <v>0</v>
          </cell>
          <cell r="Y379">
            <v>0</v>
          </cell>
          <cell r="Z379">
            <v>0</v>
          </cell>
          <cell r="AA379">
            <v>0</v>
          </cell>
          <cell r="AB379">
            <v>0</v>
          </cell>
          <cell r="AC379">
            <v>0</v>
          </cell>
          <cell r="AE379">
            <v>0</v>
          </cell>
          <cell r="AF379" t="str">
            <v>--</v>
          </cell>
          <cell r="AG379" t="str">
            <v>--</v>
          </cell>
          <cell r="AI379">
            <v>0</v>
          </cell>
          <cell r="AJ379">
            <v>0</v>
          </cell>
          <cell r="AK379">
            <v>0</v>
          </cell>
          <cell r="AL379">
            <v>0</v>
          </cell>
          <cell r="AM379">
            <v>0</v>
          </cell>
          <cell r="AN379">
            <v>0</v>
          </cell>
          <cell r="AO379">
            <v>0</v>
          </cell>
          <cell r="AP379">
            <v>0</v>
          </cell>
          <cell r="AQ379">
            <v>0</v>
          </cell>
          <cell r="AR379">
            <v>0</v>
          </cell>
          <cell r="AS379">
            <v>0</v>
          </cell>
          <cell r="AU379">
            <v>0</v>
          </cell>
          <cell r="AV379" t="str">
            <v>--</v>
          </cell>
          <cell r="AY379">
            <v>0</v>
          </cell>
          <cell r="AZ379">
            <v>0</v>
          </cell>
          <cell r="BA379">
            <v>0</v>
          </cell>
          <cell r="BB379">
            <v>0</v>
          </cell>
          <cell r="BC379">
            <v>0</v>
          </cell>
          <cell r="BD379">
            <v>0</v>
          </cell>
          <cell r="BE379">
            <v>0</v>
          </cell>
          <cell r="BF379">
            <v>0</v>
          </cell>
          <cell r="BG379">
            <v>0</v>
          </cell>
          <cell r="BH379">
            <v>0</v>
          </cell>
          <cell r="BK379">
            <v>0</v>
          </cell>
          <cell r="BL379" t="str">
            <v>--</v>
          </cell>
          <cell r="BN379">
            <v>-655</v>
          </cell>
        </row>
        <row r="380">
          <cell r="A380">
            <v>658</v>
          </cell>
          <cell r="B380" t="str">
            <v>DUDLEY CHARLTON</v>
          </cell>
          <cell r="C380">
            <v>0</v>
          </cell>
          <cell r="D380">
            <v>1</v>
          </cell>
          <cell r="E380">
            <v>5</v>
          </cell>
          <cell r="F380">
            <v>5</v>
          </cell>
          <cell r="G380">
            <v>5</v>
          </cell>
          <cell r="H380">
            <v>6.77</v>
          </cell>
          <cell r="I380">
            <v>0</v>
          </cell>
          <cell r="J380">
            <v>0</v>
          </cell>
          <cell r="K380">
            <v>0</v>
          </cell>
          <cell r="L380">
            <v>0</v>
          </cell>
          <cell r="M380">
            <v>0</v>
          </cell>
          <cell r="O380">
            <v>1.7699999999999996</v>
          </cell>
          <cell r="P380">
            <v>35.399999999999984</v>
          </cell>
          <cell r="S380">
            <v>0</v>
          </cell>
          <cell r="T380">
            <v>11813</v>
          </cell>
          <cell r="U380">
            <v>60145</v>
          </cell>
          <cell r="V380">
            <v>60145</v>
          </cell>
          <cell r="W380">
            <v>60325</v>
          </cell>
          <cell r="X380">
            <v>81680</v>
          </cell>
          <cell r="Y380">
            <v>0</v>
          </cell>
          <cell r="Z380">
            <v>0</v>
          </cell>
          <cell r="AA380">
            <v>0</v>
          </cell>
          <cell r="AB380">
            <v>0</v>
          </cell>
          <cell r="AC380">
            <v>0</v>
          </cell>
          <cell r="AE380">
            <v>21355</v>
          </cell>
          <cell r="AF380">
            <v>35.399917115623715</v>
          </cell>
          <cell r="AG380">
            <v>-8.2884376269021232E-5</v>
          </cell>
          <cell r="AI380">
            <v>0</v>
          </cell>
          <cell r="AJ380">
            <v>8102.7896834960011</v>
          </cell>
          <cell r="AK380">
            <v>43886.5839558886</v>
          </cell>
          <cell r="AL380">
            <v>43459.459711512376</v>
          </cell>
          <cell r="AM380">
            <v>43982.553059981663</v>
          </cell>
          <cell r="AN380">
            <v>55888.976818825315</v>
          </cell>
          <cell r="AO380">
            <v>0</v>
          </cell>
          <cell r="AP380">
            <v>0</v>
          </cell>
          <cell r="AQ380">
            <v>0</v>
          </cell>
          <cell r="AR380">
            <v>0</v>
          </cell>
          <cell r="AS380">
            <v>0</v>
          </cell>
          <cell r="AU380">
            <v>11906.423758843652</v>
          </cell>
          <cell r="AV380">
            <v>27.070788143212464</v>
          </cell>
          <cell r="AY380">
            <v>0</v>
          </cell>
          <cell r="AZ380">
            <v>3710.2103165039989</v>
          </cell>
          <cell r="BA380">
            <v>16258.4160441114</v>
          </cell>
          <cell r="BB380">
            <v>16685.540288487624</v>
          </cell>
          <cell r="BC380">
            <v>16342.446940018337</v>
          </cell>
          <cell r="BD380">
            <v>25791.023181174685</v>
          </cell>
          <cell r="BE380">
            <v>0</v>
          </cell>
          <cell r="BF380">
            <v>0</v>
          </cell>
          <cell r="BG380">
            <v>0</v>
          </cell>
          <cell r="BH380">
            <v>0</v>
          </cell>
          <cell r="BK380">
            <v>9448.5762411563483</v>
          </cell>
          <cell r="BL380">
            <v>57.816165937912764</v>
          </cell>
          <cell r="BN380">
            <v>-658</v>
          </cell>
        </row>
        <row r="381">
          <cell r="A381">
            <v>660</v>
          </cell>
          <cell r="B381" t="str">
            <v>NAUSET</v>
          </cell>
          <cell r="C381">
            <v>86.024390243902445</v>
          </cell>
          <cell r="D381">
            <v>90</v>
          </cell>
          <cell r="E381">
            <v>83</v>
          </cell>
          <cell r="F381">
            <v>83</v>
          </cell>
          <cell r="G381">
            <v>83</v>
          </cell>
          <cell r="H381">
            <v>84.200000000000017</v>
          </cell>
          <cell r="I381">
            <v>0</v>
          </cell>
          <cell r="J381">
            <v>0</v>
          </cell>
          <cell r="K381">
            <v>0</v>
          </cell>
          <cell r="L381">
            <v>0</v>
          </cell>
          <cell r="M381">
            <v>0</v>
          </cell>
          <cell r="O381">
            <v>1.2000000000000171</v>
          </cell>
          <cell r="P381">
            <v>1.4457831325301429</v>
          </cell>
          <cell r="S381">
            <v>1413641</v>
          </cell>
          <cell r="T381">
            <v>1560042</v>
          </cell>
          <cell r="U381">
            <v>1481669</v>
          </cell>
          <cell r="V381">
            <v>1481669</v>
          </cell>
          <cell r="W381">
            <v>1480957</v>
          </cell>
          <cell r="X381">
            <v>1485602</v>
          </cell>
          <cell r="Y381">
            <v>0</v>
          </cell>
          <cell r="Z381">
            <v>0</v>
          </cell>
          <cell r="AA381">
            <v>0</v>
          </cell>
          <cell r="AB381">
            <v>0</v>
          </cell>
          <cell r="AC381">
            <v>0</v>
          </cell>
          <cell r="AE381">
            <v>4645</v>
          </cell>
          <cell r="AF381">
            <v>0.3136485394241717</v>
          </cell>
          <cell r="AG381">
            <v>-1.1321345931059712</v>
          </cell>
          <cell r="AI381">
            <v>84833.56967378853</v>
          </cell>
          <cell r="AJ381">
            <v>172293.497990273</v>
          </cell>
          <cell r="AK381">
            <v>121630.22149683657</v>
          </cell>
          <cell r="AL381">
            <v>120975.61657644142</v>
          </cell>
          <cell r="AM381">
            <v>120947.4671027623</v>
          </cell>
          <cell r="AN381">
            <v>120862.00809131558</v>
          </cell>
          <cell r="AO381">
            <v>0</v>
          </cell>
          <cell r="AP381">
            <v>0</v>
          </cell>
          <cell r="AQ381">
            <v>0</v>
          </cell>
          <cell r="AR381">
            <v>0</v>
          </cell>
          <cell r="AS381">
            <v>0</v>
          </cell>
          <cell r="AU381">
            <v>-85.459011446713703</v>
          </cell>
          <cell r="AV381">
            <v>-7.0657958776521035E-2</v>
          </cell>
          <cell r="AY381">
            <v>1328807.4303262115</v>
          </cell>
          <cell r="AZ381">
            <v>1387748.5020097271</v>
          </cell>
          <cell r="BA381">
            <v>1360038.7785031635</v>
          </cell>
          <cell r="BB381">
            <v>1360693.3834235587</v>
          </cell>
          <cell r="BC381">
            <v>1360009.5328972377</v>
          </cell>
          <cell r="BD381">
            <v>1364739.9919086844</v>
          </cell>
          <cell r="BE381">
            <v>0</v>
          </cell>
          <cell r="BF381">
            <v>0</v>
          </cell>
          <cell r="BG381">
            <v>0</v>
          </cell>
          <cell r="BH381">
            <v>0</v>
          </cell>
          <cell r="BK381">
            <v>4730.4590114466846</v>
          </cell>
          <cell r="BL381">
            <v>0.34782543041218528</v>
          </cell>
          <cell r="BN381">
            <v>-660</v>
          </cell>
        </row>
        <row r="382">
          <cell r="A382">
            <v>662</v>
          </cell>
          <cell r="B382" t="str">
            <v>FARMINGTON RIVER</v>
          </cell>
          <cell r="C382">
            <v>0</v>
          </cell>
          <cell r="D382">
            <v>0</v>
          </cell>
          <cell r="E382">
            <v>0</v>
          </cell>
          <cell r="F382">
            <v>0</v>
          </cell>
          <cell r="G382">
            <v>0</v>
          </cell>
          <cell r="H382">
            <v>0</v>
          </cell>
          <cell r="I382">
            <v>0</v>
          </cell>
          <cell r="J382">
            <v>0</v>
          </cell>
          <cell r="K382">
            <v>0</v>
          </cell>
          <cell r="L382">
            <v>0</v>
          </cell>
          <cell r="M382">
            <v>0</v>
          </cell>
          <cell r="O382">
            <v>0</v>
          </cell>
          <cell r="P382" t="str">
            <v>--</v>
          </cell>
          <cell r="S382">
            <v>0</v>
          </cell>
          <cell r="T382">
            <v>0</v>
          </cell>
          <cell r="U382">
            <v>0</v>
          </cell>
          <cell r="V382">
            <v>0</v>
          </cell>
          <cell r="W382">
            <v>0</v>
          </cell>
          <cell r="X382">
            <v>0</v>
          </cell>
          <cell r="Y382">
            <v>0</v>
          </cell>
          <cell r="Z382">
            <v>0</v>
          </cell>
          <cell r="AA382">
            <v>0</v>
          </cell>
          <cell r="AB382">
            <v>0</v>
          </cell>
          <cell r="AC382">
            <v>0</v>
          </cell>
          <cell r="AE382">
            <v>0</v>
          </cell>
          <cell r="AF382" t="str">
            <v>--</v>
          </cell>
          <cell r="AG382" t="str">
            <v>--</v>
          </cell>
          <cell r="AI382">
            <v>0</v>
          </cell>
          <cell r="AJ382">
            <v>0</v>
          </cell>
          <cell r="AK382">
            <v>0</v>
          </cell>
          <cell r="AL382">
            <v>0</v>
          </cell>
          <cell r="AM382">
            <v>0</v>
          </cell>
          <cell r="AN382">
            <v>0</v>
          </cell>
          <cell r="AO382">
            <v>0</v>
          </cell>
          <cell r="AP382">
            <v>0</v>
          </cell>
          <cell r="AQ382">
            <v>0</v>
          </cell>
          <cell r="AR382">
            <v>0</v>
          </cell>
          <cell r="AS382">
            <v>0</v>
          </cell>
          <cell r="AU382">
            <v>0</v>
          </cell>
          <cell r="AV382" t="str">
            <v>--</v>
          </cell>
          <cell r="AY382">
            <v>0</v>
          </cell>
          <cell r="AZ382">
            <v>0</v>
          </cell>
          <cell r="BA382">
            <v>0</v>
          </cell>
          <cell r="BB382">
            <v>0</v>
          </cell>
          <cell r="BC382">
            <v>0</v>
          </cell>
          <cell r="BD382">
            <v>0</v>
          </cell>
          <cell r="BE382">
            <v>0</v>
          </cell>
          <cell r="BF382">
            <v>0</v>
          </cell>
          <cell r="BG382">
            <v>0</v>
          </cell>
          <cell r="BH382">
            <v>0</v>
          </cell>
          <cell r="BK382">
            <v>0</v>
          </cell>
          <cell r="BL382" t="str">
            <v>--</v>
          </cell>
          <cell r="BN382">
            <v>-662</v>
          </cell>
        </row>
        <row r="383">
          <cell r="A383">
            <v>665</v>
          </cell>
          <cell r="B383" t="str">
            <v>FREETOWN LAKEVILLE</v>
          </cell>
          <cell r="C383">
            <v>17.67832167832168</v>
          </cell>
          <cell r="D383">
            <v>16</v>
          </cell>
          <cell r="E383">
            <v>17</v>
          </cell>
          <cell r="F383">
            <v>17</v>
          </cell>
          <cell r="G383">
            <v>17</v>
          </cell>
          <cell r="H383">
            <v>17.59</v>
          </cell>
          <cell r="I383">
            <v>0</v>
          </cell>
          <cell r="J383">
            <v>0</v>
          </cell>
          <cell r="K383">
            <v>0</v>
          </cell>
          <cell r="L383">
            <v>0</v>
          </cell>
          <cell r="M383">
            <v>0</v>
          </cell>
          <cell r="O383">
            <v>0.58999999999999986</v>
          </cell>
          <cell r="P383">
            <v>3.4705882352941142</v>
          </cell>
          <cell r="S383">
            <v>204627</v>
          </cell>
          <cell r="T383">
            <v>202601</v>
          </cell>
          <cell r="U383">
            <v>222158</v>
          </cell>
          <cell r="V383">
            <v>222158</v>
          </cell>
          <cell r="W383">
            <v>222070</v>
          </cell>
          <cell r="X383">
            <v>203669</v>
          </cell>
          <cell r="Y383">
            <v>0</v>
          </cell>
          <cell r="Z383">
            <v>0</v>
          </cell>
          <cell r="AA383">
            <v>0</v>
          </cell>
          <cell r="AB383">
            <v>0</v>
          </cell>
          <cell r="AC383">
            <v>0</v>
          </cell>
          <cell r="AE383">
            <v>-18401</v>
          </cell>
          <cell r="AF383">
            <v>-8.2861259963074687</v>
          </cell>
          <cell r="AG383">
            <v>-11.756714231601583</v>
          </cell>
          <cell r="AI383">
            <v>54073.194459300066</v>
          </cell>
          <cell r="AJ383">
            <v>14288</v>
          </cell>
          <cell r="AK383">
            <v>27380.168606159234</v>
          </cell>
          <cell r="AL383">
            <v>26776.937731773203</v>
          </cell>
          <cell r="AM383">
            <v>26832.532497184577</v>
          </cell>
          <cell r="AN383">
            <v>13474.540574516681</v>
          </cell>
          <cell r="AO383">
            <v>0</v>
          </cell>
          <cell r="AP383">
            <v>0</v>
          </cell>
          <cell r="AQ383">
            <v>0</v>
          </cell>
          <cell r="AR383">
            <v>0</v>
          </cell>
          <cell r="AS383">
            <v>0</v>
          </cell>
          <cell r="AU383">
            <v>-13357.991922667896</v>
          </cell>
          <cell r="AV383">
            <v>-49.782822117403533</v>
          </cell>
          <cell r="AY383">
            <v>150553.80554069992</v>
          </cell>
          <cell r="AZ383">
            <v>188313</v>
          </cell>
          <cell r="BA383">
            <v>194777.83139384078</v>
          </cell>
          <cell r="BB383">
            <v>195381.06226822679</v>
          </cell>
          <cell r="BC383">
            <v>195237.46750281542</v>
          </cell>
          <cell r="BD383">
            <v>190194.45942548331</v>
          </cell>
          <cell r="BE383">
            <v>0</v>
          </cell>
          <cell r="BF383">
            <v>0</v>
          </cell>
          <cell r="BG383">
            <v>0</v>
          </cell>
          <cell r="BH383">
            <v>0</v>
          </cell>
          <cell r="BK383">
            <v>-5043.0080773321097</v>
          </cell>
          <cell r="BL383">
            <v>-2.5830124421478584</v>
          </cell>
          <cell r="BN383">
            <v>-665</v>
          </cell>
        </row>
        <row r="384">
          <cell r="A384">
            <v>670</v>
          </cell>
          <cell r="B384" t="str">
            <v>FRONTIER</v>
          </cell>
          <cell r="C384">
            <v>42.982638888888886</v>
          </cell>
          <cell r="D384">
            <v>51</v>
          </cell>
          <cell r="E384">
            <v>52</v>
          </cell>
          <cell r="F384">
            <v>52</v>
          </cell>
          <cell r="G384">
            <v>52</v>
          </cell>
          <cell r="H384">
            <v>51.620000000000005</v>
          </cell>
          <cell r="I384">
            <v>0</v>
          </cell>
          <cell r="J384">
            <v>0</v>
          </cell>
          <cell r="K384">
            <v>0</v>
          </cell>
          <cell r="L384">
            <v>0</v>
          </cell>
          <cell r="M384">
            <v>0</v>
          </cell>
          <cell r="O384">
            <v>-0.37999999999999545</v>
          </cell>
          <cell r="P384">
            <v>-0.73076923076922373</v>
          </cell>
          <cell r="S384">
            <v>734803</v>
          </cell>
          <cell r="T384">
            <v>905792</v>
          </cell>
          <cell r="U384">
            <v>974625</v>
          </cell>
          <cell r="V384">
            <v>974625</v>
          </cell>
          <cell r="W384">
            <v>987108</v>
          </cell>
          <cell r="X384">
            <v>945763</v>
          </cell>
          <cell r="Y384">
            <v>0</v>
          </cell>
          <cell r="Z384">
            <v>0</v>
          </cell>
          <cell r="AA384">
            <v>0</v>
          </cell>
          <cell r="AB384">
            <v>0</v>
          </cell>
          <cell r="AC384">
            <v>0</v>
          </cell>
          <cell r="AE384">
            <v>-41345</v>
          </cell>
          <cell r="AF384">
            <v>-4.1884981177338299</v>
          </cell>
          <cell r="AG384">
            <v>-3.4577288869646061</v>
          </cell>
          <cell r="AI384">
            <v>151379.41506476456</v>
          </cell>
          <cell r="AJ384">
            <v>151909.84589468312</v>
          </cell>
          <cell r="AK384">
            <v>208524.40884075375</v>
          </cell>
          <cell r="AL384">
            <v>205374.85080567145</v>
          </cell>
          <cell r="AM384">
            <v>215821.50108484476</v>
          </cell>
          <cell r="AN384">
            <v>176252.59854103453</v>
          </cell>
          <cell r="AO384">
            <v>0</v>
          </cell>
          <cell r="AP384">
            <v>0</v>
          </cell>
          <cell r="AQ384">
            <v>0</v>
          </cell>
          <cell r="AR384">
            <v>0</v>
          </cell>
          <cell r="AS384">
            <v>0</v>
          </cell>
          <cell r="AU384">
            <v>-39568.902543810225</v>
          </cell>
          <cell r="AV384">
            <v>-18.334087356873084</v>
          </cell>
          <cell r="AY384">
            <v>583423.58493523544</v>
          </cell>
          <cell r="AZ384">
            <v>753882.15410531685</v>
          </cell>
          <cell r="BA384">
            <v>766100.59115924628</v>
          </cell>
          <cell r="BB384">
            <v>769250.14919432858</v>
          </cell>
          <cell r="BC384">
            <v>771286.49891515519</v>
          </cell>
          <cell r="BD384">
            <v>769510.4014589655</v>
          </cell>
          <cell r="BE384">
            <v>0</v>
          </cell>
          <cell r="BF384">
            <v>0</v>
          </cell>
          <cell r="BG384">
            <v>0</v>
          </cell>
          <cell r="BH384">
            <v>0</v>
          </cell>
          <cell r="BK384">
            <v>-1776.0974561896874</v>
          </cell>
          <cell r="BL384">
            <v>-0.23027726515216784</v>
          </cell>
          <cell r="BN384">
            <v>-670</v>
          </cell>
        </row>
        <row r="385">
          <cell r="A385">
            <v>672</v>
          </cell>
          <cell r="B385" t="str">
            <v>GATEWAY</v>
          </cell>
          <cell r="C385">
            <v>5.5379310344827584</v>
          </cell>
          <cell r="D385">
            <v>4</v>
          </cell>
          <cell r="E385">
            <v>4</v>
          </cell>
          <cell r="F385">
            <v>4</v>
          </cell>
          <cell r="G385">
            <v>4</v>
          </cell>
          <cell r="H385">
            <v>4</v>
          </cell>
          <cell r="I385">
            <v>0</v>
          </cell>
          <cell r="J385">
            <v>0</v>
          </cell>
          <cell r="K385">
            <v>0</v>
          </cell>
          <cell r="L385">
            <v>0</v>
          </cell>
          <cell r="M385">
            <v>0</v>
          </cell>
          <cell r="O385">
            <v>0</v>
          </cell>
          <cell r="P385">
            <v>0</v>
          </cell>
          <cell r="S385">
            <v>71749</v>
          </cell>
          <cell r="T385">
            <v>58660</v>
          </cell>
          <cell r="U385">
            <v>58440</v>
          </cell>
          <cell r="V385">
            <v>58760</v>
          </cell>
          <cell r="W385">
            <v>58784</v>
          </cell>
          <cell r="X385">
            <v>58736</v>
          </cell>
          <cell r="Y385">
            <v>0</v>
          </cell>
          <cell r="Z385">
            <v>0</v>
          </cell>
          <cell r="AA385">
            <v>0</v>
          </cell>
          <cell r="AB385">
            <v>0</v>
          </cell>
          <cell r="AC385">
            <v>0</v>
          </cell>
          <cell r="AE385">
            <v>-48</v>
          </cell>
          <cell r="AF385">
            <v>-8.165487207403288E-2</v>
          </cell>
          <cell r="AG385">
            <v>-8.165487207403288E-2</v>
          </cell>
          <cell r="AI385">
            <v>52178.759660460986</v>
          </cell>
          <cell r="AJ385">
            <v>3572</v>
          </cell>
          <cell r="AK385">
            <v>3564</v>
          </cell>
          <cell r="AL385">
            <v>2996.1736449252985</v>
          </cell>
          <cell r="AM385">
            <v>2990.4107821941943</v>
          </cell>
          <cell r="AN385">
            <v>3018.9679215018764</v>
          </cell>
          <cell r="AO385">
            <v>0</v>
          </cell>
          <cell r="AP385">
            <v>0</v>
          </cell>
          <cell r="AQ385">
            <v>0</v>
          </cell>
          <cell r="AR385">
            <v>0</v>
          </cell>
          <cell r="AS385">
            <v>0</v>
          </cell>
          <cell r="AU385">
            <v>28.557139307682064</v>
          </cell>
          <cell r="AV385">
            <v>0.95495707404882335</v>
          </cell>
          <cell r="AY385">
            <v>19570.240339539014</v>
          </cell>
          <cell r="AZ385">
            <v>55088</v>
          </cell>
          <cell r="BA385">
            <v>54876</v>
          </cell>
          <cell r="BB385">
            <v>55763.8263550747</v>
          </cell>
          <cell r="BC385">
            <v>55793.589217805806</v>
          </cell>
          <cell r="BD385">
            <v>55717.032078498123</v>
          </cell>
          <cell r="BE385">
            <v>0</v>
          </cell>
          <cell r="BF385">
            <v>0</v>
          </cell>
          <cell r="BG385">
            <v>0</v>
          </cell>
          <cell r="BH385">
            <v>0</v>
          </cell>
          <cell r="BK385">
            <v>-76.557139307682519</v>
          </cell>
          <cell r="BL385">
            <v>-0.13721493881460045</v>
          </cell>
          <cell r="BN385">
            <v>-672</v>
          </cell>
        </row>
        <row r="386">
          <cell r="A386">
            <v>673</v>
          </cell>
          <cell r="B386" t="str">
            <v>GROTON DUNSTABLE</v>
          </cell>
          <cell r="C386">
            <v>42.714074607183598</v>
          </cell>
          <cell r="D386">
            <v>44</v>
          </cell>
          <cell r="E386">
            <v>44</v>
          </cell>
          <cell r="F386">
            <v>44</v>
          </cell>
          <cell r="G386">
            <v>44</v>
          </cell>
          <cell r="H386">
            <v>45.089999999999996</v>
          </cell>
          <cell r="I386">
            <v>0</v>
          </cell>
          <cell r="J386">
            <v>0</v>
          </cell>
          <cell r="K386">
            <v>0</v>
          </cell>
          <cell r="L386">
            <v>0</v>
          </cell>
          <cell r="M386">
            <v>0</v>
          </cell>
          <cell r="O386">
            <v>1.0899999999999963</v>
          </cell>
          <cell r="P386">
            <v>2.4772727272727169</v>
          </cell>
          <cell r="S386">
            <v>622299</v>
          </cell>
          <cell r="T386">
            <v>643220</v>
          </cell>
          <cell r="U386">
            <v>644669</v>
          </cell>
          <cell r="V386">
            <v>644669</v>
          </cell>
          <cell r="W386">
            <v>644713</v>
          </cell>
          <cell r="X386">
            <v>646287</v>
          </cell>
          <cell r="Y386">
            <v>0</v>
          </cell>
          <cell r="Z386">
            <v>0</v>
          </cell>
          <cell r="AA386">
            <v>0</v>
          </cell>
          <cell r="AB386">
            <v>0</v>
          </cell>
          <cell r="AC386">
            <v>0</v>
          </cell>
          <cell r="AE386">
            <v>1574</v>
          </cell>
          <cell r="AF386">
            <v>0.24413964042915293</v>
          </cell>
          <cell r="AG386">
            <v>-2.2331330868435639</v>
          </cell>
          <cell r="AI386">
            <v>70798.600933390233</v>
          </cell>
          <cell r="AJ386">
            <v>52346.208939751188</v>
          </cell>
          <cell r="AK386">
            <v>54306.594952988729</v>
          </cell>
          <cell r="AL386">
            <v>53751.139615148582</v>
          </cell>
          <cell r="AM386">
            <v>53929.357636086163</v>
          </cell>
          <cell r="AN386">
            <v>53989.181036891969</v>
          </cell>
          <cell r="AO386">
            <v>0</v>
          </cell>
          <cell r="AP386">
            <v>0</v>
          </cell>
          <cell r="AQ386">
            <v>0</v>
          </cell>
          <cell r="AR386">
            <v>0</v>
          </cell>
          <cell r="AS386">
            <v>0</v>
          </cell>
          <cell r="AU386">
            <v>59.823400805806159</v>
          </cell>
          <cell r="AV386">
            <v>0.1109291922397615</v>
          </cell>
          <cell r="AY386">
            <v>551500.3990666098</v>
          </cell>
          <cell r="AZ386">
            <v>590873.79106024886</v>
          </cell>
          <cell r="BA386">
            <v>590362.40504701133</v>
          </cell>
          <cell r="BB386">
            <v>590917.86038485146</v>
          </cell>
          <cell r="BC386">
            <v>590783.64236391382</v>
          </cell>
          <cell r="BD386">
            <v>592297.818963108</v>
          </cell>
          <cell r="BE386">
            <v>0</v>
          </cell>
          <cell r="BF386">
            <v>0</v>
          </cell>
          <cell r="BG386">
            <v>0</v>
          </cell>
          <cell r="BH386">
            <v>0</v>
          </cell>
          <cell r="BK386">
            <v>1514.1765991941793</v>
          </cell>
          <cell r="BL386">
            <v>0.25629968242442125</v>
          </cell>
          <cell r="BN386">
            <v>-673</v>
          </cell>
        </row>
        <row r="387">
          <cell r="A387">
            <v>674</v>
          </cell>
          <cell r="B387" t="str">
            <v>GILL MONTAGUE</v>
          </cell>
          <cell r="C387">
            <v>69.491882347364438</v>
          </cell>
          <cell r="D387">
            <v>68</v>
          </cell>
          <cell r="E387">
            <v>62</v>
          </cell>
          <cell r="F387">
            <v>62</v>
          </cell>
          <cell r="G387">
            <v>62</v>
          </cell>
          <cell r="H387">
            <v>56.44</v>
          </cell>
          <cell r="I387">
            <v>0</v>
          </cell>
          <cell r="J387">
            <v>0</v>
          </cell>
          <cell r="K387">
            <v>0</v>
          </cell>
          <cell r="L387">
            <v>0</v>
          </cell>
          <cell r="M387">
            <v>0</v>
          </cell>
          <cell r="O387">
            <v>-5.5600000000000023</v>
          </cell>
          <cell r="P387">
            <v>-8.9677419354838754</v>
          </cell>
          <cell r="S387">
            <v>1010731</v>
          </cell>
          <cell r="T387">
            <v>1056735</v>
          </cell>
          <cell r="U387">
            <v>982705</v>
          </cell>
          <cell r="V387">
            <v>982705</v>
          </cell>
          <cell r="W387">
            <v>981723</v>
          </cell>
          <cell r="X387">
            <v>877455</v>
          </cell>
          <cell r="Y387">
            <v>0</v>
          </cell>
          <cell r="Z387">
            <v>0</v>
          </cell>
          <cell r="AA387">
            <v>0</v>
          </cell>
          <cell r="AB387">
            <v>0</v>
          </cell>
          <cell r="AC387">
            <v>0</v>
          </cell>
          <cell r="AE387">
            <v>-104268</v>
          </cell>
          <cell r="AF387">
            <v>-10.620918527935064</v>
          </cell>
          <cell r="AG387">
            <v>-1.6531765924511888</v>
          </cell>
          <cell r="AI387">
            <v>114959.6640812055</v>
          </cell>
          <cell r="AJ387">
            <v>91382.772320771095</v>
          </cell>
          <cell r="AK387">
            <v>55032</v>
          </cell>
          <cell r="AL387">
            <v>54385.466503312797</v>
          </cell>
          <cell r="AM387">
            <v>54378.904842764336</v>
          </cell>
          <cell r="AN387">
            <v>46699.981784110321</v>
          </cell>
          <cell r="AO387">
            <v>0</v>
          </cell>
          <cell r="AP387">
            <v>0</v>
          </cell>
          <cell r="AQ387">
            <v>0</v>
          </cell>
          <cell r="AR387">
            <v>0</v>
          </cell>
          <cell r="AS387">
            <v>0</v>
          </cell>
          <cell r="AU387">
            <v>-7678.9230586540143</v>
          </cell>
          <cell r="AV387">
            <v>-14.121143264759539</v>
          </cell>
          <cell r="AY387">
            <v>895771.3359187945</v>
          </cell>
          <cell r="AZ387">
            <v>965352.22767922888</v>
          </cell>
          <cell r="BA387">
            <v>927673</v>
          </cell>
          <cell r="BB387">
            <v>928319.53349668719</v>
          </cell>
          <cell r="BC387">
            <v>927344.09515723563</v>
          </cell>
          <cell r="BD387">
            <v>830755.01821588969</v>
          </cell>
          <cell r="BE387">
            <v>0</v>
          </cell>
          <cell r="BF387">
            <v>0</v>
          </cell>
          <cell r="BG387">
            <v>0</v>
          </cell>
          <cell r="BH387">
            <v>0</v>
          </cell>
          <cell r="BK387">
            <v>-96589.076941345935</v>
          </cell>
          <cell r="BL387">
            <v>-10.41566743625717</v>
          </cell>
          <cell r="BN387">
            <v>-674</v>
          </cell>
        </row>
        <row r="388">
          <cell r="A388">
            <v>675</v>
          </cell>
          <cell r="B388" t="str">
            <v>HAMILTON WENHAM</v>
          </cell>
          <cell r="C388">
            <v>1</v>
          </cell>
          <cell r="D388">
            <v>0</v>
          </cell>
          <cell r="E388">
            <v>2</v>
          </cell>
          <cell r="F388">
            <v>2</v>
          </cell>
          <cell r="G388">
            <v>2</v>
          </cell>
          <cell r="H388">
            <v>0.46</v>
          </cell>
          <cell r="I388">
            <v>0</v>
          </cell>
          <cell r="J388">
            <v>0</v>
          </cell>
          <cell r="K388">
            <v>0</v>
          </cell>
          <cell r="L388">
            <v>0</v>
          </cell>
          <cell r="M388">
            <v>0</v>
          </cell>
          <cell r="O388">
            <v>-1.54</v>
          </cell>
          <cell r="P388">
            <v>-77</v>
          </cell>
          <cell r="S388">
            <v>16344</v>
          </cell>
          <cell r="T388">
            <v>0</v>
          </cell>
          <cell r="U388">
            <v>34518</v>
          </cell>
          <cell r="V388">
            <v>34518</v>
          </cell>
          <cell r="W388">
            <v>34534</v>
          </cell>
          <cell r="X388">
            <v>7943</v>
          </cell>
          <cell r="Y388">
            <v>0</v>
          </cell>
          <cell r="Z388">
            <v>0</v>
          </cell>
          <cell r="AA388">
            <v>0</v>
          </cell>
          <cell r="AB388">
            <v>0</v>
          </cell>
          <cell r="AC388">
            <v>0</v>
          </cell>
          <cell r="AE388">
            <v>-26591</v>
          </cell>
          <cell r="AF388">
            <v>-76.999478774541032</v>
          </cell>
          <cell r="AG388">
            <v>5.2122545896793326E-4</v>
          </cell>
          <cell r="AI388">
            <v>14455.392549574297</v>
          </cell>
          <cell r="AJ388">
            <v>0</v>
          </cell>
          <cell r="AK388">
            <v>14020.992678550843</v>
          </cell>
          <cell r="AL388">
            <v>13725.456271971365</v>
          </cell>
          <cell r="AM388">
            <v>13857.948694626557</v>
          </cell>
          <cell r="AN388">
            <v>255.71734136652483</v>
          </cell>
          <cell r="AO388">
            <v>0</v>
          </cell>
          <cell r="AP388">
            <v>0</v>
          </cell>
          <cell r="AQ388">
            <v>0</v>
          </cell>
          <cell r="AR388">
            <v>0</v>
          </cell>
          <cell r="AS388">
            <v>0</v>
          </cell>
          <cell r="AU388">
            <v>-13602.231353260033</v>
          </cell>
          <cell r="AV388">
            <v>-98.15472443287598</v>
          </cell>
          <cell r="AY388">
            <v>1888.6074504257031</v>
          </cell>
          <cell r="AZ388">
            <v>0</v>
          </cell>
          <cell r="BA388">
            <v>20497.007321449157</v>
          </cell>
          <cell r="BB388">
            <v>20792.543728028635</v>
          </cell>
          <cell r="BC388">
            <v>20676.051305373443</v>
          </cell>
          <cell r="BD388">
            <v>7687.282658633475</v>
          </cell>
          <cell r="BE388">
            <v>0</v>
          </cell>
          <cell r="BF388">
            <v>0</v>
          </cell>
          <cell r="BG388">
            <v>0</v>
          </cell>
          <cell r="BH388">
            <v>0</v>
          </cell>
          <cell r="BK388">
            <v>-12988.768646739969</v>
          </cell>
          <cell r="BL388">
            <v>-62.820354113574638</v>
          </cell>
          <cell r="BN388">
            <v>-675</v>
          </cell>
        </row>
        <row r="389">
          <cell r="A389">
            <v>680</v>
          </cell>
          <cell r="B389" t="str">
            <v>HAMPDEN WILBRAHAM</v>
          </cell>
          <cell r="C389">
            <v>3.3131313131313131</v>
          </cell>
          <cell r="D389">
            <v>5</v>
          </cell>
          <cell r="E389">
            <v>4</v>
          </cell>
          <cell r="F389">
            <v>4</v>
          </cell>
          <cell r="G389">
            <v>4</v>
          </cell>
          <cell r="H389">
            <v>5</v>
          </cell>
          <cell r="I389">
            <v>0</v>
          </cell>
          <cell r="J389">
            <v>0</v>
          </cell>
          <cell r="K389">
            <v>0</v>
          </cell>
          <cell r="L389">
            <v>0</v>
          </cell>
          <cell r="M389">
            <v>0</v>
          </cell>
          <cell r="O389">
            <v>1</v>
          </cell>
          <cell r="P389">
            <v>25</v>
          </cell>
          <cell r="S389">
            <v>47651</v>
          </cell>
          <cell r="T389">
            <v>73955</v>
          </cell>
          <cell r="U389">
            <v>60193</v>
          </cell>
          <cell r="V389">
            <v>60193</v>
          </cell>
          <cell r="W389">
            <v>60116</v>
          </cell>
          <cell r="X389">
            <v>74246</v>
          </cell>
          <cell r="Y389">
            <v>0</v>
          </cell>
          <cell r="Z389">
            <v>0</v>
          </cell>
          <cell r="AA389">
            <v>0</v>
          </cell>
          <cell r="AB389">
            <v>0</v>
          </cell>
          <cell r="AC389">
            <v>0</v>
          </cell>
          <cell r="AE389">
            <v>14130</v>
          </cell>
          <cell r="AF389">
            <v>23.504557854814024</v>
          </cell>
          <cell r="AG389">
            <v>-1.4954421451859758</v>
          </cell>
          <cell r="AI389">
            <v>2949</v>
          </cell>
          <cell r="AJ389">
            <v>20830.958486675721</v>
          </cell>
          <cell r="AK389">
            <v>12008.930831069893</v>
          </cell>
          <cell r="AL389">
            <v>11917.453521188669</v>
          </cell>
          <cell r="AM389">
            <v>11947.739503305815</v>
          </cell>
          <cell r="AN389">
            <v>20989.389658802531</v>
          </cell>
          <cell r="AO389">
            <v>0</v>
          </cell>
          <cell r="AP389">
            <v>0</v>
          </cell>
          <cell r="AQ389">
            <v>0</v>
          </cell>
          <cell r="AR389">
            <v>0</v>
          </cell>
          <cell r="AS389">
            <v>0</v>
          </cell>
          <cell r="AU389">
            <v>9041.6501554967163</v>
          </cell>
          <cell r="AV389">
            <v>75.67665961410512</v>
          </cell>
          <cell r="AY389">
            <v>44702</v>
          </cell>
          <cell r="AZ389">
            <v>53124.041513324279</v>
          </cell>
          <cell r="BA389">
            <v>48184.069168930109</v>
          </cell>
          <cell r="BB389">
            <v>48275.546478811331</v>
          </cell>
          <cell r="BC389">
            <v>48168.260496694187</v>
          </cell>
          <cell r="BD389">
            <v>53256.610341197469</v>
          </cell>
          <cell r="BE389">
            <v>0</v>
          </cell>
          <cell r="BF389">
            <v>0</v>
          </cell>
          <cell r="BG389">
            <v>0</v>
          </cell>
          <cell r="BH389">
            <v>0</v>
          </cell>
          <cell r="BK389">
            <v>5088.3498445032819</v>
          </cell>
          <cell r="BL389">
            <v>10.56369856838093</v>
          </cell>
          <cell r="BN389">
            <v>-680</v>
          </cell>
        </row>
        <row r="390">
          <cell r="A390">
            <v>683</v>
          </cell>
          <cell r="B390" t="str">
            <v>HAMPSHIRE</v>
          </cell>
          <cell r="C390">
            <v>20.390631643511341</v>
          </cell>
          <cell r="D390">
            <v>23</v>
          </cell>
          <cell r="E390">
            <v>24</v>
          </cell>
          <cell r="F390">
            <v>24</v>
          </cell>
          <cell r="G390">
            <v>24</v>
          </cell>
          <cell r="H390">
            <v>25.27</v>
          </cell>
          <cell r="I390">
            <v>0</v>
          </cell>
          <cell r="J390">
            <v>0</v>
          </cell>
          <cell r="K390">
            <v>0</v>
          </cell>
          <cell r="L390">
            <v>0</v>
          </cell>
          <cell r="M390">
            <v>0</v>
          </cell>
          <cell r="O390">
            <v>1.2699999999999996</v>
          </cell>
          <cell r="P390">
            <v>5.2916666666666723</v>
          </cell>
          <cell r="S390">
            <v>296832</v>
          </cell>
          <cell r="T390">
            <v>352171</v>
          </cell>
          <cell r="U390">
            <v>384098</v>
          </cell>
          <cell r="V390">
            <v>384098</v>
          </cell>
          <cell r="W390">
            <v>385316</v>
          </cell>
          <cell r="X390">
            <v>393244</v>
          </cell>
          <cell r="Y390">
            <v>0</v>
          </cell>
          <cell r="Z390">
            <v>0</v>
          </cell>
          <cell r="AA390">
            <v>0</v>
          </cell>
          <cell r="AB390">
            <v>0</v>
          </cell>
          <cell r="AC390">
            <v>0</v>
          </cell>
          <cell r="AE390">
            <v>7928</v>
          </cell>
          <cell r="AF390">
            <v>2.0575319997093278</v>
          </cell>
          <cell r="AG390">
            <v>-3.2341346669573445</v>
          </cell>
          <cell r="AI390">
            <v>39647.276632870628</v>
          </cell>
          <cell r="AJ390">
            <v>54559.039653983375</v>
          </cell>
          <cell r="AK390">
            <v>79872.553568178482</v>
          </cell>
          <cell r="AL390">
            <v>78963.463958321387</v>
          </cell>
          <cell r="AM390">
            <v>80409.457569063437</v>
          </cell>
          <cell r="AN390">
            <v>81674.598872995819</v>
          </cell>
          <cell r="AO390">
            <v>0</v>
          </cell>
          <cell r="AP390">
            <v>0</v>
          </cell>
          <cell r="AQ390">
            <v>0</v>
          </cell>
          <cell r="AR390">
            <v>0</v>
          </cell>
          <cell r="AS390">
            <v>0</v>
          </cell>
          <cell r="AU390">
            <v>1265.1413039323816</v>
          </cell>
          <cell r="AV390">
            <v>1.573373757490848</v>
          </cell>
          <cell r="AY390">
            <v>257184.72336712937</v>
          </cell>
          <cell r="AZ390">
            <v>297611.96034601663</v>
          </cell>
          <cell r="BA390">
            <v>304225.4464318215</v>
          </cell>
          <cell r="BB390">
            <v>305134.53604167863</v>
          </cell>
          <cell r="BC390">
            <v>304906.54243093659</v>
          </cell>
          <cell r="BD390">
            <v>311569.40112700418</v>
          </cell>
          <cell r="BE390">
            <v>0</v>
          </cell>
          <cell r="BF390">
            <v>0</v>
          </cell>
          <cell r="BG390">
            <v>0</v>
          </cell>
          <cell r="BH390">
            <v>0</v>
          </cell>
          <cell r="BK390">
            <v>6662.8586960675893</v>
          </cell>
          <cell r="BL390">
            <v>2.1852134240696985</v>
          </cell>
          <cell r="BN390">
            <v>-683</v>
          </cell>
        </row>
        <row r="391">
          <cell r="A391">
            <v>685</v>
          </cell>
          <cell r="B391" t="str">
            <v>HAWLEMONT</v>
          </cell>
          <cell r="C391">
            <v>0</v>
          </cell>
          <cell r="D391">
            <v>0</v>
          </cell>
          <cell r="E391">
            <v>0</v>
          </cell>
          <cell r="F391">
            <v>0</v>
          </cell>
          <cell r="G391">
            <v>0</v>
          </cell>
          <cell r="H391">
            <v>0</v>
          </cell>
          <cell r="I391">
            <v>0</v>
          </cell>
          <cell r="J391">
            <v>0</v>
          </cell>
          <cell r="K391">
            <v>0</v>
          </cell>
          <cell r="L391">
            <v>0</v>
          </cell>
          <cell r="M391">
            <v>0</v>
          </cell>
          <cell r="O391">
            <v>0</v>
          </cell>
          <cell r="P391" t="str">
            <v>--</v>
          </cell>
          <cell r="S391">
            <v>0</v>
          </cell>
          <cell r="T391">
            <v>0</v>
          </cell>
          <cell r="U391">
            <v>0</v>
          </cell>
          <cell r="V391">
            <v>0</v>
          </cell>
          <cell r="W391">
            <v>0</v>
          </cell>
          <cell r="X391">
            <v>0</v>
          </cell>
          <cell r="Y391">
            <v>0</v>
          </cell>
          <cell r="Z391">
            <v>0</v>
          </cell>
          <cell r="AA391">
            <v>0</v>
          </cell>
          <cell r="AB391">
            <v>0</v>
          </cell>
          <cell r="AC391">
            <v>0</v>
          </cell>
          <cell r="AE391">
            <v>0</v>
          </cell>
          <cell r="AF391" t="str">
            <v>--</v>
          </cell>
          <cell r="AG391" t="str">
            <v>--</v>
          </cell>
          <cell r="AI391">
            <v>0</v>
          </cell>
          <cell r="AJ391">
            <v>0</v>
          </cell>
          <cell r="AK391">
            <v>0</v>
          </cell>
          <cell r="AL391">
            <v>0</v>
          </cell>
          <cell r="AM391">
            <v>0</v>
          </cell>
          <cell r="AN391">
            <v>0</v>
          </cell>
          <cell r="AO391">
            <v>0</v>
          </cell>
          <cell r="AP391">
            <v>0</v>
          </cell>
          <cell r="AQ391">
            <v>0</v>
          </cell>
          <cell r="AR391">
            <v>0</v>
          </cell>
          <cell r="AS391">
            <v>0</v>
          </cell>
          <cell r="AU391">
            <v>0</v>
          </cell>
          <cell r="AV391" t="str">
            <v>--</v>
          </cell>
          <cell r="AY391">
            <v>0</v>
          </cell>
          <cell r="AZ391">
            <v>0</v>
          </cell>
          <cell r="BA391">
            <v>0</v>
          </cell>
          <cell r="BB391">
            <v>0</v>
          </cell>
          <cell r="BC391">
            <v>0</v>
          </cell>
          <cell r="BD391">
            <v>0</v>
          </cell>
          <cell r="BE391">
            <v>0</v>
          </cell>
          <cell r="BF391">
            <v>0</v>
          </cell>
          <cell r="BG391">
            <v>0</v>
          </cell>
          <cell r="BH391">
            <v>0</v>
          </cell>
          <cell r="BK391">
            <v>0</v>
          </cell>
          <cell r="BL391" t="str">
            <v>--</v>
          </cell>
          <cell r="BN391">
            <v>-685</v>
          </cell>
        </row>
        <row r="392">
          <cell r="A392">
            <v>690</v>
          </cell>
          <cell r="B392" t="str">
            <v>KING PHILIP</v>
          </cell>
          <cell r="C392">
            <v>12</v>
          </cell>
          <cell r="D392">
            <v>19</v>
          </cell>
          <cell r="E392">
            <v>18</v>
          </cell>
          <cell r="F392">
            <v>18</v>
          </cell>
          <cell r="G392">
            <v>18</v>
          </cell>
          <cell r="H392">
            <v>16.329999999999998</v>
          </cell>
          <cell r="I392">
            <v>0</v>
          </cell>
          <cell r="J392">
            <v>0</v>
          </cell>
          <cell r="K392">
            <v>0</v>
          </cell>
          <cell r="L392">
            <v>0</v>
          </cell>
          <cell r="M392">
            <v>0</v>
          </cell>
          <cell r="O392">
            <v>-1.6700000000000017</v>
          </cell>
          <cell r="P392">
            <v>-9.2777777777777857</v>
          </cell>
          <cell r="S392">
            <v>169510</v>
          </cell>
          <cell r="T392">
            <v>264500</v>
          </cell>
          <cell r="U392">
            <v>250644</v>
          </cell>
          <cell r="V392">
            <v>250644</v>
          </cell>
          <cell r="W392">
            <v>251082</v>
          </cell>
          <cell r="X392">
            <v>227519</v>
          </cell>
          <cell r="Y392">
            <v>0</v>
          </cell>
          <cell r="Z392">
            <v>0</v>
          </cell>
          <cell r="AA392">
            <v>0</v>
          </cell>
          <cell r="AB392">
            <v>0</v>
          </cell>
          <cell r="AC392">
            <v>0</v>
          </cell>
          <cell r="AE392">
            <v>-23563</v>
          </cell>
          <cell r="AF392">
            <v>-9.3845835225145553</v>
          </cell>
          <cell r="AG392">
            <v>-0.10680574473676963</v>
          </cell>
          <cell r="AI392">
            <v>25805.708777408046</v>
          </cell>
          <cell r="AJ392">
            <v>75555.784498512046</v>
          </cell>
          <cell r="AK392">
            <v>69723.603912381732</v>
          </cell>
          <cell r="AL392">
            <v>68960.996200938214</v>
          </cell>
          <cell r="AM392">
            <v>69807.604042871768</v>
          </cell>
          <cell r="AN392">
            <v>50089.930608436356</v>
          </cell>
          <cell r="AO392">
            <v>0</v>
          </cell>
          <cell r="AP392">
            <v>0</v>
          </cell>
          <cell r="AQ392">
            <v>0</v>
          </cell>
          <cell r="AR392">
            <v>0</v>
          </cell>
          <cell r="AS392">
            <v>0</v>
          </cell>
          <cell r="AU392">
            <v>-19717.673434435412</v>
          </cell>
          <cell r="AV392">
            <v>-28.245738705379374</v>
          </cell>
          <cell r="AY392">
            <v>143704.29122259194</v>
          </cell>
          <cell r="AZ392">
            <v>188944.21550148795</v>
          </cell>
          <cell r="BA392">
            <v>180920.39608761825</v>
          </cell>
          <cell r="BB392">
            <v>181683.00379906179</v>
          </cell>
          <cell r="BC392">
            <v>181274.39595712823</v>
          </cell>
          <cell r="BD392">
            <v>177429.06939156365</v>
          </cell>
          <cell r="BE392">
            <v>0</v>
          </cell>
          <cell r="BF392">
            <v>0</v>
          </cell>
          <cell r="BG392">
            <v>0</v>
          </cell>
          <cell r="BH392">
            <v>0</v>
          </cell>
          <cell r="BK392">
            <v>-3845.326565564581</v>
          </cell>
          <cell r="BL392">
            <v>-2.12127396440146</v>
          </cell>
          <cell r="BN392">
            <v>-690</v>
          </cell>
        </row>
        <row r="393">
          <cell r="A393">
            <v>695</v>
          </cell>
          <cell r="B393" t="str">
            <v>LINCOLN SUDBURY</v>
          </cell>
          <cell r="C393">
            <v>1</v>
          </cell>
          <cell r="D393">
            <v>1</v>
          </cell>
          <cell r="E393">
            <v>1</v>
          </cell>
          <cell r="F393">
            <v>1</v>
          </cell>
          <cell r="G393">
            <v>1</v>
          </cell>
          <cell r="H393">
            <v>1</v>
          </cell>
          <cell r="I393">
            <v>0</v>
          </cell>
          <cell r="J393">
            <v>0</v>
          </cell>
          <cell r="K393">
            <v>0</v>
          </cell>
          <cell r="L393">
            <v>0</v>
          </cell>
          <cell r="M393">
            <v>0</v>
          </cell>
          <cell r="O393">
            <v>0</v>
          </cell>
          <cell r="P393">
            <v>0</v>
          </cell>
          <cell r="S393">
            <v>15946</v>
          </cell>
          <cell r="T393">
            <v>16179</v>
          </cell>
          <cell r="U393">
            <v>15739</v>
          </cell>
          <cell r="V393">
            <v>15739</v>
          </cell>
          <cell r="W393">
            <v>16431</v>
          </cell>
          <cell r="X393">
            <v>16478</v>
          </cell>
          <cell r="Y393">
            <v>0</v>
          </cell>
          <cell r="Z393">
            <v>0</v>
          </cell>
          <cell r="AA393">
            <v>0</v>
          </cell>
          <cell r="AB393">
            <v>0</v>
          </cell>
          <cell r="AC393">
            <v>0</v>
          </cell>
          <cell r="AE393">
            <v>47</v>
          </cell>
          <cell r="AF393">
            <v>0.28604467165722625</v>
          </cell>
          <cell r="AG393">
            <v>0.28604467165722625</v>
          </cell>
          <cell r="AI393">
            <v>1334.1505811976308</v>
          </cell>
          <cell r="AJ393">
            <v>1044.8545446157582</v>
          </cell>
          <cell r="AK393">
            <v>869</v>
          </cell>
          <cell r="AL393">
            <v>863.66284995230149</v>
          </cell>
          <cell r="AM393">
            <v>1221.5729125755429</v>
          </cell>
          <cell r="AN393">
            <v>1229.0249408717896</v>
          </cell>
          <cell r="AO393">
            <v>0</v>
          </cell>
          <cell r="AP393">
            <v>0</v>
          </cell>
          <cell r="AQ393">
            <v>0</v>
          </cell>
          <cell r="AR393">
            <v>0</v>
          </cell>
          <cell r="AS393">
            <v>0</v>
          </cell>
          <cell r="AU393">
            <v>7.4520282962466808</v>
          </cell>
          <cell r="AV393">
            <v>0.61003548945228747</v>
          </cell>
          <cell r="AY393">
            <v>14611.849418802369</v>
          </cell>
          <cell r="AZ393">
            <v>15134.145455384241</v>
          </cell>
          <cell r="BA393">
            <v>14870</v>
          </cell>
          <cell r="BB393">
            <v>14875.337150047699</v>
          </cell>
          <cell r="BC393">
            <v>15209.427087424458</v>
          </cell>
          <cell r="BD393">
            <v>15248.97505912821</v>
          </cell>
          <cell r="BE393">
            <v>0</v>
          </cell>
          <cell r="BF393">
            <v>0</v>
          </cell>
          <cell r="BG393">
            <v>0</v>
          </cell>
          <cell r="BH393">
            <v>0</v>
          </cell>
          <cell r="BK393">
            <v>39.54797170375241</v>
          </cell>
          <cell r="BL393">
            <v>0.26002275744134717</v>
          </cell>
          <cell r="BN393">
            <v>-695</v>
          </cell>
        </row>
        <row r="394">
          <cell r="A394">
            <v>698</v>
          </cell>
          <cell r="B394" t="str">
            <v>MANCHESTER ESSEX</v>
          </cell>
          <cell r="C394">
            <v>0</v>
          </cell>
          <cell r="D394">
            <v>0</v>
          </cell>
          <cell r="E394">
            <v>2</v>
          </cell>
          <cell r="F394">
            <v>2</v>
          </cell>
          <cell r="G394">
            <v>2</v>
          </cell>
          <cell r="H394">
            <v>0</v>
          </cell>
          <cell r="I394">
            <v>0</v>
          </cell>
          <cell r="J394">
            <v>0</v>
          </cell>
          <cell r="K394">
            <v>0</v>
          </cell>
          <cell r="L394">
            <v>0</v>
          </cell>
          <cell r="M394">
            <v>0</v>
          </cell>
          <cell r="O394">
            <v>-2</v>
          </cell>
          <cell r="P394">
            <v>-100</v>
          </cell>
          <cell r="S394">
            <v>0</v>
          </cell>
          <cell r="T394">
            <v>0</v>
          </cell>
          <cell r="U394">
            <v>34272</v>
          </cell>
          <cell r="V394">
            <v>34272</v>
          </cell>
          <cell r="W394">
            <v>34272</v>
          </cell>
          <cell r="X394">
            <v>0</v>
          </cell>
          <cell r="Y394">
            <v>0</v>
          </cell>
          <cell r="Z394">
            <v>0</v>
          </cell>
          <cell r="AA394">
            <v>0</v>
          </cell>
          <cell r="AB394">
            <v>0</v>
          </cell>
          <cell r="AC394">
            <v>0</v>
          </cell>
          <cell r="AE394">
            <v>-34272</v>
          </cell>
          <cell r="AF394">
            <v>-100</v>
          </cell>
          <cell r="AG394">
            <v>0</v>
          </cell>
          <cell r="AI394">
            <v>0</v>
          </cell>
          <cell r="AJ394">
            <v>0</v>
          </cell>
          <cell r="AK394">
            <v>24786.17198978084</v>
          </cell>
          <cell r="AL394">
            <v>24536.970154241935</v>
          </cell>
          <cell r="AM394">
            <v>24767.869472011535</v>
          </cell>
          <cell r="AN394">
            <v>0</v>
          </cell>
          <cell r="AO394">
            <v>0</v>
          </cell>
          <cell r="AP394">
            <v>0</v>
          </cell>
          <cell r="AQ394">
            <v>0</v>
          </cell>
          <cell r="AR394">
            <v>0</v>
          </cell>
          <cell r="AS394">
            <v>0</v>
          </cell>
          <cell r="AU394">
            <v>-24767.869472011535</v>
          </cell>
          <cell r="AV394">
            <v>-100</v>
          </cell>
          <cell r="AY394">
            <v>0</v>
          </cell>
          <cell r="AZ394">
            <v>0</v>
          </cell>
          <cell r="BA394">
            <v>9485.8280102191602</v>
          </cell>
          <cell r="BB394">
            <v>9735.0298457580648</v>
          </cell>
          <cell r="BC394">
            <v>9504.1305279884655</v>
          </cell>
          <cell r="BD394">
            <v>0</v>
          </cell>
          <cell r="BE394">
            <v>0</v>
          </cell>
          <cell r="BF394">
            <v>0</v>
          </cell>
          <cell r="BG394">
            <v>0</v>
          </cell>
          <cell r="BH394">
            <v>0</v>
          </cell>
          <cell r="BK394">
            <v>-9504.1305279884655</v>
          </cell>
          <cell r="BL394">
            <v>-100</v>
          </cell>
          <cell r="BN394">
            <v>-698</v>
          </cell>
        </row>
        <row r="395">
          <cell r="A395">
            <v>700</v>
          </cell>
          <cell r="B395" t="str">
            <v>MARTHAS VINEYARD</v>
          </cell>
          <cell r="C395">
            <v>33.20557491289199</v>
          </cell>
          <cell r="D395">
            <v>27</v>
          </cell>
          <cell r="E395">
            <v>29</v>
          </cell>
          <cell r="F395">
            <v>29</v>
          </cell>
          <cell r="G395">
            <v>29</v>
          </cell>
          <cell r="H395">
            <v>29.25</v>
          </cell>
          <cell r="I395">
            <v>0</v>
          </cell>
          <cell r="J395">
            <v>0</v>
          </cell>
          <cell r="K395">
            <v>0</v>
          </cell>
          <cell r="L395">
            <v>0</v>
          </cell>
          <cell r="M395">
            <v>0</v>
          </cell>
          <cell r="O395">
            <v>0.25</v>
          </cell>
          <cell r="P395">
            <v>0.86206896551723755</v>
          </cell>
          <cell r="S395">
            <v>807858</v>
          </cell>
          <cell r="T395">
            <v>679349</v>
          </cell>
          <cell r="U395">
            <v>682689</v>
          </cell>
          <cell r="V395">
            <v>682689</v>
          </cell>
          <cell r="W395">
            <v>698001</v>
          </cell>
          <cell r="X395">
            <v>648068</v>
          </cell>
          <cell r="Y395">
            <v>0</v>
          </cell>
          <cell r="Z395">
            <v>0</v>
          </cell>
          <cell r="AA395">
            <v>0</v>
          </cell>
          <cell r="AB395">
            <v>0</v>
          </cell>
          <cell r="AC395">
            <v>0</v>
          </cell>
          <cell r="AE395">
            <v>-49933</v>
          </cell>
          <cell r="AF395">
            <v>-7.1537146794918627</v>
          </cell>
          <cell r="AG395">
            <v>-8.0157836450091011</v>
          </cell>
          <cell r="AI395">
            <v>29652</v>
          </cell>
          <cell r="AJ395">
            <v>24111</v>
          </cell>
          <cell r="AK395">
            <v>25346</v>
          </cell>
          <cell r="AL395">
            <v>25346</v>
          </cell>
          <cell r="AM395">
            <v>25346</v>
          </cell>
          <cell r="AN395">
            <v>24577</v>
          </cell>
          <cell r="AO395">
            <v>0</v>
          </cell>
          <cell r="AP395">
            <v>0</v>
          </cell>
          <cell r="AQ395">
            <v>0</v>
          </cell>
          <cell r="AR395">
            <v>0</v>
          </cell>
          <cell r="AS395">
            <v>0</v>
          </cell>
          <cell r="AU395">
            <v>-769</v>
          </cell>
          <cell r="AV395">
            <v>-3.0340093111339117</v>
          </cell>
          <cell r="AY395">
            <v>778206</v>
          </cell>
          <cell r="AZ395">
            <v>655238</v>
          </cell>
          <cell r="BA395">
            <v>657343</v>
          </cell>
          <cell r="BB395">
            <v>657343</v>
          </cell>
          <cell r="BC395">
            <v>672655</v>
          </cell>
          <cell r="BD395">
            <v>623491</v>
          </cell>
          <cell r="BE395">
            <v>0</v>
          </cell>
          <cell r="BF395">
            <v>0</v>
          </cell>
          <cell r="BG395">
            <v>0</v>
          </cell>
          <cell r="BH395">
            <v>0</v>
          </cell>
          <cell r="BK395">
            <v>-49164</v>
          </cell>
          <cell r="BL395">
            <v>-7.308947380157738</v>
          </cell>
          <cell r="BN395">
            <v>-700</v>
          </cell>
        </row>
        <row r="396">
          <cell r="A396">
            <v>705</v>
          </cell>
          <cell r="B396" t="str">
            <v>MASCONOMET</v>
          </cell>
          <cell r="C396">
            <v>0.8571428571428571</v>
          </cell>
          <cell r="D396">
            <v>2</v>
          </cell>
          <cell r="E396">
            <v>0</v>
          </cell>
          <cell r="F396">
            <v>0</v>
          </cell>
          <cell r="G396">
            <v>0</v>
          </cell>
          <cell r="H396">
            <v>3</v>
          </cell>
          <cell r="I396">
            <v>0</v>
          </cell>
          <cell r="J396">
            <v>0</v>
          </cell>
          <cell r="K396">
            <v>0</v>
          </cell>
          <cell r="L396">
            <v>0</v>
          </cell>
          <cell r="M396">
            <v>0</v>
          </cell>
          <cell r="O396">
            <v>3</v>
          </cell>
          <cell r="P396" t="e">
            <v>#DIV/0!</v>
          </cell>
          <cell r="S396">
            <v>13216</v>
          </cell>
          <cell r="T396">
            <v>31608</v>
          </cell>
          <cell r="U396">
            <v>0</v>
          </cell>
          <cell r="V396">
            <v>0</v>
          </cell>
          <cell r="W396">
            <v>0</v>
          </cell>
          <cell r="X396">
            <v>51345</v>
          </cell>
          <cell r="Y396">
            <v>0</v>
          </cell>
          <cell r="Z396">
            <v>0</v>
          </cell>
          <cell r="AA396">
            <v>0</v>
          </cell>
          <cell r="AB396">
            <v>0</v>
          </cell>
          <cell r="AC396">
            <v>0</v>
          </cell>
          <cell r="AE396">
            <v>51345</v>
          </cell>
          <cell r="AF396" t="e">
            <v>#DIV/0!</v>
          </cell>
          <cell r="AG396" t="str">
            <v>--</v>
          </cell>
          <cell r="AI396">
            <v>11157.016956951687</v>
          </cell>
          <cell r="AJ396">
            <v>13255.639778543271</v>
          </cell>
          <cell r="AK396">
            <v>0</v>
          </cell>
          <cell r="AL396">
            <v>-124.8639965704632</v>
          </cell>
          <cell r="AM396">
            <v>-126.13123974412319</v>
          </cell>
          <cell r="AN396">
            <v>26426.453810335035</v>
          </cell>
          <cell r="AO396">
            <v>0</v>
          </cell>
          <cell r="AP396">
            <v>0</v>
          </cell>
          <cell r="AQ396">
            <v>0</v>
          </cell>
          <cell r="AR396">
            <v>0</v>
          </cell>
          <cell r="AS396">
            <v>0</v>
          </cell>
          <cell r="AU396">
            <v>26552.585050079157</v>
          </cell>
          <cell r="AV396">
            <v>-21051.55321072337</v>
          </cell>
          <cell r="AY396">
            <v>2058.9830430483125</v>
          </cell>
          <cell r="AZ396">
            <v>18352.360221456729</v>
          </cell>
          <cell r="BA396">
            <v>0</v>
          </cell>
          <cell r="BB396">
            <v>124.8639965704632</v>
          </cell>
          <cell r="BC396">
            <v>126.13123974412319</v>
          </cell>
          <cell r="BD396">
            <v>24918.546189664965</v>
          </cell>
          <cell r="BE396">
            <v>0</v>
          </cell>
          <cell r="BF396">
            <v>0</v>
          </cell>
          <cell r="BG396">
            <v>0</v>
          </cell>
          <cell r="BH396">
            <v>0</v>
          </cell>
          <cell r="BK396">
            <v>24792.414949920843</v>
          </cell>
          <cell r="BL396">
            <v>19656.046353160491</v>
          </cell>
          <cell r="BN396">
            <v>-705</v>
          </cell>
        </row>
        <row r="397">
          <cell r="A397">
            <v>710</v>
          </cell>
          <cell r="B397" t="str">
            <v>MENDON UPTON</v>
          </cell>
          <cell r="C397">
            <v>7.7887931034482758</v>
          </cell>
          <cell r="D397">
            <v>7</v>
          </cell>
          <cell r="E397">
            <v>8</v>
          </cell>
          <cell r="F397">
            <v>8</v>
          </cell>
          <cell r="G397">
            <v>8</v>
          </cell>
          <cell r="H397">
            <v>8</v>
          </cell>
          <cell r="I397">
            <v>0</v>
          </cell>
          <cell r="J397">
            <v>0</v>
          </cell>
          <cell r="K397">
            <v>0</v>
          </cell>
          <cell r="L397">
            <v>0</v>
          </cell>
          <cell r="M397">
            <v>0</v>
          </cell>
          <cell r="O397">
            <v>0</v>
          </cell>
          <cell r="P397">
            <v>0</v>
          </cell>
          <cell r="S397">
            <v>117350</v>
          </cell>
          <cell r="T397">
            <v>100699</v>
          </cell>
          <cell r="U397">
            <v>114158</v>
          </cell>
          <cell r="V397">
            <v>114502</v>
          </cell>
          <cell r="W397">
            <v>114368</v>
          </cell>
          <cell r="X397">
            <v>114576</v>
          </cell>
          <cell r="Y397">
            <v>0</v>
          </cell>
          <cell r="Z397">
            <v>0</v>
          </cell>
          <cell r="AA397">
            <v>0</v>
          </cell>
          <cell r="AB397">
            <v>0</v>
          </cell>
          <cell r="AC397">
            <v>0</v>
          </cell>
          <cell r="AE397">
            <v>208</v>
          </cell>
          <cell r="AF397">
            <v>0.18186905428092537</v>
          </cell>
          <cell r="AG397">
            <v>0.18186905428092537</v>
          </cell>
          <cell r="AI397">
            <v>6937</v>
          </cell>
          <cell r="AJ397">
            <v>6251</v>
          </cell>
          <cell r="AK397">
            <v>7000</v>
          </cell>
          <cell r="AL397">
            <v>7000</v>
          </cell>
          <cell r="AM397">
            <v>7000</v>
          </cell>
          <cell r="AN397">
            <v>7010</v>
          </cell>
          <cell r="AO397">
            <v>0</v>
          </cell>
          <cell r="AP397">
            <v>0</v>
          </cell>
          <cell r="AQ397">
            <v>0</v>
          </cell>
          <cell r="AR397">
            <v>0</v>
          </cell>
          <cell r="AS397">
            <v>0</v>
          </cell>
          <cell r="AU397">
            <v>10</v>
          </cell>
          <cell r="AV397">
            <v>0.14285714285713347</v>
          </cell>
          <cell r="AY397">
            <v>110413</v>
          </cell>
          <cell r="AZ397">
            <v>94448</v>
          </cell>
          <cell r="BA397">
            <v>107158</v>
          </cell>
          <cell r="BB397">
            <v>107502</v>
          </cell>
          <cell r="BC397">
            <v>107368</v>
          </cell>
          <cell r="BD397">
            <v>107566</v>
          </cell>
          <cell r="BE397">
            <v>0</v>
          </cell>
          <cell r="BF397">
            <v>0</v>
          </cell>
          <cell r="BG397">
            <v>0</v>
          </cell>
          <cell r="BH397">
            <v>0</v>
          </cell>
          <cell r="BK397">
            <v>198</v>
          </cell>
          <cell r="BL397">
            <v>0.18441248789211606</v>
          </cell>
          <cell r="BN397">
            <v>-710</v>
          </cell>
        </row>
        <row r="398">
          <cell r="A398">
            <v>712</v>
          </cell>
          <cell r="B398" t="str">
            <v>MONOMOY</v>
          </cell>
          <cell r="C398">
            <v>74.160278745644604</v>
          </cell>
          <cell r="D398">
            <v>71</v>
          </cell>
          <cell r="E398">
            <v>69</v>
          </cell>
          <cell r="F398">
            <v>69</v>
          </cell>
          <cell r="G398">
            <v>69</v>
          </cell>
          <cell r="H398">
            <v>67.63</v>
          </cell>
          <cell r="I398">
            <v>0</v>
          </cell>
          <cell r="J398">
            <v>0</v>
          </cell>
          <cell r="K398">
            <v>0</v>
          </cell>
          <cell r="L398">
            <v>0</v>
          </cell>
          <cell r="M398">
            <v>0</v>
          </cell>
          <cell r="O398">
            <v>-1.3700000000000045</v>
          </cell>
          <cell r="P398">
            <v>-1.9855072463768164</v>
          </cell>
          <cell r="S398">
            <v>1218017</v>
          </cell>
          <cell r="T398">
            <v>1235951</v>
          </cell>
          <cell r="U398">
            <v>1233547</v>
          </cell>
          <cell r="V398">
            <v>1233547</v>
          </cell>
          <cell r="W398">
            <v>1233892</v>
          </cell>
          <cell r="X398">
            <v>1134705</v>
          </cell>
          <cell r="Y398">
            <v>0</v>
          </cell>
          <cell r="Z398">
            <v>0</v>
          </cell>
          <cell r="AA398">
            <v>0</v>
          </cell>
          <cell r="AB398">
            <v>0</v>
          </cell>
          <cell r="AC398">
            <v>0</v>
          </cell>
          <cell r="AE398">
            <v>-99187</v>
          </cell>
          <cell r="AF398">
            <v>-8.0385479442285028</v>
          </cell>
          <cell r="AG398">
            <v>-6.0530406978516869</v>
          </cell>
          <cell r="AI398">
            <v>201985.35864702638</v>
          </cell>
          <cell r="AJ398">
            <v>75876.200247308283</v>
          </cell>
          <cell r="AK398">
            <v>74555.039245867607</v>
          </cell>
          <cell r="AL398">
            <v>72761.090792825213</v>
          </cell>
          <cell r="AM398">
            <v>73118.258553922511</v>
          </cell>
          <cell r="AN398">
            <v>55247.269447641957</v>
          </cell>
          <cell r="AO398">
            <v>0</v>
          </cell>
          <cell r="AP398">
            <v>0</v>
          </cell>
          <cell r="AQ398">
            <v>0</v>
          </cell>
          <cell r="AR398">
            <v>0</v>
          </cell>
          <cell r="AS398">
            <v>0</v>
          </cell>
          <cell r="AU398">
            <v>-17870.989106280555</v>
          </cell>
          <cell r="AV398">
            <v>-24.441212714470272</v>
          </cell>
          <cell r="AY398">
            <v>1016031.6413529736</v>
          </cell>
          <cell r="AZ398">
            <v>1160074.7997526918</v>
          </cell>
          <cell r="BA398">
            <v>1158991.9607541324</v>
          </cell>
          <cell r="BB398">
            <v>1160785.9092071748</v>
          </cell>
          <cell r="BC398">
            <v>1160773.7414460776</v>
          </cell>
          <cell r="BD398">
            <v>1079457.7305523581</v>
          </cell>
          <cell r="BE398">
            <v>0</v>
          </cell>
          <cell r="BF398">
            <v>0</v>
          </cell>
          <cell r="BG398">
            <v>0</v>
          </cell>
          <cell r="BH398">
            <v>0</v>
          </cell>
          <cell r="BK398">
            <v>-81316.010893719504</v>
          </cell>
          <cell r="BL398">
            <v>-7.0053282556527314</v>
          </cell>
          <cell r="BN398">
            <v>-712</v>
          </cell>
        </row>
        <row r="399">
          <cell r="A399">
            <v>715</v>
          </cell>
          <cell r="B399" t="str">
            <v>MOUNT GREYLOCK</v>
          </cell>
          <cell r="C399">
            <v>15.76510067114094</v>
          </cell>
          <cell r="D399">
            <v>21</v>
          </cell>
          <cell r="E399">
            <v>18</v>
          </cell>
          <cell r="F399">
            <v>18</v>
          </cell>
          <cell r="G399">
            <v>18</v>
          </cell>
          <cell r="H399">
            <v>15.85</v>
          </cell>
          <cell r="I399">
            <v>0</v>
          </cell>
          <cell r="J399">
            <v>0</v>
          </cell>
          <cell r="K399">
            <v>0</v>
          </cell>
          <cell r="L399">
            <v>0</v>
          </cell>
          <cell r="M399">
            <v>0</v>
          </cell>
          <cell r="O399">
            <v>-2.1500000000000004</v>
          </cell>
          <cell r="P399">
            <v>-11.944444444444446</v>
          </cell>
          <cell r="S399">
            <v>305513</v>
          </cell>
          <cell r="T399">
            <v>440223</v>
          </cell>
          <cell r="U399">
            <v>350676</v>
          </cell>
          <cell r="V399">
            <v>350676</v>
          </cell>
          <cell r="W399">
            <v>346518</v>
          </cell>
          <cell r="X399">
            <v>305003</v>
          </cell>
          <cell r="Y399">
            <v>0</v>
          </cell>
          <cell r="Z399">
            <v>0</v>
          </cell>
          <cell r="AA399">
            <v>0</v>
          </cell>
          <cell r="AB399">
            <v>0</v>
          </cell>
          <cell r="AC399">
            <v>0</v>
          </cell>
          <cell r="AE399">
            <v>-41515</v>
          </cell>
          <cell r="AF399">
            <v>-11.980618611442983</v>
          </cell>
          <cell r="AG399">
            <v>-3.6174166998536705E-2</v>
          </cell>
          <cell r="AI399">
            <v>14079</v>
          </cell>
          <cell r="AJ399">
            <v>104607.59810284671</v>
          </cell>
          <cell r="AK399">
            <v>46637.0556071803</v>
          </cell>
          <cell r="AL399">
            <v>46305.911580936896</v>
          </cell>
          <cell r="AM399">
            <v>43671.202736661027</v>
          </cell>
          <cell r="AN399">
            <v>14155</v>
          </cell>
          <cell r="AO399">
            <v>0</v>
          </cell>
          <cell r="AP399">
            <v>0</v>
          </cell>
          <cell r="AQ399">
            <v>0</v>
          </cell>
          <cell r="AR399">
            <v>0</v>
          </cell>
          <cell r="AS399">
            <v>0</v>
          </cell>
          <cell r="AU399">
            <v>-29516.202736661027</v>
          </cell>
          <cell r="AV399">
            <v>-67.58733647581181</v>
          </cell>
          <cell r="AY399">
            <v>291434</v>
          </cell>
          <cell r="AZ399">
            <v>335615.40189715329</v>
          </cell>
          <cell r="BA399">
            <v>304038.94439281971</v>
          </cell>
          <cell r="BB399">
            <v>304370.08841906313</v>
          </cell>
          <cell r="BC399">
            <v>302846.79726333899</v>
          </cell>
          <cell r="BD399">
            <v>290848</v>
          </cell>
          <cell r="BE399">
            <v>0</v>
          </cell>
          <cell r="BF399">
            <v>0</v>
          </cell>
          <cell r="BG399">
            <v>0</v>
          </cell>
          <cell r="BH399">
            <v>0</v>
          </cell>
          <cell r="BK399">
            <v>-11998.797263338987</v>
          </cell>
          <cell r="BL399">
            <v>-3.9620023628334722</v>
          </cell>
          <cell r="BN399">
            <v>-715</v>
          </cell>
        </row>
        <row r="400">
          <cell r="A400">
            <v>717</v>
          </cell>
          <cell r="B400" t="str">
            <v>MOHAWK TRAIL</v>
          </cell>
          <cell r="C400">
            <v>50.480932404247255</v>
          </cell>
          <cell r="D400">
            <v>52</v>
          </cell>
          <cell r="E400">
            <v>49</v>
          </cell>
          <cell r="F400">
            <v>49</v>
          </cell>
          <cell r="G400">
            <v>49</v>
          </cell>
          <cell r="H400">
            <v>50.440000000000005</v>
          </cell>
          <cell r="I400">
            <v>0</v>
          </cell>
          <cell r="J400">
            <v>0</v>
          </cell>
          <cell r="K400">
            <v>0</v>
          </cell>
          <cell r="L400">
            <v>0</v>
          </cell>
          <cell r="M400">
            <v>0</v>
          </cell>
          <cell r="O400">
            <v>1.4400000000000048</v>
          </cell>
          <cell r="P400">
            <v>2.9387755102040947</v>
          </cell>
          <cell r="S400">
            <v>826102</v>
          </cell>
          <cell r="T400">
            <v>881246</v>
          </cell>
          <cell r="U400">
            <v>789448</v>
          </cell>
          <cell r="V400">
            <v>802911</v>
          </cell>
          <cell r="W400">
            <v>790867</v>
          </cell>
          <cell r="X400">
            <v>801529</v>
          </cell>
          <cell r="Y400">
            <v>0</v>
          </cell>
          <cell r="Z400">
            <v>0</v>
          </cell>
          <cell r="AA400">
            <v>0</v>
          </cell>
          <cell r="AB400">
            <v>0</v>
          </cell>
          <cell r="AC400">
            <v>0</v>
          </cell>
          <cell r="AE400">
            <v>10662</v>
          </cell>
          <cell r="AF400">
            <v>1.3481407113964838</v>
          </cell>
          <cell r="AG400">
            <v>-1.5906347988076108</v>
          </cell>
          <cell r="AI400">
            <v>129365.04711790214</v>
          </cell>
          <cell r="AJ400">
            <v>80768.33182617143</v>
          </cell>
          <cell r="AK400">
            <v>43377</v>
          </cell>
          <cell r="AL400">
            <v>42342.700402120026</v>
          </cell>
          <cell r="AM400">
            <v>42332.203308154327</v>
          </cell>
          <cell r="AN400">
            <v>42971.506360563071</v>
          </cell>
          <cell r="AO400">
            <v>0</v>
          </cell>
          <cell r="AP400">
            <v>0</v>
          </cell>
          <cell r="AQ400">
            <v>0</v>
          </cell>
          <cell r="AR400">
            <v>0</v>
          </cell>
          <cell r="AS400">
            <v>0</v>
          </cell>
          <cell r="AU400">
            <v>639.30305240874441</v>
          </cell>
          <cell r="AV400">
            <v>1.5102050033989123</v>
          </cell>
          <cell r="AY400">
            <v>696736.9528820978</v>
          </cell>
          <cell r="AZ400">
            <v>800477.66817382863</v>
          </cell>
          <cell r="BA400">
            <v>746071</v>
          </cell>
          <cell r="BB400">
            <v>760568.29959787999</v>
          </cell>
          <cell r="BC400">
            <v>748534.79669184564</v>
          </cell>
          <cell r="BD400">
            <v>758557.4936394369</v>
          </cell>
          <cell r="BE400">
            <v>0</v>
          </cell>
          <cell r="BF400">
            <v>0</v>
          </cell>
          <cell r="BG400">
            <v>0</v>
          </cell>
          <cell r="BH400">
            <v>0</v>
          </cell>
          <cell r="BK400">
            <v>10022.696947591263</v>
          </cell>
          <cell r="BL400">
            <v>1.3389754213012806</v>
          </cell>
          <cell r="BN400">
            <v>-717</v>
          </cell>
        </row>
        <row r="401">
          <cell r="A401">
            <v>720</v>
          </cell>
          <cell r="B401" t="str">
            <v>NARRAGANSETT</v>
          </cell>
          <cell r="C401">
            <v>12.327344657375146</v>
          </cell>
          <cell r="D401">
            <v>14</v>
          </cell>
          <cell r="E401">
            <v>13</v>
          </cell>
          <cell r="F401">
            <v>13</v>
          </cell>
          <cell r="G401">
            <v>13</v>
          </cell>
          <cell r="H401">
            <v>12.93</v>
          </cell>
          <cell r="I401">
            <v>0</v>
          </cell>
          <cell r="J401">
            <v>0</v>
          </cell>
          <cell r="K401">
            <v>0</v>
          </cell>
          <cell r="L401">
            <v>0</v>
          </cell>
          <cell r="M401">
            <v>0</v>
          </cell>
          <cell r="O401">
            <v>-7.0000000000000284E-2</v>
          </cell>
          <cell r="P401">
            <v>-0.53846153846154321</v>
          </cell>
          <cell r="S401">
            <v>170850</v>
          </cell>
          <cell r="T401">
            <v>185548</v>
          </cell>
          <cell r="U401">
            <v>174621</v>
          </cell>
          <cell r="V401">
            <v>174621</v>
          </cell>
          <cell r="W401">
            <v>173625</v>
          </cell>
          <cell r="X401">
            <v>146372</v>
          </cell>
          <cell r="Y401">
            <v>0</v>
          </cell>
          <cell r="Z401">
            <v>0</v>
          </cell>
          <cell r="AA401">
            <v>0</v>
          </cell>
          <cell r="AB401">
            <v>0</v>
          </cell>
          <cell r="AC401">
            <v>0</v>
          </cell>
          <cell r="AE401">
            <v>-27253</v>
          </cell>
          <cell r="AF401">
            <v>-15.696472282217421</v>
          </cell>
          <cell r="AG401">
            <v>-15.158010743755877</v>
          </cell>
          <cell r="AI401">
            <v>11009</v>
          </cell>
          <cell r="AJ401">
            <v>21220.431572396032</v>
          </cell>
          <cell r="AK401">
            <v>13851.740219033223</v>
          </cell>
          <cell r="AL401">
            <v>13827.353940784804</v>
          </cell>
          <cell r="AM401">
            <v>13145.339748119226</v>
          </cell>
          <cell r="AN401">
            <v>9756</v>
          </cell>
          <cell r="AO401">
            <v>0</v>
          </cell>
          <cell r="AP401">
            <v>0</v>
          </cell>
          <cell r="AQ401">
            <v>0</v>
          </cell>
          <cell r="AR401">
            <v>0</v>
          </cell>
          <cell r="AS401">
            <v>0</v>
          </cell>
          <cell r="AU401">
            <v>-3389.339748119226</v>
          </cell>
          <cell r="AV401">
            <v>-25.783584244021974</v>
          </cell>
          <cell r="AY401">
            <v>159841</v>
          </cell>
          <cell r="AZ401">
            <v>164327.56842760398</v>
          </cell>
          <cell r="BA401">
            <v>160769.25978096676</v>
          </cell>
          <cell r="BB401">
            <v>160793.64605921519</v>
          </cell>
          <cell r="BC401">
            <v>160479.66025188076</v>
          </cell>
          <cell r="BD401">
            <v>136616</v>
          </cell>
          <cell r="BE401">
            <v>0</v>
          </cell>
          <cell r="BF401">
            <v>0</v>
          </cell>
          <cell r="BG401">
            <v>0</v>
          </cell>
          <cell r="BH401">
            <v>0</v>
          </cell>
          <cell r="BK401">
            <v>-23863.660251880763</v>
          </cell>
          <cell r="BL401">
            <v>-14.870208607387115</v>
          </cell>
          <cell r="BN401">
            <v>-720</v>
          </cell>
        </row>
        <row r="402">
          <cell r="A402">
            <v>725</v>
          </cell>
          <cell r="B402" t="str">
            <v>NASHOBA</v>
          </cell>
          <cell r="C402">
            <v>21.630909219323854</v>
          </cell>
          <cell r="D402">
            <v>27</v>
          </cell>
          <cell r="E402">
            <v>34</v>
          </cell>
          <cell r="F402">
            <v>34</v>
          </cell>
          <cell r="G402">
            <v>34</v>
          </cell>
          <cell r="H402">
            <v>36.08</v>
          </cell>
          <cell r="I402">
            <v>0</v>
          </cell>
          <cell r="J402">
            <v>0</v>
          </cell>
          <cell r="K402">
            <v>0</v>
          </cell>
          <cell r="L402">
            <v>0</v>
          </cell>
          <cell r="M402">
            <v>0</v>
          </cell>
          <cell r="O402">
            <v>2.0799999999999983</v>
          </cell>
          <cell r="P402">
            <v>6.1176470588235166</v>
          </cell>
          <cell r="S402">
            <v>254427</v>
          </cell>
          <cell r="T402">
            <v>334185</v>
          </cell>
          <cell r="U402">
            <v>444041</v>
          </cell>
          <cell r="V402">
            <v>444041</v>
          </cell>
          <cell r="W402">
            <v>443927</v>
          </cell>
          <cell r="X402">
            <v>432975</v>
          </cell>
          <cell r="Y402">
            <v>0</v>
          </cell>
          <cell r="Z402">
            <v>0</v>
          </cell>
          <cell r="AA402">
            <v>0</v>
          </cell>
          <cell r="AB402">
            <v>0</v>
          </cell>
          <cell r="AC402">
            <v>0</v>
          </cell>
          <cell r="AE402">
            <v>-10952</v>
          </cell>
          <cell r="AF402">
            <v>-2.4670722889123642</v>
          </cell>
          <cell r="AG402">
            <v>-8.5847193477358807</v>
          </cell>
          <cell r="AI402">
            <v>18434</v>
          </cell>
          <cell r="AJ402">
            <v>73022.02834643473</v>
          </cell>
          <cell r="AK402">
            <v>156086.47607971064</v>
          </cell>
          <cell r="AL402">
            <v>154721.39681363237</v>
          </cell>
          <cell r="AM402">
            <v>155905.57037380987</v>
          </cell>
          <cell r="AN402">
            <v>139800.08872661524</v>
          </cell>
          <cell r="AO402">
            <v>0</v>
          </cell>
          <cell r="AP402">
            <v>0</v>
          </cell>
          <cell r="AQ402">
            <v>0</v>
          </cell>
          <cell r="AR402">
            <v>0</v>
          </cell>
          <cell r="AS402">
            <v>0</v>
          </cell>
          <cell r="AU402">
            <v>-16105.481647194625</v>
          </cell>
          <cell r="AV402">
            <v>-10.330279802433628</v>
          </cell>
          <cell r="AY402">
            <v>235993</v>
          </cell>
          <cell r="AZ402">
            <v>261162.97165356527</v>
          </cell>
          <cell r="BA402">
            <v>287954.52392028936</v>
          </cell>
          <cell r="BB402">
            <v>289319.60318636766</v>
          </cell>
          <cell r="BC402">
            <v>288021.4296261901</v>
          </cell>
          <cell r="BD402">
            <v>293174.91127338476</v>
          </cell>
          <cell r="BE402">
            <v>0</v>
          </cell>
          <cell r="BF402">
            <v>0</v>
          </cell>
          <cell r="BG402">
            <v>0</v>
          </cell>
          <cell r="BH402">
            <v>0</v>
          </cell>
          <cell r="BK402">
            <v>5153.4816471946542</v>
          </cell>
          <cell r="BL402">
            <v>1.789270212943217</v>
          </cell>
          <cell r="BN402">
            <v>-725</v>
          </cell>
        </row>
        <row r="403">
          <cell r="A403">
            <v>728</v>
          </cell>
          <cell r="B403" t="str">
            <v>NEW SALEM WENDELL</v>
          </cell>
          <cell r="C403">
            <v>0</v>
          </cell>
          <cell r="D403">
            <v>1</v>
          </cell>
          <cell r="E403">
            <v>1</v>
          </cell>
          <cell r="F403">
            <v>1</v>
          </cell>
          <cell r="G403">
            <v>1</v>
          </cell>
          <cell r="H403">
            <v>1</v>
          </cell>
          <cell r="I403">
            <v>0</v>
          </cell>
          <cell r="J403">
            <v>0</v>
          </cell>
          <cell r="K403">
            <v>0</v>
          </cell>
          <cell r="L403">
            <v>0</v>
          </cell>
          <cell r="M403">
            <v>0</v>
          </cell>
          <cell r="O403">
            <v>0</v>
          </cell>
          <cell r="P403">
            <v>0</v>
          </cell>
          <cell r="S403">
            <v>0</v>
          </cell>
          <cell r="T403">
            <v>15820</v>
          </cell>
          <cell r="U403">
            <v>12531</v>
          </cell>
          <cell r="V403">
            <v>12567</v>
          </cell>
          <cell r="W403">
            <v>12624</v>
          </cell>
          <cell r="X403">
            <v>12625</v>
          </cell>
          <cell r="Y403">
            <v>0</v>
          </cell>
          <cell r="Z403">
            <v>0</v>
          </cell>
          <cell r="AA403">
            <v>0</v>
          </cell>
          <cell r="AB403">
            <v>0</v>
          </cell>
          <cell r="AC403">
            <v>0</v>
          </cell>
          <cell r="AE403">
            <v>1</v>
          </cell>
          <cell r="AF403">
            <v>7.9214195183752167E-3</v>
          </cell>
          <cell r="AG403">
            <v>7.9214195183752167E-3</v>
          </cell>
          <cell r="AI403">
            <v>0</v>
          </cell>
          <cell r="AJ403">
            <v>10748.359945562712</v>
          </cell>
          <cell r="AK403">
            <v>9132.7340890558826</v>
          </cell>
          <cell r="AL403">
            <v>9068.6703066127066</v>
          </cell>
          <cell r="AM403">
            <v>9191.9691182714814</v>
          </cell>
          <cell r="AN403">
            <v>8624.414496634563</v>
          </cell>
          <cell r="AO403">
            <v>0</v>
          </cell>
          <cell r="AP403">
            <v>0</v>
          </cell>
          <cell r="AQ403">
            <v>0</v>
          </cell>
          <cell r="AR403">
            <v>0</v>
          </cell>
          <cell r="AS403">
            <v>0</v>
          </cell>
          <cell r="AU403">
            <v>-567.55462163691845</v>
          </cell>
          <cell r="AV403">
            <v>-6.1744617974047848</v>
          </cell>
          <cell r="AY403">
            <v>0</v>
          </cell>
          <cell r="AZ403">
            <v>5071.6400544372882</v>
          </cell>
          <cell r="BA403">
            <v>3398.2659109441174</v>
          </cell>
          <cell r="BB403">
            <v>3498.3296933872934</v>
          </cell>
          <cell r="BC403">
            <v>3432.0308817285186</v>
          </cell>
          <cell r="BD403">
            <v>4000.585503365437</v>
          </cell>
          <cell r="BE403">
            <v>0</v>
          </cell>
          <cell r="BF403">
            <v>0</v>
          </cell>
          <cell r="BG403">
            <v>0</v>
          </cell>
          <cell r="BH403">
            <v>0</v>
          </cell>
          <cell r="BK403">
            <v>568.55462163691845</v>
          </cell>
          <cell r="BL403">
            <v>16.566127789344655</v>
          </cell>
          <cell r="BN403">
            <v>-728</v>
          </cell>
        </row>
        <row r="404">
          <cell r="A404">
            <v>730</v>
          </cell>
          <cell r="B404" t="str">
            <v>NORTHBORO SOUTHBORO</v>
          </cell>
          <cell r="C404">
            <v>20.310810810810811</v>
          </cell>
          <cell r="D404">
            <v>16</v>
          </cell>
          <cell r="E404">
            <v>19</v>
          </cell>
          <cell r="F404">
            <v>19</v>
          </cell>
          <cell r="G404">
            <v>19</v>
          </cell>
          <cell r="H404">
            <v>19.670000000000002</v>
          </cell>
          <cell r="I404">
            <v>0</v>
          </cell>
          <cell r="J404">
            <v>0</v>
          </cell>
          <cell r="K404">
            <v>0</v>
          </cell>
          <cell r="L404">
            <v>0</v>
          </cell>
          <cell r="M404">
            <v>0</v>
          </cell>
          <cell r="O404">
            <v>0.67000000000000171</v>
          </cell>
          <cell r="P404">
            <v>3.5263157894736885</v>
          </cell>
          <cell r="S404">
            <v>282428</v>
          </cell>
          <cell r="T404">
            <v>226253</v>
          </cell>
          <cell r="U404">
            <v>271345</v>
          </cell>
          <cell r="V404">
            <v>271345</v>
          </cell>
          <cell r="W404">
            <v>272164</v>
          </cell>
          <cell r="X404">
            <v>282426</v>
          </cell>
          <cell r="Y404">
            <v>0</v>
          </cell>
          <cell r="Z404">
            <v>0</v>
          </cell>
          <cell r="AA404">
            <v>0</v>
          </cell>
          <cell r="AB404">
            <v>0</v>
          </cell>
          <cell r="AC404">
            <v>0</v>
          </cell>
          <cell r="AE404">
            <v>10262</v>
          </cell>
          <cell r="AF404">
            <v>3.7705207154509868</v>
          </cell>
          <cell r="AG404">
            <v>0.24420492597729826</v>
          </cell>
          <cell r="AI404">
            <v>18062</v>
          </cell>
          <cell r="AJ404">
            <v>14288</v>
          </cell>
          <cell r="AK404">
            <v>16583</v>
          </cell>
          <cell r="AL404">
            <v>16583</v>
          </cell>
          <cell r="AM404">
            <v>16583</v>
          </cell>
          <cell r="AN404">
            <v>17766.400944562083</v>
          </cell>
          <cell r="AO404">
            <v>0</v>
          </cell>
          <cell r="AP404">
            <v>0</v>
          </cell>
          <cell r="AQ404">
            <v>0</v>
          </cell>
          <cell r="AR404">
            <v>0</v>
          </cell>
          <cell r="AS404">
            <v>0</v>
          </cell>
          <cell r="AU404">
            <v>1183.4009445620832</v>
          </cell>
          <cell r="AV404">
            <v>7.1362295396615982</v>
          </cell>
          <cell r="AY404">
            <v>264366</v>
          </cell>
          <cell r="AZ404">
            <v>211965</v>
          </cell>
          <cell r="BA404">
            <v>254762</v>
          </cell>
          <cell r="BB404">
            <v>254762</v>
          </cell>
          <cell r="BC404">
            <v>255581</v>
          </cell>
          <cell r="BD404">
            <v>264659.5990554379</v>
          </cell>
          <cell r="BE404">
            <v>0</v>
          </cell>
          <cell r="BF404">
            <v>0</v>
          </cell>
          <cell r="BG404">
            <v>0</v>
          </cell>
          <cell r="BH404">
            <v>0</v>
          </cell>
          <cell r="BK404">
            <v>9078.599055437895</v>
          </cell>
          <cell r="BL404">
            <v>3.5521416128107663</v>
          </cell>
          <cell r="BN404">
            <v>-730</v>
          </cell>
        </row>
        <row r="405">
          <cell r="A405">
            <v>735</v>
          </cell>
          <cell r="B405" t="str">
            <v>NORTH MIDDLESEX</v>
          </cell>
          <cell r="C405">
            <v>75.708983362533374</v>
          </cell>
          <cell r="D405">
            <v>69</v>
          </cell>
          <cell r="E405">
            <v>69</v>
          </cell>
          <cell r="F405">
            <v>69</v>
          </cell>
          <cell r="G405">
            <v>69</v>
          </cell>
          <cell r="H405">
            <v>68.19</v>
          </cell>
          <cell r="I405">
            <v>0</v>
          </cell>
          <cell r="J405">
            <v>0</v>
          </cell>
          <cell r="K405">
            <v>0</v>
          </cell>
          <cell r="L405">
            <v>0</v>
          </cell>
          <cell r="M405">
            <v>0</v>
          </cell>
          <cell r="O405">
            <v>-0.81000000000000227</v>
          </cell>
          <cell r="P405">
            <v>-1.1739130434782696</v>
          </cell>
          <cell r="S405">
            <v>1051100</v>
          </cell>
          <cell r="T405">
            <v>986205</v>
          </cell>
          <cell r="U405">
            <v>1019744</v>
          </cell>
          <cell r="V405">
            <v>1019744</v>
          </cell>
          <cell r="W405">
            <v>1019684</v>
          </cell>
          <cell r="X405">
            <v>989512</v>
          </cell>
          <cell r="Y405">
            <v>0</v>
          </cell>
          <cell r="Z405">
            <v>0</v>
          </cell>
          <cell r="AA405">
            <v>0</v>
          </cell>
          <cell r="AB405">
            <v>0</v>
          </cell>
          <cell r="AC405">
            <v>0</v>
          </cell>
          <cell r="AE405">
            <v>-30172</v>
          </cell>
          <cell r="AF405">
            <v>-2.9589559118315067</v>
          </cell>
          <cell r="AG405">
            <v>-1.7850428683532371</v>
          </cell>
          <cell r="AI405">
            <v>289382.92833869049</v>
          </cell>
          <cell r="AJ405">
            <v>61617</v>
          </cell>
          <cell r="AK405">
            <v>61527</v>
          </cell>
          <cell r="AL405">
            <v>58851.231426086488</v>
          </cell>
          <cell r="AM405">
            <v>58824.075083564065</v>
          </cell>
          <cell r="AN405">
            <v>57240.49411640301</v>
          </cell>
          <cell r="AO405">
            <v>0</v>
          </cell>
          <cell r="AP405">
            <v>0</v>
          </cell>
          <cell r="AQ405">
            <v>0</v>
          </cell>
          <cell r="AR405">
            <v>0</v>
          </cell>
          <cell r="AS405">
            <v>0</v>
          </cell>
          <cell r="AU405">
            <v>-1583.580967161055</v>
          </cell>
          <cell r="AV405">
            <v>-2.6920626714681983</v>
          </cell>
          <cell r="AY405">
            <v>761717.07166130957</v>
          </cell>
          <cell r="AZ405">
            <v>924588</v>
          </cell>
          <cell r="BA405">
            <v>958217</v>
          </cell>
          <cell r="BB405">
            <v>960892.76857391349</v>
          </cell>
          <cell r="BC405">
            <v>960859.92491643596</v>
          </cell>
          <cell r="BD405">
            <v>932271.50588359695</v>
          </cell>
          <cell r="BE405">
            <v>0</v>
          </cell>
          <cell r="BF405">
            <v>0</v>
          </cell>
          <cell r="BG405">
            <v>0</v>
          </cell>
          <cell r="BH405">
            <v>0</v>
          </cell>
          <cell r="BK405">
            <v>-28588.41903283901</v>
          </cell>
          <cell r="BL405">
            <v>-2.9752951800258831</v>
          </cell>
          <cell r="BN405">
            <v>-735</v>
          </cell>
        </row>
        <row r="406">
          <cell r="A406">
            <v>740</v>
          </cell>
          <cell r="B406" t="str">
            <v>OLD ROCHESTER</v>
          </cell>
          <cell r="C406">
            <v>2</v>
          </cell>
          <cell r="D406">
            <v>2</v>
          </cell>
          <cell r="E406">
            <v>2</v>
          </cell>
          <cell r="F406">
            <v>2</v>
          </cell>
          <cell r="G406">
            <v>2</v>
          </cell>
          <cell r="H406">
            <v>2.4</v>
          </cell>
          <cell r="I406">
            <v>0</v>
          </cell>
          <cell r="J406">
            <v>0</v>
          </cell>
          <cell r="K406">
            <v>0</v>
          </cell>
          <cell r="L406">
            <v>0</v>
          </cell>
          <cell r="M406">
            <v>0</v>
          </cell>
          <cell r="O406">
            <v>0.39999999999999991</v>
          </cell>
          <cell r="P406">
            <v>19.999999999999996</v>
          </cell>
          <cell r="S406">
            <v>28955</v>
          </cell>
          <cell r="T406">
            <v>29564</v>
          </cell>
          <cell r="U406">
            <v>28739</v>
          </cell>
          <cell r="V406">
            <v>28739</v>
          </cell>
          <cell r="W406">
            <v>28807</v>
          </cell>
          <cell r="X406">
            <v>27821</v>
          </cell>
          <cell r="Y406">
            <v>0</v>
          </cell>
          <cell r="Z406">
            <v>0</v>
          </cell>
          <cell r="AA406">
            <v>0</v>
          </cell>
          <cell r="AB406">
            <v>0</v>
          </cell>
          <cell r="AC406">
            <v>0</v>
          </cell>
          <cell r="AE406">
            <v>-986</v>
          </cell>
          <cell r="AF406">
            <v>-3.4227791856146106</v>
          </cell>
          <cell r="AG406">
            <v>-23.422779185614608</v>
          </cell>
          <cell r="AI406">
            <v>1786</v>
          </cell>
          <cell r="AJ406">
            <v>2188.0844246565075</v>
          </cell>
          <cell r="AK406">
            <v>1747</v>
          </cell>
          <cell r="AL406">
            <v>1747</v>
          </cell>
          <cell r="AM406">
            <v>1747</v>
          </cell>
          <cell r="AN406">
            <v>1688</v>
          </cell>
          <cell r="AO406">
            <v>0</v>
          </cell>
          <cell r="AP406">
            <v>0</v>
          </cell>
          <cell r="AQ406">
            <v>0</v>
          </cell>
          <cell r="AR406">
            <v>0</v>
          </cell>
          <cell r="AS406">
            <v>0</v>
          </cell>
          <cell r="AU406">
            <v>-59</v>
          </cell>
          <cell r="AV406">
            <v>-3.3772180881511127</v>
          </cell>
          <cell r="AY406">
            <v>27169</v>
          </cell>
          <cell r="AZ406">
            <v>27375.915575343493</v>
          </cell>
          <cell r="BA406">
            <v>26992</v>
          </cell>
          <cell r="BB406">
            <v>26992</v>
          </cell>
          <cell r="BC406">
            <v>27060</v>
          </cell>
          <cell r="BD406">
            <v>26133</v>
          </cell>
          <cell r="BE406">
            <v>0</v>
          </cell>
          <cell r="BF406">
            <v>0</v>
          </cell>
          <cell r="BG406">
            <v>0</v>
          </cell>
          <cell r="BH406">
            <v>0</v>
          </cell>
          <cell r="BK406">
            <v>-927</v>
          </cell>
          <cell r="BL406">
            <v>-3.4257206208425761</v>
          </cell>
          <cell r="BN406">
            <v>-740</v>
          </cell>
        </row>
        <row r="407">
          <cell r="A407">
            <v>745</v>
          </cell>
          <cell r="B407" t="str">
            <v>PENTUCKET</v>
          </cell>
          <cell r="C407">
            <v>28</v>
          </cell>
          <cell r="D407">
            <v>24</v>
          </cell>
          <cell r="E407">
            <v>29</v>
          </cell>
          <cell r="F407">
            <v>29</v>
          </cell>
          <cell r="G407">
            <v>29</v>
          </cell>
          <cell r="H407">
            <v>26.5</v>
          </cell>
          <cell r="I407">
            <v>0</v>
          </cell>
          <cell r="J407">
            <v>0</v>
          </cell>
          <cell r="K407">
            <v>0</v>
          </cell>
          <cell r="L407">
            <v>0</v>
          </cell>
          <cell r="M407">
            <v>0</v>
          </cell>
          <cell r="O407">
            <v>-2.5</v>
          </cell>
          <cell r="P407">
            <v>-8.6206896551724093</v>
          </cell>
          <cell r="S407">
            <v>392001</v>
          </cell>
          <cell r="T407">
            <v>326832</v>
          </cell>
          <cell r="U407">
            <v>396570</v>
          </cell>
          <cell r="V407">
            <v>399574</v>
          </cell>
          <cell r="W407">
            <v>399927</v>
          </cell>
          <cell r="X407">
            <v>353897</v>
          </cell>
          <cell r="Y407">
            <v>0</v>
          </cell>
          <cell r="Z407">
            <v>0</v>
          </cell>
          <cell r="AA407">
            <v>0</v>
          </cell>
          <cell r="AB407">
            <v>0</v>
          </cell>
          <cell r="AC407">
            <v>0</v>
          </cell>
          <cell r="AE407">
            <v>-46030</v>
          </cell>
          <cell r="AF407">
            <v>-11.509600502091633</v>
          </cell>
          <cell r="AG407">
            <v>-2.8889108469192237</v>
          </cell>
          <cell r="AI407">
            <v>90890.139872085711</v>
          </cell>
          <cell r="AJ407">
            <v>21432</v>
          </cell>
          <cell r="AK407">
            <v>28499.617503984311</v>
          </cell>
          <cell r="AL407">
            <v>29783.491671036143</v>
          </cell>
          <cell r="AM407">
            <v>30072.661660939437</v>
          </cell>
          <cell r="AN407">
            <v>22007.636422258282</v>
          </cell>
          <cell r="AO407">
            <v>0</v>
          </cell>
          <cell r="AP407">
            <v>0</v>
          </cell>
          <cell r="AQ407">
            <v>0</v>
          </cell>
          <cell r="AR407">
            <v>0</v>
          </cell>
          <cell r="AS407">
            <v>0</v>
          </cell>
          <cell r="AU407">
            <v>-8065.0252386811553</v>
          </cell>
          <cell r="AV407">
            <v>-26.818461663327252</v>
          </cell>
          <cell r="AY407">
            <v>301110.86012791429</v>
          </cell>
          <cell r="AZ407">
            <v>305400</v>
          </cell>
          <cell r="BA407">
            <v>368070.38249601569</v>
          </cell>
          <cell r="BB407">
            <v>369790.50832896389</v>
          </cell>
          <cell r="BC407">
            <v>369854.33833906054</v>
          </cell>
          <cell r="BD407">
            <v>331889.36357774172</v>
          </cell>
          <cell r="BE407">
            <v>0</v>
          </cell>
          <cell r="BF407">
            <v>0</v>
          </cell>
          <cell r="BG407">
            <v>0</v>
          </cell>
          <cell r="BH407">
            <v>0</v>
          </cell>
          <cell r="BK407">
            <v>-37964.974761318823</v>
          </cell>
          <cell r="BL407">
            <v>-10.264845055437688</v>
          </cell>
          <cell r="BN407">
            <v>-745</v>
          </cell>
        </row>
        <row r="408">
          <cell r="A408">
            <v>750</v>
          </cell>
          <cell r="B408" t="str">
            <v>PIONEER</v>
          </cell>
          <cell r="C408">
            <v>18.670138888888889</v>
          </cell>
          <cell r="D408">
            <v>21</v>
          </cell>
          <cell r="E408">
            <v>21</v>
          </cell>
          <cell r="F408">
            <v>21</v>
          </cell>
          <cell r="G408">
            <v>21</v>
          </cell>
          <cell r="H408">
            <v>21.759999999999998</v>
          </cell>
          <cell r="I408">
            <v>0</v>
          </cell>
          <cell r="J408">
            <v>0</v>
          </cell>
          <cell r="K408">
            <v>0</v>
          </cell>
          <cell r="L408">
            <v>0</v>
          </cell>
          <cell r="M408">
            <v>0</v>
          </cell>
          <cell r="O408">
            <v>0.75999999999999801</v>
          </cell>
          <cell r="P408">
            <v>3.6190476190476106</v>
          </cell>
          <cell r="S408">
            <v>290920</v>
          </cell>
          <cell r="T408">
            <v>363006</v>
          </cell>
          <cell r="U408">
            <v>412629</v>
          </cell>
          <cell r="V408">
            <v>412629</v>
          </cell>
          <cell r="W408">
            <v>413028</v>
          </cell>
          <cell r="X408">
            <v>422319</v>
          </cell>
          <cell r="Y408">
            <v>0</v>
          </cell>
          <cell r="Z408">
            <v>0</v>
          </cell>
          <cell r="AA408">
            <v>0</v>
          </cell>
          <cell r="AB408">
            <v>0</v>
          </cell>
          <cell r="AC408">
            <v>0</v>
          </cell>
          <cell r="AE408">
            <v>9291</v>
          </cell>
          <cell r="AF408">
            <v>2.2494842964641659</v>
          </cell>
          <cell r="AG408">
            <v>-1.3695633225834447</v>
          </cell>
          <cell r="AI408">
            <v>57522.132489001051</v>
          </cell>
          <cell r="AJ408">
            <v>64383.309945583846</v>
          </cell>
          <cell r="AK408">
            <v>102768.63141356003</v>
          </cell>
          <cell r="AL408">
            <v>101354.9124475572</v>
          </cell>
          <cell r="AM408">
            <v>102477.21151255787</v>
          </cell>
          <cell r="AN408">
            <v>102994.04033888974</v>
          </cell>
          <cell r="AO408">
            <v>0</v>
          </cell>
          <cell r="AP408">
            <v>0</v>
          </cell>
          <cell r="AQ408">
            <v>0</v>
          </cell>
          <cell r="AR408">
            <v>0</v>
          </cell>
          <cell r="AS408">
            <v>0</v>
          </cell>
          <cell r="AU408">
            <v>516.82882633186819</v>
          </cell>
          <cell r="AV408">
            <v>0.5043353724242694</v>
          </cell>
          <cell r="AY408">
            <v>233397.86751099894</v>
          </cell>
          <cell r="AZ408">
            <v>298622.69005441613</v>
          </cell>
          <cell r="BA408">
            <v>309860.36858643999</v>
          </cell>
          <cell r="BB408">
            <v>311274.0875524428</v>
          </cell>
          <cell r="BC408">
            <v>310550.78848744213</v>
          </cell>
          <cell r="BD408">
            <v>319324.95966111025</v>
          </cell>
          <cell r="BE408">
            <v>0</v>
          </cell>
          <cell r="BF408">
            <v>0</v>
          </cell>
          <cell r="BG408">
            <v>0</v>
          </cell>
          <cell r="BH408">
            <v>0</v>
          </cell>
          <cell r="BK408">
            <v>8774.1711736681173</v>
          </cell>
          <cell r="BL408">
            <v>2.8253578799150025</v>
          </cell>
          <cell r="BN408">
            <v>-750</v>
          </cell>
        </row>
        <row r="409">
          <cell r="A409">
            <v>753</v>
          </cell>
          <cell r="B409" t="str">
            <v>QUABBIN</v>
          </cell>
          <cell r="C409">
            <v>30.304159996233167</v>
          </cell>
          <cell r="D409">
            <v>30</v>
          </cell>
          <cell r="E409">
            <v>24</v>
          </cell>
          <cell r="F409">
            <v>24</v>
          </cell>
          <cell r="G409">
            <v>24</v>
          </cell>
          <cell r="H409">
            <v>23.11</v>
          </cell>
          <cell r="I409">
            <v>0</v>
          </cell>
          <cell r="J409">
            <v>0</v>
          </cell>
          <cell r="K409">
            <v>0</v>
          </cell>
          <cell r="L409">
            <v>0</v>
          </cell>
          <cell r="M409">
            <v>0</v>
          </cell>
          <cell r="O409">
            <v>-0.89000000000000057</v>
          </cell>
          <cell r="P409">
            <v>-3.7083333333333357</v>
          </cell>
          <cell r="S409">
            <v>371084</v>
          </cell>
          <cell r="T409">
            <v>386420</v>
          </cell>
          <cell r="U409">
            <v>324408</v>
          </cell>
          <cell r="V409">
            <v>324408</v>
          </cell>
          <cell r="W409">
            <v>323544</v>
          </cell>
          <cell r="X409">
            <v>312365</v>
          </cell>
          <cell r="Y409">
            <v>0</v>
          </cell>
          <cell r="Z409">
            <v>0</v>
          </cell>
          <cell r="AA409">
            <v>0</v>
          </cell>
          <cell r="AB409">
            <v>0</v>
          </cell>
          <cell r="AC409">
            <v>0</v>
          </cell>
          <cell r="AE409">
            <v>-11179</v>
          </cell>
          <cell r="AF409">
            <v>-3.4551714759043617</v>
          </cell>
          <cell r="AG409">
            <v>0.25316185742897401</v>
          </cell>
          <cell r="AI409">
            <v>27062</v>
          </cell>
          <cell r="AJ409">
            <v>37094.981445055455</v>
          </cell>
          <cell r="AK409">
            <v>21432</v>
          </cell>
          <cell r="AL409">
            <v>21432</v>
          </cell>
          <cell r="AM409">
            <v>21432</v>
          </cell>
          <cell r="AN409">
            <v>20638</v>
          </cell>
          <cell r="AO409">
            <v>0</v>
          </cell>
          <cell r="AP409">
            <v>0</v>
          </cell>
          <cell r="AQ409">
            <v>0</v>
          </cell>
          <cell r="AR409">
            <v>0</v>
          </cell>
          <cell r="AS409">
            <v>0</v>
          </cell>
          <cell r="AU409">
            <v>-794</v>
          </cell>
          <cell r="AV409">
            <v>-3.7047405748413587</v>
          </cell>
          <cell r="AY409">
            <v>344022</v>
          </cell>
          <cell r="AZ409">
            <v>349325.01855494455</v>
          </cell>
          <cell r="BA409">
            <v>302976</v>
          </cell>
          <cell r="BB409">
            <v>302976</v>
          </cell>
          <cell r="BC409">
            <v>302112</v>
          </cell>
          <cell r="BD409">
            <v>291727</v>
          </cell>
          <cell r="BE409">
            <v>0</v>
          </cell>
          <cell r="BF409">
            <v>0</v>
          </cell>
          <cell r="BG409">
            <v>0</v>
          </cell>
          <cell r="BH409">
            <v>0</v>
          </cell>
          <cell r="BK409">
            <v>-10385</v>
          </cell>
          <cell r="BL409">
            <v>-3.4374668996928315</v>
          </cell>
          <cell r="BN409">
            <v>-753</v>
          </cell>
        </row>
        <row r="410">
          <cell r="A410">
            <v>755</v>
          </cell>
          <cell r="B410" t="str">
            <v>RALPH C MAHAR</v>
          </cell>
          <cell r="C410">
            <v>14.701388888888889</v>
          </cell>
          <cell r="D410">
            <v>11</v>
          </cell>
          <cell r="E410">
            <v>9</v>
          </cell>
          <cell r="F410">
            <v>9</v>
          </cell>
          <cell r="G410">
            <v>9</v>
          </cell>
          <cell r="H410">
            <v>10.559999999999999</v>
          </cell>
          <cell r="I410">
            <v>0</v>
          </cell>
          <cell r="J410">
            <v>0</v>
          </cell>
          <cell r="K410">
            <v>0</v>
          </cell>
          <cell r="L410">
            <v>0</v>
          </cell>
          <cell r="M410">
            <v>0</v>
          </cell>
          <cell r="O410">
            <v>1.5599999999999987</v>
          </cell>
          <cell r="P410">
            <v>17.333333333333311</v>
          </cell>
          <cell r="S410">
            <v>205446</v>
          </cell>
          <cell r="T410">
            <v>161835</v>
          </cell>
          <cell r="U410">
            <v>135736</v>
          </cell>
          <cell r="V410">
            <v>135736</v>
          </cell>
          <cell r="W410">
            <v>136268</v>
          </cell>
          <cell r="X410">
            <v>159921</v>
          </cell>
          <cell r="Y410">
            <v>0</v>
          </cell>
          <cell r="Z410">
            <v>0</v>
          </cell>
          <cell r="AA410">
            <v>0</v>
          </cell>
          <cell r="AB410">
            <v>0</v>
          </cell>
          <cell r="AC410">
            <v>0</v>
          </cell>
          <cell r="AE410">
            <v>23653</v>
          </cell>
          <cell r="AF410">
            <v>17.357706871752733</v>
          </cell>
          <cell r="AG410">
            <v>2.4373538419421692E-2</v>
          </cell>
          <cell r="AI410">
            <v>13121</v>
          </cell>
          <cell r="AJ410">
            <v>9823</v>
          </cell>
          <cell r="AK410">
            <v>7979</v>
          </cell>
          <cell r="AL410">
            <v>7979</v>
          </cell>
          <cell r="AM410">
            <v>7979</v>
          </cell>
          <cell r="AN410">
            <v>9394</v>
          </cell>
          <cell r="AO410">
            <v>0</v>
          </cell>
          <cell r="AP410">
            <v>0</v>
          </cell>
          <cell r="AQ410">
            <v>0</v>
          </cell>
          <cell r="AR410">
            <v>0</v>
          </cell>
          <cell r="AS410">
            <v>0</v>
          </cell>
          <cell r="AU410">
            <v>1415</v>
          </cell>
          <cell r="AV410">
            <v>17.734051886201275</v>
          </cell>
          <cell r="AY410">
            <v>192325</v>
          </cell>
          <cell r="AZ410">
            <v>152012</v>
          </cell>
          <cell r="BA410">
            <v>127757</v>
          </cell>
          <cell r="BB410">
            <v>127757</v>
          </cell>
          <cell r="BC410">
            <v>128289</v>
          </cell>
          <cell r="BD410">
            <v>150527</v>
          </cell>
          <cell r="BE410">
            <v>0</v>
          </cell>
          <cell r="BF410">
            <v>0</v>
          </cell>
          <cell r="BG410">
            <v>0</v>
          </cell>
          <cell r="BH410">
            <v>0</v>
          </cell>
          <cell r="BK410">
            <v>22238</v>
          </cell>
          <cell r="BL410">
            <v>17.334299901004769</v>
          </cell>
          <cell r="BN410">
            <v>-755</v>
          </cell>
        </row>
        <row r="411">
          <cell r="A411">
            <v>760</v>
          </cell>
          <cell r="B411" t="str">
            <v>SILVER LAKE</v>
          </cell>
          <cell r="C411">
            <v>48.25595238095238</v>
          </cell>
          <cell r="D411">
            <v>59</v>
          </cell>
          <cell r="E411">
            <v>58</v>
          </cell>
          <cell r="F411">
            <v>58</v>
          </cell>
          <cell r="G411">
            <v>58</v>
          </cell>
          <cell r="H411">
            <v>57.99</v>
          </cell>
          <cell r="I411">
            <v>0</v>
          </cell>
          <cell r="J411">
            <v>0</v>
          </cell>
          <cell r="K411">
            <v>0</v>
          </cell>
          <cell r="L411">
            <v>0</v>
          </cell>
          <cell r="M411">
            <v>0</v>
          </cell>
          <cell r="O411">
            <v>-9.9999999999980105E-3</v>
          </cell>
          <cell r="P411">
            <v>-1.7241379310339866E-2</v>
          </cell>
          <cell r="S411">
            <v>601541</v>
          </cell>
          <cell r="T411">
            <v>726874</v>
          </cell>
          <cell r="U411">
            <v>736628</v>
          </cell>
          <cell r="V411">
            <v>736628</v>
          </cell>
          <cell r="W411">
            <v>737676</v>
          </cell>
          <cell r="X411">
            <v>699534</v>
          </cell>
          <cell r="Y411">
            <v>0</v>
          </cell>
          <cell r="Z411">
            <v>0</v>
          </cell>
          <cell r="AA411">
            <v>0</v>
          </cell>
          <cell r="AB411">
            <v>0</v>
          </cell>
          <cell r="AC411">
            <v>0</v>
          </cell>
          <cell r="AE411">
            <v>-38142</v>
          </cell>
          <cell r="AF411">
            <v>-5.1705626860572895</v>
          </cell>
          <cell r="AG411">
            <v>-5.1533213067469497</v>
          </cell>
          <cell r="AI411">
            <v>217217.46095635893</v>
          </cell>
          <cell r="AJ411">
            <v>129101.52732495057</v>
          </cell>
          <cell r="AK411">
            <v>141274.90675763256</v>
          </cell>
          <cell r="AL411">
            <v>138213.01637298387</v>
          </cell>
          <cell r="AM411">
            <v>139831.47818230675</v>
          </cell>
          <cell r="AN411">
            <v>107726.71868915763</v>
          </cell>
          <cell r="AO411">
            <v>0</v>
          </cell>
          <cell r="AP411">
            <v>0</v>
          </cell>
          <cell r="AQ411">
            <v>0</v>
          </cell>
          <cell r="AR411">
            <v>0</v>
          </cell>
          <cell r="AS411">
            <v>0</v>
          </cell>
          <cell r="AU411">
            <v>-32104.759493149118</v>
          </cell>
          <cell r="AV411">
            <v>-22.959608172983913</v>
          </cell>
          <cell r="AY411">
            <v>384323.53904364107</v>
          </cell>
          <cell r="AZ411">
            <v>597772.47267504944</v>
          </cell>
          <cell r="BA411">
            <v>595353.0932423675</v>
          </cell>
          <cell r="BB411">
            <v>598414.98362701619</v>
          </cell>
          <cell r="BC411">
            <v>597844.52181769325</v>
          </cell>
          <cell r="BD411">
            <v>591807.28131084237</v>
          </cell>
          <cell r="BE411">
            <v>0</v>
          </cell>
          <cell r="BF411">
            <v>0</v>
          </cell>
          <cell r="BG411">
            <v>0</v>
          </cell>
          <cell r="BH411">
            <v>0</v>
          </cell>
          <cell r="BK411">
            <v>-6037.2405068508815</v>
          </cell>
          <cell r="BL411">
            <v>-1.0098345450243795</v>
          </cell>
          <cell r="BN411">
            <v>-760</v>
          </cell>
        </row>
        <row r="412">
          <cell r="A412">
            <v>763</v>
          </cell>
          <cell r="B412" t="str">
            <v>SOMERSET BERKLEY</v>
          </cell>
          <cell r="C412">
            <v>2</v>
          </cell>
          <cell r="D412">
            <v>3</v>
          </cell>
          <cell r="E412">
            <v>1</v>
          </cell>
          <cell r="F412">
            <v>1</v>
          </cell>
          <cell r="G412">
            <v>1</v>
          </cell>
          <cell r="H412">
            <v>3.85</v>
          </cell>
          <cell r="I412">
            <v>0</v>
          </cell>
          <cell r="J412">
            <v>0</v>
          </cell>
          <cell r="K412">
            <v>0</v>
          </cell>
          <cell r="L412">
            <v>0</v>
          </cell>
          <cell r="M412">
            <v>0</v>
          </cell>
          <cell r="O412">
            <v>2.85</v>
          </cell>
          <cell r="P412">
            <v>285</v>
          </cell>
          <cell r="S412">
            <v>26772</v>
          </cell>
          <cell r="T412">
            <v>40974</v>
          </cell>
          <cell r="U412">
            <v>13225</v>
          </cell>
          <cell r="V412">
            <v>13225</v>
          </cell>
          <cell r="W412">
            <v>13236</v>
          </cell>
          <cell r="X412">
            <v>52303</v>
          </cell>
          <cell r="Y412">
            <v>0</v>
          </cell>
          <cell r="Z412">
            <v>0</v>
          </cell>
          <cell r="AA412">
            <v>0</v>
          </cell>
          <cell r="AB412">
            <v>0</v>
          </cell>
          <cell r="AC412">
            <v>0</v>
          </cell>
          <cell r="AE412">
            <v>39067</v>
          </cell>
          <cell r="AF412">
            <v>295.15714717437294</v>
          </cell>
          <cell r="AG412">
            <v>10.157147174372938</v>
          </cell>
          <cell r="AI412">
            <v>11585.401360652868</v>
          </cell>
          <cell r="AJ412">
            <v>11466.096236048377</v>
          </cell>
          <cell r="AK412">
            <v>893</v>
          </cell>
          <cell r="AL412">
            <v>775.24517167488989</v>
          </cell>
          <cell r="AM412">
            <v>774.05007936278139</v>
          </cell>
          <cell r="AN412">
            <v>19062.116652051263</v>
          </cell>
          <cell r="AO412">
            <v>0</v>
          </cell>
          <cell r="AP412">
            <v>0</v>
          </cell>
          <cell r="AQ412">
            <v>0</v>
          </cell>
          <cell r="AR412">
            <v>0</v>
          </cell>
          <cell r="AS412">
            <v>0</v>
          </cell>
          <cell r="AU412">
            <v>18288.066572688484</v>
          </cell>
          <cell r="AV412">
            <v>2362.6464308024756</v>
          </cell>
          <cell r="AY412">
            <v>15186.598639347132</v>
          </cell>
          <cell r="AZ412">
            <v>29507.903763951625</v>
          </cell>
          <cell r="BA412">
            <v>12332</v>
          </cell>
          <cell r="BB412">
            <v>12449.754828325111</v>
          </cell>
          <cell r="BC412">
            <v>12461.949920637218</v>
          </cell>
          <cell r="BD412">
            <v>33240.883347948737</v>
          </cell>
          <cell r="BE412">
            <v>0</v>
          </cell>
          <cell r="BF412">
            <v>0</v>
          </cell>
          <cell r="BG412">
            <v>0</v>
          </cell>
          <cell r="BH412">
            <v>0</v>
          </cell>
          <cell r="BK412">
            <v>20778.933427311516</v>
          </cell>
          <cell r="BL412">
            <v>166.73902206027344</v>
          </cell>
          <cell r="BN412">
            <v>-763</v>
          </cell>
        </row>
        <row r="413">
          <cell r="A413">
            <v>765</v>
          </cell>
          <cell r="B413" t="str">
            <v>SOUTHERN BERKSHIRE</v>
          </cell>
          <cell r="C413">
            <v>0</v>
          </cell>
          <cell r="D413">
            <v>0</v>
          </cell>
          <cell r="E413">
            <v>0</v>
          </cell>
          <cell r="F413">
            <v>0</v>
          </cell>
          <cell r="G413">
            <v>0</v>
          </cell>
          <cell r="H413">
            <v>0</v>
          </cell>
          <cell r="I413">
            <v>0</v>
          </cell>
          <cell r="J413">
            <v>0</v>
          </cell>
          <cell r="K413">
            <v>0</v>
          </cell>
          <cell r="L413">
            <v>0</v>
          </cell>
          <cell r="M413">
            <v>0</v>
          </cell>
          <cell r="O413">
            <v>0</v>
          </cell>
          <cell r="P413" t="str">
            <v>--</v>
          </cell>
          <cell r="S413">
            <v>0</v>
          </cell>
          <cell r="T413">
            <v>0</v>
          </cell>
          <cell r="U413">
            <v>0</v>
          </cell>
          <cell r="V413">
            <v>0</v>
          </cell>
          <cell r="W413">
            <v>0</v>
          </cell>
          <cell r="X413">
            <v>0</v>
          </cell>
          <cell r="Y413">
            <v>0</v>
          </cell>
          <cell r="Z413">
            <v>0</v>
          </cell>
          <cell r="AA413">
            <v>0</v>
          </cell>
          <cell r="AB413">
            <v>0</v>
          </cell>
          <cell r="AC413">
            <v>0</v>
          </cell>
          <cell r="AE413">
            <v>0</v>
          </cell>
          <cell r="AF413" t="str">
            <v>--</v>
          </cell>
          <cell r="AG413" t="str">
            <v>--</v>
          </cell>
          <cell r="AI413">
            <v>0</v>
          </cell>
          <cell r="AJ413">
            <v>0</v>
          </cell>
          <cell r="AK413">
            <v>0</v>
          </cell>
          <cell r="AL413">
            <v>0</v>
          </cell>
          <cell r="AM413">
            <v>0</v>
          </cell>
          <cell r="AN413">
            <v>0</v>
          </cell>
          <cell r="AO413">
            <v>0</v>
          </cell>
          <cell r="AP413">
            <v>0</v>
          </cell>
          <cell r="AQ413">
            <v>0</v>
          </cell>
          <cell r="AR413">
            <v>0</v>
          </cell>
          <cell r="AS413">
            <v>0</v>
          </cell>
          <cell r="AU413">
            <v>0</v>
          </cell>
          <cell r="AV413" t="str">
            <v>--</v>
          </cell>
          <cell r="AY413">
            <v>0</v>
          </cell>
          <cell r="AZ413">
            <v>0</v>
          </cell>
          <cell r="BA413">
            <v>0</v>
          </cell>
          <cell r="BB413">
            <v>0</v>
          </cell>
          <cell r="BC413">
            <v>0</v>
          </cell>
          <cell r="BD413">
            <v>0</v>
          </cell>
          <cell r="BE413">
            <v>0</v>
          </cell>
          <cell r="BF413">
            <v>0</v>
          </cell>
          <cell r="BG413">
            <v>0</v>
          </cell>
          <cell r="BH413">
            <v>0</v>
          </cell>
          <cell r="BK413">
            <v>0</v>
          </cell>
          <cell r="BL413" t="str">
            <v>--</v>
          </cell>
          <cell r="BN413">
            <v>-765</v>
          </cell>
        </row>
        <row r="414">
          <cell r="A414">
            <v>766</v>
          </cell>
          <cell r="B414" t="str">
            <v>SOUTHWICK TOLLAND GRANVILLE</v>
          </cell>
          <cell r="C414">
            <v>5.1850350851441593</v>
          </cell>
          <cell r="D414">
            <v>5</v>
          </cell>
          <cell r="E414">
            <v>5</v>
          </cell>
          <cell r="F414">
            <v>5</v>
          </cell>
          <cell r="G414">
            <v>5</v>
          </cell>
          <cell r="H414">
            <v>4.0600000000000005</v>
          </cell>
          <cell r="I414">
            <v>0</v>
          </cell>
          <cell r="J414">
            <v>0</v>
          </cell>
          <cell r="K414">
            <v>0</v>
          </cell>
          <cell r="L414">
            <v>0</v>
          </cell>
          <cell r="M414">
            <v>0</v>
          </cell>
          <cell r="O414">
            <v>-0.9399999999999995</v>
          </cell>
          <cell r="P414">
            <v>-18.799999999999994</v>
          </cell>
          <cell r="S414">
            <v>74291</v>
          </cell>
          <cell r="T414">
            <v>78584</v>
          </cell>
          <cell r="U414">
            <v>80849</v>
          </cell>
          <cell r="V414">
            <v>80849</v>
          </cell>
          <cell r="W414">
            <v>80882</v>
          </cell>
          <cell r="X414">
            <v>66735</v>
          </cell>
          <cell r="Y414">
            <v>0</v>
          </cell>
          <cell r="Z414">
            <v>0</v>
          </cell>
          <cell r="AA414">
            <v>0</v>
          </cell>
          <cell r="AB414">
            <v>0</v>
          </cell>
          <cell r="AC414">
            <v>0</v>
          </cell>
          <cell r="AE414">
            <v>-14147</v>
          </cell>
          <cell r="AF414">
            <v>-17.490912687618998</v>
          </cell>
          <cell r="AG414">
            <v>1.3090873123809956</v>
          </cell>
          <cell r="AI414">
            <v>7972.0735576580037</v>
          </cell>
          <cell r="AJ414">
            <v>7401.0746082881615</v>
          </cell>
          <cell r="AK414">
            <v>9215.3613688157257</v>
          </cell>
          <cell r="AL414">
            <v>9123.5349146107474</v>
          </cell>
          <cell r="AM414">
            <v>9194.2207156099848</v>
          </cell>
          <cell r="AN414">
            <v>3578.6089731421994</v>
          </cell>
          <cell r="AO414">
            <v>0</v>
          </cell>
          <cell r="AP414">
            <v>0</v>
          </cell>
          <cell r="AQ414">
            <v>0</v>
          </cell>
          <cell r="AR414">
            <v>0</v>
          </cell>
          <cell r="AS414">
            <v>0</v>
          </cell>
          <cell r="AU414">
            <v>-5615.611742467785</v>
          </cell>
          <cell r="AV414">
            <v>-61.077626001881555</v>
          </cell>
          <cell r="AY414">
            <v>66318.926442341995</v>
          </cell>
          <cell r="AZ414">
            <v>71182.925391711833</v>
          </cell>
          <cell r="BA414">
            <v>71633.63863118428</v>
          </cell>
          <cell r="BB414">
            <v>71725.465085389253</v>
          </cell>
          <cell r="BC414">
            <v>71687.77928439001</v>
          </cell>
          <cell r="BD414">
            <v>63156.391026857804</v>
          </cell>
          <cell r="BE414">
            <v>0</v>
          </cell>
          <cell r="BF414">
            <v>0</v>
          </cell>
          <cell r="BG414">
            <v>0</v>
          </cell>
          <cell r="BH414">
            <v>0</v>
          </cell>
          <cell r="BK414">
            <v>-8531.3882575322059</v>
          </cell>
          <cell r="BL414">
            <v>-11.900756785459411</v>
          </cell>
          <cell r="BN414">
            <v>-766</v>
          </cell>
        </row>
        <row r="415">
          <cell r="A415">
            <v>767</v>
          </cell>
          <cell r="B415" t="str">
            <v>SPENCER EAST BROOKFIELD</v>
          </cell>
          <cell r="C415">
            <v>8</v>
          </cell>
          <cell r="D415">
            <v>38</v>
          </cell>
          <cell r="E415">
            <v>38</v>
          </cell>
          <cell r="F415">
            <v>38</v>
          </cell>
          <cell r="G415">
            <v>38</v>
          </cell>
          <cell r="H415">
            <v>38.700000000000003</v>
          </cell>
          <cell r="I415">
            <v>0</v>
          </cell>
          <cell r="J415">
            <v>0</v>
          </cell>
          <cell r="K415">
            <v>0</v>
          </cell>
          <cell r="L415">
            <v>0</v>
          </cell>
          <cell r="M415">
            <v>0</v>
          </cell>
          <cell r="O415">
            <v>0.70000000000000284</v>
          </cell>
          <cell r="P415">
            <v>1.8421052631579116</v>
          </cell>
          <cell r="S415">
            <v>95427</v>
          </cell>
          <cell r="T415">
            <v>519704</v>
          </cell>
          <cell r="U415">
            <v>514312</v>
          </cell>
          <cell r="V415">
            <v>514312</v>
          </cell>
          <cell r="W415">
            <v>550475</v>
          </cell>
          <cell r="X415">
            <v>547909</v>
          </cell>
          <cell r="Y415">
            <v>0</v>
          </cell>
          <cell r="Z415">
            <v>0</v>
          </cell>
          <cell r="AA415">
            <v>0</v>
          </cell>
          <cell r="AB415">
            <v>0</v>
          </cell>
          <cell r="AC415">
            <v>0</v>
          </cell>
          <cell r="AE415">
            <v>-2566</v>
          </cell>
          <cell r="AF415">
            <v>-0.46614287660656784</v>
          </cell>
          <cell r="AG415">
            <v>-2.3082481397644794</v>
          </cell>
          <cell r="AI415">
            <v>13192.69892298987</v>
          </cell>
          <cell r="AJ415">
            <v>296369.68424210395</v>
          </cell>
          <cell r="AK415">
            <v>311537.39773591969</v>
          </cell>
          <cell r="AL415">
            <v>308456.90871352621</v>
          </cell>
          <cell r="AM415">
            <v>336826.19217011746</v>
          </cell>
          <cell r="AN415">
            <v>314305.34742903593</v>
          </cell>
          <cell r="AO415">
            <v>0</v>
          </cell>
          <cell r="AP415">
            <v>0</v>
          </cell>
          <cell r="AQ415">
            <v>0</v>
          </cell>
          <cell r="AR415">
            <v>0</v>
          </cell>
          <cell r="AS415">
            <v>0</v>
          </cell>
          <cell r="AU415">
            <v>-22520.844741081528</v>
          </cell>
          <cell r="AV415">
            <v>-6.6861916515409074</v>
          </cell>
          <cell r="AY415">
            <v>82234.301077010125</v>
          </cell>
          <cell r="AZ415">
            <v>223334.31575789605</v>
          </cell>
          <cell r="BA415">
            <v>202774.60226408031</v>
          </cell>
          <cell r="BB415">
            <v>205855.09128647379</v>
          </cell>
          <cell r="BC415">
            <v>213648.80782988254</v>
          </cell>
          <cell r="BD415">
            <v>233603.65257096407</v>
          </cell>
          <cell r="BE415">
            <v>0</v>
          </cell>
          <cell r="BF415">
            <v>0</v>
          </cell>
          <cell r="BG415">
            <v>0</v>
          </cell>
          <cell r="BH415">
            <v>0</v>
          </cell>
          <cell r="BK415">
            <v>19954.844741081528</v>
          </cell>
          <cell r="BL415">
            <v>9.3400215726785252</v>
          </cell>
          <cell r="BN415">
            <v>-767</v>
          </cell>
        </row>
        <row r="416">
          <cell r="A416">
            <v>770</v>
          </cell>
          <cell r="B416" t="str">
            <v>TANTASQUA</v>
          </cell>
          <cell r="C416">
            <v>0</v>
          </cell>
          <cell r="D416">
            <v>0</v>
          </cell>
          <cell r="E416">
            <v>0</v>
          </cell>
          <cell r="F416">
            <v>0</v>
          </cell>
          <cell r="G416">
            <v>0</v>
          </cell>
          <cell r="H416">
            <v>0</v>
          </cell>
          <cell r="I416">
            <v>0</v>
          </cell>
          <cell r="J416">
            <v>0</v>
          </cell>
          <cell r="K416">
            <v>0</v>
          </cell>
          <cell r="L416">
            <v>0</v>
          </cell>
          <cell r="M416">
            <v>0</v>
          </cell>
          <cell r="O416">
            <v>0</v>
          </cell>
          <cell r="P416" t="str">
            <v>--</v>
          </cell>
          <cell r="S416">
            <v>0</v>
          </cell>
          <cell r="T416">
            <v>0</v>
          </cell>
          <cell r="U416">
            <v>0</v>
          </cell>
          <cell r="V416">
            <v>0</v>
          </cell>
          <cell r="W416">
            <v>0</v>
          </cell>
          <cell r="X416">
            <v>0</v>
          </cell>
          <cell r="Y416">
            <v>0</v>
          </cell>
          <cell r="Z416">
            <v>0</v>
          </cell>
          <cell r="AA416">
            <v>0</v>
          </cell>
          <cell r="AB416">
            <v>0</v>
          </cell>
          <cell r="AC416">
            <v>0</v>
          </cell>
          <cell r="AE416">
            <v>0</v>
          </cell>
          <cell r="AF416" t="str">
            <v>--</v>
          </cell>
          <cell r="AG416" t="str">
            <v>--</v>
          </cell>
          <cell r="AI416">
            <v>0</v>
          </cell>
          <cell r="AJ416">
            <v>0</v>
          </cell>
          <cell r="AK416">
            <v>0</v>
          </cell>
          <cell r="AL416">
            <v>0</v>
          </cell>
          <cell r="AM416">
            <v>0</v>
          </cell>
          <cell r="AN416">
            <v>0</v>
          </cell>
          <cell r="AO416">
            <v>0</v>
          </cell>
          <cell r="AP416">
            <v>0</v>
          </cell>
          <cell r="AQ416">
            <v>0</v>
          </cell>
          <cell r="AR416">
            <v>0</v>
          </cell>
          <cell r="AS416">
            <v>0</v>
          </cell>
          <cell r="AU416">
            <v>0</v>
          </cell>
          <cell r="AV416" t="str">
            <v>--</v>
          </cell>
          <cell r="AY416">
            <v>0</v>
          </cell>
          <cell r="AZ416">
            <v>0</v>
          </cell>
          <cell r="BA416">
            <v>0</v>
          </cell>
          <cell r="BB416">
            <v>0</v>
          </cell>
          <cell r="BC416">
            <v>0</v>
          </cell>
          <cell r="BD416">
            <v>0</v>
          </cell>
          <cell r="BE416">
            <v>0</v>
          </cell>
          <cell r="BF416">
            <v>0</v>
          </cell>
          <cell r="BG416">
            <v>0</v>
          </cell>
          <cell r="BH416">
            <v>0</v>
          </cell>
          <cell r="BK416">
            <v>0</v>
          </cell>
          <cell r="BL416" t="str">
            <v>--</v>
          </cell>
          <cell r="BN416">
            <v>-770</v>
          </cell>
        </row>
        <row r="417">
          <cell r="A417">
            <v>773</v>
          </cell>
          <cell r="B417" t="str">
            <v>TRITON</v>
          </cell>
          <cell r="C417">
            <v>50.496527777777779</v>
          </cell>
          <cell r="D417">
            <v>53</v>
          </cell>
          <cell r="E417">
            <v>53</v>
          </cell>
          <cell r="F417">
            <v>53</v>
          </cell>
          <cell r="G417">
            <v>53</v>
          </cell>
          <cell r="H417">
            <v>52.86</v>
          </cell>
          <cell r="I417">
            <v>0</v>
          </cell>
          <cell r="J417">
            <v>0</v>
          </cell>
          <cell r="K417">
            <v>0</v>
          </cell>
          <cell r="L417">
            <v>0</v>
          </cell>
          <cell r="M417">
            <v>0</v>
          </cell>
          <cell r="O417">
            <v>-0.14000000000000057</v>
          </cell>
          <cell r="P417">
            <v>-0.26415094339622414</v>
          </cell>
          <cell r="S417">
            <v>675176</v>
          </cell>
          <cell r="T417">
            <v>719210</v>
          </cell>
          <cell r="U417">
            <v>758430</v>
          </cell>
          <cell r="V417">
            <v>758430</v>
          </cell>
          <cell r="W417">
            <v>756734</v>
          </cell>
          <cell r="X417">
            <v>740405</v>
          </cell>
          <cell r="Y417">
            <v>0</v>
          </cell>
          <cell r="Z417">
            <v>0</v>
          </cell>
          <cell r="AA417">
            <v>0</v>
          </cell>
          <cell r="AB417">
            <v>0</v>
          </cell>
          <cell r="AC417">
            <v>0</v>
          </cell>
          <cell r="AE417">
            <v>-16329</v>
          </cell>
          <cell r="AF417">
            <v>-2.1578256031842047</v>
          </cell>
          <cell r="AG417">
            <v>-1.8936746597879806</v>
          </cell>
          <cell r="AI417">
            <v>76928.765670863388</v>
          </cell>
          <cell r="AJ417">
            <v>74925.592416736792</v>
          </cell>
          <cell r="AK417">
            <v>104689.95346512541</v>
          </cell>
          <cell r="AL417">
            <v>103685.90454989286</v>
          </cell>
          <cell r="AM417">
            <v>103058.05322131939</v>
          </cell>
          <cell r="AN417">
            <v>88129.889863364981</v>
          </cell>
          <cell r="AO417">
            <v>0</v>
          </cell>
          <cell r="AP417">
            <v>0</v>
          </cell>
          <cell r="AQ417">
            <v>0</v>
          </cell>
          <cell r="AR417">
            <v>0</v>
          </cell>
          <cell r="AS417">
            <v>0</v>
          </cell>
          <cell r="AU417">
            <v>-14928.163357954414</v>
          </cell>
          <cell r="AV417">
            <v>-14.485198285179967</v>
          </cell>
          <cell r="AY417">
            <v>598247.23432913655</v>
          </cell>
          <cell r="AZ417">
            <v>644284.40758326324</v>
          </cell>
          <cell r="BA417">
            <v>653740.04653487459</v>
          </cell>
          <cell r="BB417">
            <v>654744.09545010712</v>
          </cell>
          <cell r="BC417">
            <v>653675.94677868066</v>
          </cell>
          <cell r="BD417">
            <v>652275.11013663502</v>
          </cell>
          <cell r="BE417">
            <v>0</v>
          </cell>
          <cell r="BF417">
            <v>0</v>
          </cell>
          <cell r="BG417">
            <v>0</v>
          </cell>
          <cell r="BH417">
            <v>0</v>
          </cell>
          <cell r="BK417">
            <v>-1400.8366420456441</v>
          </cell>
          <cell r="BL417">
            <v>-0.21430139030645945</v>
          </cell>
          <cell r="BN417">
            <v>-773</v>
          </cell>
        </row>
        <row r="418">
          <cell r="A418">
            <v>774</v>
          </cell>
          <cell r="B418" t="str">
            <v>UPISLAND</v>
          </cell>
          <cell r="C418">
            <v>40.498257839721255</v>
          </cell>
          <cell r="D418">
            <v>48</v>
          </cell>
          <cell r="E418">
            <v>43</v>
          </cell>
          <cell r="F418">
            <v>43</v>
          </cell>
          <cell r="G418">
            <v>43</v>
          </cell>
          <cell r="H418">
            <v>42.43</v>
          </cell>
          <cell r="I418">
            <v>0</v>
          </cell>
          <cell r="J418">
            <v>0</v>
          </cell>
          <cell r="K418">
            <v>0</v>
          </cell>
          <cell r="L418">
            <v>0</v>
          </cell>
          <cell r="M418">
            <v>0</v>
          </cell>
          <cell r="O418">
            <v>-0.57000000000000028</v>
          </cell>
          <cell r="P418">
            <v>-1.3255813953488405</v>
          </cell>
          <cell r="S418">
            <v>1045211.7272746713</v>
          </cell>
          <cell r="T418">
            <v>1087021.8153627072</v>
          </cell>
          <cell r="U418">
            <v>1081847.0354547214</v>
          </cell>
          <cell r="V418">
            <v>1081838</v>
          </cell>
          <cell r="W418">
            <v>1081838</v>
          </cell>
          <cell r="X418">
            <v>1078570.2680880353</v>
          </cell>
          <cell r="Y418">
            <v>0</v>
          </cell>
          <cell r="Z418">
            <v>0</v>
          </cell>
          <cell r="AA418">
            <v>0</v>
          </cell>
          <cell r="AB418">
            <v>0</v>
          </cell>
          <cell r="AC418">
            <v>0</v>
          </cell>
          <cell r="AE418">
            <v>-3267.7319119647145</v>
          </cell>
          <cell r="AF418">
            <v>-0.30205371894541644</v>
          </cell>
          <cell r="AG418">
            <v>1.023527676403424</v>
          </cell>
          <cell r="AI418">
            <v>96394.449096342752</v>
          </cell>
          <cell r="AJ418">
            <v>65456.533148672272</v>
          </cell>
          <cell r="AK418">
            <v>61884.921848978258</v>
          </cell>
          <cell r="AL418">
            <v>60881.575443469643</v>
          </cell>
          <cell r="AM418">
            <v>61118.04254960821</v>
          </cell>
          <cell r="AN418">
            <v>56226.657745621014</v>
          </cell>
          <cell r="AO418">
            <v>0</v>
          </cell>
          <cell r="AP418">
            <v>0</v>
          </cell>
          <cell r="AQ418">
            <v>0</v>
          </cell>
          <cell r="AR418">
            <v>0</v>
          </cell>
          <cell r="AS418">
            <v>0</v>
          </cell>
          <cell r="AU418">
            <v>-4891.3848039871955</v>
          </cell>
          <cell r="AV418">
            <v>-8.0031764761068107</v>
          </cell>
          <cell r="AY418">
            <v>948817.27817832853</v>
          </cell>
          <cell r="AZ418">
            <v>1021565.2822140349</v>
          </cell>
          <cell r="BA418">
            <v>1019962.1136057432</v>
          </cell>
          <cell r="BB418">
            <v>1020956.4245565303</v>
          </cell>
          <cell r="BC418">
            <v>1020719.9574503918</v>
          </cell>
          <cell r="BD418">
            <v>1022343.6103424142</v>
          </cell>
          <cell r="BE418">
            <v>0</v>
          </cell>
          <cell r="BF418">
            <v>0</v>
          </cell>
          <cell r="BG418">
            <v>0</v>
          </cell>
          <cell r="BH418">
            <v>0</v>
          </cell>
          <cell r="BK418">
            <v>1623.6528920223936</v>
          </cell>
          <cell r="BL418">
            <v>0.15906937844911706</v>
          </cell>
          <cell r="BN418">
            <v>-774</v>
          </cell>
        </row>
        <row r="419">
          <cell r="A419">
            <v>775</v>
          </cell>
          <cell r="B419" t="str">
            <v>WACHUSETT</v>
          </cell>
          <cell r="C419">
            <v>39.23323382549561</v>
          </cell>
          <cell r="D419">
            <v>38</v>
          </cell>
          <cell r="E419">
            <v>43</v>
          </cell>
          <cell r="F419">
            <v>43</v>
          </cell>
          <cell r="G419">
            <v>43</v>
          </cell>
          <cell r="H419">
            <v>44.039999999999992</v>
          </cell>
          <cell r="I419">
            <v>0</v>
          </cell>
          <cell r="J419">
            <v>0</v>
          </cell>
          <cell r="K419">
            <v>0</v>
          </cell>
          <cell r="L419">
            <v>0</v>
          </cell>
          <cell r="M419">
            <v>0</v>
          </cell>
          <cell r="O419">
            <v>1.039999999999992</v>
          </cell>
          <cell r="P419">
            <v>2.4186046511627701</v>
          </cell>
          <cell r="S419">
            <v>446431</v>
          </cell>
          <cell r="T419">
            <v>465039</v>
          </cell>
          <cell r="U419">
            <v>527518</v>
          </cell>
          <cell r="V419">
            <v>527518</v>
          </cell>
          <cell r="W419">
            <v>528096</v>
          </cell>
          <cell r="X419">
            <v>518333</v>
          </cell>
          <cell r="Y419">
            <v>0</v>
          </cell>
          <cell r="Z419">
            <v>0</v>
          </cell>
          <cell r="AA419">
            <v>0</v>
          </cell>
          <cell r="AB419">
            <v>0</v>
          </cell>
          <cell r="AC419">
            <v>0</v>
          </cell>
          <cell r="AE419">
            <v>-9763</v>
          </cell>
          <cell r="AF419">
            <v>-1.8487168999575809</v>
          </cell>
          <cell r="AG419">
            <v>-4.2673215511203511</v>
          </cell>
          <cell r="AI419">
            <v>33417</v>
          </cell>
          <cell r="AJ419">
            <v>45878.350289755144</v>
          </cell>
          <cell r="AK419">
            <v>92260.512949133001</v>
          </cell>
          <cell r="AL419">
            <v>91676.155126506434</v>
          </cell>
          <cell r="AM419">
            <v>92626.494900087593</v>
          </cell>
          <cell r="AN419">
            <v>82188.782195807973</v>
          </cell>
          <cell r="AO419">
            <v>0</v>
          </cell>
          <cell r="AP419">
            <v>0</v>
          </cell>
          <cell r="AQ419">
            <v>0</v>
          </cell>
          <cell r="AR419">
            <v>0</v>
          </cell>
          <cell r="AS419">
            <v>0</v>
          </cell>
          <cell r="AU419">
            <v>-10437.71270427962</v>
          </cell>
          <cell r="AV419">
            <v>-11.268603778582309</v>
          </cell>
          <cell r="AY419">
            <v>413014</v>
          </cell>
          <cell r="AZ419">
            <v>419160.64971024485</v>
          </cell>
          <cell r="BA419">
            <v>435257.487050867</v>
          </cell>
          <cell r="BB419">
            <v>435841.84487349354</v>
          </cell>
          <cell r="BC419">
            <v>435469.50509991241</v>
          </cell>
          <cell r="BD419">
            <v>436144.21780419204</v>
          </cell>
          <cell r="BE419">
            <v>0</v>
          </cell>
          <cell r="BF419">
            <v>0</v>
          </cell>
          <cell r="BG419">
            <v>0</v>
          </cell>
          <cell r="BH419">
            <v>0</v>
          </cell>
          <cell r="BK419">
            <v>674.71270427963464</v>
          </cell>
          <cell r="BL419">
            <v>0.15493913956725613</v>
          </cell>
          <cell r="BN419">
            <v>-775</v>
          </cell>
        </row>
        <row r="420">
          <cell r="A420">
            <v>778</v>
          </cell>
          <cell r="B420" t="str">
            <v>QUABOAG</v>
          </cell>
          <cell r="C420">
            <v>0</v>
          </cell>
          <cell r="D420">
            <v>0</v>
          </cell>
          <cell r="E420">
            <v>0</v>
          </cell>
          <cell r="F420">
            <v>0</v>
          </cell>
          <cell r="G420">
            <v>0</v>
          </cell>
          <cell r="H420">
            <v>2</v>
          </cell>
          <cell r="I420">
            <v>0</v>
          </cell>
          <cell r="J420">
            <v>0</v>
          </cell>
          <cell r="K420">
            <v>0</v>
          </cell>
          <cell r="L420">
            <v>0</v>
          </cell>
          <cell r="M420">
            <v>0</v>
          </cell>
          <cell r="O420">
            <v>2</v>
          </cell>
          <cell r="P420" t="e">
            <v>#DIV/0!</v>
          </cell>
          <cell r="S420">
            <v>0</v>
          </cell>
          <cell r="T420">
            <v>0</v>
          </cell>
          <cell r="U420">
            <v>0</v>
          </cell>
          <cell r="V420">
            <v>0</v>
          </cell>
          <cell r="W420">
            <v>0</v>
          </cell>
          <cell r="X420">
            <v>25088</v>
          </cell>
          <cell r="Y420">
            <v>0</v>
          </cell>
          <cell r="Z420">
            <v>0</v>
          </cell>
          <cell r="AA420">
            <v>0</v>
          </cell>
          <cell r="AB420">
            <v>0</v>
          </cell>
          <cell r="AC420">
            <v>0</v>
          </cell>
          <cell r="AE420">
            <v>25088</v>
          </cell>
          <cell r="AF420" t="e">
            <v>#DIV/0!</v>
          </cell>
          <cell r="AG420" t="str">
            <v>--</v>
          </cell>
          <cell r="AI420">
            <v>0</v>
          </cell>
          <cell r="AJ420">
            <v>0</v>
          </cell>
          <cell r="AK420">
            <v>0</v>
          </cell>
          <cell r="AL420">
            <v>0</v>
          </cell>
          <cell r="AM420">
            <v>0</v>
          </cell>
          <cell r="AN420">
            <v>17142.070627393336</v>
          </cell>
          <cell r="AO420">
            <v>0</v>
          </cell>
          <cell r="AP420">
            <v>0</v>
          </cell>
          <cell r="AQ420">
            <v>0</v>
          </cell>
          <cell r="AR420">
            <v>0</v>
          </cell>
          <cell r="AS420">
            <v>0</v>
          </cell>
          <cell r="AU420">
            <v>17142.070627393336</v>
          </cell>
          <cell r="AV420" t="e">
            <v>#DIV/0!</v>
          </cell>
          <cell r="AY420">
            <v>0</v>
          </cell>
          <cell r="AZ420">
            <v>0</v>
          </cell>
          <cell r="BA420">
            <v>0</v>
          </cell>
          <cell r="BB420">
            <v>0</v>
          </cell>
          <cell r="BC420">
            <v>0</v>
          </cell>
          <cell r="BD420">
            <v>7945.9293726066644</v>
          </cell>
          <cell r="BE420">
            <v>0</v>
          </cell>
          <cell r="BF420">
            <v>0</v>
          </cell>
          <cell r="BG420">
            <v>0</v>
          </cell>
          <cell r="BH420">
            <v>0</v>
          </cell>
          <cell r="BK420">
            <v>7945.9293726066644</v>
          </cell>
          <cell r="BL420" t="e">
            <v>#DIV/0!</v>
          </cell>
          <cell r="BN420">
            <v>-778</v>
          </cell>
        </row>
        <row r="421">
          <cell r="A421">
            <v>780</v>
          </cell>
          <cell r="B421" t="str">
            <v>WHITMAN HANSON</v>
          </cell>
          <cell r="C421">
            <v>32.857142857142861</v>
          </cell>
          <cell r="D421">
            <v>43</v>
          </cell>
          <cell r="E421">
            <v>47</v>
          </cell>
          <cell r="F421">
            <v>47</v>
          </cell>
          <cell r="G421">
            <v>47</v>
          </cell>
          <cell r="H421">
            <v>47</v>
          </cell>
          <cell r="I421">
            <v>0</v>
          </cell>
          <cell r="J421">
            <v>0</v>
          </cell>
          <cell r="K421">
            <v>0</v>
          </cell>
          <cell r="L421">
            <v>0</v>
          </cell>
          <cell r="M421">
            <v>0</v>
          </cell>
          <cell r="O421">
            <v>0</v>
          </cell>
          <cell r="P421">
            <v>0</v>
          </cell>
          <cell r="S421">
            <v>362382</v>
          </cell>
          <cell r="T421">
            <v>558399</v>
          </cell>
          <cell r="U421">
            <v>633843</v>
          </cell>
          <cell r="V421">
            <v>633843</v>
          </cell>
          <cell r="W421">
            <v>634405</v>
          </cell>
          <cell r="X421">
            <v>634405</v>
          </cell>
          <cell r="Y421">
            <v>0</v>
          </cell>
          <cell r="Z421">
            <v>0</v>
          </cell>
          <cell r="AA421">
            <v>0</v>
          </cell>
          <cell r="AB421">
            <v>0</v>
          </cell>
          <cell r="AC421">
            <v>0</v>
          </cell>
          <cell r="AE421">
            <v>0</v>
          </cell>
          <cell r="AF421">
            <v>0</v>
          </cell>
          <cell r="AG421">
            <v>0</v>
          </cell>
          <cell r="AI421">
            <v>115586.18178548769</v>
          </cell>
          <cell r="AJ421">
            <v>160063.5406718445</v>
          </cell>
          <cell r="AK421">
            <v>223323.03024362502</v>
          </cell>
          <cell r="AL421">
            <v>220289.48819007655</v>
          </cell>
          <cell r="AM421">
            <v>222496.82116908437</v>
          </cell>
          <cell r="AN421">
            <v>210123.9453607825</v>
          </cell>
          <cell r="AO421">
            <v>0</v>
          </cell>
          <cell r="AP421">
            <v>0</v>
          </cell>
          <cell r="AQ421">
            <v>0</v>
          </cell>
          <cell r="AR421">
            <v>0</v>
          </cell>
          <cell r="AS421">
            <v>0</v>
          </cell>
          <cell r="AU421">
            <v>-12372.875808301877</v>
          </cell>
          <cell r="AV421">
            <v>-5.5609225081464047</v>
          </cell>
          <cell r="AY421">
            <v>246795.81821451231</v>
          </cell>
          <cell r="AZ421">
            <v>398335.4593281555</v>
          </cell>
          <cell r="BA421">
            <v>410519.96975637495</v>
          </cell>
          <cell r="BB421">
            <v>413553.51180992345</v>
          </cell>
          <cell r="BC421">
            <v>411908.1788309156</v>
          </cell>
          <cell r="BD421">
            <v>424281.0546392175</v>
          </cell>
          <cell r="BE421">
            <v>0</v>
          </cell>
          <cell r="BF421">
            <v>0</v>
          </cell>
          <cell r="BG421">
            <v>0</v>
          </cell>
          <cell r="BH421">
            <v>0</v>
          </cell>
          <cell r="BK421">
            <v>12372.875808301906</v>
          </cell>
          <cell r="BL421">
            <v>3.0037946426358486</v>
          </cell>
          <cell r="BN421">
            <v>-780</v>
          </cell>
        </row>
        <row r="422">
          <cell r="A422">
            <v>801</v>
          </cell>
          <cell r="B422" t="str">
            <v>ASSABET VALLEY</v>
          </cell>
          <cell r="C422">
            <v>0</v>
          </cell>
          <cell r="D422">
            <v>0</v>
          </cell>
          <cell r="E422">
            <v>0</v>
          </cell>
          <cell r="F422">
            <v>0</v>
          </cell>
          <cell r="G422">
            <v>0</v>
          </cell>
          <cell r="H422">
            <v>0</v>
          </cell>
          <cell r="I422">
            <v>0</v>
          </cell>
          <cell r="J422">
            <v>0</v>
          </cell>
          <cell r="K422">
            <v>0</v>
          </cell>
          <cell r="L422">
            <v>0</v>
          </cell>
          <cell r="M422">
            <v>0</v>
          </cell>
          <cell r="O422">
            <v>0</v>
          </cell>
          <cell r="P422" t="str">
            <v>--</v>
          </cell>
          <cell r="S422">
            <v>0</v>
          </cell>
          <cell r="T422">
            <v>0</v>
          </cell>
          <cell r="U422">
            <v>0</v>
          </cell>
          <cell r="V422">
            <v>0</v>
          </cell>
          <cell r="W422">
            <v>0</v>
          </cell>
          <cell r="X422">
            <v>0</v>
          </cell>
          <cell r="Y422">
            <v>0</v>
          </cell>
          <cell r="Z422">
            <v>0</v>
          </cell>
          <cell r="AA422">
            <v>0</v>
          </cell>
          <cell r="AB422">
            <v>0</v>
          </cell>
          <cell r="AC422">
            <v>0</v>
          </cell>
          <cell r="AE422">
            <v>0</v>
          </cell>
          <cell r="AF422" t="str">
            <v>--</v>
          </cell>
          <cell r="AG422" t="str">
            <v>--</v>
          </cell>
          <cell r="AI422">
            <v>0</v>
          </cell>
          <cell r="AJ422">
            <v>0</v>
          </cell>
          <cell r="AK422">
            <v>0</v>
          </cell>
          <cell r="AL422">
            <v>0</v>
          </cell>
          <cell r="AM422">
            <v>0</v>
          </cell>
          <cell r="AN422">
            <v>0</v>
          </cell>
          <cell r="AO422">
            <v>0</v>
          </cell>
          <cell r="AP422">
            <v>0</v>
          </cell>
          <cell r="AQ422">
            <v>0</v>
          </cell>
          <cell r="AR422">
            <v>0</v>
          </cell>
          <cell r="AS422">
            <v>0</v>
          </cell>
          <cell r="AU422">
            <v>0</v>
          </cell>
          <cell r="AV422" t="str">
            <v>--</v>
          </cell>
          <cell r="AY422">
            <v>0</v>
          </cell>
          <cell r="AZ422">
            <v>0</v>
          </cell>
          <cell r="BA422">
            <v>0</v>
          </cell>
          <cell r="BB422">
            <v>0</v>
          </cell>
          <cell r="BC422">
            <v>0</v>
          </cell>
          <cell r="BD422">
            <v>0</v>
          </cell>
          <cell r="BE422">
            <v>0</v>
          </cell>
          <cell r="BF422">
            <v>0</v>
          </cell>
          <cell r="BG422">
            <v>0</v>
          </cell>
          <cell r="BH422">
            <v>0</v>
          </cell>
          <cell r="BK422">
            <v>0</v>
          </cell>
          <cell r="BL422" t="str">
            <v>--</v>
          </cell>
          <cell r="BN422">
            <v>-801</v>
          </cell>
        </row>
        <row r="423">
          <cell r="A423">
            <v>805</v>
          </cell>
          <cell r="B423" t="str">
            <v>BLACKSTONE VALLEY</v>
          </cell>
          <cell r="C423">
            <v>0</v>
          </cell>
          <cell r="D423">
            <v>0</v>
          </cell>
          <cell r="E423">
            <v>0</v>
          </cell>
          <cell r="F423">
            <v>0</v>
          </cell>
          <cell r="G423">
            <v>0</v>
          </cell>
          <cell r="H423">
            <v>0</v>
          </cell>
          <cell r="I423">
            <v>0</v>
          </cell>
          <cell r="J423">
            <v>0</v>
          </cell>
          <cell r="K423">
            <v>0</v>
          </cell>
          <cell r="L423">
            <v>0</v>
          </cell>
          <cell r="M423">
            <v>0</v>
          </cell>
          <cell r="O423">
            <v>0</v>
          </cell>
          <cell r="P423" t="str">
            <v>--</v>
          </cell>
          <cell r="S423">
            <v>0</v>
          </cell>
          <cell r="T423">
            <v>0</v>
          </cell>
          <cell r="U423">
            <v>0</v>
          </cell>
          <cell r="V423">
            <v>0</v>
          </cell>
          <cell r="W423">
            <v>0</v>
          </cell>
          <cell r="X423">
            <v>0</v>
          </cell>
          <cell r="Y423">
            <v>0</v>
          </cell>
          <cell r="Z423">
            <v>0</v>
          </cell>
          <cell r="AA423">
            <v>0</v>
          </cell>
          <cell r="AB423">
            <v>0</v>
          </cell>
          <cell r="AC423">
            <v>0</v>
          </cell>
          <cell r="AE423">
            <v>0</v>
          </cell>
          <cell r="AF423" t="str">
            <v>--</v>
          </cell>
          <cell r="AG423" t="str">
            <v>--</v>
          </cell>
          <cell r="AI423">
            <v>0</v>
          </cell>
          <cell r="AJ423">
            <v>0</v>
          </cell>
          <cell r="AK423">
            <v>0</v>
          </cell>
          <cell r="AL423">
            <v>0</v>
          </cell>
          <cell r="AM423">
            <v>0</v>
          </cell>
          <cell r="AN423">
            <v>0</v>
          </cell>
          <cell r="AO423">
            <v>0</v>
          </cell>
          <cell r="AP423">
            <v>0</v>
          </cell>
          <cell r="AQ423">
            <v>0</v>
          </cell>
          <cell r="AR423">
            <v>0</v>
          </cell>
          <cell r="AS423">
            <v>0</v>
          </cell>
          <cell r="AU423">
            <v>0</v>
          </cell>
          <cell r="AV423" t="str">
            <v>--</v>
          </cell>
          <cell r="AY423">
            <v>0</v>
          </cell>
          <cell r="AZ423">
            <v>0</v>
          </cell>
          <cell r="BA423">
            <v>0</v>
          </cell>
          <cell r="BB423">
            <v>0</v>
          </cell>
          <cell r="BC423">
            <v>0</v>
          </cell>
          <cell r="BD423">
            <v>0</v>
          </cell>
          <cell r="BE423">
            <v>0</v>
          </cell>
          <cell r="BF423">
            <v>0</v>
          </cell>
          <cell r="BG423">
            <v>0</v>
          </cell>
          <cell r="BH423">
            <v>0</v>
          </cell>
          <cell r="BK423">
            <v>0</v>
          </cell>
          <cell r="BL423" t="str">
            <v>--</v>
          </cell>
          <cell r="BN423">
            <v>-805</v>
          </cell>
        </row>
        <row r="424">
          <cell r="A424">
            <v>806</v>
          </cell>
          <cell r="B424" t="str">
            <v>BLUE HILLS</v>
          </cell>
          <cell r="C424">
            <v>0</v>
          </cell>
          <cell r="D424">
            <v>0</v>
          </cell>
          <cell r="E424">
            <v>0</v>
          </cell>
          <cell r="F424">
            <v>0</v>
          </cell>
          <cell r="G424">
            <v>0</v>
          </cell>
          <cell r="H424">
            <v>0</v>
          </cell>
          <cell r="I424">
            <v>0</v>
          </cell>
          <cell r="J424">
            <v>0</v>
          </cell>
          <cell r="K424">
            <v>0</v>
          </cell>
          <cell r="L424">
            <v>0</v>
          </cell>
          <cell r="M424">
            <v>0</v>
          </cell>
          <cell r="O424">
            <v>0</v>
          </cell>
          <cell r="P424" t="str">
            <v>--</v>
          </cell>
          <cell r="S424">
            <v>0</v>
          </cell>
          <cell r="T424">
            <v>0</v>
          </cell>
          <cell r="U424">
            <v>0</v>
          </cell>
          <cell r="V424">
            <v>0</v>
          </cell>
          <cell r="W424">
            <v>0</v>
          </cell>
          <cell r="X424">
            <v>0</v>
          </cell>
          <cell r="Y424">
            <v>0</v>
          </cell>
          <cell r="Z424">
            <v>0</v>
          </cell>
          <cell r="AA424">
            <v>0</v>
          </cell>
          <cell r="AB424">
            <v>0</v>
          </cell>
          <cell r="AC424">
            <v>0</v>
          </cell>
          <cell r="AE424">
            <v>0</v>
          </cell>
          <cell r="AF424" t="str">
            <v>--</v>
          </cell>
          <cell r="AG424" t="str">
            <v>--</v>
          </cell>
          <cell r="AI424">
            <v>0</v>
          </cell>
          <cell r="AJ424">
            <v>0</v>
          </cell>
          <cell r="AK424">
            <v>0</v>
          </cell>
          <cell r="AL424">
            <v>0</v>
          </cell>
          <cell r="AM424">
            <v>0</v>
          </cell>
          <cell r="AN424">
            <v>0</v>
          </cell>
          <cell r="AO424">
            <v>0</v>
          </cell>
          <cell r="AP424">
            <v>0</v>
          </cell>
          <cell r="AQ424">
            <v>0</v>
          </cell>
          <cell r="AR424">
            <v>0</v>
          </cell>
          <cell r="AS424">
            <v>0</v>
          </cell>
          <cell r="AU424">
            <v>0</v>
          </cell>
          <cell r="AV424" t="str">
            <v>--</v>
          </cell>
          <cell r="AY424">
            <v>0</v>
          </cell>
          <cell r="AZ424">
            <v>0</v>
          </cell>
          <cell r="BA424">
            <v>0</v>
          </cell>
          <cell r="BB424">
            <v>0</v>
          </cell>
          <cell r="BC424">
            <v>0</v>
          </cell>
          <cell r="BD424">
            <v>0</v>
          </cell>
          <cell r="BE424">
            <v>0</v>
          </cell>
          <cell r="BF424">
            <v>0</v>
          </cell>
          <cell r="BG424">
            <v>0</v>
          </cell>
          <cell r="BH424">
            <v>0</v>
          </cell>
          <cell r="BK424">
            <v>0</v>
          </cell>
          <cell r="BL424" t="str">
            <v>--</v>
          </cell>
          <cell r="BN424">
            <v>-806</v>
          </cell>
        </row>
        <row r="425">
          <cell r="A425">
            <v>810</v>
          </cell>
          <cell r="B425" t="str">
            <v>BRISTOL PLYMOUTH</v>
          </cell>
          <cell r="C425">
            <v>0</v>
          </cell>
          <cell r="D425">
            <v>0</v>
          </cell>
          <cell r="E425">
            <v>0</v>
          </cell>
          <cell r="F425">
            <v>0</v>
          </cell>
          <cell r="G425">
            <v>0</v>
          </cell>
          <cell r="H425">
            <v>0</v>
          </cell>
          <cell r="I425">
            <v>0</v>
          </cell>
          <cell r="J425">
            <v>0</v>
          </cell>
          <cell r="K425">
            <v>0</v>
          </cell>
          <cell r="L425">
            <v>0</v>
          </cell>
          <cell r="M425">
            <v>0</v>
          </cell>
          <cell r="O425">
            <v>0</v>
          </cell>
          <cell r="P425" t="str">
            <v>--</v>
          </cell>
          <cell r="S425">
            <v>0</v>
          </cell>
          <cell r="T425">
            <v>0</v>
          </cell>
          <cell r="U425">
            <v>0</v>
          </cell>
          <cell r="V425">
            <v>0</v>
          </cell>
          <cell r="W425">
            <v>0</v>
          </cell>
          <cell r="X425">
            <v>0</v>
          </cell>
          <cell r="Y425">
            <v>0</v>
          </cell>
          <cell r="Z425">
            <v>0</v>
          </cell>
          <cell r="AA425">
            <v>0</v>
          </cell>
          <cell r="AB425">
            <v>0</v>
          </cell>
          <cell r="AC425">
            <v>0</v>
          </cell>
          <cell r="AE425">
            <v>0</v>
          </cell>
          <cell r="AF425" t="str">
            <v>--</v>
          </cell>
          <cell r="AG425" t="str">
            <v>--</v>
          </cell>
          <cell r="AI425">
            <v>0</v>
          </cell>
          <cell r="AJ425">
            <v>0</v>
          </cell>
          <cell r="AK425">
            <v>0</v>
          </cell>
          <cell r="AL425">
            <v>0</v>
          </cell>
          <cell r="AM425">
            <v>0</v>
          </cell>
          <cell r="AN425">
            <v>0</v>
          </cell>
          <cell r="AO425">
            <v>0</v>
          </cell>
          <cell r="AP425">
            <v>0</v>
          </cell>
          <cell r="AQ425">
            <v>0</v>
          </cell>
          <cell r="AR425">
            <v>0</v>
          </cell>
          <cell r="AS425">
            <v>0</v>
          </cell>
          <cell r="AU425">
            <v>0</v>
          </cell>
          <cell r="AV425" t="str">
            <v>--</v>
          </cell>
          <cell r="AY425">
            <v>0</v>
          </cell>
          <cell r="AZ425">
            <v>0</v>
          </cell>
          <cell r="BA425">
            <v>0</v>
          </cell>
          <cell r="BB425">
            <v>0</v>
          </cell>
          <cell r="BC425">
            <v>0</v>
          </cell>
          <cell r="BD425">
            <v>0</v>
          </cell>
          <cell r="BE425">
            <v>0</v>
          </cell>
          <cell r="BF425">
            <v>0</v>
          </cell>
          <cell r="BG425">
            <v>0</v>
          </cell>
          <cell r="BH425">
            <v>0</v>
          </cell>
          <cell r="BK425">
            <v>0</v>
          </cell>
          <cell r="BL425" t="str">
            <v>--</v>
          </cell>
          <cell r="BN425">
            <v>-810</v>
          </cell>
        </row>
        <row r="426">
          <cell r="A426">
            <v>815</v>
          </cell>
          <cell r="B426" t="str">
            <v>CAPE COD</v>
          </cell>
          <cell r="C426">
            <v>0</v>
          </cell>
          <cell r="D426">
            <v>0</v>
          </cell>
          <cell r="E426">
            <v>0</v>
          </cell>
          <cell r="F426">
            <v>0</v>
          </cell>
          <cell r="G426">
            <v>0</v>
          </cell>
          <cell r="H426">
            <v>0</v>
          </cell>
          <cell r="I426">
            <v>0</v>
          </cell>
          <cell r="J426">
            <v>0</v>
          </cell>
          <cell r="K426">
            <v>0</v>
          </cell>
          <cell r="L426">
            <v>0</v>
          </cell>
          <cell r="M426">
            <v>0</v>
          </cell>
          <cell r="O426">
            <v>0</v>
          </cell>
          <cell r="P426" t="str">
            <v>--</v>
          </cell>
          <cell r="S426">
            <v>0</v>
          </cell>
          <cell r="T426">
            <v>0</v>
          </cell>
          <cell r="U426">
            <v>0</v>
          </cell>
          <cell r="V426">
            <v>0</v>
          </cell>
          <cell r="W426">
            <v>0</v>
          </cell>
          <cell r="X426">
            <v>0</v>
          </cell>
          <cell r="Y426">
            <v>0</v>
          </cell>
          <cell r="Z426">
            <v>0</v>
          </cell>
          <cell r="AA426">
            <v>0</v>
          </cell>
          <cell r="AB426">
            <v>0</v>
          </cell>
          <cell r="AC426">
            <v>0</v>
          </cell>
          <cell r="AE426">
            <v>0</v>
          </cell>
          <cell r="AF426" t="str">
            <v>--</v>
          </cell>
          <cell r="AG426" t="str">
            <v>--</v>
          </cell>
          <cell r="AI426">
            <v>0</v>
          </cell>
          <cell r="AJ426">
            <v>0</v>
          </cell>
          <cell r="AK426">
            <v>0</v>
          </cell>
          <cell r="AL426">
            <v>0</v>
          </cell>
          <cell r="AM426">
            <v>0</v>
          </cell>
          <cell r="AN426">
            <v>0</v>
          </cell>
          <cell r="AO426">
            <v>0</v>
          </cell>
          <cell r="AP426">
            <v>0</v>
          </cell>
          <cell r="AQ426">
            <v>0</v>
          </cell>
          <cell r="AR426">
            <v>0</v>
          </cell>
          <cell r="AS426">
            <v>0</v>
          </cell>
          <cell r="AU426">
            <v>0</v>
          </cell>
          <cell r="AV426" t="str">
            <v>--</v>
          </cell>
          <cell r="AY426">
            <v>0</v>
          </cell>
          <cell r="AZ426">
            <v>0</v>
          </cell>
          <cell r="BA426">
            <v>0</v>
          </cell>
          <cell r="BB426">
            <v>0</v>
          </cell>
          <cell r="BC426">
            <v>0</v>
          </cell>
          <cell r="BD426">
            <v>0</v>
          </cell>
          <cell r="BE426">
            <v>0</v>
          </cell>
          <cell r="BF426">
            <v>0</v>
          </cell>
          <cell r="BG426">
            <v>0</v>
          </cell>
          <cell r="BH426">
            <v>0</v>
          </cell>
          <cell r="BK426">
            <v>0</v>
          </cell>
          <cell r="BL426" t="str">
            <v>--</v>
          </cell>
          <cell r="BN426">
            <v>-815</v>
          </cell>
        </row>
        <row r="427">
          <cell r="A427">
            <v>817</v>
          </cell>
          <cell r="B427" t="str">
            <v>ESSEX NORTH SHORE</v>
          </cell>
          <cell r="C427">
            <v>0</v>
          </cell>
          <cell r="D427">
            <v>0</v>
          </cell>
          <cell r="E427">
            <v>0</v>
          </cell>
          <cell r="F427">
            <v>0</v>
          </cell>
          <cell r="G427">
            <v>0</v>
          </cell>
          <cell r="H427">
            <v>0</v>
          </cell>
          <cell r="I427">
            <v>0</v>
          </cell>
          <cell r="J427">
            <v>0</v>
          </cell>
          <cell r="K427">
            <v>0</v>
          </cell>
          <cell r="L427">
            <v>0</v>
          </cell>
          <cell r="M427">
            <v>0</v>
          </cell>
          <cell r="O427">
            <v>0</v>
          </cell>
          <cell r="P427" t="str">
            <v>--</v>
          </cell>
          <cell r="S427">
            <v>0</v>
          </cell>
          <cell r="T427">
            <v>0</v>
          </cell>
          <cell r="U427">
            <v>0</v>
          </cell>
          <cell r="V427">
            <v>0</v>
          </cell>
          <cell r="W427">
            <v>0</v>
          </cell>
          <cell r="X427">
            <v>0</v>
          </cell>
          <cell r="Y427">
            <v>0</v>
          </cell>
          <cell r="Z427">
            <v>0</v>
          </cell>
          <cell r="AA427">
            <v>0</v>
          </cell>
          <cell r="AB427">
            <v>0</v>
          </cell>
          <cell r="AC427">
            <v>0</v>
          </cell>
          <cell r="AE427">
            <v>0</v>
          </cell>
          <cell r="AF427" t="str">
            <v>--</v>
          </cell>
          <cell r="AG427" t="str">
            <v>--</v>
          </cell>
          <cell r="AI427">
            <v>0</v>
          </cell>
          <cell r="AJ427">
            <v>0</v>
          </cell>
          <cell r="AK427">
            <v>0</v>
          </cell>
          <cell r="AL427">
            <v>0</v>
          </cell>
          <cell r="AM427">
            <v>0</v>
          </cell>
          <cell r="AN427">
            <v>0</v>
          </cell>
          <cell r="AO427">
            <v>0</v>
          </cell>
          <cell r="AP427">
            <v>0</v>
          </cell>
          <cell r="AQ427">
            <v>0</v>
          </cell>
          <cell r="AR427">
            <v>0</v>
          </cell>
          <cell r="AS427">
            <v>0</v>
          </cell>
          <cell r="AU427">
            <v>0</v>
          </cell>
          <cell r="AV427" t="str">
            <v>--</v>
          </cell>
          <cell r="AY427">
            <v>0</v>
          </cell>
          <cell r="AZ427">
            <v>0</v>
          </cell>
          <cell r="BA427">
            <v>0</v>
          </cell>
          <cell r="BB427">
            <v>0</v>
          </cell>
          <cell r="BC427">
            <v>0</v>
          </cell>
          <cell r="BD427">
            <v>0</v>
          </cell>
          <cell r="BE427">
            <v>0</v>
          </cell>
          <cell r="BF427">
            <v>0</v>
          </cell>
          <cell r="BG427">
            <v>0</v>
          </cell>
          <cell r="BH427">
            <v>0</v>
          </cell>
          <cell r="BK427">
            <v>0</v>
          </cell>
          <cell r="BL427" t="str">
            <v>--</v>
          </cell>
          <cell r="BN427">
            <v>-817</v>
          </cell>
        </row>
        <row r="428">
          <cell r="A428">
            <v>818</v>
          </cell>
          <cell r="B428" t="str">
            <v>FRANKLIN COUNTY</v>
          </cell>
          <cell r="C428">
            <v>0</v>
          </cell>
          <cell r="D428">
            <v>0</v>
          </cell>
          <cell r="E428">
            <v>0</v>
          </cell>
          <cell r="F428">
            <v>0</v>
          </cell>
          <cell r="G428">
            <v>0</v>
          </cell>
          <cell r="H428">
            <v>0</v>
          </cell>
          <cell r="I428">
            <v>0</v>
          </cell>
          <cell r="J428">
            <v>0</v>
          </cell>
          <cell r="K428">
            <v>0</v>
          </cell>
          <cell r="L428">
            <v>0</v>
          </cell>
          <cell r="M428">
            <v>0</v>
          </cell>
          <cell r="O428">
            <v>0</v>
          </cell>
          <cell r="P428" t="str">
            <v>--</v>
          </cell>
          <cell r="S428">
            <v>0</v>
          </cell>
          <cell r="T428">
            <v>0</v>
          </cell>
          <cell r="U428">
            <v>0</v>
          </cell>
          <cell r="V428">
            <v>0</v>
          </cell>
          <cell r="W428">
            <v>0</v>
          </cell>
          <cell r="X428">
            <v>0</v>
          </cell>
          <cell r="Y428">
            <v>0</v>
          </cell>
          <cell r="Z428">
            <v>0</v>
          </cell>
          <cell r="AA428">
            <v>0</v>
          </cell>
          <cell r="AB428">
            <v>0</v>
          </cell>
          <cell r="AC428">
            <v>0</v>
          </cell>
          <cell r="AE428">
            <v>0</v>
          </cell>
          <cell r="AF428" t="str">
            <v>--</v>
          </cell>
          <cell r="AG428" t="str">
            <v>--</v>
          </cell>
          <cell r="AI428">
            <v>0</v>
          </cell>
          <cell r="AJ428">
            <v>0</v>
          </cell>
          <cell r="AK428">
            <v>0</v>
          </cell>
          <cell r="AL428">
            <v>0</v>
          </cell>
          <cell r="AM428">
            <v>0</v>
          </cell>
          <cell r="AN428">
            <v>0</v>
          </cell>
          <cell r="AO428">
            <v>0</v>
          </cell>
          <cell r="AP428">
            <v>0</v>
          </cell>
          <cell r="AQ428">
            <v>0</v>
          </cell>
          <cell r="AR428">
            <v>0</v>
          </cell>
          <cell r="AS428">
            <v>0</v>
          </cell>
          <cell r="AU428">
            <v>0</v>
          </cell>
          <cell r="AV428" t="str">
            <v>--</v>
          </cell>
          <cell r="AY428">
            <v>0</v>
          </cell>
          <cell r="AZ428">
            <v>0</v>
          </cell>
          <cell r="BA428">
            <v>0</v>
          </cell>
          <cell r="BB428">
            <v>0</v>
          </cell>
          <cell r="BC428">
            <v>0</v>
          </cell>
          <cell r="BD428">
            <v>0</v>
          </cell>
          <cell r="BE428">
            <v>0</v>
          </cell>
          <cell r="BF428">
            <v>0</v>
          </cell>
          <cell r="BG428">
            <v>0</v>
          </cell>
          <cell r="BH428">
            <v>0</v>
          </cell>
          <cell r="BK428">
            <v>0</v>
          </cell>
          <cell r="BL428" t="str">
            <v>--</v>
          </cell>
          <cell r="BN428">
            <v>-818</v>
          </cell>
        </row>
        <row r="429">
          <cell r="A429">
            <v>821</v>
          </cell>
          <cell r="B429" t="str">
            <v>GREATER FALL RIVER</v>
          </cell>
          <cell r="C429">
            <v>0</v>
          </cell>
          <cell r="D429">
            <v>0</v>
          </cell>
          <cell r="E429">
            <v>0</v>
          </cell>
          <cell r="F429">
            <v>0</v>
          </cell>
          <cell r="G429">
            <v>0</v>
          </cell>
          <cell r="H429">
            <v>0</v>
          </cell>
          <cell r="I429">
            <v>0</v>
          </cell>
          <cell r="J429">
            <v>0</v>
          </cell>
          <cell r="K429">
            <v>0</v>
          </cell>
          <cell r="L429">
            <v>0</v>
          </cell>
          <cell r="M429">
            <v>0</v>
          </cell>
          <cell r="O429">
            <v>0</v>
          </cell>
          <cell r="P429" t="str">
            <v>--</v>
          </cell>
          <cell r="S429">
            <v>0</v>
          </cell>
          <cell r="T429">
            <v>0</v>
          </cell>
          <cell r="U429">
            <v>0</v>
          </cell>
          <cell r="V429">
            <v>0</v>
          </cell>
          <cell r="W429">
            <v>0</v>
          </cell>
          <cell r="X429">
            <v>0</v>
          </cell>
          <cell r="Y429">
            <v>0</v>
          </cell>
          <cell r="Z429">
            <v>0</v>
          </cell>
          <cell r="AA429">
            <v>0</v>
          </cell>
          <cell r="AB429">
            <v>0</v>
          </cell>
          <cell r="AC429">
            <v>0</v>
          </cell>
          <cell r="AE429">
            <v>0</v>
          </cell>
          <cell r="AF429" t="str">
            <v>--</v>
          </cell>
          <cell r="AG429" t="str">
            <v>--</v>
          </cell>
          <cell r="AI429">
            <v>0</v>
          </cell>
          <cell r="AJ429">
            <v>0</v>
          </cell>
          <cell r="AK429">
            <v>0</v>
          </cell>
          <cell r="AL429">
            <v>0</v>
          </cell>
          <cell r="AM429">
            <v>0</v>
          </cell>
          <cell r="AN429">
            <v>0</v>
          </cell>
          <cell r="AO429">
            <v>0</v>
          </cell>
          <cell r="AP429">
            <v>0</v>
          </cell>
          <cell r="AQ429">
            <v>0</v>
          </cell>
          <cell r="AR429">
            <v>0</v>
          </cell>
          <cell r="AS429">
            <v>0</v>
          </cell>
          <cell r="AU429">
            <v>0</v>
          </cell>
          <cell r="AV429" t="str">
            <v>--</v>
          </cell>
          <cell r="AY429">
            <v>0</v>
          </cell>
          <cell r="AZ429">
            <v>0</v>
          </cell>
          <cell r="BA429">
            <v>0</v>
          </cell>
          <cell r="BB429">
            <v>0</v>
          </cell>
          <cell r="BC429">
            <v>0</v>
          </cell>
          <cell r="BD429">
            <v>0</v>
          </cell>
          <cell r="BE429">
            <v>0</v>
          </cell>
          <cell r="BF429">
            <v>0</v>
          </cell>
          <cell r="BG429">
            <v>0</v>
          </cell>
          <cell r="BH429">
            <v>0</v>
          </cell>
          <cell r="BK429">
            <v>0</v>
          </cell>
          <cell r="BL429" t="str">
            <v>--</v>
          </cell>
          <cell r="BN429">
            <v>-821</v>
          </cell>
        </row>
        <row r="430">
          <cell r="A430">
            <v>823</v>
          </cell>
          <cell r="B430" t="str">
            <v>GREATER LAWRENCE</v>
          </cell>
          <cell r="C430">
            <v>0</v>
          </cell>
          <cell r="D430">
            <v>0</v>
          </cell>
          <cell r="E430">
            <v>0</v>
          </cell>
          <cell r="F430">
            <v>0</v>
          </cell>
          <cell r="G430">
            <v>0</v>
          </cell>
          <cell r="H430">
            <v>0</v>
          </cell>
          <cell r="I430">
            <v>0</v>
          </cell>
          <cell r="J430">
            <v>0</v>
          </cell>
          <cell r="K430">
            <v>0</v>
          </cell>
          <cell r="L430">
            <v>0</v>
          </cell>
          <cell r="M430">
            <v>0</v>
          </cell>
          <cell r="O430">
            <v>0</v>
          </cell>
          <cell r="P430" t="str">
            <v>--</v>
          </cell>
          <cell r="S430">
            <v>0</v>
          </cell>
          <cell r="T430">
            <v>0</v>
          </cell>
          <cell r="U430">
            <v>0</v>
          </cell>
          <cell r="V430">
            <v>0</v>
          </cell>
          <cell r="W430">
            <v>0</v>
          </cell>
          <cell r="X430">
            <v>0</v>
          </cell>
          <cell r="Y430">
            <v>0</v>
          </cell>
          <cell r="Z430">
            <v>0</v>
          </cell>
          <cell r="AA430">
            <v>0</v>
          </cell>
          <cell r="AB430">
            <v>0</v>
          </cell>
          <cell r="AC430">
            <v>0</v>
          </cell>
          <cell r="AE430">
            <v>0</v>
          </cell>
          <cell r="AF430" t="str">
            <v>--</v>
          </cell>
          <cell r="AG430" t="str">
            <v>--</v>
          </cell>
          <cell r="AI430">
            <v>0</v>
          </cell>
          <cell r="AJ430">
            <v>0</v>
          </cell>
          <cell r="AK430">
            <v>0</v>
          </cell>
          <cell r="AL430">
            <v>0</v>
          </cell>
          <cell r="AM430">
            <v>0</v>
          </cell>
          <cell r="AN430">
            <v>0</v>
          </cell>
          <cell r="AO430">
            <v>0</v>
          </cell>
          <cell r="AP430">
            <v>0</v>
          </cell>
          <cell r="AQ430">
            <v>0</v>
          </cell>
          <cell r="AR430">
            <v>0</v>
          </cell>
          <cell r="AS430">
            <v>0</v>
          </cell>
          <cell r="AU430">
            <v>0</v>
          </cell>
          <cell r="AV430" t="str">
            <v>--</v>
          </cell>
          <cell r="AY430">
            <v>0</v>
          </cell>
          <cell r="AZ430">
            <v>0</v>
          </cell>
          <cell r="BA430">
            <v>0</v>
          </cell>
          <cell r="BB430">
            <v>0</v>
          </cell>
          <cell r="BC430">
            <v>0</v>
          </cell>
          <cell r="BD430">
            <v>0</v>
          </cell>
          <cell r="BE430">
            <v>0</v>
          </cell>
          <cell r="BF430">
            <v>0</v>
          </cell>
          <cell r="BG430">
            <v>0</v>
          </cell>
          <cell r="BH430">
            <v>0</v>
          </cell>
          <cell r="BK430">
            <v>0</v>
          </cell>
          <cell r="BL430" t="str">
            <v>--</v>
          </cell>
          <cell r="BN430">
            <v>-823</v>
          </cell>
        </row>
        <row r="431">
          <cell r="A431">
            <v>825</v>
          </cell>
          <cell r="B431" t="str">
            <v>GREATER NEW BEDFORD</v>
          </cell>
          <cell r="C431">
            <v>0</v>
          </cell>
          <cell r="D431">
            <v>0</v>
          </cell>
          <cell r="E431">
            <v>0</v>
          </cell>
          <cell r="F431">
            <v>0</v>
          </cell>
          <cell r="G431">
            <v>0</v>
          </cell>
          <cell r="H431">
            <v>0</v>
          </cell>
          <cell r="I431">
            <v>0</v>
          </cell>
          <cell r="J431">
            <v>0</v>
          </cell>
          <cell r="K431">
            <v>0</v>
          </cell>
          <cell r="L431">
            <v>0</v>
          </cell>
          <cell r="M431">
            <v>0</v>
          </cell>
          <cell r="O431">
            <v>0</v>
          </cell>
          <cell r="P431" t="str">
            <v>--</v>
          </cell>
          <cell r="S431">
            <v>0</v>
          </cell>
          <cell r="T431">
            <v>0</v>
          </cell>
          <cell r="U431">
            <v>0</v>
          </cell>
          <cell r="V431">
            <v>0</v>
          </cell>
          <cell r="W431">
            <v>0</v>
          </cell>
          <cell r="X431">
            <v>0</v>
          </cell>
          <cell r="Y431">
            <v>0</v>
          </cell>
          <cell r="Z431">
            <v>0</v>
          </cell>
          <cell r="AA431">
            <v>0</v>
          </cell>
          <cell r="AB431">
            <v>0</v>
          </cell>
          <cell r="AC431">
            <v>0</v>
          </cell>
          <cell r="AE431">
            <v>0</v>
          </cell>
          <cell r="AF431" t="str">
            <v>--</v>
          </cell>
          <cell r="AG431" t="str">
            <v>--</v>
          </cell>
          <cell r="AI431">
            <v>0</v>
          </cell>
          <cell r="AJ431">
            <v>0</v>
          </cell>
          <cell r="AK431">
            <v>0</v>
          </cell>
          <cell r="AL431">
            <v>0</v>
          </cell>
          <cell r="AM431">
            <v>0</v>
          </cell>
          <cell r="AN431">
            <v>0</v>
          </cell>
          <cell r="AO431">
            <v>0</v>
          </cell>
          <cell r="AP431">
            <v>0</v>
          </cell>
          <cell r="AQ431">
            <v>0</v>
          </cell>
          <cell r="AR431">
            <v>0</v>
          </cell>
          <cell r="AS431">
            <v>0</v>
          </cell>
          <cell r="AU431">
            <v>0</v>
          </cell>
          <cell r="AV431" t="str">
            <v>--</v>
          </cell>
          <cell r="AY431">
            <v>0</v>
          </cell>
          <cell r="AZ431">
            <v>0</v>
          </cell>
          <cell r="BA431">
            <v>0</v>
          </cell>
          <cell r="BB431">
            <v>0</v>
          </cell>
          <cell r="BC431">
            <v>0</v>
          </cell>
          <cell r="BD431">
            <v>0</v>
          </cell>
          <cell r="BE431">
            <v>0</v>
          </cell>
          <cell r="BF431">
            <v>0</v>
          </cell>
          <cell r="BG431">
            <v>0</v>
          </cell>
          <cell r="BH431">
            <v>0</v>
          </cell>
          <cell r="BK431">
            <v>0</v>
          </cell>
          <cell r="BL431" t="str">
            <v>--</v>
          </cell>
          <cell r="BN431">
            <v>-825</v>
          </cell>
        </row>
        <row r="432">
          <cell r="A432">
            <v>828</v>
          </cell>
          <cell r="B432" t="str">
            <v>GREATER LOWELL</v>
          </cell>
          <cell r="C432">
            <v>0</v>
          </cell>
          <cell r="D432">
            <v>0</v>
          </cell>
          <cell r="E432">
            <v>0</v>
          </cell>
          <cell r="F432">
            <v>0</v>
          </cell>
          <cell r="G432">
            <v>0</v>
          </cell>
          <cell r="H432">
            <v>0</v>
          </cell>
          <cell r="I432">
            <v>0</v>
          </cell>
          <cell r="J432">
            <v>0</v>
          </cell>
          <cell r="K432">
            <v>0</v>
          </cell>
          <cell r="L432">
            <v>0</v>
          </cell>
          <cell r="M432">
            <v>0</v>
          </cell>
          <cell r="O432">
            <v>0</v>
          </cell>
          <cell r="P432" t="str">
            <v>--</v>
          </cell>
          <cell r="S432">
            <v>0</v>
          </cell>
          <cell r="T432">
            <v>0</v>
          </cell>
          <cell r="U432">
            <v>0</v>
          </cell>
          <cell r="V432">
            <v>0</v>
          </cell>
          <cell r="W432">
            <v>0</v>
          </cell>
          <cell r="X432">
            <v>0</v>
          </cell>
          <cell r="Y432">
            <v>0</v>
          </cell>
          <cell r="Z432">
            <v>0</v>
          </cell>
          <cell r="AA432">
            <v>0</v>
          </cell>
          <cell r="AB432">
            <v>0</v>
          </cell>
          <cell r="AC432">
            <v>0</v>
          </cell>
          <cell r="AE432">
            <v>0</v>
          </cell>
          <cell r="AF432" t="str">
            <v>--</v>
          </cell>
          <cell r="AG432" t="str">
            <v>--</v>
          </cell>
          <cell r="AI432">
            <v>0</v>
          </cell>
          <cell r="AJ432">
            <v>0</v>
          </cell>
          <cell r="AK432">
            <v>0</v>
          </cell>
          <cell r="AL432">
            <v>0</v>
          </cell>
          <cell r="AM432">
            <v>0</v>
          </cell>
          <cell r="AN432">
            <v>0</v>
          </cell>
          <cell r="AO432">
            <v>0</v>
          </cell>
          <cell r="AP432">
            <v>0</v>
          </cell>
          <cell r="AQ432">
            <v>0</v>
          </cell>
          <cell r="AR432">
            <v>0</v>
          </cell>
          <cell r="AS432">
            <v>0</v>
          </cell>
          <cell r="AU432">
            <v>0</v>
          </cell>
          <cell r="AV432" t="str">
            <v>--</v>
          </cell>
          <cell r="AY432">
            <v>0</v>
          </cell>
          <cell r="AZ432">
            <v>0</v>
          </cell>
          <cell r="BA432">
            <v>0</v>
          </cell>
          <cell r="BB432">
            <v>0</v>
          </cell>
          <cell r="BC432">
            <v>0</v>
          </cell>
          <cell r="BD432">
            <v>0</v>
          </cell>
          <cell r="BE432">
            <v>0</v>
          </cell>
          <cell r="BF432">
            <v>0</v>
          </cell>
          <cell r="BG432">
            <v>0</v>
          </cell>
          <cell r="BH432">
            <v>0</v>
          </cell>
          <cell r="BK432">
            <v>0</v>
          </cell>
          <cell r="BL432" t="str">
            <v>--</v>
          </cell>
          <cell r="BN432">
            <v>-828</v>
          </cell>
        </row>
        <row r="433">
          <cell r="A433">
            <v>829</v>
          </cell>
          <cell r="B433" t="str">
            <v>SOUTH MIDDLESEX</v>
          </cell>
          <cell r="C433">
            <v>0</v>
          </cell>
          <cell r="D433">
            <v>0</v>
          </cell>
          <cell r="E433">
            <v>0</v>
          </cell>
          <cell r="F433">
            <v>0</v>
          </cell>
          <cell r="G433">
            <v>0</v>
          </cell>
          <cell r="H433">
            <v>0</v>
          </cell>
          <cell r="I433">
            <v>0</v>
          </cell>
          <cell r="J433">
            <v>0</v>
          </cell>
          <cell r="K433">
            <v>0</v>
          </cell>
          <cell r="L433">
            <v>0</v>
          </cell>
          <cell r="M433">
            <v>0</v>
          </cell>
          <cell r="O433">
            <v>0</v>
          </cell>
          <cell r="P433" t="str">
            <v>--</v>
          </cell>
          <cell r="S433">
            <v>0</v>
          </cell>
          <cell r="T433">
            <v>0</v>
          </cell>
          <cell r="U433">
            <v>0</v>
          </cell>
          <cell r="V433">
            <v>0</v>
          </cell>
          <cell r="W433">
            <v>0</v>
          </cell>
          <cell r="X433">
            <v>0</v>
          </cell>
          <cell r="Y433">
            <v>0</v>
          </cell>
          <cell r="Z433">
            <v>0</v>
          </cell>
          <cell r="AA433">
            <v>0</v>
          </cell>
          <cell r="AB433">
            <v>0</v>
          </cell>
          <cell r="AC433">
            <v>0</v>
          </cell>
          <cell r="AE433">
            <v>0</v>
          </cell>
          <cell r="AF433" t="str">
            <v>--</v>
          </cell>
          <cell r="AG433" t="str">
            <v>--</v>
          </cell>
          <cell r="AI433">
            <v>0</v>
          </cell>
          <cell r="AJ433">
            <v>0</v>
          </cell>
          <cell r="AK433">
            <v>0</v>
          </cell>
          <cell r="AL433">
            <v>0</v>
          </cell>
          <cell r="AM433">
            <v>0</v>
          </cell>
          <cell r="AN433">
            <v>0</v>
          </cell>
          <cell r="AO433">
            <v>0</v>
          </cell>
          <cell r="AP433">
            <v>0</v>
          </cell>
          <cell r="AQ433">
            <v>0</v>
          </cell>
          <cell r="AR433">
            <v>0</v>
          </cell>
          <cell r="AS433">
            <v>0</v>
          </cell>
          <cell r="AU433">
            <v>0</v>
          </cell>
          <cell r="AV433" t="str">
            <v>--</v>
          </cell>
          <cell r="AY433">
            <v>0</v>
          </cell>
          <cell r="AZ433">
            <v>0</v>
          </cell>
          <cell r="BA433">
            <v>0</v>
          </cell>
          <cell r="BB433">
            <v>0</v>
          </cell>
          <cell r="BC433">
            <v>0</v>
          </cell>
          <cell r="BD433">
            <v>0</v>
          </cell>
          <cell r="BE433">
            <v>0</v>
          </cell>
          <cell r="BF433">
            <v>0</v>
          </cell>
          <cell r="BG433">
            <v>0</v>
          </cell>
          <cell r="BH433">
            <v>0</v>
          </cell>
          <cell r="BK433">
            <v>0</v>
          </cell>
          <cell r="BL433" t="str">
            <v>--</v>
          </cell>
          <cell r="BN433">
            <v>-829</v>
          </cell>
        </row>
        <row r="434">
          <cell r="A434">
            <v>830</v>
          </cell>
          <cell r="B434" t="str">
            <v>MINUTEMAN</v>
          </cell>
          <cell r="C434">
            <v>0</v>
          </cell>
          <cell r="D434">
            <v>0</v>
          </cell>
          <cell r="E434">
            <v>0</v>
          </cell>
          <cell r="F434">
            <v>0</v>
          </cell>
          <cell r="G434">
            <v>0</v>
          </cell>
          <cell r="H434">
            <v>0</v>
          </cell>
          <cell r="I434">
            <v>0</v>
          </cell>
          <cell r="J434">
            <v>0</v>
          </cell>
          <cell r="K434">
            <v>0</v>
          </cell>
          <cell r="L434">
            <v>0</v>
          </cell>
          <cell r="M434">
            <v>0</v>
          </cell>
          <cell r="O434">
            <v>0</v>
          </cell>
          <cell r="P434" t="str">
            <v>--</v>
          </cell>
          <cell r="S434">
            <v>0</v>
          </cell>
          <cell r="T434">
            <v>0</v>
          </cell>
          <cell r="U434">
            <v>0</v>
          </cell>
          <cell r="V434">
            <v>0</v>
          </cell>
          <cell r="W434">
            <v>0</v>
          </cell>
          <cell r="X434">
            <v>0</v>
          </cell>
          <cell r="Y434">
            <v>0</v>
          </cell>
          <cell r="Z434">
            <v>0</v>
          </cell>
          <cell r="AA434">
            <v>0</v>
          </cell>
          <cell r="AB434">
            <v>0</v>
          </cell>
          <cell r="AC434">
            <v>0</v>
          </cell>
          <cell r="AE434">
            <v>0</v>
          </cell>
          <cell r="AF434" t="str">
            <v>--</v>
          </cell>
          <cell r="AG434" t="str">
            <v>--</v>
          </cell>
          <cell r="AI434">
            <v>0</v>
          </cell>
          <cell r="AJ434">
            <v>0</v>
          </cell>
          <cell r="AK434">
            <v>0</v>
          </cell>
          <cell r="AL434">
            <v>0</v>
          </cell>
          <cell r="AM434">
            <v>0</v>
          </cell>
          <cell r="AN434">
            <v>0</v>
          </cell>
          <cell r="AO434">
            <v>0</v>
          </cell>
          <cell r="AP434">
            <v>0</v>
          </cell>
          <cell r="AQ434">
            <v>0</v>
          </cell>
          <cell r="AR434">
            <v>0</v>
          </cell>
          <cell r="AS434">
            <v>0</v>
          </cell>
          <cell r="AU434">
            <v>0</v>
          </cell>
          <cell r="AV434" t="str">
            <v>--</v>
          </cell>
          <cell r="AY434">
            <v>0</v>
          </cell>
          <cell r="AZ434">
            <v>0</v>
          </cell>
          <cell r="BA434">
            <v>0</v>
          </cell>
          <cell r="BB434">
            <v>0</v>
          </cell>
          <cell r="BC434">
            <v>0</v>
          </cell>
          <cell r="BD434">
            <v>0</v>
          </cell>
          <cell r="BE434">
            <v>0</v>
          </cell>
          <cell r="BF434">
            <v>0</v>
          </cell>
          <cell r="BG434">
            <v>0</v>
          </cell>
          <cell r="BH434">
            <v>0</v>
          </cell>
          <cell r="BK434">
            <v>0</v>
          </cell>
          <cell r="BL434" t="str">
            <v>--</v>
          </cell>
          <cell r="BN434">
            <v>-830</v>
          </cell>
        </row>
        <row r="435">
          <cell r="A435">
            <v>832</v>
          </cell>
          <cell r="B435" t="str">
            <v>MONTACHUSETT</v>
          </cell>
          <cell r="C435">
            <v>0</v>
          </cell>
          <cell r="D435">
            <v>0</v>
          </cell>
          <cell r="E435">
            <v>0</v>
          </cell>
          <cell r="F435">
            <v>0</v>
          </cell>
          <cell r="G435">
            <v>0</v>
          </cell>
          <cell r="H435">
            <v>0</v>
          </cell>
          <cell r="I435">
            <v>0</v>
          </cell>
          <cell r="J435">
            <v>0</v>
          </cell>
          <cell r="K435">
            <v>0</v>
          </cell>
          <cell r="L435">
            <v>0</v>
          </cell>
          <cell r="M435">
            <v>0</v>
          </cell>
          <cell r="O435">
            <v>0</v>
          </cell>
          <cell r="P435" t="str">
            <v>--</v>
          </cell>
          <cell r="S435">
            <v>0</v>
          </cell>
          <cell r="T435">
            <v>0</v>
          </cell>
          <cell r="U435">
            <v>0</v>
          </cell>
          <cell r="V435">
            <v>0</v>
          </cell>
          <cell r="W435">
            <v>0</v>
          </cell>
          <cell r="X435">
            <v>0</v>
          </cell>
          <cell r="Y435">
            <v>0</v>
          </cell>
          <cell r="Z435">
            <v>0</v>
          </cell>
          <cell r="AA435">
            <v>0</v>
          </cell>
          <cell r="AB435">
            <v>0</v>
          </cell>
          <cell r="AC435">
            <v>0</v>
          </cell>
          <cell r="AE435">
            <v>0</v>
          </cell>
          <cell r="AF435" t="str">
            <v>--</v>
          </cell>
          <cell r="AG435" t="str">
            <v>--</v>
          </cell>
          <cell r="AI435">
            <v>0</v>
          </cell>
          <cell r="AJ435">
            <v>0</v>
          </cell>
          <cell r="AK435">
            <v>0</v>
          </cell>
          <cell r="AL435">
            <v>0</v>
          </cell>
          <cell r="AM435">
            <v>0</v>
          </cell>
          <cell r="AN435">
            <v>0</v>
          </cell>
          <cell r="AO435">
            <v>0</v>
          </cell>
          <cell r="AP435">
            <v>0</v>
          </cell>
          <cell r="AQ435">
            <v>0</v>
          </cell>
          <cell r="AR435">
            <v>0</v>
          </cell>
          <cell r="AS435">
            <v>0</v>
          </cell>
          <cell r="AU435">
            <v>0</v>
          </cell>
          <cell r="AV435" t="str">
            <v>--</v>
          </cell>
          <cell r="AY435">
            <v>0</v>
          </cell>
          <cell r="AZ435">
            <v>0</v>
          </cell>
          <cell r="BA435">
            <v>0</v>
          </cell>
          <cell r="BB435">
            <v>0</v>
          </cell>
          <cell r="BC435">
            <v>0</v>
          </cell>
          <cell r="BD435">
            <v>0</v>
          </cell>
          <cell r="BE435">
            <v>0</v>
          </cell>
          <cell r="BF435">
            <v>0</v>
          </cell>
          <cell r="BG435">
            <v>0</v>
          </cell>
          <cell r="BH435">
            <v>0</v>
          </cell>
          <cell r="BK435">
            <v>0</v>
          </cell>
          <cell r="BL435" t="str">
            <v>--</v>
          </cell>
          <cell r="BN435">
            <v>-832</v>
          </cell>
        </row>
        <row r="436">
          <cell r="A436">
            <v>851</v>
          </cell>
          <cell r="B436" t="str">
            <v>NORTHERN BERKSHIRE</v>
          </cell>
          <cell r="C436">
            <v>0</v>
          </cell>
          <cell r="D436">
            <v>0</v>
          </cell>
          <cell r="E436">
            <v>0</v>
          </cell>
          <cell r="F436">
            <v>0</v>
          </cell>
          <cell r="G436">
            <v>0</v>
          </cell>
          <cell r="H436">
            <v>0</v>
          </cell>
          <cell r="I436">
            <v>0</v>
          </cell>
          <cell r="J436">
            <v>0</v>
          </cell>
          <cell r="K436">
            <v>0</v>
          </cell>
          <cell r="L436">
            <v>0</v>
          </cell>
          <cell r="M436">
            <v>0</v>
          </cell>
          <cell r="O436">
            <v>0</v>
          </cell>
          <cell r="P436" t="str">
            <v>--</v>
          </cell>
          <cell r="S436">
            <v>0</v>
          </cell>
          <cell r="T436">
            <v>0</v>
          </cell>
          <cell r="U436">
            <v>0</v>
          </cell>
          <cell r="V436">
            <v>0</v>
          </cell>
          <cell r="W436">
            <v>0</v>
          </cell>
          <cell r="X436">
            <v>0</v>
          </cell>
          <cell r="Y436">
            <v>0</v>
          </cell>
          <cell r="Z436">
            <v>0</v>
          </cell>
          <cell r="AA436">
            <v>0</v>
          </cell>
          <cell r="AB436">
            <v>0</v>
          </cell>
          <cell r="AC436">
            <v>0</v>
          </cell>
          <cell r="AE436">
            <v>0</v>
          </cell>
          <cell r="AF436" t="str">
            <v>--</v>
          </cell>
          <cell r="AG436" t="str">
            <v>--</v>
          </cell>
          <cell r="AI436">
            <v>0</v>
          </cell>
          <cell r="AJ436">
            <v>0</v>
          </cell>
          <cell r="AK436">
            <v>0</v>
          </cell>
          <cell r="AL436">
            <v>0</v>
          </cell>
          <cell r="AM436">
            <v>0</v>
          </cell>
          <cell r="AN436">
            <v>0</v>
          </cell>
          <cell r="AO436">
            <v>0</v>
          </cell>
          <cell r="AP436">
            <v>0</v>
          </cell>
          <cell r="AQ436">
            <v>0</v>
          </cell>
          <cell r="AR436">
            <v>0</v>
          </cell>
          <cell r="AS436">
            <v>0</v>
          </cell>
          <cell r="AU436">
            <v>0</v>
          </cell>
          <cell r="AV436" t="str">
            <v>--</v>
          </cell>
          <cell r="AY436">
            <v>0</v>
          </cell>
          <cell r="AZ436">
            <v>0</v>
          </cell>
          <cell r="BA436">
            <v>0</v>
          </cell>
          <cell r="BB436">
            <v>0</v>
          </cell>
          <cell r="BC436">
            <v>0</v>
          </cell>
          <cell r="BD436">
            <v>0</v>
          </cell>
          <cell r="BE436">
            <v>0</v>
          </cell>
          <cell r="BF436">
            <v>0</v>
          </cell>
          <cell r="BG436">
            <v>0</v>
          </cell>
          <cell r="BH436">
            <v>0</v>
          </cell>
          <cell r="BK436">
            <v>0</v>
          </cell>
          <cell r="BL436" t="str">
            <v>--</v>
          </cell>
          <cell r="BN436">
            <v>-851</v>
          </cell>
        </row>
        <row r="437">
          <cell r="A437">
            <v>852</v>
          </cell>
          <cell r="B437" t="str">
            <v>NASHOBA VALLEY</v>
          </cell>
          <cell r="C437">
            <v>0</v>
          </cell>
          <cell r="D437">
            <v>0</v>
          </cell>
          <cell r="E437">
            <v>0</v>
          </cell>
          <cell r="F437">
            <v>0</v>
          </cell>
          <cell r="G437">
            <v>0</v>
          </cell>
          <cell r="H437">
            <v>0</v>
          </cell>
          <cell r="I437">
            <v>0</v>
          </cell>
          <cell r="J437">
            <v>0</v>
          </cell>
          <cell r="K437">
            <v>0</v>
          </cell>
          <cell r="L437">
            <v>0</v>
          </cell>
          <cell r="M437">
            <v>0</v>
          </cell>
          <cell r="O437">
            <v>0</v>
          </cell>
          <cell r="P437" t="str">
            <v>--</v>
          </cell>
          <cell r="S437">
            <v>0</v>
          </cell>
          <cell r="T437">
            <v>0</v>
          </cell>
          <cell r="U437">
            <v>0</v>
          </cell>
          <cell r="V437">
            <v>0</v>
          </cell>
          <cell r="W437">
            <v>0</v>
          </cell>
          <cell r="X437">
            <v>0</v>
          </cell>
          <cell r="Y437">
            <v>0</v>
          </cell>
          <cell r="Z437">
            <v>0</v>
          </cell>
          <cell r="AA437">
            <v>0</v>
          </cell>
          <cell r="AB437">
            <v>0</v>
          </cell>
          <cell r="AC437">
            <v>0</v>
          </cell>
          <cell r="AE437">
            <v>0</v>
          </cell>
          <cell r="AF437" t="str">
            <v>--</v>
          </cell>
          <cell r="AG437" t="str">
            <v>--</v>
          </cell>
          <cell r="AI437">
            <v>0</v>
          </cell>
          <cell r="AJ437">
            <v>0</v>
          </cell>
          <cell r="AK437">
            <v>0</v>
          </cell>
          <cell r="AL437">
            <v>0</v>
          </cell>
          <cell r="AM437">
            <v>0</v>
          </cell>
          <cell r="AN437">
            <v>0</v>
          </cell>
          <cell r="AO437">
            <v>0</v>
          </cell>
          <cell r="AP437">
            <v>0</v>
          </cell>
          <cell r="AQ437">
            <v>0</v>
          </cell>
          <cell r="AR437">
            <v>0</v>
          </cell>
          <cell r="AS437">
            <v>0</v>
          </cell>
          <cell r="AU437">
            <v>0</v>
          </cell>
          <cell r="AV437" t="str">
            <v>--</v>
          </cell>
          <cell r="AY437">
            <v>0</v>
          </cell>
          <cell r="AZ437">
            <v>0</v>
          </cell>
          <cell r="BA437">
            <v>0</v>
          </cell>
          <cell r="BB437">
            <v>0</v>
          </cell>
          <cell r="BC437">
            <v>0</v>
          </cell>
          <cell r="BD437">
            <v>0</v>
          </cell>
          <cell r="BE437">
            <v>0</v>
          </cell>
          <cell r="BF437">
            <v>0</v>
          </cell>
          <cell r="BG437">
            <v>0</v>
          </cell>
          <cell r="BH437">
            <v>0</v>
          </cell>
          <cell r="BK437">
            <v>0</v>
          </cell>
          <cell r="BL437" t="str">
            <v>--</v>
          </cell>
          <cell r="BN437">
            <v>-852</v>
          </cell>
        </row>
        <row r="438">
          <cell r="A438">
            <v>853</v>
          </cell>
          <cell r="B438" t="str">
            <v>NORTHEAST METROPOLITAN</v>
          </cell>
          <cell r="C438">
            <v>0</v>
          </cell>
          <cell r="D438">
            <v>0</v>
          </cell>
          <cell r="E438">
            <v>0</v>
          </cell>
          <cell r="F438">
            <v>0</v>
          </cell>
          <cell r="G438">
            <v>0</v>
          </cell>
          <cell r="H438">
            <v>0</v>
          </cell>
          <cell r="I438">
            <v>0</v>
          </cell>
          <cell r="J438">
            <v>0</v>
          </cell>
          <cell r="K438">
            <v>0</v>
          </cell>
          <cell r="L438">
            <v>0</v>
          </cell>
          <cell r="M438">
            <v>0</v>
          </cell>
          <cell r="O438">
            <v>0</v>
          </cell>
          <cell r="P438" t="str">
            <v>--</v>
          </cell>
          <cell r="S438">
            <v>0</v>
          </cell>
          <cell r="T438">
            <v>0</v>
          </cell>
          <cell r="U438">
            <v>0</v>
          </cell>
          <cell r="V438">
            <v>0</v>
          </cell>
          <cell r="W438">
            <v>0</v>
          </cell>
          <cell r="X438">
            <v>0</v>
          </cell>
          <cell r="Y438">
            <v>0</v>
          </cell>
          <cell r="Z438">
            <v>0</v>
          </cell>
          <cell r="AA438">
            <v>0</v>
          </cell>
          <cell r="AB438">
            <v>0</v>
          </cell>
          <cell r="AC438">
            <v>0</v>
          </cell>
          <cell r="AE438">
            <v>0</v>
          </cell>
          <cell r="AF438" t="str">
            <v>--</v>
          </cell>
          <cell r="AG438" t="str">
            <v>--</v>
          </cell>
          <cell r="AI438">
            <v>0</v>
          </cell>
          <cell r="AJ438">
            <v>0</v>
          </cell>
          <cell r="AK438">
            <v>0</v>
          </cell>
          <cell r="AL438">
            <v>0</v>
          </cell>
          <cell r="AM438">
            <v>0</v>
          </cell>
          <cell r="AN438">
            <v>0</v>
          </cell>
          <cell r="AO438">
            <v>0</v>
          </cell>
          <cell r="AP438">
            <v>0</v>
          </cell>
          <cell r="AQ438">
            <v>0</v>
          </cell>
          <cell r="AR438">
            <v>0</v>
          </cell>
          <cell r="AS438">
            <v>0</v>
          </cell>
          <cell r="AU438">
            <v>0</v>
          </cell>
          <cell r="AV438" t="str">
            <v>--</v>
          </cell>
          <cell r="AY438">
            <v>0</v>
          </cell>
          <cell r="AZ438">
            <v>0</v>
          </cell>
          <cell r="BA438">
            <v>0</v>
          </cell>
          <cell r="BB438">
            <v>0</v>
          </cell>
          <cell r="BC438">
            <v>0</v>
          </cell>
          <cell r="BD438">
            <v>0</v>
          </cell>
          <cell r="BE438">
            <v>0</v>
          </cell>
          <cell r="BF438">
            <v>0</v>
          </cell>
          <cell r="BG438">
            <v>0</v>
          </cell>
          <cell r="BH438">
            <v>0</v>
          </cell>
          <cell r="BK438">
            <v>0</v>
          </cell>
          <cell r="BL438" t="str">
            <v>--</v>
          </cell>
          <cell r="BN438">
            <v>-853</v>
          </cell>
        </row>
        <row r="439">
          <cell r="A439">
            <v>855</v>
          </cell>
          <cell r="B439" t="str">
            <v>OLD COLONY</v>
          </cell>
          <cell r="C439">
            <v>0</v>
          </cell>
          <cell r="D439">
            <v>0</v>
          </cell>
          <cell r="E439">
            <v>0</v>
          </cell>
          <cell r="F439">
            <v>0</v>
          </cell>
          <cell r="G439">
            <v>0</v>
          </cell>
          <cell r="H439">
            <v>0</v>
          </cell>
          <cell r="I439">
            <v>0</v>
          </cell>
          <cell r="J439">
            <v>0</v>
          </cell>
          <cell r="K439">
            <v>0</v>
          </cell>
          <cell r="L439">
            <v>0</v>
          </cell>
          <cell r="M439">
            <v>0</v>
          </cell>
          <cell r="O439">
            <v>0</v>
          </cell>
          <cell r="P439" t="str">
            <v>--</v>
          </cell>
          <cell r="S439">
            <v>0</v>
          </cell>
          <cell r="T439">
            <v>0</v>
          </cell>
          <cell r="U439">
            <v>0</v>
          </cell>
          <cell r="V439">
            <v>0</v>
          </cell>
          <cell r="W439">
            <v>0</v>
          </cell>
          <cell r="X439">
            <v>0</v>
          </cell>
          <cell r="Y439">
            <v>0</v>
          </cell>
          <cell r="Z439">
            <v>0</v>
          </cell>
          <cell r="AA439">
            <v>0</v>
          </cell>
          <cell r="AB439">
            <v>0</v>
          </cell>
          <cell r="AC439">
            <v>0</v>
          </cell>
          <cell r="AE439">
            <v>0</v>
          </cell>
          <cell r="AF439" t="str">
            <v>--</v>
          </cell>
          <cell r="AG439" t="str">
            <v>--</v>
          </cell>
          <cell r="AI439">
            <v>0</v>
          </cell>
          <cell r="AJ439">
            <v>0</v>
          </cell>
          <cell r="AK439">
            <v>0</v>
          </cell>
          <cell r="AL439">
            <v>0</v>
          </cell>
          <cell r="AM439">
            <v>0</v>
          </cell>
          <cell r="AN439">
            <v>0</v>
          </cell>
          <cell r="AO439">
            <v>0</v>
          </cell>
          <cell r="AP439">
            <v>0</v>
          </cell>
          <cell r="AQ439">
            <v>0</v>
          </cell>
          <cell r="AR439">
            <v>0</v>
          </cell>
          <cell r="AS439">
            <v>0</v>
          </cell>
          <cell r="AU439">
            <v>0</v>
          </cell>
          <cell r="AV439" t="str">
            <v>--</v>
          </cell>
          <cell r="AY439">
            <v>0</v>
          </cell>
          <cell r="AZ439">
            <v>0</v>
          </cell>
          <cell r="BA439">
            <v>0</v>
          </cell>
          <cell r="BB439">
            <v>0</v>
          </cell>
          <cell r="BC439">
            <v>0</v>
          </cell>
          <cell r="BD439">
            <v>0</v>
          </cell>
          <cell r="BE439">
            <v>0</v>
          </cell>
          <cell r="BF439">
            <v>0</v>
          </cell>
          <cell r="BG439">
            <v>0</v>
          </cell>
          <cell r="BH439">
            <v>0</v>
          </cell>
          <cell r="BK439">
            <v>0</v>
          </cell>
          <cell r="BL439" t="str">
            <v>--</v>
          </cell>
          <cell r="BN439">
            <v>-855</v>
          </cell>
        </row>
        <row r="440">
          <cell r="A440">
            <v>860</v>
          </cell>
          <cell r="B440" t="str">
            <v>PATHFINDER</v>
          </cell>
          <cell r="C440">
            <v>0</v>
          </cell>
          <cell r="D440">
            <v>0</v>
          </cell>
          <cell r="E440">
            <v>0</v>
          </cell>
          <cell r="F440">
            <v>0</v>
          </cell>
          <cell r="G440">
            <v>0</v>
          </cell>
          <cell r="H440">
            <v>0</v>
          </cell>
          <cell r="I440">
            <v>0</v>
          </cell>
          <cell r="J440">
            <v>0</v>
          </cell>
          <cell r="K440">
            <v>0</v>
          </cell>
          <cell r="L440">
            <v>0</v>
          </cell>
          <cell r="M440">
            <v>0</v>
          </cell>
          <cell r="O440">
            <v>0</v>
          </cell>
          <cell r="P440" t="str">
            <v>--</v>
          </cell>
          <cell r="S440">
            <v>0</v>
          </cell>
          <cell r="T440">
            <v>0</v>
          </cell>
          <cell r="U440">
            <v>0</v>
          </cell>
          <cell r="V440">
            <v>0</v>
          </cell>
          <cell r="W440">
            <v>0</v>
          </cell>
          <cell r="X440">
            <v>0</v>
          </cell>
          <cell r="Y440">
            <v>0</v>
          </cell>
          <cell r="Z440">
            <v>0</v>
          </cell>
          <cell r="AA440">
            <v>0</v>
          </cell>
          <cell r="AB440">
            <v>0</v>
          </cell>
          <cell r="AC440">
            <v>0</v>
          </cell>
          <cell r="AE440">
            <v>0</v>
          </cell>
          <cell r="AF440" t="str">
            <v>--</v>
          </cell>
          <cell r="AG440" t="str">
            <v>--</v>
          </cell>
          <cell r="AI440">
            <v>0</v>
          </cell>
          <cell r="AJ440">
            <v>0</v>
          </cell>
          <cell r="AK440">
            <v>0</v>
          </cell>
          <cell r="AL440">
            <v>0</v>
          </cell>
          <cell r="AM440">
            <v>0</v>
          </cell>
          <cell r="AN440">
            <v>0</v>
          </cell>
          <cell r="AO440">
            <v>0</v>
          </cell>
          <cell r="AP440">
            <v>0</v>
          </cell>
          <cell r="AQ440">
            <v>0</v>
          </cell>
          <cell r="AR440">
            <v>0</v>
          </cell>
          <cell r="AS440">
            <v>0</v>
          </cell>
          <cell r="AU440">
            <v>0</v>
          </cell>
          <cell r="AV440" t="str">
            <v>--</v>
          </cell>
          <cell r="AY440">
            <v>0</v>
          </cell>
          <cell r="AZ440">
            <v>0</v>
          </cell>
          <cell r="BA440">
            <v>0</v>
          </cell>
          <cell r="BB440">
            <v>0</v>
          </cell>
          <cell r="BC440">
            <v>0</v>
          </cell>
          <cell r="BD440">
            <v>0</v>
          </cell>
          <cell r="BE440">
            <v>0</v>
          </cell>
          <cell r="BF440">
            <v>0</v>
          </cell>
          <cell r="BG440">
            <v>0</v>
          </cell>
          <cell r="BH440">
            <v>0</v>
          </cell>
          <cell r="BK440">
            <v>0</v>
          </cell>
          <cell r="BL440" t="str">
            <v>--</v>
          </cell>
          <cell r="BN440">
            <v>-860</v>
          </cell>
        </row>
        <row r="441">
          <cell r="A441">
            <v>871</v>
          </cell>
          <cell r="B441" t="str">
            <v>SHAWSHEEN VALLEY</v>
          </cell>
          <cell r="C441">
            <v>0</v>
          </cell>
          <cell r="D441">
            <v>0</v>
          </cell>
          <cell r="E441">
            <v>0</v>
          </cell>
          <cell r="F441">
            <v>0</v>
          </cell>
          <cell r="G441">
            <v>0</v>
          </cell>
          <cell r="H441">
            <v>0</v>
          </cell>
          <cell r="I441">
            <v>0</v>
          </cell>
          <cell r="J441">
            <v>0</v>
          </cell>
          <cell r="K441">
            <v>0</v>
          </cell>
          <cell r="L441">
            <v>0</v>
          </cell>
          <cell r="M441">
            <v>0</v>
          </cell>
          <cell r="O441">
            <v>0</v>
          </cell>
          <cell r="P441" t="str">
            <v>--</v>
          </cell>
          <cell r="S441">
            <v>0</v>
          </cell>
          <cell r="T441">
            <v>0</v>
          </cell>
          <cell r="U441">
            <v>0</v>
          </cell>
          <cell r="V441">
            <v>0</v>
          </cell>
          <cell r="W441">
            <v>0</v>
          </cell>
          <cell r="X441">
            <v>0</v>
          </cell>
          <cell r="Y441">
            <v>0</v>
          </cell>
          <cell r="Z441">
            <v>0</v>
          </cell>
          <cell r="AA441">
            <v>0</v>
          </cell>
          <cell r="AB441">
            <v>0</v>
          </cell>
          <cell r="AC441">
            <v>0</v>
          </cell>
          <cell r="AE441">
            <v>0</v>
          </cell>
          <cell r="AF441" t="str">
            <v>--</v>
          </cell>
          <cell r="AG441" t="str">
            <v>--</v>
          </cell>
          <cell r="AI441">
            <v>0</v>
          </cell>
          <cell r="AJ441">
            <v>0</v>
          </cell>
          <cell r="AK441">
            <v>0</v>
          </cell>
          <cell r="AL441">
            <v>0</v>
          </cell>
          <cell r="AM441">
            <v>0</v>
          </cell>
          <cell r="AN441">
            <v>0</v>
          </cell>
          <cell r="AO441">
            <v>0</v>
          </cell>
          <cell r="AP441">
            <v>0</v>
          </cell>
          <cell r="AQ441">
            <v>0</v>
          </cell>
          <cell r="AR441">
            <v>0</v>
          </cell>
          <cell r="AS441">
            <v>0</v>
          </cell>
          <cell r="AU441">
            <v>0</v>
          </cell>
          <cell r="AV441" t="str">
            <v>--</v>
          </cell>
          <cell r="AY441">
            <v>0</v>
          </cell>
          <cell r="AZ441">
            <v>0</v>
          </cell>
          <cell r="BA441">
            <v>0</v>
          </cell>
          <cell r="BB441">
            <v>0</v>
          </cell>
          <cell r="BC441">
            <v>0</v>
          </cell>
          <cell r="BD441">
            <v>0</v>
          </cell>
          <cell r="BE441">
            <v>0</v>
          </cell>
          <cell r="BF441">
            <v>0</v>
          </cell>
          <cell r="BG441">
            <v>0</v>
          </cell>
          <cell r="BH441">
            <v>0</v>
          </cell>
          <cell r="BK441">
            <v>0</v>
          </cell>
          <cell r="BL441" t="str">
            <v>--</v>
          </cell>
          <cell r="BN441">
            <v>-871</v>
          </cell>
        </row>
        <row r="442">
          <cell r="A442">
            <v>872</v>
          </cell>
          <cell r="B442" t="str">
            <v>SOUTHEASTERN</v>
          </cell>
          <cell r="C442">
            <v>0</v>
          </cell>
          <cell r="D442">
            <v>0</v>
          </cell>
          <cell r="E442">
            <v>0</v>
          </cell>
          <cell r="F442">
            <v>0</v>
          </cell>
          <cell r="G442">
            <v>0</v>
          </cell>
          <cell r="H442">
            <v>0</v>
          </cell>
          <cell r="I442">
            <v>0</v>
          </cell>
          <cell r="J442">
            <v>0</v>
          </cell>
          <cell r="K442">
            <v>0</v>
          </cell>
          <cell r="L442">
            <v>0</v>
          </cell>
          <cell r="M442">
            <v>0</v>
          </cell>
          <cell r="O442">
            <v>0</v>
          </cell>
          <cell r="P442" t="str">
            <v>--</v>
          </cell>
          <cell r="S442">
            <v>0</v>
          </cell>
          <cell r="T442">
            <v>0</v>
          </cell>
          <cell r="U442">
            <v>0</v>
          </cell>
          <cell r="V442">
            <v>0</v>
          </cell>
          <cell r="W442">
            <v>0</v>
          </cell>
          <cell r="X442">
            <v>0</v>
          </cell>
          <cell r="Y442">
            <v>0</v>
          </cell>
          <cell r="Z442">
            <v>0</v>
          </cell>
          <cell r="AA442">
            <v>0</v>
          </cell>
          <cell r="AB442">
            <v>0</v>
          </cell>
          <cell r="AC442">
            <v>0</v>
          </cell>
          <cell r="AE442">
            <v>0</v>
          </cell>
          <cell r="AF442" t="str">
            <v>--</v>
          </cell>
          <cell r="AG442" t="str">
            <v>--</v>
          </cell>
          <cell r="AI442">
            <v>0</v>
          </cell>
          <cell r="AJ442">
            <v>0</v>
          </cell>
          <cell r="AK442">
            <v>0</v>
          </cell>
          <cell r="AL442">
            <v>0</v>
          </cell>
          <cell r="AM442">
            <v>0</v>
          </cell>
          <cell r="AN442">
            <v>0</v>
          </cell>
          <cell r="AO442">
            <v>0</v>
          </cell>
          <cell r="AP442">
            <v>0</v>
          </cell>
          <cell r="AQ442">
            <v>0</v>
          </cell>
          <cell r="AR442">
            <v>0</v>
          </cell>
          <cell r="AS442">
            <v>0</v>
          </cell>
          <cell r="AU442">
            <v>0</v>
          </cell>
          <cell r="AV442" t="str">
            <v>--</v>
          </cell>
          <cell r="AY442">
            <v>0</v>
          </cell>
          <cell r="AZ442">
            <v>0</v>
          </cell>
          <cell r="BA442">
            <v>0</v>
          </cell>
          <cell r="BB442">
            <v>0</v>
          </cell>
          <cell r="BC442">
            <v>0</v>
          </cell>
          <cell r="BD442">
            <v>0</v>
          </cell>
          <cell r="BE442">
            <v>0</v>
          </cell>
          <cell r="BF442">
            <v>0</v>
          </cell>
          <cell r="BG442">
            <v>0</v>
          </cell>
          <cell r="BH442">
            <v>0</v>
          </cell>
          <cell r="BK442">
            <v>0</v>
          </cell>
          <cell r="BL442" t="str">
            <v>--</v>
          </cell>
          <cell r="BN442">
            <v>-872</v>
          </cell>
        </row>
        <row r="443">
          <cell r="A443">
            <v>873</v>
          </cell>
          <cell r="B443" t="str">
            <v>SOUTH SHORE</v>
          </cell>
          <cell r="C443">
            <v>0</v>
          </cell>
          <cell r="D443">
            <v>0</v>
          </cell>
          <cell r="E443">
            <v>0</v>
          </cell>
          <cell r="F443">
            <v>0</v>
          </cell>
          <cell r="G443">
            <v>0</v>
          </cell>
          <cell r="H443">
            <v>0</v>
          </cell>
          <cell r="I443">
            <v>0</v>
          </cell>
          <cell r="J443">
            <v>0</v>
          </cell>
          <cell r="K443">
            <v>0</v>
          </cell>
          <cell r="L443">
            <v>0</v>
          </cell>
          <cell r="M443">
            <v>0</v>
          </cell>
          <cell r="O443">
            <v>0</v>
          </cell>
          <cell r="P443" t="str">
            <v>--</v>
          </cell>
          <cell r="S443">
            <v>0</v>
          </cell>
          <cell r="T443">
            <v>0</v>
          </cell>
          <cell r="U443">
            <v>0</v>
          </cell>
          <cell r="V443">
            <v>0</v>
          </cell>
          <cell r="W443">
            <v>0</v>
          </cell>
          <cell r="X443">
            <v>0</v>
          </cell>
          <cell r="Y443">
            <v>0</v>
          </cell>
          <cell r="Z443">
            <v>0</v>
          </cell>
          <cell r="AA443">
            <v>0</v>
          </cell>
          <cell r="AB443">
            <v>0</v>
          </cell>
          <cell r="AC443">
            <v>0</v>
          </cell>
          <cell r="AE443">
            <v>0</v>
          </cell>
          <cell r="AF443" t="str">
            <v>--</v>
          </cell>
          <cell r="AG443" t="str">
            <v>--</v>
          </cell>
          <cell r="AI443">
            <v>0</v>
          </cell>
          <cell r="AJ443">
            <v>0</v>
          </cell>
          <cell r="AK443">
            <v>0</v>
          </cell>
          <cell r="AL443">
            <v>0</v>
          </cell>
          <cell r="AM443">
            <v>0</v>
          </cell>
          <cell r="AN443">
            <v>0</v>
          </cell>
          <cell r="AO443">
            <v>0</v>
          </cell>
          <cell r="AP443">
            <v>0</v>
          </cell>
          <cell r="AQ443">
            <v>0</v>
          </cell>
          <cell r="AR443">
            <v>0</v>
          </cell>
          <cell r="AS443">
            <v>0</v>
          </cell>
          <cell r="AU443">
            <v>0</v>
          </cell>
          <cell r="AV443" t="str">
            <v>--</v>
          </cell>
          <cell r="AY443">
            <v>0</v>
          </cell>
          <cell r="AZ443">
            <v>0</v>
          </cell>
          <cell r="BA443">
            <v>0</v>
          </cell>
          <cell r="BB443">
            <v>0</v>
          </cell>
          <cell r="BC443">
            <v>0</v>
          </cell>
          <cell r="BD443">
            <v>0</v>
          </cell>
          <cell r="BE443">
            <v>0</v>
          </cell>
          <cell r="BF443">
            <v>0</v>
          </cell>
          <cell r="BG443">
            <v>0</v>
          </cell>
          <cell r="BH443">
            <v>0</v>
          </cell>
          <cell r="BK443">
            <v>0</v>
          </cell>
          <cell r="BL443" t="str">
            <v>--</v>
          </cell>
          <cell r="BN443">
            <v>-873</v>
          </cell>
        </row>
        <row r="444">
          <cell r="A444">
            <v>876</v>
          </cell>
          <cell r="B444" t="str">
            <v>SOUTHERN WORCESTER</v>
          </cell>
          <cell r="C444">
            <v>0</v>
          </cell>
          <cell r="D444">
            <v>0</v>
          </cell>
          <cell r="E444">
            <v>0</v>
          </cell>
          <cell r="F444">
            <v>0</v>
          </cell>
          <cell r="G444">
            <v>0</v>
          </cell>
          <cell r="H444">
            <v>0</v>
          </cell>
          <cell r="I444">
            <v>0</v>
          </cell>
          <cell r="J444">
            <v>0</v>
          </cell>
          <cell r="K444">
            <v>0</v>
          </cell>
          <cell r="L444">
            <v>0</v>
          </cell>
          <cell r="M444">
            <v>0</v>
          </cell>
          <cell r="O444">
            <v>0</v>
          </cell>
          <cell r="P444" t="str">
            <v>--</v>
          </cell>
          <cell r="S444">
            <v>0</v>
          </cell>
          <cell r="T444">
            <v>0</v>
          </cell>
          <cell r="U444">
            <v>0</v>
          </cell>
          <cell r="V444">
            <v>0</v>
          </cell>
          <cell r="W444">
            <v>0</v>
          </cell>
          <cell r="X444">
            <v>0</v>
          </cell>
          <cell r="Y444">
            <v>0</v>
          </cell>
          <cell r="Z444">
            <v>0</v>
          </cell>
          <cell r="AA444">
            <v>0</v>
          </cell>
          <cell r="AB444">
            <v>0</v>
          </cell>
          <cell r="AC444">
            <v>0</v>
          </cell>
          <cell r="AE444">
            <v>0</v>
          </cell>
          <cell r="AF444" t="str">
            <v>--</v>
          </cell>
          <cell r="AG444" t="str">
            <v>--</v>
          </cell>
          <cell r="AI444">
            <v>0</v>
          </cell>
          <cell r="AJ444">
            <v>0</v>
          </cell>
          <cell r="AK444">
            <v>0</v>
          </cell>
          <cell r="AL444">
            <v>0</v>
          </cell>
          <cell r="AM444">
            <v>0</v>
          </cell>
          <cell r="AN444">
            <v>0</v>
          </cell>
          <cell r="AO444">
            <v>0</v>
          </cell>
          <cell r="AP444">
            <v>0</v>
          </cell>
          <cell r="AQ444">
            <v>0</v>
          </cell>
          <cell r="AR444">
            <v>0</v>
          </cell>
          <cell r="AS444">
            <v>0</v>
          </cell>
          <cell r="AU444">
            <v>0</v>
          </cell>
          <cell r="AV444" t="str">
            <v>--</v>
          </cell>
          <cell r="AY444">
            <v>0</v>
          </cell>
          <cell r="AZ444">
            <v>0</v>
          </cell>
          <cell r="BA444">
            <v>0</v>
          </cell>
          <cell r="BB444">
            <v>0</v>
          </cell>
          <cell r="BC444">
            <v>0</v>
          </cell>
          <cell r="BD444">
            <v>0</v>
          </cell>
          <cell r="BE444">
            <v>0</v>
          </cell>
          <cell r="BF444">
            <v>0</v>
          </cell>
          <cell r="BG444">
            <v>0</v>
          </cell>
          <cell r="BH444">
            <v>0</v>
          </cell>
          <cell r="BK444">
            <v>0</v>
          </cell>
          <cell r="BL444" t="str">
            <v>--</v>
          </cell>
          <cell r="BN444">
            <v>-876</v>
          </cell>
        </row>
        <row r="445">
          <cell r="A445">
            <v>878</v>
          </cell>
          <cell r="B445" t="str">
            <v>TRI COUNTY</v>
          </cell>
          <cell r="C445">
            <v>0</v>
          </cell>
          <cell r="D445">
            <v>0</v>
          </cell>
          <cell r="E445">
            <v>0</v>
          </cell>
          <cell r="F445">
            <v>0</v>
          </cell>
          <cell r="G445">
            <v>0</v>
          </cell>
          <cell r="H445">
            <v>0</v>
          </cell>
          <cell r="I445">
            <v>0</v>
          </cell>
          <cell r="J445">
            <v>0</v>
          </cell>
          <cell r="K445">
            <v>0</v>
          </cell>
          <cell r="L445">
            <v>0</v>
          </cell>
          <cell r="M445">
            <v>0</v>
          </cell>
          <cell r="O445">
            <v>0</v>
          </cell>
          <cell r="P445" t="str">
            <v>--</v>
          </cell>
          <cell r="S445">
            <v>0</v>
          </cell>
          <cell r="T445">
            <v>0</v>
          </cell>
          <cell r="U445">
            <v>0</v>
          </cell>
          <cell r="V445">
            <v>0</v>
          </cell>
          <cell r="W445">
            <v>0</v>
          </cell>
          <cell r="X445">
            <v>0</v>
          </cell>
          <cell r="Y445">
            <v>0</v>
          </cell>
          <cell r="Z445">
            <v>0</v>
          </cell>
          <cell r="AA445">
            <v>0</v>
          </cell>
          <cell r="AB445">
            <v>0</v>
          </cell>
          <cell r="AC445">
            <v>0</v>
          </cell>
          <cell r="AE445">
            <v>0</v>
          </cell>
          <cell r="AF445" t="str">
            <v>--</v>
          </cell>
          <cell r="AG445" t="str">
            <v>--</v>
          </cell>
          <cell r="AI445">
            <v>0</v>
          </cell>
          <cell r="AJ445">
            <v>0</v>
          </cell>
          <cell r="AK445">
            <v>0</v>
          </cell>
          <cell r="AL445">
            <v>0</v>
          </cell>
          <cell r="AM445">
            <v>0</v>
          </cell>
          <cell r="AN445">
            <v>0</v>
          </cell>
          <cell r="AO445">
            <v>0</v>
          </cell>
          <cell r="AP445">
            <v>0</v>
          </cell>
          <cell r="AQ445">
            <v>0</v>
          </cell>
          <cell r="AR445">
            <v>0</v>
          </cell>
          <cell r="AS445">
            <v>0</v>
          </cell>
          <cell r="AU445">
            <v>0</v>
          </cell>
          <cell r="AV445" t="str">
            <v>--</v>
          </cell>
          <cell r="AY445">
            <v>0</v>
          </cell>
          <cell r="AZ445">
            <v>0</v>
          </cell>
          <cell r="BA445">
            <v>0</v>
          </cell>
          <cell r="BB445">
            <v>0</v>
          </cell>
          <cell r="BC445">
            <v>0</v>
          </cell>
          <cell r="BD445">
            <v>0</v>
          </cell>
          <cell r="BE445">
            <v>0</v>
          </cell>
          <cell r="BF445">
            <v>0</v>
          </cell>
          <cell r="BG445">
            <v>0</v>
          </cell>
          <cell r="BH445">
            <v>0</v>
          </cell>
          <cell r="BK445">
            <v>0</v>
          </cell>
          <cell r="BL445" t="str">
            <v>--</v>
          </cell>
          <cell r="BN445">
            <v>-878</v>
          </cell>
        </row>
        <row r="446">
          <cell r="A446">
            <v>879</v>
          </cell>
          <cell r="B446" t="str">
            <v>UPPER CAPE COD</v>
          </cell>
          <cell r="C446">
            <v>0</v>
          </cell>
          <cell r="D446">
            <v>0</v>
          </cell>
          <cell r="E446">
            <v>0</v>
          </cell>
          <cell r="F446">
            <v>0</v>
          </cell>
          <cell r="G446">
            <v>0</v>
          </cell>
          <cell r="H446">
            <v>0</v>
          </cell>
          <cell r="I446">
            <v>0</v>
          </cell>
          <cell r="J446">
            <v>0</v>
          </cell>
          <cell r="K446">
            <v>0</v>
          </cell>
          <cell r="L446">
            <v>0</v>
          </cell>
          <cell r="M446">
            <v>0</v>
          </cell>
          <cell r="O446">
            <v>0</v>
          </cell>
          <cell r="P446" t="str">
            <v>--</v>
          </cell>
          <cell r="S446">
            <v>0</v>
          </cell>
          <cell r="T446">
            <v>0</v>
          </cell>
          <cell r="U446">
            <v>0</v>
          </cell>
          <cell r="V446">
            <v>0</v>
          </cell>
          <cell r="W446">
            <v>0</v>
          </cell>
          <cell r="X446">
            <v>0</v>
          </cell>
          <cell r="Y446">
            <v>0</v>
          </cell>
          <cell r="Z446">
            <v>0</v>
          </cell>
          <cell r="AA446">
            <v>0</v>
          </cell>
          <cell r="AB446">
            <v>0</v>
          </cell>
          <cell r="AC446">
            <v>0</v>
          </cell>
          <cell r="AE446">
            <v>0</v>
          </cell>
          <cell r="AF446" t="str">
            <v>--</v>
          </cell>
          <cell r="AG446" t="str">
            <v>--</v>
          </cell>
          <cell r="AI446">
            <v>0</v>
          </cell>
          <cell r="AJ446">
            <v>0</v>
          </cell>
          <cell r="AK446">
            <v>0</v>
          </cell>
          <cell r="AL446">
            <v>0</v>
          </cell>
          <cell r="AM446">
            <v>0</v>
          </cell>
          <cell r="AN446">
            <v>0</v>
          </cell>
          <cell r="AO446">
            <v>0</v>
          </cell>
          <cell r="AP446">
            <v>0</v>
          </cell>
          <cell r="AQ446">
            <v>0</v>
          </cell>
          <cell r="AR446">
            <v>0</v>
          </cell>
          <cell r="AS446">
            <v>0</v>
          </cell>
          <cell r="AU446">
            <v>0</v>
          </cell>
          <cell r="AV446" t="str">
            <v>--</v>
          </cell>
          <cell r="AY446">
            <v>0</v>
          </cell>
          <cell r="AZ446">
            <v>0</v>
          </cell>
          <cell r="BA446">
            <v>0</v>
          </cell>
          <cell r="BB446">
            <v>0</v>
          </cell>
          <cell r="BC446">
            <v>0</v>
          </cell>
          <cell r="BD446">
            <v>0</v>
          </cell>
          <cell r="BE446">
            <v>0</v>
          </cell>
          <cell r="BF446">
            <v>0</v>
          </cell>
          <cell r="BG446">
            <v>0</v>
          </cell>
          <cell r="BH446">
            <v>0</v>
          </cell>
          <cell r="BK446">
            <v>0</v>
          </cell>
          <cell r="BL446" t="str">
            <v>--</v>
          </cell>
          <cell r="BN446">
            <v>-879</v>
          </cell>
        </row>
        <row r="447">
          <cell r="A447">
            <v>885</v>
          </cell>
          <cell r="B447" t="str">
            <v>WHITTIER</v>
          </cell>
          <cell r="C447">
            <v>0</v>
          </cell>
          <cell r="D447">
            <v>0</v>
          </cell>
          <cell r="E447">
            <v>0</v>
          </cell>
          <cell r="F447">
            <v>0</v>
          </cell>
          <cell r="G447">
            <v>0</v>
          </cell>
          <cell r="H447">
            <v>0</v>
          </cell>
          <cell r="I447">
            <v>0</v>
          </cell>
          <cell r="J447">
            <v>0</v>
          </cell>
          <cell r="K447">
            <v>0</v>
          </cell>
          <cell r="L447">
            <v>0</v>
          </cell>
          <cell r="M447">
            <v>0</v>
          </cell>
          <cell r="O447">
            <v>0</v>
          </cell>
          <cell r="P447" t="str">
            <v>--</v>
          </cell>
          <cell r="S447">
            <v>0</v>
          </cell>
          <cell r="T447">
            <v>0</v>
          </cell>
          <cell r="U447">
            <v>0</v>
          </cell>
          <cell r="V447">
            <v>0</v>
          </cell>
          <cell r="W447">
            <v>0</v>
          </cell>
          <cell r="X447">
            <v>0</v>
          </cell>
          <cell r="Y447">
            <v>0</v>
          </cell>
          <cell r="Z447">
            <v>0</v>
          </cell>
          <cell r="AA447">
            <v>0</v>
          </cell>
          <cell r="AB447">
            <v>0</v>
          </cell>
          <cell r="AC447">
            <v>0</v>
          </cell>
          <cell r="AE447">
            <v>0</v>
          </cell>
          <cell r="AF447" t="str">
            <v>--</v>
          </cell>
          <cell r="AG447" t="str">
            <v>--</v>
          </cell>
          <cell r="AI447">
            <v>0</v>
          </cell>
          <cell r="AJ447">
            <v>0</v>
          </cell>
          <cell r="AK447">
            <v>0</v>
          </cell>
          <cell r="AL447">
            <v>0</v>
          </cell>
          <cell r="AM447">
            <v>0</v>
          </cell>
          <cell r="AN447">
            <v>0</v>
          </cell>
          <cell r="AO447">
            <v>0</v>
          </cell>
          <cell r="AP447">
            <v>0</v>
          </cell>
          <cell r="AQ447">
            <v>0</v>
          </cell>
          <cell r="AR447">
            <v>0</v>
          </cell>
          <cell r="AS447">
            <v>0</v>
          </cell>
          <cell r="AU447">
            <v>0</v>
          </cell>
          <cell r="AV447" t="str">
            <v>--</v>
          </cell>
          <cell r="AY447">
            <v>0</v>
          </cell>
          <cell r="AZ447">
            <v>0</v>
          </cell>
          <cell r="BA447">
            <v>0</v>
          </cell>
          <cell r="BB447">
            <v>0</v>
          </cell>
          <cell r="BC447">
            <v>0</v>
          </cell>
          <cell r="BD447">
            <v>0</v>
          </cell>
          <cell r="BE447">
            <v>0</v>
          </cell>
          <cell r="BF447">
            <v>0</v>
          </cell>
          <cell r="BG447">
            <v>0</v>
          </cell>
          <cell r="BH447">
            <v>0</v>
          </cell>
          <cell r="BK447">
            <v>0</v>
          </cell>
          <cell r="BL447" t="str">
            <v>--</v>
          </cell>
          <cell r="BN447">
            <v>-885</v>
          </cell>
        </row>
        <row r="448">
          <cell r="A448">
            <v>910</v>
          </cell>
          <cell r="B448" t="str">
            <v>BRISTOL COUNTY</v>
          </cell>
          <cell r="C448">
            <v>0</v>
          </cell>
          <cell r="D448">
            <v>0</v>
          </cell>
          <cell r="E448">
            <v>0</v>
          </cell>
          <cell r="F448">
            <v>0</v>
          </cell>
          <cell r="G448">
            <v>0</v>
          </cell>
          <cell r="H448">
            <v>0</v>
          </cell>
          <cell r="I448">
            <v>0</v>
          </cell>
          <cell r="J448">
            <v>0</v>
          </cell>
          <cell r="K448">
            <v>0</v>
          </cell>
          <cell r="L448">
            <v>0</v>
          </cell>
          <cell r="M448">
            <v>0</v>
          </cell>
          <cell r="O448">
            <v>0</v>
          </cell>
          <cell r="P448" t="str">
            <v>--</v>
          </cell>
          <cell r="S448">
            <v>0</v>
          </cell>
          <cell r="T448">
            <v>0</v>
          </cell>
          <cell r="U448">
            <v>0</v>
          </cell>
          <cell r="V448">
            <v>0</v>
          </cell>
          <cell r="W448">
            <v>0</v>
          </cell>
          <cell r="X448">
            <v>0</v>
          </cell>
          <cell r="Y448">
            <v>0</v>
          </cell>
          <cell r="Z448">
            <v>0</v>
          </cell>
          <cell r="AA448">
            <v>0</v>
          </cell>
          <cell r="AB448">
            <v>0</v>
          </cell>
          <cell r="AC448">
            <v>0</v>
          </cell>
          <cell r="AE448">
            <v>0</v>
          </cell>
          <cell r="AF448" t="str">
            <v>--</v>
          </cell>
          <cell r="AG448" t="str">
            <v>--</v>
          </cell>
          <cell r="AI448">
            <v>0</v>
          </cell>
          <cell r="AJ448">
            <v>0</v>
          </cell>
          <cell r="AK448">
            <v>0</v>
          </cell>
          <cell r="AL448">
            <v>0</v>
          </cell>
          <cell r="AM448">
            <v>0</v>
          </cell>
          <cell r="AN448">
            <v>0</v>
          </cell>
          <cell r="AO448">
            <v>0</v>
          </cell>
          <cell r="AP448">
            <v>0</v>
          </cell>
          <cell r="AQ448">
            <v>0</v>
          </cell>
          <cell r="AR448">
            <v>0</v>
          </cell>
          <cell r="AS448">
            <v>0</v>
          </cell>
          <cell r="AU448">
            <v>0</v>
          </cell>
          <cell r="AV448" t="str">
            <v>--</v>
          </cell>
          <cell r="AY448">
            <v>0</v>
          </cell>
          <cell r="AZ448">
            <v>0</v>
          </cell>
          <cell r="BA448">
            <v>0</v>
          </cell>
          <cell r="BB448">
            <v>0</v>
          </cell>
          <cell r="BC448">
            <v>0</v>
          </cell>
          <cell r="BD448">
            <v>0</v>
          </cell>
          <cell r="BE448">
            <v>0</v>
          </cell>
          <cell r="BF448">
            <v>0</v>
          </cell>
          <cell r="BG448">
            <v>0</v>
          </cell>
          <cell r="BH448">
            <v>0</v>
          </cell>
          <cell r="BK448">
            <v>0</v>
          </cell>
          <cell r="BL448" t="str">
            <v>--</v>
          </cell>
          <cell r="BN448">
            <v>-910</v>
          </cell>
        </row>
        <row r="449">
          <cell r="A449">
            <v>915</v>
          </cell>
          <cell r="B449" t="str">
            <v>NORFOLK COUNTY</v>
          </cell>
          <cell r="C449">
            <v>0</v>
          </cell>
          <cell r="D449">
            <v>0</v>
          </cell>
          <cell r="E449">
            <v>0</v>
          </cell>
          <cell r="F449">
            <v>0</v>
          </cell>
          <cell r="G449">
            <v>0</v>
          </cell>
          <cell r="H449">
            <v>0</v>
          </cell>
          <cell r="I449">
            <v>0</v>
          </cell>
          <cell r="J449">
            <v>0</v>
          </cell>
          <cell r="K449">
            <v>0</v>
          </cell>
          <cell r="L449">
            <v>0</v>
          </cell>
          <cell r="M449">
            <v>0</v>
          </cell>
          <cell r="O449">
            <v>0</v>
          </cell>
          <cell r="P449" t="str">
            <v>--</v>
          </cell>
          <cell r="S449">
            <v>0</v>
          </cell>
          <cell r="T449">
            <v>0</v>
          </cell>
          <cell r="U449">
            <v>0</v>
          </cell>
          <cell r="V449">
            <v>0</v>
          </cell>
          <cell r="W449">
            <v>0</v>
          </cell>
          <cell r="X449">
            <v>0</v>
          </cell>
          <cell r="Y449">
            <v>0</v>
          </cell>
          <cell r="Z449">
            <v>0</v>
          </cell>
          <cell r="AA449">
            <v>0</v>
          </cell>
          <cell r="AB449">
            <v>0</v>
          </cell>
          <cell r="AC449">
            <v>0</v>
          </cell>
          <cell r="AE449">
            <v>0</v>
          </cell>
          <cell r="AF449" t="str">
            <v>--</v>
          </cell>
          <cell r="AG449" t="str">
            <v>--</v>
          </cell>
          <cell r="AI449">
            <v>0</v>
          </cell>
          <cell r="AJ449">
            <v>0</v>
          </cell>
          <cell r="AK449">
            <v>0</v>
          </cell>
          <cell r="AL449">
            <v>0</v>
          </cell>
          <cell r="AM449">
            <v>0</v>
          </cell>
          <cell r="AN449">
            <v>0</v>
          </cell>
          <cell r="AO449">
            <v>0</v>
          </cell>
          <cell r="AP449">
            <v>0</v>
          </cell>
          <cell r="AQ449">
            <v>0</v>
          </cell>
          <cell r="AR449">
            <v>0</v>
          </cell>
          <cell r="AS449">
            <v>0</v>
          </cell>
          <cell r="AU449">
            <v>0</v>
          </cell>
          <cell r="AV449" t="str">
            <v>--</v>
          </cell>
          <cell r="AY449">
            <v>0</v>
          </cell>
          <cell r="AZ449">
            <v>0</v>
          </cell>
          <cell r="BA449">
            <v>0</v>
          </cell>
          <cell r="BB449">
            <v>0</v>
          </cell>
          <cell r="BC449">
            <v>0</v>
          </cell>
          <cell r="BD449">
            <v>0</v>
          </cell>
          <cell r="BE449">
            <v>0</v>
          </cell>
          <cell r="BF449">
            <v>0</v>
          </cell>
          <cell r="BG449">
            <v>0</v>
          </cell>
          <cell r="BH449">
            <v>0</v>
          </cell>
          <cell r="BK449">
            <v>0</v>
          </cell>
          <cell r="BL449" t="str">
            <v>--</v>
          </cell>
          <cell r="BN449">
            <v>-915</v>
          </cell>
        </row>
        <row r="450">
          <cell r="A450">
            <v>998</v>
          </cell>
          <cell r="B450" t="str">
            <v>OUT OF STATE</v>
          </cell>
          <cell r="O450">
            <v>0</v>
          </cell>
          <cell r="P450" t="str">
            <v>--</v>
          </cell>
          <cell r="AE450">
            <v>0</v>
          </cell>
          <cell r="AF450" t="str">
            <v>--</v>
          </cell>
          <cell r="AG450" t="str">
            <v>--</v>
          </cell>
          <cell r="AU450">
            <v>0</v>
          </cell>
          <cell r="AV450" t="str">
            <v>--</v>
          </cell>
          <cell r="AY450">
            <v>0</v>
          </cell>
          <cell r="AZ450">
            <v>0</v>
          </cell>
          <cell r="BA450">
            <v>0</v>
          </cell>
          <cell r="BB450">
            <v>0</v>
          </cell>
          <cell r="BC450">
            <v>0</v>
          </cell>
          <cell r="BD450">
            <v>0</v>
          </cell>
          <cell r="BE450">
            <v>0</v>
          </cell>
          <cell r="BF450">
            <v>0</v>
          </cell>
          <cell r="BG450">
            <v>0</v>
          </cell>
          <cell r="BH450">
            <v>0</v>
          </cell>
          <cell r="BK450">
            <v>0</v>
          </cell>
          <cell r="BL450" t="str">
            <v>--</v>
          </cell>
          <cell r="BN450">
            <v>-998</v>
          </cell>
        </row>
        <row r="451">
          <cell r="A451">
            <v>999</v>
          </cell>
          <cell r="B451" t="str">
            <v>STATE TOTALS</v>
          </cell>
          <cell r="C451">
            <v>38626.762818980293</v>
          </cell>
          <cell r="D451">
            <v>42181</v>
          </cell>
          <cell r="E451">
            <v>41303</v>
          </cell>
          <cell r="F451">
            <v>41303</v>
          </cell>
          <cell r="G451">
            <v>41303</v>
          </cell>
          <cell r="H451">
            <v>41251.939999999981</v>
          </cell>
          <cell r="I451">
            <v>0</v>
          </cell>
          <cell r="J451">
            <v>0</v>
          </cell>
          <cell r="K451">
            <v>0</v>
          </cell>
          <cell r="L451">
            <v>0</v>
          </cell>
          <cell r="M451">
            <v>0</v>
          </cell>
          <cell r="O451">
            <v>-51.060000000006134</v>
          </cell>
          <cell r="P451">
            <v>-0.12362298138154371</v>
          </cell>
          <cell r="Q451" t="str">
            <v xml:space="preserve"> </v>
          </cell>
          <cell r="S451">
            <v>528399437.52260613</v>
          </cell>
          <cell r="T451">
            <v>597111137.68158388</v>
          </cell>
          <cell r="U451">
            <v>587788332.03139889</v>
          </cell>
          <cell r="V451">
            <v>589147418</v>
          </cell>
          <cell r="W451">
            <v>588689021</v>
          </cell>
          <cell r="X451">
            <v>583787450.26808798</v>
          </cell>
          <cell r="Y451">
            <v>0</v>
          </cell>
          <cell r="Z451">
            <v>0</v>
          </cell>
          <cell r="AA451">
            <v>0</v>
          </cell>
          <cell r="AB451">
            <v>0</v>
          </cell>
          <cell r="AC451">
            <v>0</v>
          </cell>
          <cell r="AE451">
            <v>-4901570.7319119647</v>
          </cell>
          <cell r="AF451">
            <v>-0.83262479119888821</v>
          </cell>
          <cell r="AG451">
            <v>-0.70900180981734451</v>
          </cell>
          <cell r="AI451">
            <v>73595907.000000045</v>
          </cell>
          <cell r="AJ451">
            <v>80496094.999999955</v>
          </cell>
          <cell r="AK451">
            <v>80495828.00000003</v>
          </cell>
          <cell r="AL451">
            <v>80495827.999999985</v>
          </cell>
          <cell r="AM451">
            <v>80495827.99999997</v>
          </cell>
          <cell r="AN451">
            <v>72373501.000000015</v>
          </cell>
          <cell r="AO451">
            <v>0</v>
          </cell>
          <cell r="AP451">
            <v>0</v>
          </cell>
          <cell r="AQ451">
            <v>0</v>
          </cell>
          <cell r="AR451">
            <v>0</v>
          </cell>
          <cell r="AS451">
            <v>0</v>
          </cell>
          <cell r="AU451">
            <v>-8122326.9999999981</v>
          </cell>
          <cell r="AV451" t="str">
            <v>--</v>
          </cell>
          <cell r="AY451">
            <v>454803530.52260613</v>
          </cell>
          <cell r="AZ451">
            <v>516615042.68158382</v>
          </cell>
          <cell r="BA451">
            <v>507292504.03139895</v>
          </cell>
          <cell r="BB451">
            <v>508651590.00000006</v>
          </cell>
          <cell r="BC451">
            <v>508193192.99999976</v>
          </cell>
          <cell r="BD451">
            <v>511413949.26808792</v>
          </cell>
          <cell r="BE451">
            <v>0</v>
          </cell>
          <cell r="BF451">
            <v>0</v>
          </cell>
          <cell r="BG451">
            <v>0</v>
          </cell>
          <cell r="BH451">
            <v>0</v>
          </cell>
          <cell r="BI451">
            <v>0</v>
          </cell>
          <cell r="BK451">
            <v>3220756.2680880399</v>
          </cell>
          <cell r="BL451" t="str">
            <v>--</v>
          </cell>
        </row>
      </sheetData>
      <sheetData sheetId="6"/>
      <sheetData sheetId="7"/>
      <sheetData sheetId="8">
        <row r="10">
          <cell r="A10">
            <v>409</v>
          </cell>
          <cell r="B10" t="str">
            <v>ALMA DEL MAR</v>
          </cell>
          <cell r="C10">
            <v>322.41776315789468</v>
          </cell>
          <cell r="D10">
            <v>420</v>
          </cell>
          <cell r="E10">
            <v>413</v>
          </cell>
          <cell r="F10">
            <v>413</v>
          </cell>
          <cell r="G10">
            <v>413</v>
          </cell>
          <cell r="H10">
            <v>408.08000000000004</v>
          </cell>
          <cell r="I10">
            <v>0</v>
          </cell>
          <cell r="J10">
            <v>0</v>
          </cell>
          <cell r="K10">
            <v>0</v>
          </cell>
          <cell r="L10">
            <v>0</v>
          </cell>
          <cell r="O10">
            <v>-4.9199999999999591</v>
          </cell>
          <cell r="P10">
            <v>-1.1912832929781958</v>
          </cell>
          <cell r="S10">
            <v>3881622</v>
          </cell>
          <cell r="T10">
            <v>5108460</v>
          </cell>
          <cell r="U10">
            <v>5040059</v>
          </cell>
          <cell r="V10">
            <v>5040059</v>
          </cell>
          <cell r="W10">
            <v>5036795</v>
          </cell>
          <cell r="X10">
            <v>4977366</v>
          </cell>
          <cell r="Y10">
            <v>0</v>
          </cell>
          <cell r="Z10">
            <v>0</v>
          </cell>
          <cell r="AA10">
            <v>0</v>
          </cell>
          <cell r="AB10">
            <v>0</v>
          </cell>
          <cell r="AC10">
            <v>0</v>
          </cell>
          <cell r="AE10">
            <v>-59429</v>
          </cell>
          <cell r="AF10">
            <v>-1.1798971369690436</v>
          </cell>
          <cell r="AI10">
            <v>12039.107157067798</v>
          </cell>
          <cell r="AJ10">
            <v>12163</v>
          </cell>
          <cell r="AK10">
            <v>12203.532687651332</v>
          </cell>
          <cell r="AL10">
            <v>12203.532687651332</v>
          </cell>
          <cell r="AM10">
            <v>12195.629539951573</v>
          </cell>
          <cell r="AN10">
            <v>12197.034895118602</v>
          </cell>
          <cell r="AO10"/>
          <cell r="AP10"/>
          <cell r="AQ10"/>
          <cell r="AR10"/>
          <cell r="AS10"/>
          <cell r="AT10" t="str">
            <v>`</v>
          </cell>
          <cell r="AU10">
            <v>1.4053551670294837</v>
          </cell>
          <cell r="AV10">
            <v>1.1523432738136385E-2</v>
          </cell>
          <cell r="AY10">
            <v>1.138615600915216E-2</v>
          </cell>
          <cell r="AZ10">
            <v>0</v>
          </cell>
        </row>
        <row r="11">
          <cell r="A11">
            <v>410</v>
          </cell>
          <cell r="B11" t="str">
            <v>EXCEL ACADEMY</v>
          </cell>
          <cell r="C11">
            <v>957.59405940594013</v>
          </cell>
          <cell r="D11">
            <v>1141</v>
          </cell>
          <cell r="E11">
            <v>1127</v>
          </cell>
          <cell r="F11">
            <v>1127</v>
          </cell>
          <cell r="G11">
            <v>1127</v>
          </cell>
          <cell r="H11">
            <v>1126.0799999999997</v>
          </cell>
          <cell r="I11">
            <v>0</v>
          </cell>
          <cell r="J11">
            <v>0</v>
          </cell>
          <cell r="K11">
            <v>0</v>
          </cell>
          <cell r="L11">
            <v>0</v>
          </cell>
          <cell r="O11">
            <v>-0.92000000000030013</v>
          </cell>
          <cell r="P11">
            <v>-8.1632653061247673E-2</v>
          </cell>
          <cell r="S11">
            <v>13789897.176361419</v>
          </cell>
          <cell r="T11">
            <v>16398771.802352916</v>
          </cell>
          <cell r="U11">
            <v>16468422.034655966</v>
          </cell>
          <cell r="V11">
            <v>16524561</v>
          </cell>
          <cell r="W11">
            <v>16516814</v>
          </cell>
          <cell r="X11">
            <v>16503663.823638581</v>
          </cell>
          <cell r="Y11">
            <v>0</v>
          </cell>
          <cell r="Z11">
            <v>0</v>
          </cell>
          <cell r="AA11">
            <v>0</v>
          </cell>
          <cell r="AB11">
            <v>0</v>
          </cell>
          <cell r="AC11">
            <v>0</v>
          </cell>
          <cell r="AE11">
            <v>-13150.176361419261</v>
          </cell>
          <cell r="AF11">
            <v>-7.9616906513679808E-2</v>
          </cell>
          <cell r="AI11">
            <v>14400.566754681226</v>
          </cell>
          <cell r="AJ11">
            <v>14372.280282517893</v>
          </cell>
          <cell r="AK11">
            <v>14612.619374140166</v>
          </cell>
          <cell r="AL11">
            <v>14662.432120674357</v>
          </cell>
          <cell r="AM11">
            <v>14655.558118899733</v>
          </cell>
          <cell r="AN11">
            <v>14655.853779161858</v>
          </cell>
          <cell r="AO11"/>
          <cell r="AP11"/>
          <cell r="AQ11"/>
          <cell r="AR11"/>
          <cell r="AS11"/>
          <cell r="AT11" t="str">
            <v>`</v>
          </cell>
          <cell r="AU11">
            <v>0.29566026212523866</v>
          </cell>
          <cell r="AV11">
            <v>2.0173933993339332E-3</v>
          </cell>
          <cell r="AY11">
            <v>2.0157465475678649E-3</v>
          </cell>
          <cell r="AZ11">
            <v>0</v>
          </cell>
        </row>
        <row r="12">
          <cell r="A12">
            <v>412</v>
          </cell>
          <cell r="B12" t="str">
            <v>ACADEMY OF THE PACIFIC RIM</v>
          </cell>
          <cell r="C12">
            <v>520.17607973421934</v>
          </cell>
          <cell r="D12">
            <v>540</v>
          </cell>
          <cell r="E12">
            <v>524</v>
          </cell>
          <cell r="F12">
            <v>524</v>
          </cell>
          <cell r="G12">
            <v>524</v>
          </cell>
          <cell r="H12">
            <v>525.11999999999989</v>
          </cell>
          <cell r="I12">
            <v>0</v>
          </cell>
          <cell r="J12">
            <v>0</v>
          </cell>
          <cell r="K12">
            <v>0</v>
          </cell>
          <cell r="L12">
            <v>0</v>
          </cell>
          <cell r="O12">
            <v>1.1199999999998909</v>
          </cell>
          <cell r="P12">
            <v>0.21374045801525465</v>
          </cell>
          <cell r="S12">
            <v>7969166</v>
          </cell>
          <cell r="T12">
            <v>8550582.8751068823</v>
          </cell>
          <cell r="U12">
            <v>8520755</v>
          </cell>
          <cell r="V12">
            <v>8575042</v>
          </cell>
          <cell r="W12">
            <v>8574643</v>
          </cell>
          <cell r="X12">
            <v>8589311</v>
          </cell>
          <cell r="Y12">
            <v>0</v>
          </cell>
          <cell r="Z12">
            <v>0</v>
          </cell>
          <cell r="AA12">
            <v>0</v>
          </cell>
          <cell r="AB12">
            <v>0</v>
          </cell>
          <cell r="AC12">
            <v>0</v>
          </cell>
          <cell r="AE12">
            <v>14668</v>
          </cell>
          <cell r="AF12">
            <v>0.17106251537235551</v>
          </cell>
          <cell r="AI12">
            <v>15320.131606343364</v>
          </cell>
          <cell r="AJ12">
            <v>15834.412731679411</v>
          </cell>
          <cell r="AK12">
            <v>16260.982824427481</v>
          </cell>
          <cell r="AL12">
            <v>16364.58396946565</v>
          </cell>
          <cell r="AM12">
            <v>16363.822519083969</v>
          </cell>
          <cell r="AN12">
            <v>16356.853671541747</v>
          </cell>
          <cell r="AO12"/>
          <cell r="AP12"/>
          <cell r="AQ12"/>
          <cell r="AR12"/>
          <cell r="AS12"/>
          <cell r="AT12" t="str">
            <v>`</v>
          </cell>
          <cell r="AU12">
            <v>-6.9688475422226475</v>
          </cell>
          <cell r="AV12">
            <v>-4.2586917171061334E-2</v>
          </cell>
          <cell r="AY12">
            <v>-4.2677942642899147E-2</v>
          </cell>
          <cell r="AZ12">
            <v>0</v>
          </cell>
        </row>
        <row r="13">
          <cell r="A13">
            <v>413</v>
          </cell>
          <cell r="B13" t="str">
            <v>FOUR RIVERS</v>
          </cell>
          <cell r="C13">
            <v>219.07986111111103</v>
          </cell>
          <cell r="D13">
            <v>220</v>
          </cell>
          <cell r="E13">
            <v>222</v>
          </cell>
          <cell r="F13">
            <v>222</v>
          </cell>
          <cell r="G13">
            <v>222</v>
          </cell>
          <cell r="H13">
            <v>221.05</v>
          </cell>
          <cell r="I13">
            <v>0</v>
          </cell>
          <cell r="J13">
            <v>0</v>
          </cell>
          <cell r="K13">
            <v>0</v>
          </cell>
          <cell r="L13">
            <v>0</v>
          </cell>
          <cell r="O13">
            <v>-0.94999999999998863</v>
          </cell>
          <cell r="P13">
            <v>-0.42792792792791801</v>
          </cell>
          <cell r="S13">
            <v>3529959</v>
          </cell>
          <cell r="T13">
            <v>3607922</v>
          </cell>
          <cell r="U13">
            <v>3685268</v>
          </cell>
          <cell r="V13">
            <v>3701734</v>
          </cell>
          <cell r="W13">
            <v>3699318</v>
          </cell>
          <cell r="X13">
            <v>3703709</v>
          </cell>
          <cell r="Y13">
            <v>0</v>
          </cell>
          <cell r="Z13">
            <v>0</v>
          </cell>
          <cell r="AA13">
            <v>0</v>
          </cell>
          <cell r="AB13">
            <v>0</v>
          </cell>
          <cell r="AC13">
            <v>0</v>
          </cell>
          <cell r="AE13">
            <v>4391</v>
          </cell>
          <cell r="AF13">
            <v>0.11869755452220687</v>
          </cell>
          <cell r="AI13">
            <v>16112.658562485147</v>
          </cell>
          <cell r="AJ13">
            <v>16399.645454545454</v>
          </cell>
          <cell r="AK13">
            <v>16600.306306306305</v>
          </cell>
          <cell r="AL13">
            <v>16674.477477477478</v>
          </cell>
          <cell r="AM13">
            <v>16663.594594594593</v>
          </cell>
          <cell r="AN13">
            <v>16755.073512779913</v>
          </cell>
          <cell r="AO13"/>
          <cell r="AP13"/>
          <cell r="AQ13"/>
          <cell r="AR13"/>
          <cell r="AS13"/>
          <cell r="AT13" t="str">
            <v>`</v>
          </cell>
          <cell r="AU13">
            <v>91.478918185319344</v>
          </cell>
          <cell r="AV13">
            <v>0.54897469850228031</v>
          </cell>
          <cell r="AY13">
            <v>0.54662548245012488</v>
          </cell>
          <cell r="AZ13">
            <v>0</v>
          </cell>
        </row>
        <row r="14">
          <cell r="A14">
            <v>414</v>
          </cell>
          <cell r="B14" t="str">
            <v>BERKSHIRE ARTS AND TECHNOLOGY</v>
          </cell>
          <cell r="C14">
            <v>348.86912751677852</v>
          </cell>
          <cell r="D14">
            <v>363</v>
          </cell>
          <cell r="E14">
            <v>354</v>
          </cell>
          <cell r="F14">
            <v>354</v>
          </cell>
          <cell r="G14">
            <v>354</v>
          </cell>
          <cell r="H14">
            <v>350.68000000000012</v>
          </cell>
          <cell r="I14">
            <v>0</v>
          </cell>
          <cell r="J14">
            <v>0</v>
          </cell>
          <cell r="K14">
            <v>0</v>
          </cell>
          <cell r="L14">
            <v>0</v>
          </cell>
          <cell r="O14">
            <v>-3.3199999999998795</v>
          </cell>
          <cell r="P14">
            <v>-0.93785310734459948</v>
          </cell>
          <cell r="S14">
            <v>4870416</v>
          </cell>
          <cell r="T14">
            <v>5155434</v>
          </cell>
          <cell r="U14">
            <v>5026904</v>
          </cell>
          <cell r="V14">
            <v>5032206</v>
          </cell>
          <cell r="W14">
            <v>5046515</v>
          </cell>
          <cell r="X14">
            <v>4985225</v>
          </cell>
          <cell r="Y14">
            <v>0</v>
          </cell>
          <cell r="Z14">
            <v>0</v>
          </cell>
          <cell r="AA14">
            <v>0</v>
          </cell>
          <cell r="AB14">
            <v>0</v>
          </cell>
          <cell r="AC14">
            <v>0</v>
          </cell>
          <cell r="AE14">
            <v>-61290</v>
          </cell>
          <cell r="AF14">
            <v>-1.2145014926142061</v>
          </cell>
          <cell r="AI14">
            <v>13960.581822379116</v>
          </cell>
          <cell r="AJ14">
            <v>14202.297520661157</v>
          </cell>
          <cell r="AK14">
            <v>14200.293785310734</v>
          </cell>
          <cell r="AL14">
            <v>14215.271186440677</v>
          </cell>
          <cell r="AM14">
            <v>14255.69209039548</v>
          </cell>
          <cell r="AN14">
            <v>14215.88057488308</v>
          </cell>
          <cell r="AO14"/>
          <cell r="AP14"/>
          <cell r="AQ14"/>
          <cell r="AR14"/>
          <cell r="AS14"/>
          <cell r="AT14" t="str">
            <v>`</v>
          </cell>
          <cell r="AU14">
            <v>-39.811515512399637</v>
          </cell>
          <cell r="AV14">
            <v>-0.27926750423588054</v>
          </cell>
          <cell r="AY14">
            <v>-0.27664838526960667</v>
          </cell>
          <cell r="AZ14">
            <v>0</v>
          </cell>
        </row>
        <row r="15">
          <cell r="A15">
            <v>416</v>
          </cell>
          <cell r="B15" t="str">
            <v>BOSTON PREPARATORY</v>
          </cell>
          <cell r="C15">
            <v>412.29801324503319</v>
          </cell>
          <cell r="D15">
            <v>466</v>
          </cell>
          <cell r="E15">
            <v>463</v>
          </cell>
          <cell r="F15">
            <v>463</v>
          </cell>
          <cell r="G15">
            <v>463</v>
          </cell>
          <cell r="H15">
            <v>459.57</v>
          </cell>
          <cell r="I15">
            <v>0</v>
          </cell>
          <cell r="J15">
            <v>0</v>
          </cell>
          <cell r="K15">
            <v>0</v>
          </cell>
          <cell r="L15">
            <v>0</v>
          </cell>
          <cell r="O15">
            <v>-3.4300000000000068</v>
          </cell>
          <cell r="P15">
            <v>-0.74082073434125206</v>
          </cell>
          <cell r="S15">
            <v>6480738</v>
          </cell>
          <cell r="T15">
            <v>7747032</v>
          </cell>
          <cell r="U15">
            <v>7883229</v>
          </cell>
          <cell r="V15">
            <v>7934254</v>
          </cell>
          <cell r="W15">
            <v>7926779</v>
          </cell>
          <cell r="X15">
            <v>7931937</v>
          </cell>
          <cell r="Y15">
            <v>0</v>
          </cell>
          <cell r="Z15">
            <v>0</v>
          </cell>
          <cell r="AA15">
            <v>0</v>
          </cell>
          <cell r="AB15">
            <v>0</v>
          </cell>
          <cell r="AC15">
            <v>0</v>
          </cell>
          <cell r="AE15">
            <v>5158</v>
          </cell>
          <cell r="AF15">
            <v>6.5070566493652393E-2</v>
          </cell>
          <cell r="AI15">
            <v>15718.576834733442</v>
          </cell>
          <cell r="AJ15">
            <v>16624.5321888412</v>
          </cell>
          <cell r="AK15">
            <v>17026.412526997839</v>
          </cell>
          <cell r="AL15">
            <v>17136.617710583152</v>
          </cell>
          <cell r="AM15">
            <v>17120.473002159826</v>
          </cell>
          <cell r="AN15">
            <v>17259.475161564071</v>
          </cell>
          <cell r="AO15"/>
          <cell r="AP15"/>
          <cell r="AQ15"/>
          <cell r="AR15"/>
          <cell r="AS15"/>
          <cell r="AT15" t="str">
            <v>`</v>
          </cell>
          <cell r="AU15">
            <v>139.00215940424459</v>
          </cell>
          <cell r="AV15">
            <v>0.81190606933996268</v>
          </cell>
          <cell r="AY15">
            <v>0.80589130083490446</v>
          </cell>
          <cell r="AZ15">
            <v>60721</v>
          </cell>
        </row>
        <row r="16">
          <cell r="A16">
            <v>417</v>
          </cell>
          <cell r="B16" t="str">
            <v>BRIDGE BOSTON</v>
          </cell>
          <cell r="C16">
            <v>269.62</v>
          </cell>
          <cell r="D16">
            <v>312</v>
          </cell>
          <cell r="E16">
            <v>308</v>
          </cell>
          <cell r="F16">
            <v>308</v>
          </cell>
          <cell r="G16">
            <v>308</v>
          </cell>
          <cell r="H16">
            <v>309.85000000000002</v>
          </cell>
          <cell r="I16">
            <v>0</v>
          </cell>
          <cell r="J16">
            <v>0</v>
          </cell>
          <cell r="K16">
            <v>0</v>
          </cell>
          <cell r="L16">
            <v>0</v>
          </cell>
          <cell r="O16">
            <v>1.8500000000000227</v>
          </cell>
          <cell r="P16">
            <v>0.60064935064936265</v>
          </cell>
          <cell r="S16">
            <v>4517882</v>
          </cell>
          <cell r="T16">
            <v>5248384</v>
          </cell>
          <cell r="U16">
            <v>5361713</v>
          </cell>
          <cell r="V16">
            <v>5396796</v>
          </cell>
          <cell r="W16">
            <v>5392046</v>
          </cell>
          <cell r="X16">
            <v>5428640</v>
          </cell>
          <cell r="Y16">
            <v>0</v>
          </cell>
          <cell r="Z16">
            <v>0</v>
          </cell>
          <cell r="AA16">
            <v>0</v>
          </cell>
          <cell r="AB16">
            <v>0</v>
          </cell>
          <cell r="AC16">
            <v>0</v>
          </cell>
          <cell r="AE16">
            <v>36594</v>
          </cell>
          <cell r="AF16">
            <v>0.67866631701585245</v>
          </cell>
          <cell r="AI16">
            <v>16756.479489652102</v>
          </cell>
          <cell r="AJ16">
            <v>16821.74358974359</v>
          </cell>
          <cell r="AK16">
            <v>17408.159090909092</v>
          </cell>
          <cell r="AL16">
            <v>17522.064935064936</v>
          </cell>
          <cell r="AM16">
            <v>17506.642857142859</v>
          </cell>
          <cell r="AN16">
            <v>17520.21946102953</v>
          </cell>
          <cell r="AO16"/>
          <cell r="AP16"/>
          <cell r="AQ16"/>
          <cell r="AR16"/>
          <cell r="AS16"/>
          <cell r="AT16" t="str">
            <v>`</v>
          </cell>
          <cell r="AU16">
            <v>13.576603886671364</v>
          </cell>
          <cell r="AV16">
            <v>7.755115585243999E-2</v>
          </cell>
          <cell r="AY16">
            <v>7.8016966366489804E-2</v>
          </cell>
          <cell r="AZ16">
            <v>0</v>
          </cell>
        </row>
        <row r="17">
          <cell r="A17">
            <v>418</v>
          </cell>
          <cell r="B17" t="str">
            <v>CHRISTA MCAULIFFE</v>
          </cell>
          <cell r="C17">
            <v>394.39655172413785</v>
          </cell>
          <cell r="D17">
            <v>396</v>
          </cell>
          <cell r="E17">
            <v>395</v>
          </cell>
          <cell r="F17">
            <v>395</v>
          </cell>
          <cell r="G17">
            <v>395</v>
          </cell>
          <cell r="H17">
            <v>396.57</v>
          </cell>
          <cell r="I17">
            <v>0</v>
          </cell>
          <cell r="J17">
            <v>0</v>
          </cell>
          <cell r="K17">
            <v>0</v>
          </cell>
          <cell r="L17">
            <v>0</v>
          </cell>
          <cell r="O17">
            <v>1.5699999999999932</v>
          </cell>
          <cell r="P17">
            <v>0.39746835443037476</v>
          </cell>
          <cell r="S17">
            <v>5656666</v>
          </cell>
          <cell r="T17">
            <v>5798239</v>
          </cell>
          <cell r="U17">
            <v>5863758.3400692036</v>
          </cell>
          <cell r="V17">
            <v>5864554</v>
          </cell>
          <cell r="W17">
            <v>5863122</v>
          </cell>
          <cell r="X17">
            <v>5869614</v>
          </cell>
          <cell r="Y17">
            <v>0</v>
          </cell>
          <cell r="Z17">
            <v>0</v>
          </cell>
          <cell r="AA17">
            <v>0</v>
          </cell>
          <cell r="AB17">
            <v>0</v>
          </cell>
          <cell r="AC17">
            <v>0</v>
          </cell>
          <cell r="AE17">
            <v>6492</v>
          </cell>
          <cell r="AF17">
            <v>0.11072599205679268</v>
          </cell>
          <cell r="AI17">
            <v>14342.584830601096</v>
          </cell>
          <cell r="AJ17">
            <v>14642.017676767677</v>
          </cell>
          <cell r="AK17">
            <v>14844.957822960008</v>
          </cell>
          <cell r="AL17">
            <v>14846.972151898734</v>
          </cell>
          <cell r="AM17">
            <v>14843.346835443039</v>
          </cell>
          <cell r="AN17">
            <v>14800.953173462442</v>
          </cell>
          <cell r="AO17"/>
          <cell r="AP17"/>
          <cell r="AQ17"/>
          <cell r="AR17"/>
          <cell r="AS17"/>
          <cell r="AT17" t="str">
            <v>`</v>
          </cell>
          <cell r="AU17">
            <v>-42.393661980597244</v>
          </cell>
          <cell r="AV17">
            <v>-0.28560716427760147</v>
          </cell>
          <cell r="AY17">
            <v>-0.28674236237358208</v>
          </cell>
          <cell r="AZ17">
            <v>0</v>
          </cell>
        </row>
        <row r="18">
          <cell r="A18">
            <v>419</v>
          </cell>
          <cell r="B18" t="str">
            <v>HELEN Y. DAVIS LEADERSHIP ACADEMY</v>
          </cell>
          <cell r="C18">
            <v>219.17525773195877</v>
          </cell>
          <cell r="D18">
            <v>216</v>
          </cell>
          <cell r="E18">
            <v>214</v>
          </cell>
          <cell r="F18">
            <v>214</v>
          </cell>
          <cell r="G18">
            <v>214</v>
          </cell>
          <cell r="H18">
            <v>214.32999999999996</v>
          </cell>
          <cell r="I18">
            <v>0</v>
          </cell>
          <cell r="J18">
            <v>0</v>
          </cell>
          <cell r="K18">
            <v>0</v>
          </cell>
          <cell r="L18">
            <v>0</v>
          </cell>
          <cell r="O18">
            <v>0.32999999999995566</v>
          </cell>
          <cell r="P18">
            <v>0.15420560747660961</v>
          </cell>
          <cell r="S18">
            <v>3414345.1237652614</v>
          </cell>
          <cell r="T18">
            <v>3461319.5696372255</v>
          </cell>
          <cell r="U18">
            <v>3528979.3786110445</v>
          </cell>
          <cell r="V18">
            <v>3550788</v>
          </cell>
          <cell r="W18">
            <v>3546090</v>
          </cell>
          <cell r="X18">
            <v>3529288.8762347386</v>
          </cell>
          <cell r="Y18">
            <v>0</v>
          </cell>
          <cell r="Z18">
            <v>0</v>
          </cell>
          <cell r="AA18">
            <v>0</v>
          </cell>
          <cell r="AB18">
            <v>0</v>
          </cell>
          <cell r="AC18">
            <v>0</v>
          </cell>
          <cell r="AE18">
            <v>-16801.123765261378</v>
          </cell>
          <cell r="AF18">
            <v>-0.47379293151784685</v>
          </cell>
          <cell r="AI18">
            <v>15578.150376539526</v>
          </cell>
          <cell r="AJ18">
            <v>16024.627637209378</v>
          </cell>
          <cell r="AK18">
            <v>16490.557843976843</v>
          </cell>
          <cell r="AL18">
            <v>16592.467289719625</v>
          </cell>
          <cell r="AM18">
            <v>16570.514018691589</v>
          </cell>
          <cell r="AN18">
            <v>16466.611656019872</v>
          </cell>
          <cell r="AO18"/>
          <cell r="AP18"/>
          <cell r="AQ18"/>
          <cell r="AR18"/>
          <cell r="AS18"/>
          <cell r="AT18" t="str">
            <v>`</v>
          </cell>
          <cell r="AU18">
            <v>-103.90236267171713</v>
          </cell>
          <cell r="AV18">
            <v>-0.62703162107412558</v>
          </cell>
          <cell r="AY18">
            <v>-0.62799853899445646</v>
          </cell>
          <cell r="AZ18">
            <v>0</v>
          </cell>
        </row>
        <row r="19">
          <cell r="A19">
            <v>420</v>
          </cell>
          <cell r="B19" t="str">
            <v>BENJAMIN BANNEKER</v>
          </cell>
          <cell r="C19">
            <v>345.87285223367689</v>
          </cell>
          <cell r="D19">
            <v>350</v>
          </cell>
          <cell r="E19">
            <v>354</v>
          </cell>
          <cell r="F19">
            <v>354</v>
          </cell>
          <cell r="G19">
            <v>354</v>
          </cell>
          <cell r="H19">
            <v>350.6</v>
          </cell>
          <cell r="I19">
            <v>0</v>
          </cell>
          <cell r="J19">
            <v>0</v>
          </cell>
          <cell r="K19">
            <v>0</v>
          </cell>
          <cell r="L19">
            <v>0</v>
          </cell>
          <cell r="O19">
            <v>-3.3999999999999773</v>
          </cell>
          <cell r="P19">
            <v>-0.9604519774011222</v>
          </cell>
          <cell r="S19">
            <v>7050871.0051014451</v>
          </cell>
          <cell r="T19">
            <v>7478499.0959603637</v>
          </cell>
          <cell r="U19">
            <v>7535641.1069093263</v>
          </cell>
          <cell r="V19">
            <v>7545238</v>
          </cell>
          <cell r="W19">
            <v>7541417</v>
          </cell>
          <cell r="X19">
            <v>7556759.9948985549</v>
          </cell>
          <cell r="Y19">
            <v>0</v>
          </cell>
          <cell r="Z19">
            <v>0</v>
          </cell>
          <cell r="AA19">
            <v>0</v>
          </cell>
          <cell r="AB19">
            <v>0</v>
          </cell>
          <cell r="AC19">
            <v>0</v>
          </cell>
          <cell r="AE19">
            <v>15342.994898554869</v>
          </cell>
          <cell r="AF19">
            <v>0.20344976147792515</v>
          </cell>
          <cell r="AI19">
            <v>20385.731229167912</v>
          </cell>
          <cell r="AJ19">
            <v>21367.140274172467</v>
          </cell>
          <cell r="AK19">
            <v>21287.121770930302</v>
          </cell>
          <cell r="AL19">
            <v>21314.231638418078</v>
          </cell>
          <cell r="AM19">
            <v>21303.437853107345</v>
          </cell>
          <cell r="AN19">
            <v>21553.793482311907</v>
          </cell>
          <cell r="AO19"/>
          <cell r="AP19"/>
          <cell r="AQ19"/>
          <cell r="AR19"/>
          <cell r="AS19"/>
          <cell r="AT19" t="str">
            <v>`</v>
          </cell>
          <cell r="AU19">
            <v>250.35562920456141</v>
          </cell>
          <cell r="AV19">
            <v>1.1751888635572749</v>
          </cell>
          <cell r="AY19">
            <v>1.1639017388790474</v>
          </cell>
          <cell r="AZ19">
            <v>0</v>
          </cell>
        </row>
        <row r="20">
          <cell r="A20">
            <v>426</v>
          </cell>
          <cell r="B20" t="str">
            <v>COMMUNITY DAY - GATEWAY</v>
          </cell>
          <cell r="C20">
            <v>279.95286195286195</v>
          </cell>
          <cell r="D20">
            <v>320</v>
          </cell>
          <cell r="E20">
            <v>320</v>
          </cell>
          <cell r="F20">
            <v>320</v>
          </cell>
          <cell r="G20">
            <v>320</v>
          </cell>
          <cell r="H20">
            <v>319.74</v>
          </cell>
          <cell r="I20">
            <v>0</v>
          </cell>
          <cell r="J20">
            <v>0</v>
          </cell>
          <cell r="K20">
            <v>0</v>
          </cell>
          <cell r="L20">
            <v>0</v>
          </cell>
          <cell r="O20">
            <v>-0.25999999999999091</v>
          </cell>
          <cell r="P20">
            <v>-8.1249999999999378E-2</v>
          </cell>
          <cell r="S20">
            <v>3800175</v>
          </cell>
          <cell r="T20">
            <v>4307826</v>
          </cell>
          <cell r="U20">
            <v>4144667</v>
          </cell>
          <cell r="V20">
            <v>4145009</v>
          </cell>
          <cell r="W20">
            <v>4131872</v>
          </cell>
          <cell r="X20">
            <v>4364084</v>
          </cell>
          <cell r="Y20">
            <v>0</v>
          </cell>
          <cell r="Z20">
            <v>0</v>
          </cell>
          <cell r="AA20">
            <v>0</v>
          </cell>
          <cell r="AB20">
            <v>0</v>
          </cell>
          <cell r="AC20">
            <v>0</v>
          </cell>
          <cell r="AE20">
            <v>232212</v>
          </cell>
          <cell r="AF20">
            <v>5.6200192067905386</v>
          </cell>
          <cell r="AI20">
            <v>13574.338813653092</v>
          </cell>
          <cell r="AJ20">
            <v>13461.956249999999</v>
          </cell>
          <cell r="AK20">
            <v>12952.084375</v>
          </cell>
          <cell r="AL20">
            <v>12953.153125000001</v>
          </cell>
          <cell r="AM20">
            <v>12912.1</v>
          </cell>
          <cell r="AN20">
            <v>13648.85219240633</v>
          </cell>
          <cell r="AO20"/>
          <cell r="AP20"/>
          <cell r="AQ20"/>
          <cell r="AR20"/>
          <cell r="AS20"/>
          <cell r="AT20" t="str">
            <v>`</v>
          </cell>
          <cell r="AU20">
            <v>736.75219240632941</v>
          </cell>
          <cell r="AV20">
            <v>5.7059052548100508</v>
          </cell>
          <cell r="AY20">
            <v>5.7012692067905384</v>
          </cell>
          <cell r="AZ20">
            <v>173788</v>
          </cell>
        </row>
        <row r="21">
          <cell r="A21">
            <v>428</v>
          </cell>
          <cell r="B21" t="str">
            <v>BROOKE</v>
          </cell>
          <cell r="C21">
            <v>1599.8082061694322</v>
          </cell>
          <cell r="D21">
            <v>1792</v>
          </cell>
          <cell r="E21">
            <v>1736</v>
          </cell>
          <cell r="F21">
            <v>1736</v>
          </cell>
          <cell r="G21">
            <v>1736</v>
          </cell>
          <cell r="H21">
            <v>1752.78</v>
          </cell>
          <cell r="I21">
            <v>0</v>
          </cell>
          <cell r="J21">
            <v>0</v>
          </cell>
          <cell r="K21">
            <v>0</v>
          </cell>
          <cell r="L21">
            <v>0</v>
          </cell>
          <cell r="O21">
            <v>16.779999999999973</v>
          </cell>
          <cell r="P21">
            <v>0.9665898617511548</v>
          </cell>
          <cell r="S21">
            <v>24197094.264542129</v>
          </cell>
          <cell r="T21">
            <v>27637668.901442785</v>
          </cell>
          <cell r="U21">
            <v>27546066.321275819</v>
          </cell>
          <cell r="V21">
            <v>27710247</v>
          </cell>
          <cell r="W21">
            <v>27699592</v>
          </cell>
          <cell r="X21">
            <v>27973225.735457871</v>
          </cell>
          <cell r="Y21">
            <v>0</v>
          </cell>
          <cell r="Z21">
            <v>0</v>
          </cell>
          <cell r="AA21">
            <v>0</v>
          </cell>
          <cell r="AB21">
            <v>0</v>
          </cell>
          <cell r="AC21">
            <v>0</v>
          </cell>
          <cell r="AE21">
            <v>273633.73545787111</v>
          </cell>
          <cell r="AF21">
            <v>0.9878619708834302</v>
          </cell>
          <cell r="AI21">
            <v>15124.996966029732</v>
          </cell>
          <cell r="AJ21">
            <v>15422.806306608696</v>
          </cell>
          <cell r="AK21">
            <v>15867.549724237222</v>
          </cell>
          <cell r="AL21">
            <v>15962.123847926267</v>
          </cell>
          <cell r="AM21">
            <v>15955.986175115208</v>
          </cell>
          <cell r="AN21">
            <v>15959.347856238588</v>
          </cell>
          <cell r="AO21"/>
          <cell r="AP21"/>
          <cell r="AQ21"/>
          <cell r="AR21"/>
          <cell r="AS21"/>
          <cell r="AT21" t="str">
            <v>`</v>
          </cell>
          <cell r="AU21">
            <v>3.3616811233805493</v>
          </cell>
          <cell r="AV21">
            <v>2.106846350007352E-2</v>
          </cell>
          <cell r="AY21">
            <v>2.1272109132275396E-2</v>
          </cell>
          <cell r="AZ21">
            <v>0</v>
          </cell>
        </row>
        <row r="22">
          <cell r="A22">
            <v>429</v>
          </cell>
          <cell r="B22" t="str">
            <v>KIPP ACADEMY LYNN</v>
          </cell>
          <cell r="C22">
            <v>1193.2259088581663</v>
          </cell>
          <cell r="D22">
            <v>1367</v>
          </cell>
          <cell r="E22">
            <v>1336</v>
          </cell>
          <cell r="F22">
            <v>1336</v>
          </cell>
          <cell r="G22">
            <v>1336</v>
          </cell>
          <cell r="H22">
            <v>1330.57</v>
          </cell>
          <cell r="I22">
            <v>0</v>
          </cell>
          <cell r="J22">
            <v>0</v>
          </cell>
          <cell r="K22">
            <v>0</v>
          </cell>
          <cell r="L22">
            <v>0</v>
          </cell>
          <cell r="O22">
            <v>-5.4300000000000637</v>
          </cell>
          <cell r="P22">
            <v>-0.40643712574850444</v>
          </cell>
          <cell r="S22">
            <v>15608881</v>
          </cell>
          <cell r="T22">
            <v>17927998</v>
          </cell>
          <cell r="U22">
            <v>17799863</v>
          </cell>
          <cell r="V22">
            <v>17795368</v>
          </cell>
          <cell r="W22">
            <v>17292001</v>
          </cell>
          <cell r="X22">
            <v>18572112</v>
          </cell>
          <cell r="Y22">
            <v>0</v>
          </cell>
          <cell r="Z22">
            <v>0</v>
          </cell>
          <cell r="AA22">
            <v>0</v>
          </cell>
          <cell r="AB22">
            <v>0</v>
          </cell>
          <cell r="AC22">
            <v>0</v>
          </cell>
          <cell r="AE22">
            <v>1280111</v>
          </cell>
          <cell r="AF22">
            <v>7.402908431476507</v>
          </cell>
          <cell r="AI22">
            <v>13081.245457481396</v>
          </cell>
          <cell r="AJ22">
            <v>13114.848573518653</v>
          </cell>
          <cell r="AK22">
            <v>13323.250748502995</v>
          </cell>
          <cell r="AL22">
            <v>13319.88622754491</v>
          </cell>
          <cell r="AM22">
            <v>12943.114520958085</v>
          </cell>
          <cell r="AN22">
            <v>13958.011979828194</v>
          </cell>
          <cell r="AO22"/>
          <cell r="AP22"/>
          <cell r="AQ22"/>
          <cell r="AR22"/>
          <cell r="AS22"/>
          <cell r="AT22" t="str">
            <v>`</v>
          </cell>
          <cell r="AU22">
            <v>1014.8974588701094</v>
          </cell>
          <cell r="AV22">
            <v>7.841215166772586</v>
          </cell>
          <cell r="AY22">
            <v>7.8093455572250114</v>
          </cell>
          <cell r="AZ22">
            <v>273428</v>
          </cell>
        </row>
        <row r="23">
          <cell r="A23">
            <v>430</v>
          </cell>
          <cell r="B23" t="str">
            <v>ADVANCED MATH AND SCIENCE ACADEMY</v>
          </cell>
          <cell r="C23">
            <v>969.59459459459492</v>
          </cell>
          <cell r="D23">
            <v>966</v>
          </cell>
          <cell r="E23">
            <v>993</v>
          </cell>
          <cell r="F23">
            <v>993</v>
          </cell>
          <cell r="G23">
            <v>993</v>
          </cell>
          <cell r="H23">
            <v>990.15000000000009</v>
          </cell>
          <cell r="I23">
            <v>0</v>
          </cell>
          <cell r="J23">
            <v>0</v>
          </cell>
          <cell r="K23">
            <v>0</v>
          </cell>
          <cell r="L23">
            <v>0</v>
          </cell>
          <cell r="O23">
            <v>-2.8499999999999091</v>
          </cell>
          <cell r="P23">
            <v>-0.28700906344409916</v>
          </cell>
          <cell r="S23">
            <v>13534222</v>
          </cell>
          <cell r="T23">
            <v>13291623.460327195</v>
          </cell>
          <cell r="U23">
            <v>13541314.727527991</v>
          </cell>
          <cell r="V23">
            <v>13549711</v>
          </cell>
          <cell r="W23">
            <v>13556131</v>
          </cell>
          <cell r="X23">
            <v>13761650</v>
          </cell>
          <cell r="Y23">
            <v>0</v>
          </cell>
          <cell r="Z23">
            <v>0</v>
          </cell>
          <cell r="AA23">
            <v>0</v>
          </cell>
          <cell r="AB23">
            <v>0</v>
          </cell>
          <cell r="AC23">
            <v>0</v>
          </cell>
          <cell r="AE23">
            <v>205519</v>
          </cell>
          <cell r="AF23">
            <v>1.5160594125270599</v>
          </cell>
          <cell r="AI23">
            <v>13958.640111498253</v>
          </cell>
          <cell r="AJ23">
            <v>13759.44457590807</v>
          </cell>
          <cell r="AK23">
            <v>13636.772132455177</v>
          </cell>
          <cell r="AL23">
            <v>13645.227593152065</v>
          </cell>
          <cell r="AM23">
            <v>13651.692849949648</v>
          </cell>
          <cell r="AN23">
            <v>13898.55072463768</v>
          </cell>
          <cell r="AO23"/>
          <cell r="AP23"/>
          <cell r="AQ23"/>
          <cell r="AR23"/>
          <cell r="AS23"/>
          <cell r="AT23" t="str">
            <v>`</v>
          </cell>
          <cell r="AU23">
            <v>246.8578746880321</v>
          </cell>
          <cell r="AV23">
            <v>1.8082583413011832</v>
          </cell>
          <cell r="AY23">
            <v>1.803068475971159</v>
          </cell>
          <cell r="AZ23">
            <v>0</v>
          </cell>
        </row>
        <row r="24">
          <cell r="A24">
            <v>431</v>
          </cell>
          <cell r="B24" t="str">
            <v>COMMUNITY DAY - R. KINGMAN WEBSTER</v>
          </cell>
          <cell r="C24">
            <v>279.85521885521882</v>
          </cell>
          <cell r="D24">
            <v>320</v>
          </cell>
          <cell r="E24">
            <v>320</v>
          </cell>
          <cell r="F24">
            <v>320</v>
          </cell>
          <cell r="G24">
            <v>320</v>
          </cell>
          <cell r="H24">
            <v>319.8</v>
          </cell>
          <cell r="I24">
            <v>0</v>
          </cell>
          <cell r="J24">
            <v>0</v>
          </cell>
          <cell r="K24">
            <v>0</v>
          </cell>
          <cell r="L24">
            <v>0</v>
          </cell>
          <cell r="O24">
            <v>-0.19999999999998863</v>
          </cell>
          <cell r="P24">
            <v>-6.2499999999998668E-2</v>
          </cell>
          <cell r="S24">
            <v>3613792</v>
          </cell>
          <cell r="T24">
            <v>4147781</v>
          </cell>
          <cell r="U24">
            <v>4005965</v>
          </cell>
          <cell r="V24">
            <v>4006221</v>
          </cell>
          <cell r="W24">
            <v>3992727</v>
          </cell>
          <cell r="X24">
            <v>4218750</v>
          </cell>
          <cell r="Y24">
            <v>0</v>
          </cell>
          <cell r="Z24">
            <v>0</v>
          </cell>
          <cell r="AA24">
            <v>0</v>
          </cell>
          <cell r="AB24">
            <v>0</v>
          </cell>
          <cell r="AC24">
            <v>0</v>
          </cell>
          <cell r="AE24">
            <v>226023</v>
          </cell>
          <cell r="AF24">
            <v>5.6608678730101003</v>
          </cell>
          <cell r="AI24">
            <v>12913.07703598542</v>
          </cell>
          <cell r="AJ24">
            <v>12961.815624999999</v>
          </cell>
          <cell r="AK24">
            <v>12518.640625</v>
          </cell>
          <cell r="AL24">
            <v>12519.440624999999</v>
          </cell>
          <cell r="AM24">
            <v>12477.271875</v>
          </cell>
          <cell r="AN24">
            <v>13191.838649155721</v>
          </cell>
          <cell r="AO24"/>
          <cell r="AP24"/>
          <cell r="AQ24"/>
          <cell r="AR24"/>
          <cell r="AS24"/>
          <cell r="AT24" t="str">
            <v>`</v>
          </cell>
          <cell r="AU24">
            <v>714.56677415572085</v>
          </cell>
          <cell r="AV24">
            <v>5.7269472150194733</v>
          </cell>
          <cell r="AY24">
            <v>5.7233678730100994</v>
          </cell>
          <cell r="AZ24">
            <v>139401</v>
          </cell>
        </row>
        <row r="25">
          <cell r="A25">
            <v>432</v>
          </cell>
          <cell r="B25" t="str">
            <v>CAPE COD LIGHTHOUSE</v>
          </cell>
          <cell r="C25">
            <v>242.91986062717768</v>
          </cell>
          <cell r="D25">
            <v>243</v>
          </cell>
          <cell r="E25">
            <v>242</v>
          </cell>
          <cell r="F25">
            <v>242</v>
          </cell>
          <cell r="G25">
            <v>242</v>
          </cell>
          <cell r="H25">
            <v>242.13000000000002</v>
          </cell>
          <cell r="I25">
            <v>0</v>
          </cell>
          <cell r="J25">
            <v>0</v>
          </cell>
          <cell r="K25">
            <v>0</v>
          </cell>
          <cell r="L25">
            <v>0</v>
          </cell>
          <cell r="O25">
            <v>0.13000000000002387</v>
          </cell>
          <cell r="P25">
            <v>5.371900826447451E-2</v>
          </cell>
          <cell r="S25">
            <v>3542489</v>
          </cell>
          <cell r="T25">
            <v>3492052</v>
          </cell>
          <cell r="U25">
            <v>3567022</v>
          </cell>
          <cell r="V25">
            <v>3571248</v>
          </cell>
          <cell r="W25">
            <v>3622916</v>
          </cell>
          <cell r="X25">
            <v>3622604</v>
          </cell>
          <cell r="Y25">
            <v>0</v>
          </cell>
          <cell r="Z25">
            <v>0</v>
          </cell>
          <cell r="AA25">
            <v>0</v>
          </cell>
          <cell r="AB25">
            <v>0</v>
          </cell>
          <cell r="AC25">
            <v>0</v>
          </cell>
          <cell r="AE25">
            <v>-312</v>
          </cell>
          <cell r="AF25">
            <v>-8.6118474731389227E-3</v>
          </cell>
          <cell r="AI25">
            <v>14582.953369287703</v>
          </cell>
          <cell r="AJ25">
            <v>14370.584362139918</v>
          </cell>
          <cell r="AK25">
            <v>14739.760330578512</v>
          </cell>
          <cell r="AL25">
            <v>14757.223140495867</v>
          </cell>
          <cell r="AM25">
            <v>14970.727272727272</v>
          </cell>
          <cell r="AN25">
            <v>14961.400900342789</v>
          </cell>
          <cell r="AO25"/>
          <cell r="AP25"/>
          <cell r="AQ25"/>
          <cell r="AR25"/>
          <cell r="AS25"/>
          <cell r="AT25" t="str">
            <v>`</v>
          </cell>
          <cell r="AU25">
            <v>-9.3263723844829656</v>
          </cell>
          <cell r="AV25">
            <v>-6.2297390197418867E-2</v>
          </cell>
          <cell r="AY25">
            <v>-6.2330855737613433E-2</v>
          </cell>
          <cell r="AZ25">
            <v>0</v>
          </cell>
        </row>
        <row r="26">
          <cell r="A26">
            <v>435</v>
          </cell>
          <cell r="B26" t="str">
            <v>INNOVATION ACADEMY</v>
          </cell>
          <cell r="C26">
            <v>791.99305555555509</v>
          </cell>
          <cell r="D26">
            <v>800</v>
          </cell>
          <cell r="E26">
            <v>802</v>
          </cell>
          <cell r="F26">
            <v>802</v>
          </cell>
          <cell r="G26">
            <v>802</v>
          </cell>
          <cell r="H26">
            <v>800.83</v>
          </cell>
          <cell r="I26">
            <v>0</v>
          </cell>
          <cell r="J26">
            <v>0</v>
          </cell>
          <cell r="K26">
            <v>0</v>
          </cell>
          <cell r="L26">
            <v>0</v>
          </cell>
          <cell r="O26">
            <v>-1.1699999999999591</v>
          </cell>
          <cell r="P26">
            <v>-0.14588528678303181</v>
          </cell>
          <cell r="S26">
            <v>9813477</v>
          </cell>
          <cell r="T26">
            <v>10000935</v>
          </cell>
          <cell r="U26">
            <v>10156769</v>
          </cell>
          <cell r="V26">
            <v>10159187</v>
          </cell>
          <cell r="W26">
            <v>10155104</v>
          </cell>
          <cell r="X26">
            <v>10160084</v>
          </cell>
          <cell r="Y26">
            <v>0</v>
          </cell>
          <cell r="Z26">
            <v>0</v>
          </cell>
          <cell r="AA26">
            <v>0</v>
          </cell>
          <cell r="AB26">
            <v>0</v>
          </cell>
          <cell r="AC26">
            <v>0</v>
          </cell>
          <cell r="AE26">
            <v>4980</v>
          </cell>
          <cell r="AF26">
            <v>4.9039379606541367E-2</v>
          </cell>
          <cell r="AI26">
            <v>12390.862433908835</v>
          </cell>
          <cell r="AJ26">
            <v>12501.168750000001</v>
          </cell>
          <cell r="AK26">
            <v>12664.300498753117</v>
          </cell>
          <cell r="AL26">
            <v>12667.315461346634</v>
          </cell>
          <cell r="AM26">
            <v>12662.224438902744</v>
          </cell>
          <cell r="AN26">
            <v>12686.942297366482</v>
          </cell>
          <cell r="AO26"/>
          <cell r="AP26"/>
          <cell r="AQ26"/>
          <cell r="AR26"/>
          <cell r="AS26"/>
          <cell r="AT26" t="str">
            <v>`</v>
          </cell>
          <cell r="AU26">
            <v>24.717858463738594</v>
          </cell>
          <cell r="AV26">
            <v>0.19520944825299757</v>
          </cell>
          <cell r="AY26">
            <v>0.19492466638957318</v>
          </cell>
          <cell r="AZ26">
            <v>0</v>
          </cell>
        </row>
        <row r="27">
          <cell r="A27">
            <v>436</v>
          </cell>
          <cell r="B27" t="str">
            <v>COMMUNITY CS OF CAMBRIDGE</v>
          </cell>
          <cell r="C27">
            <v>369.59183673469386</v>
          </cell>
          <cell r="D27">
            <v>394</v>
          </cell>
          <cell r="E27">
            <v>365</v>
          </cell>
          <cell r="F27">
            <v>365</v>
          </cell>
          <cell r="G27">
            <v>365</v>
          </cell>
          <cell r="H27">
            <v>361.68999999999994</v>
          </cell>
          <cell r="I27">
            <v>0</v>
          </cell>
          <cell r="J27">
            <v>0</v>
          </cell>
          <cell r="K27">
            <v>0</v>
          </cell>
          <cell r="L27">
            <v>0</v>
          </cell>
          <cell r="O27">
            <v>-3.3100000000000591</v>
          </cell>
          <cell r="P27">
            <v>-0.90684931506851418</v>
          </cell>
          <cell r="S27">
            <v>7187768.4859909043</v>
          </cell>
          <cell r="T27">
            <v>8359884.119465285</v>
          </cell>
          <cell r="U27">
            <v>7939094.2698748456</v>
          </cell>
          <cell r="V27">
            <v>7948639</v>
          </cell>
          <cell r="W27">
            <v>7944184</v>
          </cell>
          <cell r="X27">
            <v>7870938.5140090957</v>
          </cell>
          <cell r="Y27">
            <v>0</v>
          </cell>
          <cell r="Z27">
            <v>0</v>
          </cell>
          <cell r="AA27">
            <v>0</v>
          </cell>
          <cell r="AB27">
            <v>0</v>
          </cell>
          <cell r="AC27">
            <v>0</v>
          </cell>
          <cell r="AE27">
            <v>-73245.485990904272</v>
          </cell>
          <cell r="AF27">
            <v>-0.92200137850412256</v>
          </cell>
          <cell r="AI27">
            <v>19447.855097380139</v>
          </cell>
          <cell r="AJ27">
            <v>21217.979998642855</v>
          </cell>
          <cell r="AK27">
            <v>21750.943205136562</v>
          </cell>
          <cell r="AL27">
            <v>21777.09315068493</v>
          </cell>
          <cell r="AM27">
            <v>21764.887671232878</v>
          </cell>
          <cell r="AN27">
            <v>21761.559661613806</v>
          </cell>
          <cell r="AO27"/>
          <cell r="AP27"/>
          <cell r="AQ27"/>
          <cell r="AR27"/>
          <cell r="AS27"/>
          <cell r="AT27" t="str">
            <v>`</v>
          </cell>
          <cell r="AU27">
            <v>-3.3280096190719632</v>
          </cell>
          <cell r="AV27">
            <v>-1.5290727291328299E-2</v>
          </cell>
          <cell r="AY27">
            <v>-1.5152063435608376E-2</v>
          </cell>
          <cell r="AZ27">
            <v>0</v>
          </cell>
        </row>
        <row r="28">
          <cell r="A28">
            <v>437</v>
          </cell>
          <cell r="B28" t="str">
            <v>CITY ON A HILL - CIRCUIT ST</v>
          </cell>
          <cell r="C28">
            <v>278.49833887043195</v>
          </cell>
          <cell r="D28">
            <v>280</v>
          </cell>
          <cell r="E28">
            <v>283</v>
          </cell>
          <cell r="F28">
            <v>283</v>
          </cell>
          <cell r="G28">
            <v>283</v>
          </cell>
          <cell r="H28">
            <v>276.65999999999997</v>
          </cell>
          <cell r="I28">
            <v>0</v>
          </cell>
          <cell r="J28">
            <v>0</v>
          </cell>
          <cell r="K28">
            <v>0</v>
          </cell>
          <cell r="L28">
            <v>0</v>
          </cell>
          <cell r="O28">
            <v>-6.3400000000000318</v>
          </cell>
          <cell r="P28">
            <v>-2.2402826855123736</v>
          </cell>
          <cell r="S28">
            <v>5069100</v>
          </cell>
          <cell r="T28">
            <v>5214520</v>
          </cell>
          <cell r="U28">
            <v>5233760</v>
          </cell>
          <cell r="V28">
            <v>5268720</v>
          </cell>
          <cell r="W28">
            <v>5263628</v>
          </cell>
          <cell r="X28">
            <v>5384047</v>
          </cell>
          <cell r="Y28">
            <v>0</v>
          </cell>
          <cell r="Z28">
            <v>0</v>
          </cell>
          <cell r="AA28">
            <v>0</v>
          </cell>
          <cell r="AB28">
            <v>0</v>
          </cell>
          <cell r="AC28">
            <v>0</v>
          </cell>
          <cell r="AE28">
            <v>120419</v>
          </cell>
          <cell r="AF28">
            <v>2.2877566575753461</v>
          </cell>
          <cell r="AI28">
            <v>18201.544829889772</v>
          </cell>
          <cell r="AJ28">
            <v>18623.285714285714</v>
          </cell>
          <cell r="AK28">
            <v>18493.851590106005</v>
          </cell>
          <cell r="AL28">
            <v>18617.385159010602</v>
          </cell>
          <cell r="AM28">
            <v>18599.392226148411</v>
          </cell>
          <cell r="AN28">
            <v>19460.879780235671</v>
          </cell>
          <cell r="AO28"/>
          <cell r="AP28"/>
          <cell r="AQ28"/>
          <cell r="AR28"/>
          <cell r="AS28"/>
          <cell r="AT28" t="str">
            <v>`</v>
          </cell>
          <cell r="AU28">
            <v>861.48755408725992</v>
          </cell>
          <cell r="AV28">
            <v>4.6318048655165978</v>
          </cell>
          <cell r="AY28">
            <v>4.5280393430877197</v>
          </cell>
          <cell r="AZ28">
            <v>157845</v>
          </cell>
        </row>
        <row r="29">
          <cell r="A29">
            <v>438</v>
          </cell>
          <cell r="B29" t="str">
            <v>CODMAN ACADEMY</v>
          </cell>
          <cell r="C29">
            <v>357.41806985939076</v>
          </cell>
          <cell r="D29">
            <v>345</v>
          </cell>
          <cell r="E29">
            <v>345</v>
          </cell>
          <cell r="F29">
            <v>345</v>
          </cell>
          <cell r="G29">
            <v>345</v>
          </cell>
          <cell r="H29">
            <v>344.13000000000005</v>
          </cell>
          <cell r="I29">
            <v>0</v>
          </cell>
          <cell r="J29">
            <v>0</v>
          </cell>
          <cell r="K29">
            <v>0</v>
          </cell>
          <cell r="L29">
            <v>0</v>
          </cell>
          <cell r="O29">
            <v>-0.8699999999999477</v>
          </cell>
          <cell r="P29">
            <v>-0.25217391304346304</v>
          </cell>
          <cell r="S29">
            <v>5685594</v>
          </cell>
          <cell r="T29">
            <v>5759879.8751068832</v>
          </cell>
          <cell r="U29">
            <v>5940261</v>
          </cell>
          <cell r="V29">
            <v>5979331</v>
          </cell>
          <cell r="W29">
            <v>5978518</v>
          </cell>
          <cell r="X29">
            <v>6000119</v>
          </cell>
          <cell r="Y29">
            <v>0</v>
          </cell>
          <cell r="Z29">
            <v>0</v>
          </cell>
          <cell r="AA29">
            <v>0</v>
          </cell>
          <cell r="AB29">
            <v>0</v>
          </cell>
          <cell r="AC29">
            <v>0</v>
          </cell>
          <cell r="AE29">
            <v>21601</v>
          </cell>
          <cell r="AF29">
            <v>0.36131027789829684</v>
          </cell>
          <cell r="AI29">
            <v>15907.405023581287</v>
          </cell>
          <cell r="AJ29">
            <v>16695.303985817052</v>
          </cell>
          <cell r="AK29">
            <v>17218.147826086955</v>
          </cell>
          <cell r="AL29">
            <v>17331.394202898551</v>
          </cell>
          <cell r="AM29">
            <v>17329.037681159421</v>
          </cell>
          <cell r="AN29">
            <v>17435.61735390695</v>
          </cell>
          <cell r="AO29"/>
          <cell r="AP29"/>
          <cell r="AQ29"/>
          <cell r="AR29"/>
          <cell r="AS29"/>
          <cell r="AT29" t="str">
            <v>`</v>
          </cell>
          <cell r="AU29">
            <v>106.57967274752809</v>
          </cell>
          <cell r="AV29">
            <v>0.61503514914393875</v>
          </cell>
          <cell r="AY29">
            <v>0.61348419094175988</v>
          </cell>
          <cell r="AZ29">
            <v>41345</v>
          </cell>
        </row>
        <row r="30">
          <cell r="A30">
            <v>439</v>
          </cell>
          <cell r="B30" t="str">
            <v>CONSERVATORY LAB</v>
          </cell>
          <cell r="C30">
            <v>443.6184210526315</v>
          </cell>
          <cell r="D30">
            <v>444</v>
          </cell>
          <cell r="E30">
            <v>450</v>
          </cell>
          <cell r="F30">
            <v>450</v>
          </cell>
          <cell r="G30">
            <v>450</v>
          </cell>
          <cell r="H30">
            <v>446.21999999999997</v>
          </cell>
          <cell r="I30">
            <v>0</v>
          </cell>
          <cell r="J30">
            <v>0</v>
          </cell>
          <cell r="K30">
            <v>0</v>
          </cell>
          <cell r="L30">
            <v>0</v>
          </cell>
          <cell r="O30">
            <v>-3.7800000000000296</v>
          </cell>
          <cell r="P30">
            <v>-0.84000000000000741</v>
          </cell>
          <cell r="S30">
            <v>6976664</v>
          </cell>
          <cell r="T30">
            <v>6884220</v>
          </cell>
          <cell r="U30">
            <v>7116513</v>
          </cell>
          <cell r="V30">
            <v>7164252</v>
          </cell>
          <cell r="W30">
            <v>7157538</v>
          </cell>
          <cell r="X30">
            <v>7162915</v>
          </cell>
          <cell r="Y30">
            <v>0</v>
          </cell>
          <cell r="Z30">
            <v>0</v>
          </cell>
          <cell r="AA30">
            <v>0</v>
          </cell>
          <cell r="AB30">
            <v>0</v>
          </cell>
          <cell r="AC30">
            <v>0</v>
          </cell>
          <cell r="AE30">
            <v>5377</v>
          </cell>
          <cell r="AF30">
            <v>7.5123596968684758E-2</v>
          </cell>
          <cell r="AI30">
            <v>15726.722942310547</v>
          </cell>
          <cell r="AJ30">
            <v>15505</v>
          </cell>
          <cell r="AK30">
            <v>15814.473333333333</v>
          </cell>
          <cell r="AL30">
            <v>15920.56</v>
          </cell>
          <cell r="AM30">
            <v>15905.64</v>
          </cell>
          <cell r="AN30">
            <v>16052.429294966609</v>
          </cell>
          <cell r="AO30"/>
          <cell r="AP30"/>
          <cell r="AQ30"/>
          <cell r="AR30"/>
          <cell r="AS30"/>
          <cell r="AT30" t="str">
            <v>`</v>
          </cell>
          <cell r="AU30">
            <v>146.7892949666093</v>
          </cell>
          <cell r="AV30">
            <v>0.9228757532963705</v>
          </cell>
          <cell r="AY30">
            <v>0.91512359696869217</v>
          </cell>
          <cell r="AZ30">
            <v>0</v>
          </cell>
        </row>
        <row r="31">
          <cell r="A31">
            <v>440</v>
          </cell>
          <cell r="B31" t="str">
            <v>COMMUNITY DAY - PROSPECT</v>
          </cell>
          <cell r="C31">
            <v>399.94276094276103</v>
          </cell>
          <cell r="D31">
            <v>400</v>
          </cell>
          <cell r="E31">
            <v>400</v>
          </cell>
          <cell r="F31">
            <v>400</v>
          </cell>
          <cell r="G31">
            <v>400</v>
          </cell>
          <cell r="H31">
            <v>399.90999999999991</v>
          </cell>
          <cell r="I31">
            <v>0</v>
          </cell>
          <cell r="J31">
            <v>0</v>
          </cell>
          <cell r="K31">
            <v>0</v>
          </cell>
          <cell r="L31">
            <v>0</v>
          </cell>
          <cell r="O31">
            <v>-9.0000000000088676E-2</v>
          </cell>
          <cell r="P31">
            <v>-2.2500000000025278E-2</v>
          </cell>
          <cell r="S31">
            <v>5081352</v>
          </cell>
          <cell r="T31">
            <v>5135632</v>
          </cell>
          <cell r="U31">
            <v>4980061</v>
          </cell>
          <cell r="V31">
            <v>4980385</v>
          </cell>
          <cell r="W31">
            <v>4964716</v>
          </cell>
          <cell r="X31">
            <v>5071705</v>
          </cell>
          <cell r="Y31">
            <v>0</v>
          </cell>
          <cell r="Z31">
            <v>0</v>
          </cell>
          <cell r="AA31">
            <v>0</v>
          </cell>
          <cell r="AB31">
            <v>0</v>
          </cell>
          <cell r="AC31">
            <v>0</v>
          </cell>
          <cell r="AE31">
            <v>106989</v>
          </cell>
          <cell r="AF31">
            <v>2.1549873144808274</v>
          </cell>
          <cell r="AI31">
            <v>12705.198083900892</v>
          </cell>
          <cell r="AJ31">
            <v>12839.08</v>
          </cell>
          <cell r="AK31">
            <v>12450.1525</v>
          </cell>
          <cell r="AL31">
            <v>12450.9625</v>
          </cell>
          <cell r="AM31">
            <v>12411.79</v>
          </cell>
          <cell r="AN31">
            <v>12682.115976094625</v>
          </cell>
          <cell r="AO31"/>
          <cell r="AP31"/>
          <cell r="AQ31"/>
          <cell r="AR31"/>
          <cell r="AS31"/>
          <cell r="AT31" t="str">
            <v>`</v>
          </cell>
          <cell r="AU31">
            <v>270.32597609462391</v>
          </cell>
          <cell r="AV31">
            <v>2.177977359386718</v>
          </cell>
          <cell r="AY31">
            <v>2.1774873144808526</v>
          </cell>
          <cell r="AZ31">
            <v>158336</v>
          </cell>
        </row>
        <row r="32">
          <cell r="A32">
            <v>441</v>
          </cell>
          <cell r="B32" t="str">
            <v>SABIS INTERNATIONAL</v>
          </cell>
          <cell r="C32">
            <v>1571.9450171821297</v>
          </cell>
          <cell r="D32">
            <v>1574</v>
          </cell>
          <cell r="E32">
            <v>1574</v>
          </cell>
          <cell r="F32">
            <v>1574</v>
          </cell>
          <cell r="G32">
            <v>1574</v>
          </cell>
          <cell r="H32">
            <v>1570.4400000000021</v>
          </cell>
          <cell r="I32">
            <v>0</v>
          </cell>
          <cell r="J32">
            <v>0</v>
          </cell>
          <cell r="K32">
            <v>0</v>
          </cell>
          <cell r="L32">
            <v>0</v>
          </cell>
          <cell r="O32">
            <v>-3.5599999999978991</v>
          </cell>
          <cell r="P32">
            <v>-0.22617534942807049</v>
          </cell>
          <cell r="S32">
            <v>17616522</v>
          </cell>
          <cell r="T32">
            <v>18126111</v>
          </cell>
          <cell r="U32">
            <v>18125996</v>
          </cell>
          <cell r="V32">
            <v>18125996</v>
          </cell>
          <cell r="W32">
            <v>18144682</v>
          </cell>
          <cell r="X32">
            <v>18122129</v>
          </cell>
          <cell r="Y32">
            <v>0</v>
          </cell>
          <cell r="Z32">
            <v>0</v>
          </cell>
          <cell r="AA32">
            <v>0</v>
          </cell>
          <cell r="AB32">
            <v>0</v>
          </cell>
          <cell r="AC32">
            <v>0</v>
          </cell>
          <cell r="AE32">
            <v>-22553</v>
          </cell>
          <cell r="AF32">
            <v>-0.12429537205447261</v>
          </cell>
          <cell r="AI32">
            <v>11206.830905306979</v>
          </cell>
          <cell r="AJ32">
            <v>11515.953621346887</v>
          </cell>
          <cell r="AK32">
            <v>11515.880559085133</v>
          </cell>
          <cell r="AL32">
            <v>11515.880559085133</v>
          </cell>
          <cell r="AM32">
            <v>11527.752223634054</v>
          </cell>
          <cell r="AN32">
            <v>11539.523318305683</v>
          </cell>
          <cell r="AO32"/>
          <cell r="AP32"/>
          <cell r="AQ32"/>
          <cell r="AR32"/>
          <cell r="AS32"/>
          <cell r="AT32" t="str">
            <v>`</v>
          </cell>
          <cell r="AU32">
            <v>11.771094671628816</v>
          </cell>
          <cell r="AV32">
            <v>0.10211092711982506</v>
          </cell>
          <cell r="AY32">
            <v>0.10187997737359789</v>
          </cell>
          <cell r="AZ32">
            <v>0</v>
          </cell>
        </row>
        <row r="33">
          <cell r="A33">
            <v>444</v>
          </cell>
          <cell r="B33" t="str">
            <v>NEIGHBORHOOD HOUSE</v>
          </cell>
          <cell r="C33">
            <v>463.37152777777783</v>
          </cell>
          <cell r="D33">
            <v>566</v>
          </cell>
          <cell r="E33">
            <v>533</v>
          </cell>
          <cell r="F33">
            <v>533</v>
          </cell>
          <cell r="G33">
            <v>533</v>
          </cell>
          <cell r="H33">
            <v>551.67999999999984</v>
          </cell>
          <cell r="I33">
            <v>0</v>
          </cell>
          <cell r="J33">
            <v>0</v>
          </cell>
          <cell r="K33">
            <v>0</v>
          </cell>
          <cell r="L33">
            <v>0</v>
          </cell>
          <cell r="O33">
            <v>18.679999999999836</v>
          </cell>
          <cell r="P33">
            <v>3.5046904315196636</v>
          </cell>
          <cell r="S33">
            <v>6569429</v>
          </cell>
          <cell r="T33">
            <v>8366596</v>
          </cell>
          <cell r="U33">
            <v>8138007</v>
          </cell>
          <cell r="V33">
            <v>8191784</v>
          </cell>
          <cell r="W33">
            <v>8184165</v>
          </cell>
          <cell r="X33">
            <v>8472610</v>
          </cell>
          <cell r="Y33">
            <v>0</v>
          </cell>
          <cell r="Z33">
            <v>0</v>
          </cell>
          <cell r="AA33">
            <v>0</v>
          </cell>
          <cell r="AB33">
            <v>0</v>
          </cell>
          <cell r="AC33">
            <v>0</v>
          </cell>
          <cell r="AE33">
            <v>288445</v>
          </cell>
          <cell r="AF33">
            <v>3.5244279654674582</v>
          </cell>
          <cell r="AI33">
            <v>14177.455035930789</v>
          </cell>
          <cell r="AJ33">
            <v>14781.971731448763</v>
          </cell>
          <cell r="AK33">
            <v>15268.305816135084</v>
          </cell>
          <cell r="AL33">
            <v>15369.200750469043</v>
          </cell>
          <cell r="AM33">
            <v>15354.906191369606</v>
          </cell>
          <cell r="AN33">
            <v>15357.834251740143</v>
          </cell>
          <cell r="AO33"/>
          <cell r="AP33"/>
          <cell r="AQ33"/>
          <cell r="AR33"/>
          <cell r="AS33"/>
          <cell r="AT33" t="str">
            <v>`</v>
          </cell>
          <cell r="AU33">
            <v>2.9280603705374233</v>
          </cell>
          <cell r="AV33">
            <v>1.9069216926781429E-2</v>
          </cell>
          <cell r="AY33">
            <v>1.9737533947794539E-2</v>
          </cell>
          <cell r="AZ33">
            <v>0</v>
          </cell>
        </row>
        <row r="34">
          <cell r="A34">
            <v>445</v>
          </cell>
          <cell r="B34" t="str">
            <v>ABBY KELLEY FOSTER</v>
          </cell>
          <cell r="C34">
            <v>1424.9147761717722</v>
          </cell>
          <cell r="D34">
            <v>1426</v>
          </cell>
          <cell r="E34">
            <v>1425</v>
          </cell>
          <cell r="F34">
            <v>1425</v>
          </cell>
          <cell r="G34">
            <v>1425</v>
          </cell>
          <cell r="H34">
            <v>1424.9099999999999</v>
          </cell>
          <cell r="I34">
            <v>0</v>
          </cell>
          <cell r="J34">
            <v>0</v>
          </cell>
          <cell r="K34">
            <v>0</v>
          </cell>
          <cell r="L34">
            <v>0</v>
          </cell>
          <cell r="O34">
            <v>-9.0000000000145519E-2</v>
          </cell>
          <cell r="P34">
            <v>-6.3157894736987075E-3</v>
          </cell>
          <cell r="S34">
            <v>17492298</v>
          </cell>
          <cell r="T34">
            <v>17869861</v>
          </cell>
          <cell r="U34">
            <v>16772103</v>
          </cell>
          <cell r="V34">
            <v>16772229</v>
          </cell>
          <cell r="W34">
            <v>16818854</v>
          </cell>
          <cell r="X34">
            <v>17766504</v>
          </cell>
          <cell r="Y34">
            <v>0</v>
          </cell>
          <cell r="Z34">
            <v>0</v>
          </cell>
          <cell r="AA34">
            <v>0</v>
          </cell>
          <cell r="AB34">
            <v>0</v>
          </cell>
          <cell r="AC34">
            <v>0</v>
          </cell>
          <cell r="AE34">
            <v>947650</v>
          </cell>
          <cell r="AF34">
            <v>5.6344504803953921</v>
          </cell>
          <cell r="AI34">
            <v>12276.031024813597</v>
          </cell>
          <cell r="AJ34">
            <v>12531.459326788219</v>
          </cell>
          <cell r="AK34">
            <v>11769.896842105263</v>
          </cell>
          <cell r="AL34">
            <v>11769.985263157894</v>
          </cell>
          <cell r="AM34">
            <v>11802.704561403509</v>
          </cell>
          <cell r="AN34">
            <v>12468.509590079375</v>
          </cell>
          <cell r="AO34"/>
          <cell r="AP34"/>
          <cell r="AQ34"/>
          <cell r="AR34"/>
          <cell r="AS34"/>
          <cell r="AT34" t="str">
            <v>`</v>
          </cell>
          <cell r="AU34">
            <v>665.8050286758662</v>
          </cell>
          <cell r="AV34">
            <v>5.6411225512933871</v>
          </cell>
          <cell r="AY34">
            <v>5.6407662698690908</v>
          </cell>
          <cell r="AZ34">
            <v>1071683</v>
          </cell>
        </row>
        <row r="35">
          <cell r="A35">
            <v>446</v>
          </cell>
          <cell r="B35" t="str">
            <v>FOXBOROUGH REGIONAL</v>
          </cell>
          <cell r="C35">
            <v>1259.6401384083042</v>
          </cell>
          <cell r="D35">
            <v>1480</v>
          </cell>
          <cell r="E35">
            <v>1469</v>
          </cell>
          <cell r="F35">
            <v>1469</v>
          </cell>
          <cell r="G35">
            <v>1469</v>
          </cell>
          <cell r="H35">
            <v>1462.2099999999996</v>
          </cell>
          <cell r="I35">
            <v>0</v>
          </cell>
          <cell r="J35">
            <v>0</v>
          </cell>
          <cell r="K35">
            <v>0</v>
          </cell>
          <cell r="L35">
            <v>0</v>
          </cell>
          <cell r="O35">
            <v>-6.7900000000004184</v>
          </cell>
          <cell r="P35">
            <v>-0.46221919673249401</v>
          </cell>
          <cell r="S35">
            <v>15587170</v>
          </cell>
          <cell r="T35">
            <v>19284179</v>
          </cell>
          <cell r="U35">
            <v>19243086.229974084</v>
          </cell>
          <cell r="V35">
            <v>19258916</v>
          </cell>
          <cell r="W35">
            <v>19083909</v>
          </cell>
          <cell r="X35">
            <v>19061620</v>
          </cell>
          <cell r="Y35">
            <v>0</v>
          </cell>
          <cell r="Z35">
            <v>0</v>
          </cell>
          <cell r="AA35">
            <v>0</v>
          </cell>
          <cell r="AB35">
            <v>0</v>
          </cell>
          <cell r="AC35">
            <v>0</v>
          </cell>
          <cell r="AE35">
            <v>-22289</v>
          </cell>
          <cell r="AF35">
            <v>-0.11679473005242746</v>
          </cell>
          <cell r="AI35">
            <v>12374.303997406852</v>
          </cell>
          <cell r="AJ35">
            <v>13029.850675675676</v>
          </cell>
          <cell r="AK35">
            <v>13099.446038103528</v>
          </cell>
          <cell r="AL35">
            <v>13110.221919673248</v>
          </cell>
          <cell r="AM35">
            <v>12991.088495575221</v>
          </cell>
          <cell r="AN35">
            <v>13036.171274987864</v>
          </cell>
          <cell r="AO35"/>
          <cell r="AP35"/>
          <cell r="AQ35"/>
          <cell r="AR35"/>
          <cell r="AS35"/>
          <cell r="AT35" t="str">
            <v>`</v>
          </cell>
          <cell r="AU35">
            <v>45.082779412643504</v>
          </cell>
          <cell r="AV35">
            <v>0.34702849902068511</v>
          </cell>
          <cell r="AY35">
            <v>0.34542446668006654</v>
          </cell>
          <cell r="AZ35">
            <v>0</v>
          </cell>
        </row>
        <row r="36">
          <cell r="A36">
            <v>447</v>
          </cell>
          <cell r="B36" t="str">
            <v>BENJAMIN FRANKLIN CLASSICAL</v>
          </cell>
          <cell r="C36">
            <v>448.10763888888897</v>
          </cell>
          <cell r="D36">
            <v>452</v>
          </cell>
          <cell r="E36">
            <v>443</v>
          </cell>
          <cell r="F36">
            <v>443</v>
          </cell>
          <cell r="G36">
            <v>443</v>
          </cell>
          <cell r="H36">
            <v>445.15</v>
          </cell>
          <cell r="I36">
            <v>0</v>
          </cell>
          <cell r="J36">
            <v>0</v>
          </cell>
          <cell r="K36">
            <v>0</v>
          </cell>
          <cell r="L36">
            <v>0</v>
          </cell>
          <cell r="O36">
            <v>2.1499999999999773</v>
          </cell>
          <cell r="P36">
            <v>0.48532731376975669</v>
          </cell>
          <cell r="S36">
            <v>5193481</v>
          </cell>
          <cell r="T36">
            <v>5388451</v>
          </cell>
          <cell r="U36">
            <v>5438150</v>
          </cell>
          <cell r="V36">
            <v>5456163</v>
          </cell>
          <cell r="W36">
            <v>5449151</v>
          </cell>
          <cell r="X36">
            <v>5486921</v>
          </cell>
          <cell r="Y36">
            <v>0</v>
          </cell>
          <cell r="Z36">
            <v>0</v>
          </cell>
          <cell r="AA36">
            <v>0</v>
          </cell>
          <cell r="AB36">
            <v>0</v>
          </cell>
          <cell r="AC36">
            <v>0</v>
          </cell>
          <cell r="AE36">
            <v>37770</v>
          </cell>
          <cell r="AF36">
            <v>0.6931354994567096</v>
          </cell>
          <cell r="AI36">
            <v>11589.806888535893</v>
          </cell>
          <cell r="AJ36">
            <v>11921.351769911504</v>
          </cell>
          <cell r="AK36">
            <v>12275.733634311513</v>
          </cell>
          <cell r="AL36">
            <v>12316.395033860044</v>
          </cell>
          <cell r="AM36">
            <v>12300.566591422123</v>
          </cell>
          <cell r="AN36">
            <v>12326.004717510952</v>
          </cell>
          <cell r="AO36"/>
          <cell r="AP36"/>
          <cell r="AQ36"/>
          <cell r="AR36"/>
          <cell r="AS36"/>
          <cell r="AT36" t="str">
            <v>`</v>
          </cell>
          <cell r="AU36">
            <v>25.438126088829449</v>
          </cell>
          <cell r="AV36">
            <v>0.20680450692871499</v>
          </cell>
          <cell r="AY36">
            <v>0.20780818568695292</v>
          </cell>
          <cell r="AZ36">
            <v>0</v>
          </cell>
        </row>
        <row r="37">
          <cell r="A37">
            <v>449</v>
          </cell>
          <cell r="B37" t="str">
            <v>BOSTON COLLEGIATE</v>
          </cell>
          <cell r="C37">
            <v>675.69360269360254</v>
          </cell>
          <cell r="D37">
            <v>700</v>
          </cell>
          <cell r="E37">
            <v>700</v>
          </cell>
          <cell r="F37">
            <v>700</v>
          </cell>
          <cell r="G37">
            <v>700</v>
          </cell>
          <cell r="H37">
            <v>697.23000000000025</v>
          </cell>
          <cell r="I37">
            <v>0</v>
          </cell>
          <cell r="J37">
            <v>0</v>
          </cell>
          <cell r="K37">
            <v>0</v>
          </cell>
          <cell r="L37">
            <v>0</v>
          </cell>
          <cell r="O37">
            <v>-2.7699999999997544</v>
          </cell>
          <cell r="P37">
            <v>-0.39571428571425482</v>
          </cell>
          <cell r="S37">
            <v>9777055.6408244204</v>
          </cell>
          <cell r="T37">
            <v>10567331.73142981</v>
          </cell>
          <cell r="U37">
            <v>10898069</v>
          </cell>
          <cell r="V37">
            <v>10969166</v>
          </cell>
          <cell r="W37">
            <v>10961144</v>
          </cell>
          <cell r="X37">
            <v>10922235.35917558</v>
          </cell>
          <cell r="Y37">
            <v>0</v>
          </cell>
          <cell r="Z37">
            <v>0</v>
          </cell>
          <cell r="AA37">
            <v>0</v>
          </cell>
          <cell r="AB37">
            <v>0</v>
          </cell>
          <cell r="AC37">
            <v>0</v>
          </cell>
          <cell r="AE37">
            <v>-38908.640824420378</v>
          </cell>
          <cell r="AF37">
            <v>-0.35496879545073856</v>
          </cell>
          <cell r="AI37">
            <v>14469.658439637302</v>
          </cell>
          <cell r="AJ37">
            <v>15096.18818775687</v>
          </cell>
          <cell r="AK37">
            <v>15568.67</v>
          </cell>
          <cell r="AL37">
            <v>15670.237142857142</v>
          </cell>
          <cell r="AM37">
            <v>15658.777142857143</v>
          </cell>
          <cell r="AN37">
            <v>15665.182736221299</v>
          </cell>
          <cell r="AO37"/>
          <cell r="AP37"/>
          <cell r="AQ37"/>
          <cell r="AR37"/>
          <cell r="AS37"/>
          <cell r="AT37" t="str">
            <v>`</v>
          </cell>
          <cell r="AU37">
            <v>6.4055933641557203</v>
          </cell>
          <cell r="AV37">
            <v>4.0907366556885982E-2</v>
          </cell>
          <cell r="AY37">
            <v>4.074549026351626E-2</v>
          </cell>
          <cell r="AZ37">
            <v>0</v>
          </cell>
        </row>
        <row r="38">
          <cell r="A38">
            <v>450</v>
          </cell>
          <cell r="B38" t="str">
            <v>HILLTOWN COOPERATIVE</v>
          </cell>
          <cell r="C38">
            <v>217.86458333333317</v>
          </cell>
          <cell r="D38">
            <v>218</v>
          </cell>
          <cell r="E38">
            <v>218</v>
          </cell>
          <cell r="F38">
            <v>218</v>
          </cell>
          <cell r="G38">
            <v>218</v>
          </cell>
          <cell r="H38">
            <v>217.99</v>
          </cell>
          <cell r="I38">
            <v>0</v>
          </cell>
          <cell r="J38">
            <v>0</v>
          </cell>
          <cell r="K38">
            <v>0</v>
          </cell>
          <cell r="L38">
            <v>0</v>
          </cell>
          <cell r="O38">
            <v>-9.9999999999909051E-3</v>
          </cell>
          <cell r="P38">
            <v>-4.5871559632981729E-3</v>
          </cell>
          <cell r="S38">
            <v>2720117</v>
          </cell>
          <cell r="T38">
            <v>2741877</v>
          </cell>
          <cell r="U38">
            <v>2784707</v>
          </cell>
          <cell r="V38">
            <v>2784906</v>
          </cell>
          <cell r="W38">
            <v>2779574</v>
          </cell>
          <cell r="X38">
            <v>2787900</v>
          </cell>
          <cell r="Y38">
            <v>0</v>
          </cell>
          <cell r="Z38">
            <v>0</v>
          </cell>
          <cell r="AA38">
            <v>0</v>
          </cell>
          <cell r="AB38">
            <v>0</v>
          </cell>
          <cell r="AC38">
            <v>0</v>
          </cell>
          <cell r="AE38">
            <v>8326</v>
          </cell>
          <cell r="AF38">
            <v>0.29954230396456172</v>
          </cell>
          <cell r="AI38">
            <v>12485.3565383696</v>
          </cell>
          <cell r="AJ38">
            <v>12577.41743119266</v>
          </cell>
          <cell r="AK38">
            <v>12773.885321100917</v>
          </cell>
          <cell r="AL38">
            <v>12774.798165137614</v>
          </cell>
          <cell r="AM38">
            <v>12750.339449541285</v>
          </cell>
          <cell r="AN38">
            <v>12789.118766915914</v>
          </cell>
          <cell r="AO38"/>
          <cell r="AP38"/>
          <cell r="AQ38"/>
          <cell r="AR38"/>
          <cell r="AS38"/>
          <cell r="AT38" t="str">
            <v>`</v>
          </cell>
          <cell r="AU38">
            <v>38.77931737462859</v>
          </cell>
          <cell r="AV38">
            <v>0.30414341146050017</v>
          </cell>
          <cell r="AY38">
            <v>0.30412945992785989</v>
          </cell>
          <cell r="AZ38">
            <v>0</v>
          </cell>
        </row>
        <row r="39">
          <cell r="A39">
            <v>453</v>
          </cell>
          <cell r="B39" t="str">
            <v>HOLYOKE COMMUNITY</v>
          </cell>
          <cell r="C39">
            <v>700.57482993197277</v>
          </cell>
          <cell r="D39">
            <v>702</v>
          </cell>
          <cell r="E39">
            <v>702</v>
          </cell>
          <cell r="F39">
            <v>702</v>
          </cell>
          <cell r="G39">
            <v>702</v>
          </cell>
          <cell r="H39">
            <v>702.4799999999999</v>
          </cell>
          <cell r="I39">
            <v>0</v>
          </cell>
          <cell r="J39">
            <v>0</v>
          </cell>
          <cell r="K39">
            <v>0</v>
          </cell>
          <cell r="L39">
            <v>0</v>
          </cell>
          <cell r="O39">
            <v>0.4799999999999045</v>
          </cell>
          <cell r="P39">
            <v>6.8376068376063692E-2</v>
          </cell>
          <cell r="S39">
            <v>9283671</v>
          </cell>
          <cell r="T39">
            <v>9506526</v>
          </cell>
          <cell r="U39">
            <v>8933310</v>
          </cell>
          <cell r="V39">
            <v>8933765</v>
          </cell>
          <cell r="W39">
            <v>9026824</v>
          </cell>
          <cell r="X39">
            <v>9407809</v>
          </cell>
          <cell r="Y39">
            <v>0</v>
          </cell>
          <cell r="Z39">
            <v>0</v>
          </cell>
          <cell r="AA39">
            <v>0</v>
          </cell>
          <cell r="AB39">
            <v>0</v>
          </cell>
          <cell r="AC39">
            <v>0</v>
          </cell>
          <cell r="AE39">
            <v>380985</v>
          </cell>
          <cell r="AF39">
            <v>4.2205874402780008</v>
          </cell>
          <cell r="AI39">
            <v>13251.505197384073</v>
          </cell>
          <cell r="AJ39">
            <v>13542.059829059828</v>
          </cell>
          <cell r="AK39">
            <v>12725.51282051282</v>
          </cell>
          <cell r="AL39">
            <v>12726.160968660968</v>
          </cell>
          <cell r="AM39">
            <v>12858.723646723647</v>
          </cell>
          <cell r="AN39">
            <v>13392.280207265689</v>
          </cell>
          <cell r="AO39"/>
          <cell r="AP39"/>
          <cell r="AQ39"/>
          <cell r="AR39"/>
          <cell r="AS39"/>
          <cell r="AT39" t="str">
            <v>`</v>
          </cell>
          <cell r="AU39">
            <v>533.55656054204155</v>
          </cell>
          <cell r="AV39">
            <v>4.1493741929665706</v>
          </cell>
          <cell r="AY39">
            <v>4.1522113719019371</v>
          </cell>
          <cell r="AZ39">
            <v>486681</v>
          </cell>
        </row>
        <row r="40">
          <cell r="A40">
            <v>454</v>
          </cell>
          <cell r="B40" t="str">
            <v>LAWRENCE FAMILY DEVELOPMENT</v>
          </cell>
          <cell r="C40">
            <v>715.99986875074558</v>
          </cell>
          <cell r="D40">
            <v>740</v>
          </cell>
          <cell r="E40">
            <v>737</v>
          </cell>
          <cell r="F40">
            <v>737</v>
          </cell>
          <cell r="G40">
            <v>737</v>
          </cell>
          <cell r="H40">
            <v>737.03</v>
          </cell>
          <cell r="I40">
            <v>0</v>
          </cell>
          <cell r="J40">
            <v>0</v>
          </cell>
          <cell r="K40">
            <v>0</v>
          </cell>
          <cell r="L40">
            <v>0</v>
          </cell>
          <cell r="O40">
            <v>2.9999999999972715E-2</v>
          </cell>
          <cell r="P40">
            <v>4.0705563093546004E-3</v>
          </cell>
          <cell r="S40">
            <v>9002663</v>
          </cell>
          <cell r="T40">
            <v>9300355</v>
          </cell>
          <cell r="U40">
            <v>9127084</v>
          </cell>
          <cell r="V40">
            <v>9127583</v>
          </cell>
          <cell r="W40">
            <v>9100299</v>
          </cell>
          <cell r="X40">
            <v>9251804</v>
          </cell>
          <cell r="Y40">
            <v>0</v>
          </cell>
          <cell r="Z40">
            <v>0</v>
          </cell>
          <cell r="AA40">
            <v>0</v>
          </cell>
          <cell r="AB40">
            <v>0</v>
          </cell>
          <cell r="AC40">
            <v>0</v>
          </cell>
          <cell r="AE40">
            <v>151505</v>
          </cell>
          <cell r="AF40">
            <v>1.6648354081552741</v>
          </cell>
          <cell r="AI40">
            <v>12573.553980823443</v>
          </cell>
          <cell r="AJ40">
            <v>12568.047297297297</v>
          </cell>
          <cell r="AK40">
            <v>12384.103120759837</v>
          </cell>
          <cell r="AL40">
            <v>12384.780189959294</v>
          </cell>
          <cell r="AM40">
            <v>12347.759837177748</v>
          </cell>
          <cell r="AN40">
            <v>12552.81874550561</v>
          </cell>
          <cell r="AO40"/>
          <cell r="AP40"/>
          <cell r="AQ40"/>
          <cell r="AR40"/>
          <cell r="AS40"/>
          <cell r="AT40" t="str">
            <v>`</v>
          </cell>
          <cell r="AU40">
            <v>205.05890832786281</v>
          </cell>
          <cell r="AV40">
            <v>1.6606972522291263</v>
          </cell>
          <cell r="AY40">
            <v>1.6607648518459195</v>
          </cell>
          <cell r="AZ40">
            <v>135419</v>
          </cell>
        </row>
        <row r="41">
          <cell r="A41">
            <v>455</v>
          </cell>
          <cell r="B41" t="str">
            <v>HILL VIEW MONTESSORI</v>
          </cell>
          <cell r="C41">
            <v>306.08041958041963</v>
          </cell>
          <cell r="D41">
            <v>306</v>
          </cell>
          <cell r="E41">
            <v>303</v>
          </cell>
          <cell r="F41">
            <v>303</v>
          </cell>
          <cell r="G41">
            <v>303</v>
          </cell>
          <cell r="H41">
            <v>301.87</v>
          </cell>
          <cell r="I41">
            <v>0</v>
          </cell>
          <cell r="J41">
            <v>0</v>
          </cell>
          <cell r="K41">
            <v>0</v>
          </cell>
          <cell r="L41">
            <v>0</v>
          </cell>
          <cell r="O41">
            <v>-1.1299999999999955</v>
          </cell>
          <cell r="P41">
            <v>-0.37293729372936957</v>
          </cell>
          <cell r="S41">
            <v>3153555</v>
          </cell>
          <cell r="T41">
            <v>3205962</v>
          </cell>
          <cell r="U41">
            <v>3202778</v>
          </cell>
          <cell r="V41">
            <v>3202926</v>
          </cell>
          <cell r="W41">
            <v>3201105</v>
          </cell>
          <cell r="X41">
            <v>3190818</v>
          </cell>
          <cell r="Y41">
            <v>0</v>
          </cell>
          <cell r="Z41">
            <v>0</v>
          </cell>
          <cell r="AA41">
            <v>0</v>
          </cell>
          <cell r="AB41">
            <v>0</v>
          </cell>
          <cell r="AC41">
            <v>0</v>
          </cell>
          <cell r="AE41">
            <v>-10287</v>
          </cell>
          <cell r="AF41">
            <v>-0.32135778114119606</v>
          </cell>
          <cell r="AI41">
            <v>10303.027564856806</v>
          </cell>
          <cell r="AJ41">
            <v>10477</v>
          </cell>
          <cell r="AK41">
            <v>10570.224422442245</v>
          </cell>
          <cell r="AL41">
            <v>10570.712871287129</v>
          </cell>
          <cell r="AM41">
            <v>10564.70297029703</v>
          </cell>
          <cell r="AN41">
            <v>10570.172590850367</v>
          </cell>
          <cell r="AO41"/>
          <cell r="AP41"/>
          <cell r="AQ41"/>
          <cell r="AR41"/>
          <cell r="AS41"/>
          <cell r="AT41" t="str">
            <v>`</v>
          </cell>
          <cell r="AU41">
            <v>5.4696205533364264</v>
          </cell>
          <cell r="AV41">
            <v>5.1772591891263708E-2</v>
          </cell>
          <cell r="AY41">
            <v>5.1579512588173504E-2</v>
          </cell>
          <cell r="AZ41">
            <v>0</v>
          </cell>
        </row>
        <row r="42">
          <cell r="A42">
            <v>456</v>
          </cell>
          <cell r="B42" t="str">
            <v>LOWELL COMMUNITY</v>
          </cell>
          <cell r="C42">
            <v>808.98639455782313</v>
          </cell>
          <cell r="D42">
            <v>800</v>
          </cell>
          <cell r="E42">
            <v>814</v>
          </cell>
          <cell r="F42">
            <v>814</v>
          </cell>
          <cell r="G42">
            <v>814</v>
          </cell>
          <cell r="H42">
            <v>805.36000000000013</v>
          </cell>
          <cell r="I42">
            <v>0</v>
          </cell>
          <cell r="J42">
            <v>0</v>
          </cell>
          <cell r="K42">
            <v>0</v>
          </cell>
          <cell r="L42">
            <v>0</v>
          </cell>
          <cell r="O42">
            <v>-8.6399999999998727</v>
          </cell>
          <cell r="P42">
            <v>-1.0614250614250476</v>
          </cell>
          <cell r="S42">
            <v>10326946</v>
          </cell>
          <cell r="T42">
            <v>10479706.88750039</v>
          </cell>
          <cell r="U42">
            <v>10434675.01393166</v>
          </cell>
          <cell r="V42">
            <v>10434734</v>
          </cell>
          <cell r="W42">
            <v>10427379</v>
          </cell>
          <cell r="X42">
            <v>10397004</v>
          </cell>
          <cell r="Y42">
            <v>0</v>
          </cell>
          <cell r="Z42">
            <v>0</v>
          </cell>
          <cell r="AA42">
            <v>0</v>
          </cell>
          <cell r="AB42">
            <v>0</v>
          </cell>
          <cell r="AC42">
            <v>0</v>
          </cell>
          <cell r="AE42">
            <v>-30375</v>
          </cell>
          <cell r="AF42">
            <v>-0.29130043129725891</v>
          </cell>
          <cell r="AI42">
            <v>12765.290083332633</v>
          </cell>
          <cell r="AJ42">
            <v>13099.633609375487</v>
          </cell>
          <cell r="AK42">
            <v>12819.011073626118</v>
          </cell>
          <cell r="AL42">
            <v>12819.083538083538</v>
          </cell>
          <cell r="AM42">
            <v>12810.047911547912</v>
          </cell>
          <cell r="AN42">
            <v>12909.759610608919</v>
          </cell>
          <cell r="AO42"/>
          <cell r="AP42"/>
          <cell r="AQ42"/>
          <cell r="AR42"/>
          <cell r="AS42"/>
          <cell r="AT42" t="str">
            <v>`</v>
          </cell>
          <cell r="AU42">
            <v>99.711699061006584</v>
          </cell>
          <cell r="AV42">
            <v>0.77838662079567911</v>
          </cell>
          <cell r="AY42">
            <v>0.77012463012778865</v>
          </cell>
          <cell r="AZ42">
            <v>0</v>
          </cell>
        </row>
        <row r="43">
          <cell r="A43">
            <v>458</v>
          </cell>
          <cell r="B43" t="str">
            <v>LOWELL MIDDLESEX ACADEMY</v>
          </cell>
          <cell r="C43">
            <v>106.49657534246577</v>
          </cell>
          <cell r="D43">
            <v>150</v>
          </cell>
          <cell r="E43">
            <v>91</v>
          </cell>
          <cell r="F43">
            <v>91</v>
          </cell>
          <cell r="G43">
            <v>91</v>
          </cell>
          <cell r="H43">
            <v>96.099999999999966</v>
          </cell>
          <cell r="I43">
            <v>0</v>
          </cell>
          <cell r="J43">
            <v>0</v>
          </cell>
          <cell r="K43">
            <v>0</v>
          </cell>
          <cell r="L43">
            <v>0</v>
          </cell>
          <cell r="O43">
            <v>5.0999999999999659</v>
          </cell>
          <cell r="P43">
            <v>5.6043956043955623</v>
          </cell>
          <cell r="S43">
            <v>1488639</v>
          </cell>
          <cell r="T43">
            <v>2182229</v>
          </cell>
          <cell r="U43">
            <v>1327427</v>
          </cell>
          <cell r="V43">
            <v>1327542</v>
          </cell>
          <cell r="W43">
            <v>1326501</v>
          </cell>
          <cell r="X43">
            <v>1401586</v>
          </cell>
          <cell r="Y43">
            <v>0</v>
          </cell>
          <cell r="Z43">
            <v>0</v>
          </cell>
          <cell r="AA43">
            <v>0</v>
          </cell>
          <cell r="AB43">
            <v>0</v>
          </cell>
          <cell r="AC43">
            <v>0</v>
          </cell>
          <cell r="AE43">
            <v>75085</v>
          </cell>
          <cell r="AF43">
            <v>5.6603802032565431</v>
          </cell>
          <cell r="AI43">
            <v>13978.280477216449</v>
          </cell>
          <cell r="AJ43">
            <v>14548.193333333333</v>
          </cell>
          <cell r="AK43">
            <v>14587.10989010989</v>
          </cell>
          <cell r="AL43">
            <v>14588.373626373626</v>
          </cell>
          <cell r="AM43">
            <v>14576.934065934065</v>
          </cell>
          <cell r="AN43">
            <v>14584.661810613949</v>
          </cell>
          <cell r="AO43"/>
          <cell r="AP43"/>
          <cell r="AQ43"/>
          <cell r="AR43"/>
          <cell r="AS43"/>
          <cell r="AT43" t="str">
            <v>`</v>
          </cell>
          <cell r="AU43">
            <v>7.7277446798834717</v>
          </cell>
          <cell r="AV43">
            <v>5.3013511928701185E-2</v>
          </cell>
          <cell r="AY43">
            <v>5.5984598860980839E-2</v>
          </cell>
          <cell r="AZ43">
            <v>0</v>
          </cell>
        </row>
        <row r="44">
          <cell r="A44">
            <v>463</v>
          </cell>
          <cell r="B44" t="str">
            <v>KIPP ACADEMY BOSTON</v>
          </cell>
          <cell r="C44">
            <v>509.08410149250676</v>
          </cell>
          <cell r="D44">
            <v>567</v>
          </cell>
          <cell r="E44">
            <v>558</v>
          </cell>
          <cell r="F44">
            <v>558</v>
          </cell>
          <cell r="G44">
            <v>558</v>
          </cell>
          <cell r="H44">
            <v>554.94999999999982</v>
          </cell>
          <cell r="I44">
            <v>0</v>
          </cell>
          <cell r="J44">
            <v>0</v>
          </cell>
          <cell r="K44">
            <v>0</v>
          </cell>
          <cell r="L44">
            <v>0</v>
          </cell>
          <cell r="O44">
            <v>-3.0500000000001819</v>
          </cell>
          <cell r="P44">
            <v>-0.54659498207888513</v>
          </cell>
          <cell r="S44">
            <v>8404149</v>
          </cell>
          <cell r="T44">
            <v>9726568</v>
          </cell>
          <cell r="U44">
            <v>9910052</v>
          </cell>
          <cell r="V44">
            <v>9976892</v>
          </cell>
          <cell r="W44">
            <v>9968112</v>
          </cell>
          <cell r="X44">
            <v>9915885</v>
          </cell>
          <cell r="Y44">
            <v>0</v>
          </cell>
          <cell r="Z44">
            <v>0</v>
          </cell>
          <cell r="AA44">
            <v>0</v>
          </cell>
          <cell r="AB44">
            <v>0</v>
          </cell>
          <cell r="AC44">
            <v>0</v>
          </cell>
          <cell r="AE44">
            <v>-52227</v>
          </cell>
          <cell r="AF44">
            <v>-0.52394074223884868</v>
          </cell>
          <cell r="AI44">
            <v>16508.370572487227</v>
          </cell>
          <cell r="AJ44">
            <v>17154.440917107582</v>
          </cell>
          <cell r="AK44">
            <v>17759.94982078853</v>
          </cell>
          <cell r="AL44">
            <v>17879.734767025089</v>
          </cell>
          <cell r="AM44">
            <v>17864</v>
          </cell>
          <cell r="AN44">
            <v>17868.069195423017</v>
          </cell>
          <cell r="AO44"/>
          <cell r="AP44"/>
          <cell r="AQ44"/>
          <cell r="AR44"/>
          <cell r="AS44"/>
          <cell r="AT44" t="str">
            <v>`</v>
          </cell>
          <cell r="AU44">
            <v>4.0691954230169358</v>
          </cell>
          <cell r="AV44">
            <v>2.2778747329921245E-2</v>
          </cell>
          <cell r="AY44">
            <v>2.265423984003645E-2</v>
          </cell>
          <cell r="AZ44">
            <v>0</v>
          </cell>
        </row>
        <row r="45">
          <cell r="A45">
            <v>464</v>
          </cell>
          <cell r="B45" t="str">
            <v>MARBLEHEAD COMMUNITY</v>
          </cell>
          <cell r="C45">
            <v>229.76351351351354</v>
          </cell>
          <cell r="D45">
            <v>230</v>
          </cell>
          <cell r="E45">
            <v>229</v>
          </cell>
          <cell r="F45">
            <v>229</v>
          </cell>
          <cell r="G45">
            <v>229</v>
          </cell>
          <cell r="H45">
            <v>229.42999999999998</v>
          </cell>
          <cell r="I45">
            <v>0</v>
          </cell>
          <cell r="J45">
            <v>0</v>
          </cell>
          <cell r="K45">
            <v>0</v>
          </cell>
          <cell r="L45">
            <v>0</v>
          </cell>
          <cell r="O45">
            <v>0.4299999999999784</v>
          </cell>
          <cell r="P45">
            <v>0.18777292576417359</v>
          </cell>
          <cell r="S45">
            <v>2960804</v>
          </cell>
          <cell r="T45">
            <v>3024973</v>
          </cell>
          <cell r="U45">
            <v>3035375</v>
          </cell>
          <cell r="V45">
            <v>3038355</v>
          </cell>
          <cell r="W45">
            <v>3024793</v>
          </cell>
          <cell r="X45">
            <v>3055916</v>
          </cell>
          <cell r="Y45">
            <v>0</v>
          </cell>
          <cell r="Z45">
            <v>0</v>
          </cell>
          <cell r="AA45">
            <v>0</v>
          </cell>
          <cell r="AB45">
            <v>0</v>
          </cell>
          <cell r="AC45">
            <v>0</v>
          </cell>
          <cell r="AE45">
            <v>31123</v>
          </cell>
          <cell r="AF45">
            <v>1.0289299135511021</v>
          </cell>
          <cell r="AI45">
            <v>12886.310601382147</v>
          </cell>
          <cell r="AJ45">
            <v>13152.05652173913</v>
          </cell>
          <cell r="AK45">
            <v>13254.912663755458</v>
          </cell>
          <cell r="AL45">
            <v>13267.925764192139</v>
          </cell>
          <cell r="AM45">
            <v>13208.70305676856</v>
          </cell>
          <cell r="AN45">
            <v>13319.600749684001</v>
          </cell>
          <cell r="AO45"/>
          <cell r="AP45"/>
          <cell r="AQ45"/>
          <cell r="AR45"/>
          <cell r="AS45"/>
          <cell r="AT45" t="str">
            <v>`</v>
          </cell>
          <cell r="AU45">
            <v>110.89769291544144</v>
          </cell>
          <cell r="AV45">
            <v>0.83958048294994203</v>
          </cell>
          <cell r="AY45">
            <v>0.84115698778692849</v>
          </cell>
          <cell r="AZ45">
            <v>0</v>
          </cell>
        </row>
        <row r="46">
          <cell r="A46">
            <v>466</v>
          </cell>
          <cell r="B46" t="str">
            <v>MARTHA'S VINEYARD</v>
          </cell>
          <cell r="C46">
            <v>174.06968641114983</v>
          </cell>
          <cell r="D46">
            <v>180</v>
          </cell>
          <cell r="E46">
            <v>184</v>
          </cell>
          <cell r="F46">
            <v>184</v>
          </cell>
          <cell r="G46">
            <v>184</v>
          </cell>
          <cell r="H46">
            <v>184.76</v>
          </cell>
          <cell r="I46">
            <v>0</v>
          </cell>
          <cell r="J46">
            <v>0</v>
          </cell>
          <cell r="K46">
            <v>0</v>
          </cell>
          <cell r="L46">
            <v>0</v>
          </cell>
          <cell r="O46">
            <v>0.75999999999999091</v>
          </cell>
          <cell r="P46">
            <v>0.41304347826085497</v>
          </cell>
          <cell r="S46">
            <v>4150740.7272746707</v>
          </cell>
          <cell r="T46">
            <v>4202307.8153627068</v>
          </cell>
          <cell r="U46">
            <v>4221129.4609904606</v>
          </cell>
          <cell r="V46">
            <v>4221596</v>
          </cell>
          <cell r="W46">
            <v>4278878</v>
          </cell>
          <cell r="X46">
            <v>4461780.2680880362</v>
          </cell>
          <cell r="Y46">
            <v>0</v>
          </cell>
          <cell r="Z46">
            <v>0</v>
          </cell>
          <cell r="AA46">
            <v>0</v>
          </cell>
          <cell r="AB46">
            <v>0</v>
          </cell>
          <cell r="AC46">
            <v>0</v>
          </cell>
          <cell r="AE46">
            <v>182902.26808803622</v>
          </cell>
          <cell r="AF46">
            <v>4.2745380468439675</v>
          </cell>
          <cell r="AI46">
            <v>23845.281811278084</v>
          </cell>
          <cell r="AJ46">
            <v>23346.154529792817</v>
          </cell>
          <cell r="AK46">
            <v>22940.920983643806</v>
          </cell>
          <cell r="AL46">
            <v>22943.456521739132</v>
          </cell>
          <cell r="AM46">
            <v>23254.771739130436</v>
          </cell>
          <cell r="AN46">
            <v>24149.059688720699</v>
          </cell>
          <cell r="AO46"/>
          <cell r="AP46"/>
          <cell r="AQ46"/>
          <cell r="AR46"/>
          <cell r="AS46"/>
          <cell r="AT46" t="str">
            <v>`</v>
          </cell>
          <cell r="AU46">
            <v>894.28794959026345</v>
          </cell>
          <cell r="AV46">
            <v>3.8456105251098105</v>
          </cell>
          <cell r="AY46">
            <v>3.8614945685831126</v>
          </cell>
          <cell r="AZ46">
            <v>29621</v>
          </cell>
        </row>
        <row r="47">
          <cell r="A47">
            <v>469</v>
          </cell>
          <cell r="B47" t="str">
            <v>MATCH</v>
          </cell>
          <cell r="C47">
            <v>1137.5270270270275</v>
          </cell>
          <cell r="D47">
            <v>1240</v>
          </cell>
          <cell r="E47">
            <v>1225</v>
          </cell>
          <cell r="F47">
            <v>1225</v>
          </cell>
          <cell r="G47">
            <v>1225</v>
          </cell>
          <cell r="H47">
            <v>1217.5700000000006</v>
          </cell>
          <cell r="I47">
            <v>0</v>
          </cell>
          <cell r="J47">
            <v>0</v>
          </cell>
          <cell r="K47">
            <v>0</v>
          </cell>
          <cell r="L47">
            <v>0</v>
          </cell>
          <cell r="O47">
            <v>-7.4299999999993815</v>
          </cell>
          <cell r="P47">
            <v>-0.60653061224484883</v>
          </cell>
          <cell r="S47">
            <v>19253571</v>
          </cell>
          <cell r="T47">
            <v>21629828.248360503</v>
          </cell>
          <cell r="U47">
            <v>22135005.373739958</v>
          </cell>
          <cell r="V47">
            <v>22283980</v>
          </cell>
          <cell r="W47">
            <v>22264424</v>
          </cell>
          <cell r="X47">
            <v>22079095</v>
          </cell>
          <cell r="Y47">
            <v>0</v>
          </cell>
          <cell r="Z47">
            <v>0</v>
          </cell>
          <cell r="AA47">
            <v>0</v>
          </cell>
          <cell r="AB47">
            <v>0</v>
          </cell>
          <cell r="AC47">
            <v>0</v>
          </cell>
          <cell r="AE47">
            <v>-185329</v>
          </cell>
          <cell r="AF47">
            <v>-0.83239970636563854</v>
          </cell>
          <cell r="AI47">
            <v>16925.814105990939</v>
          </cell>
          <cell r="AJ47">
            <v>17443.409877710084</v>
          </cell>
          <cell r="AK47">
            <v>18069.392141828535</v>
          </cell>
          <cell r="AL47">
            <v>18191.004081632655</v>
          </cell>
          <cell r="AM47">
            <v>18175.04</v>
          </cell>
          <cell r="AN47">
            <v>18133.737690646114</v>
          </cell>
          <cell r="AO47"/>
          <cell r="AP47"/>
          <cell r="AQ47"/>
          <cell r="AR47"/>
          <cell r="AS47"/>
          <cell r="AT47" t="str">
            <v>`</v>
          </cell>
          <cell r="AU47">
            <v>-41.302309353886812</v>
          </cell>
          <cell r="AV47">
            <v>-0.22724741928428216</v>
          </cell>
          <cell r="AY47">
            <v>-0.2258690941207897</v>
          </cell>
          <cell r="AZ47">
            <v>0</v>
          </cell>
        </row>
        <row r="48">
          <cell r="A48">
            <v>470</v>
          </cell>
          <cell r="B48" t="str">
            <v>MYSTIC VALLEY REGIONAL</v>
          </cell>
          <cell r="C48">
            <v>1485.8701298701289</v>
          </cell>
          <cell r="D48">
            <v>1612</v>
          </cell>
          <cell r="E48">
            <v>1571</v>
          </cell>
          <cell r="F48">
            <v>1571</v>
          </cell>
          <cell r="G48">
            <v>1571</v>
          </cell>
          <cell r="H48">
            <v>1563.67</v>
          </cell>
          <cell r="I48">
            <v>0</v>
          </cell>
          <cell r="J48">
            <v>0</v>
          </cell>
          <cell r="K48">
            <v>0</v>
          </cell>
          <cell r="L48">
            <v>0</v>
          </cell>
          <cell r="O48">
            <v>-7.3299999999999272</v>
          </cell>
          <cell r="P48">
            <v>-0.46658179503500374</v>
          </cell>
          <cell r="S48">
            <v>17267170.088741574</v>
          </cell>
          <cell r="T48">
            <v>18856277.917341679</v>
          </cell>
          <cell r="U48">
            <v>18949871.257719256</v>
          </cell>
          <cell r="V48">
            <v>18957732</v>
          </cell>
          <cell r="W48">
            <v>19000968</v>
          </cell>
          <cell r="X48">
            <v>19314367.911258426</v>
          </cell>
          <cell r="Y48">
            <v>0</v>
          </cell>
          <cell r="Z48">
            <v>0</v>
          </cell>
          <cell r="AA48">
            <v>0</v>
          </cell>
          <cell r="AB48">
            <v>0</v>
          </cell>
          <cell r="AC48">
            <v>0</v>
          </cell>
          <cell r="AE48">
            <v>313399.91125842556</v>
          </cell>
          <cell r="AF48">
            <v>1.6493891851111275</v>
          </cell>
          <cell r="AI48">
            <v>11620.914736505803</v>
          </cell>
          <cell r="AJ48">
            <v>11697.442876762829</v>
          </cell>
          <cell r="AK48">
            <v>12062.298700012258</v>
          </cell>
          <cell r="AL48">
            <v>12067.302355187778</v>
          </cell>
          <cell r="AM48">
            <v>12094.823679185232</v>
          </cell>
          <cell r="AN48">
            <v>12351.946325796634</v>
          </cell>
          <cell r="AO48"/>
          <cell r="AP48"/>
          <cell r="AQ48"/>
          <cell r="AR48"/>
          <cell r="AS48"/>
          <cell r="AT48" t="str">
            <v>`</v>
          </cell>
          <cell r="AU48">
            <v>257.12264661140216</v>
          </cell>
          <cell r="AV48">
            <v>2.1258899958492172</v>
          </cell>
          <cell r="AY48">
            <v>2.1159709801461313</v>
          </cell>
          <cell r="AZ48">
            <v>39036</v>
          </cell>
        </row>
        <row r="49">
          <cell r="A49">
            <v>474</v>
          </cell>
          <cell r="B49" t="str">
            <v>SIZER SCHOOL, A NORTH CENTRAL CHARTER ESSENTIAL SCHOOL</v>
          </cell>
          <cell r="C49">
            <v>367.5729166666664</v>
          </cell>
          <cell r="D49">
            <v>392</v>
          </cell>
          <cell r="E49">
            <v>359</v>
          </cell>
          <cell r="F49">
            <v>359</v>
          </cell>
          <cell r="G49">
            <v>359</v>
          </cell>
          <cell r="H49">
            <v>350.8900000000001</v>
          </cell>
          <cell r="I49">
            <v>0</v>
          </cell>
          <cell r="J49">
            <v>0</v>
          </cell>
          <cell r="K49">
            <v>0</v>
          </cell>
          <cell r="L49">
            <v>0</v>
          </cell>
          <cell r="O49">
            <v>-8.1099999999999</v>
          </cell>
          <cell r="P49">
            <v>-2.2590529247910607</v>
          </cell>
          <cell r="S49">
            <v>4508302</v>
          </cell>
          <cell r="T49">
            <v>4874394</v>
          </cell>
          <cell r="U49">
            <v>4492685</v>
          </cell>
          <cell r="V49">
            <v>4492851</v>
          </cell>
          <cell r="W49">
            <v>4486369</v>
          </cell>
          <cell r="X49">
            <v>4377023</v>
          </cell>
          <cell r="Y49">
            <v>0</v>
          </cell>
          <cell r="Z49">
            <v>0</v>
          </cell>
          <cell r="AA49">
            <v>0</v>
          </cell>
          <cell r="AB49">
            <v>0</v>
          </cell>
          <cell r="AC49">
            <v>0</v>
          </cell>
          <cell r="AE49">
            <v>-109346</v>
          </cell>
          <cell r="AF49">
            <v>-2.4372939452818043</v>
          </cell>
          <cell r="AI49">
            <v>12265.054892736711</v>
          </cell>
          <cell r="AJ49">
            <v>12434.678571428571</v>
          </cell>
          <cell r="AK49">
            <v>12514.442896935932</v>
          </cell>
          <cell r="AL49">
            <v>12514.905292479109</v>
          </cell>
          <cell r="AM49">
            <v>12496.849582172701</v>
          </cell>
          <cell r="AN49">
            <v>12474.060246800987</v>
          </cell>
          <cell r="AO49"/>
          <cell r="AP49"/>
          <cell r="AQ49"/>
          <cell r="AR49"/>
          <cell r="AS49"/>
          <cell r="AT49" t="str">
            <v>`</v>
          </cell>
          <cell r="AU49">
            <v>-22.789335371713605</v>
          </cell>
          <cell r="AV49">
            <v>-0.18236064395160678</v>
          </cell>
          <cell r="AY49">
            <v>-0.17824102049074364</v>
          </cell>
          <cell r="AZ49">
            <v>0</v>
          </cell>
        </row>
        <row r="50">
          <cell r="A50">
            <v>478</v>
          </cell>
          <cell r="B50" t="str">
            <v>FRANCIS W. PARKER CHARTER ESSENTIAL</v>
          </cell>
          <cell r="C50">
            <v>393.66550522648095</v>
          </cell>
          <cell r="D50">
            <v>400</v>
          </cell>
          <cell r="E50">
            <v>396</v>
          </cell>
          <cell r="F50">
            <v>396</v>
          </cell>
          <cell r="G50">
            <v>396</v>
          </cell>
          <cell r="H50">
            <v>396.62000000000006</v>
          </cell>
          <cell r="I50">
            <v>0</v>
          </cell>
          <cell r="J50">
            <v>0</v>
          </cell>
          <cell r="K50">
            <v>0</v>
          </cell>
          <cell r="L50">
            <v>0</v>
          </cell>
          <cell r="O50">
            <v>0.62000000000006139</v>
          </cell>
          <cell r="P50">
            <v>0.156565656565677</v>
          </cell>
          <cell r="S50">
            <v>5110552</v>
          </cell>
          <cell r="T50">
            <v>5315176.3475328609</v>
          </cell>
          <cell r="U50">
            <v>5311989.9484344544</v>
          </cell>
          <cell r="V50">
            <v>5313138</v>
          </cell>
          <cell r="W50">
            <v>5328716</v>
          </cell>
          <cell r="X50">
            <v>5343786</v>
          </cell>
          <cell r="Y50">
            <v>0</v>
          </cell>
          <cell r="Z50">
            <v>0</v>
          </cell>
          <cell r="AA50">
            <v>0</v>
          </cell>
          <cell r="AB50">
            <v>0</v>
          </cell>
          <cell r="AC50">
            <v>0</v>
          </cell>
          <cell r="AE50">
            <v>15070</v>
          </cell>
          <cell r="AF50">
            <v>0.28280734045500466</v>
          </cell>
          <cell r="AI50">
            <v>12981.965481227095</v>
          </cell>
          <cell r="AJ50">
            <v>13287.940868832153</v>
          </cell>
          <cell r="AK50">
            <v>13414.116031400137</v>
          </cell>
          <cell r="AL50">
            <v>13417.015151515152</v>
          </cell>
          <cell r="AM50">
            <v>13456.353535353535</v>
          </cell>
          <cell r="AN50">
            <v>13473.314507589126</v>
          </cell>
          <cell r="AO50"/>
          <cell r="AP50"/>
          <cell r="AQ50"/>
          <cell r="AR50"/>
          <cell r="AS50"/>
          <cell r="AT50" t="str">
            <v>`</v>
          </cell>
          <cell r="AU50">
            <v>16.960972235590816</v>
          </cell>
          <cell r="AV50">
            <v>0.12604434173812962</v>
          </cell>
          <cell r="AY50">
            <v>0.12624168388932766</v>
          </cell>
          <cell r="AZ50">
            <v>0</v>
          </cell>
        </row>
        <row r="51">
          <cell r="A51">
            <v>479</v>
          </cell>
          <cell r="B51" t="str">
            <v>PIONEER VALLEY PERFORMING ARTS</v>
          </cell>
          <cell r="C51">
            <v>401.88552188552183</v>
          </cell>
          <cell r="D51">
            <v>400</v>
          </cell>
          <cell r="E51">
            <v>401</v>
          </cell>
          <cell r="F51">
            <v>401</v>
          </cell>
          <cell r="G51">
            <v>401</v>
          </cell>
          <cell r="H51">
            <v>401.35</v>
          </cell>
          <cell r="I51">
            <v>0</v>
          </cell>
          <cell r="J51">
            <v>0</v>
          </cell>
          <cell r="K51">
            <v>0</v>
          </cell>
          <cell r="L51">
            <v>0</v>
          </cell>
          <cell r="O51">
            <v>0.35000000000002274</v>
          </cell>
          <cell r="P51">
            <v>8.7281795511229276E-2</v>
          </cell>
          <cell r="S51">
            <v>5482635</v>
          </cell>
          <cell r="T51">
            <v>5638519</v>
          </cell>
          <cell r="U51">
            <v>5653754</v>
          </cell>
          <cell r="V51">
            <v>5657189</v>
          </cell>
          <cell r="W51">
            <v>5652623</v>
          </cell>
          <cell r="X51">
            <v>5655013</v>
          </cell>
          <cell r="Y51">
            <v>0</v>
          </cell>
          <cell r="Z51">
            <v>0</v>
          </cell>
          <cell r="AA51">
            <v>0</v>
          </cell>
          <cell r="AB51">
            <v>0</v>
          </cell>
          <cell r="AC51">
            <v>0</v>
          </cell>
          <cell r="AE51">
            <v>2390</v>
          </cell>
          <cell r="AF51">
            <v>4.2281255976206467E-2</v>
          </cell>
          <cell r="AI51">
            <v>13642.280454088474</v>
          </cell>
          <cell r="AJ51">
            <v>14096.297500000001</v>
          </cell>
          <cell r="AK51">
            <v>14099.137157107232</v>
          </cell>
          <cell r="AL51">
            <v>14107.703241895262</v>
          </cell>
          <cell r="AM51">
            <v>14096.316708229426</v>
          </cell>
          <cell r="AN51">
            <v>14089.978821477513</v>
          </cell>
          <cell r="AO51"/>
          <cell r="AP51"/>
          <cell r="AQ51"/>
          <cell r="AR51"/>
          <cell r="AS51"/>
          <cell r="AT51" t="str">
            <v>`</v>
          </cell>
          <cell r="AU51">
            <v>-6.3378867519131745</v>
          </cell>
          <cell r="AV51">
            <v>-4.4961296508139181E-2</v>
          </cell>
          <cell r="AY51">
            <v>-4.500053953502281E-2</v>
          </cell>
          <cell r="AZ51">
            <v>0</v>
          </cell>
        </row>
        <row r="52">
          <cell r="A52">
            <v>481</v>
          </cell>
          <cell r="B52" t="str">
            <v>BOSTON RENAISSANCE</v>
          </cell>
          <cell r="C52">
            <v>947.21250107746664</v>
          </cell>
          <cell r="D52">
            <v>944</v>
          </cell>
          <cell r="E52">
            <v>938</v>
          </cell>
          <cell r="F52">
            <v>938</v>
          </cell>
          <cell r="G52">
            <v>938</v>
          </cell>
          <cell r="H52">
            <v>942.76000000000033</v>
          </cell>
          <cell r="I52">
            <v>0</v>
          </cell>
          <cell r="J52">
            <v>0</v>
          </cell>
          <cell r="K52">
            <v>0</v>
          </cell>
          <cell r="L52">
            <v>0</v>
          </cell>
          <cell r="O52">
            <v>4.760000000000332</v>
          </cell>
          <cell r="P52">
            <v>0.50746268656720606</v>
          </cell>
          <cell r="S52">
            <v>14479032.103486994</v>
          </cell>
          <cell r="T52">
            <v>14868567</v>
          </cell>
          <cell r="U52">
            <v>15252522</v>
          </cell>
          <cell r="V52">
            <v>15351300</v>
          </cell>
          <cell r="W52">
            <v>15342503</v>
          </cell>
          <cell r="X52">
            <v>15432318.896513006</v>
          </cell>
          <cell r="Y52">
            <v>0</v>
          </cell>
          <cell r="Z52">
            <v>0</v>
          </cell>
          <cell r="AA52">
            <v>0</v>
          </cell>
          <cell r="AB52">
            <v>0</v>
          </cell>
          <cell r="AC52">
            <v>0</v>
          </cell>
          <cell r="AE52">
            <v>89815.896513005719</v>
          </cell>
          <cell r="AF52">
            <v>0.58540576145238443</v>
          </cell>
          <cell r="AI52">
            <v>15285.9385692407</v>
          </cell>
          <cell r="AJ52">
            <v>15750.60063559322</v>
          </cell>
          <cell r="AK52">
            <v>16260.684434968018</v>
          </cell>
          <cell r="AL52">
            <v>16365.991471215351</v>
          </cell>
          <cell r="AM52">
            <v>16356.613006396588</v>
          </cell>
          <cell r="AN52">
            <v>16369.297484527346</v>
          </cell>
          <cell r="AO52"/>
          <cell r="AP52"/>
          <cell r="AQ52"/>
          <cell r="AR52"/>
          <cell r="AS52"/>
          <cell r="AT52" t="str">
            <v>`</v>
          </cell>
          <cell r="AU52">
            <v>12.68447813075727</v>
          </cell>
          <cell r="AV52">
            <v>7.7549539906551779E-2</v>
          </cell>
          <cell r="AY52">
            <v>7.7943074885178376E-2</v>
          </cell>
          <cell r="AZ52">
            <v>0</v>
          </cell>
        </row>
        <row r="53">
          <cell r="A53">
            <v>482</v>
          </cell>
          <cell r="B53" t="str">
            <v>RIVER VALLEY</v>
          </cell>
          <cell r="C53">
            <v>287.96527777777777</v>
          </cell>
          <cell r="D53">
            <v>288</v>
          </cell>
          <cell r="E53">
            <v>288</v>
          </cell>
          <cell r="F53">
            <v>288</v>
          </cell>
          <cell r="G53">
            <v>288</v>
          </cell>
          <cell r="H53">
            <v>288.00000000000006</v>
          </cell>
          <cell r="I53">
            <v>0</v>
          </cell>
          <cell r="J53">
            <v>0</v>
          </cell>
          <cell r="K53">
            <v>0</v>
          </cell>
          <cell r="L53">
            <v>0</v>
          </cell>
          <cell r="O53">
            <v>5.6843418860808015E-14</v>
          </cell>
          <cell r="P53">
            <v>2.2204460492503131E-14</v>
          </cell>
          <cell r="S53">
            <v>3874558</v>
          </cell>
          <cell r="T53">
            <v>3950764</v>
          </cell>
          <cell r="U53">
            <v>4076187</v>
          </cell>
          <cell r="V53">
            <v>4079043</v>
          </cell>
          <cell r="W53">
            <v>4075865</v>
          </cell>
          <cell r="X53">
            <v>4032958</v>
          </cell>
          <cell r="Y53">
            <v>0</v>
          </cell>
          <cell r="Z53">
            <v>0</v>
          </cell>
          <cell r="AA53">
            <v>0</v>
          </cell>
          <cell r="AB53">
            <v>0</v>
          </cell>
          <cell r="AC53">
            <v>0</v>
          </cell>
          <cell r="AE53">
            <v>-42907</v>
          </cell>
          <cell r="AF53">
            <v>-1.0527090568505093</v>
          </cell>
          <cell r="AI53">
            <v>13454.948561506741</v>
          </cell>
          <cell r="AJ53">
            <v>13717.930555555555</v>
          </cell>
          <cell r="AK53">
            <v>14153.427083333334</v>
          </cell>
          <cell r="AL53">
            <v>14163.34375</v>
          </cell>
          <cell r="AM53">
            <v>14152.309027777777</v>
          </cell>
          <cell r="AN53">
            <v>14003.326388888887</v>
          </cell>
          <cell r="AO53"/>
          <cell r="AP53"/>
          <cell r="AQ53"/>
          <cell r="AR53"/>
          <cell r="AS53"/>
          <cell r="AT53" t="str">
            <v>`</v>
          </cell>
          <cell r="AU53">
            <v>-148.98263888889051</v>
          </cell>
          <cell r="AV53">
            <v>-1.0527090568505204</v>
          </cell>
          <cell r="AY53">
            <v>-1.0527090568505315</v>
          </cell>
          <cell r="AZ53">
            <v>0</v>
          </cell>
        </row>
        <row r="54">
          <cell r="A54">
            <v>483</v>
          </cell>
          <cell r="B54" t="str">
            <v>RISING TIDE</v>
          </cell>
          <cell r="C54">
            <v>661.71180555555554</v>
          </cell>
          <cell r="D54">
            <v>700</v>
          </cell>
          <cell r="E54">
            <v>660</v>
          </cell>
          <cell r="F54">
            <v>660</v>
          </cell>
          <cell r="G54">
            <v>660</v>
          </cell>
          <cell r="H54">
            <v>661.53</v>
          </cell>
          <cell r="I54">
            <v>0</v>
          </cell>
          <cell r="J54">
            <v>0</v>
          </cell>
          <cell r="K54">
            <v>0</v>
          </cell>
          <cell r="L54">
            <v>0</v>
          </cell>
          <cell r="O54">
            <v>1.5299999999999727</v>
          </cell>
          <cell r="P54">
            <v>0.23181818181818858</v>
          </cell>
          <cell r="S54">
            <v>8774946</v>
          </cell>
          <cell r="T54">
            <v>9495837</v>
          </cell>
          <cell r="U54">
            <v>9031323</v>
          </cell>
          <cell r="V54">
            <v>9034383</v>
          </cell>
          <cell r="W54">
            <v>9028213</v>
          </cell>
          <cell r="X54">
            <v>9050474</v>
          </cell>
          <cell r="Y54">
            <v>0</v>
          </cell>
          <cell r="Z54">
            <v>0</v>
          </cell>
          <cell r="AA54">
            <v>0</v>
          </cell>
          <cell r="AB54">
            <v>0</v>
          </cell>
          <cell r="AC54">
            <v>0</v>
          </cell>
          <cell r="AE54">
            <v>22261</v>
          </cell>
          <cell r="AF54">
            <v>0.246571497593151</v>
          </cell>
          <cell r="AI54">
            <v>13260.978459697859</v>
          </cell>
          <cell r="AJ54">
            <v>13565.481428571429</v>
          </cell>
          <cell r="AK54">
            <v>13683.822727272727</v>
          </cell>
          <cell r="AL54">
            <v>13688.459090909091</v>
          </cell>
          <cell r="AM54">
            <v>13679.110606060605</v>
          </cell>
          <cell r="AN54">
            <v>13681.124060889151</v>
          </cell>
          <cell r="AO54"/>
          <cell r="AP54"/>
          <cell r="AQ54"/>
          <cell r="AR54"/>
          <cell r="AS54"/>
          <cell r="AT54" t="str">
            <v>`</v>
          </cell>
          <cell r="AU54">
            <v>2.0134548285459459</v>
          </cell>
          <cell r="AV54">
            <v>1.4719194007062342E-2</v>
          </cell>
          <cell r="AY54">
            <v>1.4753315774962417E-2</v>
          </cell>
          <cell r="AZ54">
            <v>0</v>
          </cell>
        </row>
        <row r="55">
          <cell r="A55">
            <v>484</v>
          </cell>
          <cell r="B55" t="str">
            <v>ROXBURY PREPARATORY</v>
          </cell>
          <cell r="C55">
            <v>1290.3258367038534</v>
          </cell>
          <cell r="D55">
            <v>1565</v>
          </cell>
          <cell r="E55">
            <v>1422</v>
          </cell>
          <cell r="F55">
            <v>1422</v>
          </cell>
          <cell r="G55">
            <v>1422</v>
          </cell>
          <cell r="H55">
            <v>1407.3099999999995</v>
          </cell>
          <cell r="I55">
            <v>0</v>
          </cell>
          <cell r="J55">
            <v>0</v>
          </cell>
          <cell r="K55">
            <v>0</v>
          </cell>
          <cell r="L55">
            <v>0</v>
          </cell>
          <cell r="O55">
            <v>-14.690000000000509</v>
          </cell>
          <cell r="P55">
            <v>-1.0330520393811882</v>
          </cell>
          <cell r="S55">
            <v>20920981</v>
          </cell>
          <cell r="T55">
            <v>26623780</v>
          </cell>
          <cell r="U55">
            <v>25007501</v>
          </cell>
          <cell r="V55">
            <v>25176319</v>
          </cell>
          <cell r="W55">
            <v>25153919</v>
          </cell>
          <cell r="X55">
            <v>24899208</v>
          </cell>
          <cell r="Y55">
            <v>0</v>
          </cell>
          <cell r="Z55">
            <v>0</v>
          </cell>
          <cell r="AA55">
            <v>0</v>
          </cell>
          <cell r="AB55">
            <v>0</v>
          </cell>
          <cell r="AC55">
            <v>0</v>
          </cell>
          <cell r="AE55">
            <v>-254711</v>
          </cell>
          <cell r="AF55">
            <v>-1.0126096056841116</v>
          </cell>
          <cell r="AI55">
            <v>16213.719360563062</v>
          </cell>
          <cell r="AJ55">
            <v>17012</v>
          </cell>
          <cell r="AK55">
            <v>17586.146976090015</v>
          </cell>
          <cell r="AL55">
            <v>17704.865682137835</v>
          </cell>
          <cell r="AM55">
            <v>17689.113220815754</v>
          </cell>
          <cell r="AN55">
            <v>17692.767052035451</v>
          </cell>
          <cell r="AO55"/>
          <cell r="AP55"/>
          <cell r="AQ55"/>
          <cell r="AR55"/>
          <cell r="AS55"/>
          <cell r="AT55" t="str">
            <v>`</v>
          </cell>
          <cell r="AU55">
            <v>3.6538312196971674</v>
          </cell>
          <cell r="AV55">
            <v>2.0655819057102676E-2</v>
          </cell>
          <cell r="AY55">
            <v>2.0442433697076545E-2</v>
          </cell>
          <cell r="AZ55">
            <v>0</v>
          </cell>
        </row>
        <row r="56">
          <cell r="A56">
            <v>485</v>
          </cell>
          <cell r="B56" t="str">
            <v>SALEM ACADEMY</v>
          </cell>
          <cell r="C56">
            <v>439.53548387096771</v>
          </cell>
          <cell r="D56">
            <v>480</v>
          </cell>
          <cell r="E56">
            <v>475</v>
          </cell>
          <cell r="F56">
            <v>475</v>
          </cell>
          <cell r="G56">
            <v>475</v>
          </cell>
          <cell r="H56">
            <v>474.22000000000008</v>
          </cell>
          <cell r="I56">
            <v>0</v>
          </cell>
          <cell r="J56">
            <v>0</v>
          </cell>
          <cell r="K56">
            <v>0</v>
          </cell>
          <cell r="L56">
            <v>0</v>
          </cell>
          <cell r="O56">
            <v>-0.77999999999991587</v>
          </cell>
          <cell r="P56">
            <v>-0.16421052631576671</v>
          </cell>
          <cell r="S56">
            <v>6563915</v>
          </cell>
          <cell r="T56">
            <v>7376928</v>
          </cell>
          <cell r="U56">
            <v>6922755</v>
          </cell>
          <cell r="V56">
            <v>6956167</v>
          </cell>
          <cell r="W56">
            <v>6943445</v>
          </cell>
          <cell r="X56">
            <v>6932677</v>
          </cell>
          <cell r="Y56">
            <v>0</v>
          </cell>
          <cell r="Z56">
            <v>0</v>
          </cell>
          <cell r="AA56">
            <v>0</v>
          </cell>
          <cell r="AB56">
            <v>0</v>
          </cell>
          <cell r="AC56">
            <v>0</v>
          </cell>
          <cell r="AE56">
            <v>-10768</v>
          </cell>
          <cell r="AF56">
            <v>-0.15508151933226744</v>
          </cell>
          <cell r="AI56">
            <v>14933.754476867074</v>
          </cell>
          <cell r="AJ56">
            <v>15368.6</v>
          </cell>
          <cell r="AK56">
            <v>14574.221052631579</v>
          </cell>
          <cell r="AL56">
            <v>14644.562105263158</v>
          </cell>
          <cell r="AM56">
            <v>14617.778947368421</v>
          </cell>
          <cell r="AN56">
            <v>14619.115600354264</v>
          </cell>
          <cell r="AO56"/>
          <cell r="AP56"/>
          <cell r="AQ56"/>
          <cell r="AR56"/>
          <cell r="AS56"/>
          <cell r="AT56" t="str">
            <v>`</v>
          </cell>
          <cell r="AU56">
            <v>1.3366529858431022</v>
          </cell>
          <cell r="AV56">
            <v>9.1440224308847462E-3</v>
          </cell>
          <cell r="AY56">
            <v>9.1290069834992771E-3</v>
          </cell>
          <cell r="AZ56">
            <v>0</v>
          </cell>
        </row>
        <row r="57">
          <cell r="A57">
            <v>486</v>
          </cell>
          <cell r="B57" t="str">
            <v>SEVEN HILLS</v>
          </cell>
          <cell r="C57">
            <v>665.02476780185748</v>
          </cell>
          <cell r="D57">
            <v>666</v>
          </cell>
          <cell r="E57">
            <v>667</v>
          </cell>
          <cell r="F57">
            <v>667</v>
          </cell>
          <cell r="G57">
            <v>667</v>
          </cell>
          <cell r="H57">
            <v>664.53000000000009</v>
          </cell>
          <cell r="I57">
            <v>0</v>
          </cell>
          <cell r="J57">
            <v>0</v>
          </cell>
          <cell r="K57">
            <v>0</v>
          </cell>
          <cell r="L57">
            <v>0</v>
          </cell>
          <cell r="O57">
            <v>-2.4699999999999136</v>
          </cell>
          <cell r="P57">
            <v>-0.37031484257870062</v>
          </cell>
          <cell r="S57">
            <v>8061443</v>
          </cell>
          <cell r="T57">
            <v>8340277</v>
          </cell>
          <cell r="U57">
            <v>8317374</v>
          </cell>
          <cell r="V57">
            <v>8317391</v>
          </cell>
          <cell r="W57">
            <v>8351308</v>
          </cell>
          <cell r="X57">
            <v>8337868</v>
          </cell>
          <cell r="Y57">
            <v>0</v>
          </cell>
          <cell r="Z57">
            <v>0</v>
          </cell>
          <cell r="AA57">
            <v>0</v>
          </cell>
          <cell r="AB57">
            <v>0</v>
          </cell>
          <cell r="AC57">
            <v>0</v>
          </cell>
          <cell r="AE57">
            <v>-13440</v>
          </cell>
          <cell r="AF57">
            <v>-0.16093287422760394</v>
          </cell>
          <cell r="AI57">
            <v>12122.019194331553</v>
          </cell>
          <cell r="AJ57">
            <v>12522.938438438439</v>
          </cell>
          <cell r="AK57">
            <v>12469.826086956522</v>
          </cell>
          <cell r="AL57">
            <v>12469.851574212893</v>
          </cell>
          <cell r="AM57">
            <v>12520.701649175413</v>
          </cell>
          <cell r="AN57">
            <v>12547.01518366364</v>
          </cell>
          <cell r="AO57"/>
          <cell r="AP57"/>
          <cell r="AQ57"/>
          <cell r="AR57"/>
          <cell r="AS57"/>
          <cell r="AT57" t="str">
            <v>`</v>
          </cell>
          <cell r="AU57">
            <v>26.313534488226651</v>
          </cell>
          <cell r="AV57">
            <v>0.21016022284949809</v>
          </cell>
          <cell r="AY57">
            <v>0.20938196835109668</v>
          </cell>
          <cell r="AZ57">
            <v>0</v>
          </cell>
        </row>
        <row r="58">
          <cell r="A58">
            <v>487</v>
          </cell>
          <cell r="B58" t="str">
            <v>PROSPECT HILL ACADEMY</v>
          </cell>
          <cell r="C58">
            <v>1145.1643356643356</v>
          </cell>
          <cell r="D58">
            <v>1190</v>
          </cell>
          <cell r="E58">
            <v>1132</v>
          </cell>
          <cell r="F58">
            <v>1132</v>
          </cell>
          <cell r="G58">
            <v>1132</v>
          </cell>
          <cell r="H58">
            <v>1150.7600000000002</v>
          </cell>
          <cell r="I58">
            <v>0</v>
          </cell>
          <cell r="J58">
            <v>0</v>
          </cell>
          <cell r="K58">
            <v>0</v>
          </cell>
          <cell r="L58">
            <v>0</v>
          </cell>
          <cell r="O58">
            <v>18.760000000000218</v>
          </cell>
          <cell r="P58">
            <v>1.6572438162544278</v>
          </cell>
          <cell r="S58">
            <v>19926624.431237102</v>
          </cell>
          <cell r="T58">
            <v>20757687.129702751</v>
          </cell>
          <cell r="U58">
            <v>19953199.605942171</v>
          </cell>
          <cell r="V58">
            <v>19963016</v>
          </cell>
          <cell r="W58">
            <v>19960350</v>
          </cell>
          <cell r="X58">
            <v>20294563.568762898</v>
          </cell>
          <cell r="Y58">
            <v>0</v>
          </cell>
          <cell r="Z58">
            <v>0</v>
          </cell>
          <cell r="AA58">
            <v>0</v>
          </cell>
          <cell r="AB58">
            <v>0</v>
          </cell>
          <cell r="AC58">
            <v>0</v>
          </cell>
          <cell r="AE58">
            <v>334213.56876289845</v>
          </cell>
          <cell r="AF58">
            <v>1.6743873166698009</v>
          </cell>
          <cell r="AI58">
            <v>17400.668018251912</v>
          </cell>
          <cell r="AJ58">
            <v>17443.434562775419</v>
          </cell>
          <cell r="AK58">
            <v>17626.501418676831</v>
          </cell>
          <cell r="AL58">
            <v>17635.173144876324</v>
          </cell>
          <cell r="AM58">
            <v>17632.818021201412</v>
          </cell>
          <cell r="AN58">
            <v>17635.791623590405</v>
          </cell>
          <cell r="AO58"/>
          <cell r="AP58"/>
          <cell r="AQ58"/>
          <cell r="AR58"/>
          <cell r="AS58"/>
          <cell r="AT58" t="str">
            <v>`</v>
          </cell>
          <cell r="AU58">
            <v>2.973602388992731</v>
          </cell>
          <cell r="AV58">
            <v>1.6864022446205773E-2</v>
          </cell>
          <cell r="AY58">
            <v>1.7143500415373047E-2</v>
          </cell>
          <cell r="AZ58">
            <v>0</v>
          </cell>
        </row>
        <row r="59">
          <cell r="A59">
            <v>488</v>
          </cell>
          <cell r="B59" t="str">
            <v>SOUTH SHORE</v>
          </cell>
          <cell r="C59">
            <v>756.74149659863963</v>
          </cell>
          <cell r="D59">
            <v>942</v>
          </cell>
          <cell r="E59">
            <v>927</v>
          </cell>
          <cell r="F59">
            <v>927</v>
          </cell>
          <cell r="G59">
            <v>927</v>
          </cell>
          <cell r="H59">
            <v>923.70999999999992</v>
          </cell>
          <cell r="I59">
            <v>0</v>
          </cell>
          <cell r="J59">
            <v>0</v>
          </cell>
          <cell r="K59">
            <v>0</v>
          </cell>
          <cell r="L59">
            <v>0</v>
          </cell>
          <cell r="O59">
            <v>-3.2900000000000773</v>
          </cell>
          <cell r="P59">
            <v>-0.35490830636462078</v>
          </cell>
          <cell r="S59">
            <v>9914096</v>
          </cell>
          <cell r="T59">
            <v>12561513</v>
          </cell>
          <cell r="U59">
            <v>12706987</v>
          </cell>
          <cell r="V59">
            <v>12716700</v>
          </cell>
          <cell r="W59">
            <v>12816444</v>
          </cell>
          <cell r="X59">
            <v>12784952</v>
          </cell>
          <cell r="Y59">
            <v>0</v>
          </cell>
          <cell r="Z59">
            <v>0</v>
          </cell>
          <cell r="AA59">
            <v>0</v>
          </cell>
          <cell r="AB59">
            <v>0</v>
          </cell>
          <cell r="AC59">
            <v>0</v>
          </cell>
          <cell r="AE59">
            <v>-31492</v>
          </cell>
          <cell r="AF59">
            <v>-0.24571558226290646</v>
          </cell>
          <cell r="AI59">
            <v>13101.033899371632</v>
          </cell>
          <cell r="AJ59">
            <v>13334.93949044586</v>
          </cell>
          <cell r="AK59">
            <v>13707.645091693636</v>
          </cell>
          <cell r="AL59">
            <v>13718.122977346278</v>
          </cell>
          <cell r="AM59">
            <v>13825.721682847896</v>
          </cell>
          <cell r="AN59">
            <v>13840.872135193948</v>
          </cell>
          <cell r="AO59"/>
          <cell r="AP59"/>
          <cell r="AQ59"/>
          <cell r="AR59"/>
          <cell r="AS59"/>
          <cell r="AT59" t="str">
            <v>`</v>
          </cell>
          <cell r="AU59">
            <v>15.150452346051679</v>
          </cell>
          <cell r="AV59">
            <v>0.10958163843879376</v>
          </cell>
          <cell r="AY59">
            <v>0.10919272410171432</v>
          </cell>
          <cell r="AZ59">
            <v>0</v>
          </cell>
        </row>
        <row r="60">
          <cell r="A60">
            <v>489</v>
          </cell>
          <cell r="B60" t="str">
            <v>STURGIS</v>
          </cell>
          <cell r="C60">
            <v>802.86013986013984</v>
          </cell>
          <cell r="D60">
            <v>824</v>
          </cell>
          <cell r="E60">
            <v>816</v>
          </cell>
          <cell r="F60">
            <v>816</v>
          </cell>
          <cell r="G60">
            <v>816</v>
          </cell>
          <cell r="H60">
            <v>819.11000000000013</v>
          </cell>
          <cell r="I60">
            <v>0</v>
          </cell>
          <cell r="J60">
            <v>0</v>
          </cell>
          <cell r="K60">
            <v>0</v>
          </cell>
          <cell r="L60">
            <v>0</v>
          </cell>
          <cell r="O60">
            <v>3.1100000000001273</v>
          </cell>
          <cell r="P60">
            <v>0.38112745098040079</v>
          </cell>
          <cell r="S60">
            <v>12417569</v>
          </cell>
          <cell r="T60">
            <v>13059523</v>
          </cell>
          <cell r="U60">
            <v>13079410</v>
          </cell>
          <cell r="V60">
            <v>13116224</v>
          </cell>
          <cell r="W60">
            <v>13201059</v>
          </cell>
          <cell r="X60">
            <v>13273726</v>
          </cell>
          <cell r="Y60">
            <v>0</v>
          </cell>
          <cell r="Z60">
            <v>0</v>
          </cell>
          <cell r="AA60">
            <v>0</v>
          </cell>
          <cell r="AB60">
            <v>0</v>
          </cell>
          <cell r="AC60">
            <v>0</v>
          </cell>
          <cell r="AE60">
            <v>72667</v>
          </cell>
          <cell r="AF60">
            <v>0.55046341357916084</v>
          </cell>
          <cell r="AI60">
            <v>15466.665217883616</v>
          </cell>
          <cell r="AJ60">
            <v>15848.93567961165</v>
          </cell>
          <cell r="AK60">
            <v>16028.688725490196</v>
          </cell>
          <cell r="AL60">
            <v>16073.803921568628</v>
          </cell>
          <cell r="AM60">
            <v>16177.768382352941</v>
          </cell>
          <cell r="AN60">
            <v>16205.05914956477</v>
          </cell>
          <cell r="AO60"/>
          <cell r="AP60"/>
          <cell r="AQ60"/>
          <cell r="AR60"/>
          <cell r="AS60"/>
          <cell r="AT60" t="str">
            <v>`</v>
          </cell>
          <cell r="AU60">
            <v>27.290767211829007</v>
          </cell>
          <cell r="AV60">
            <v>0.16869302716435719</v>
          </cell>
          <cell r="AY60">
            <v>0.16933596259876005</v>
          </cell>
          <cell r="AZ60">
            <v>0</v>
          </cell>
        </row>
        <row r="61">
          <cell r="A61">
            <v>491</v>
          </cell>
          <cell r="B61" t="str">
            <v>ATLANTIS</v>
          </cell>
          <cell r="C61">
            <v>1102.9307060755334</v>
          </cell>
          <cell r="D61">
            <v>1273</v>
          </cell>
          <cell r="E61">
            <v>1212</v>
          </cell>
          <cell r="F61">
            <v>1212</v>
          </cell>
          <cell r="G61">
            <v>1212</v>
          </cell>
          <cell r="H61">
            <v>1209.7700000000007</v>
          </cell>
          <cell r="I61">
            <v>0</v>
          </cell>
          <cell r="J61">
            <v>0</v>
          </cell>
          <cell r="K61">
            <v>0</v>
          </cell>
          <cell r="L61">
            <v>0</v>
          </cell>
          <cell r="O61">
            <v>-2.2299999999993361</v>
          </cell>
          <cell r="P61">
            <v>-0.1839933993398768</v>
          </cell>
          <cell r="S61">
            <v>12370773</v>
          </cell>
          <cell r="T61">
            <v>14896455</v>
          </cell>
          <cell r="U61">
            <v>14118414</v>
          </cell>
          <cell r="V61">
            <v>14118878</v>
          </cell>
          <cell r="W61">
            <v>14086517</v>
          </cell>
          <cell r="X61">
            <v>14136444</v>
          </cell>
          <cell r="Y61">
            <v>0</v>
          </cell>
          <cell r="Z61">
            <v>0</v>
          </cell>
          <cell r="AA61">
            <v>0</v>
          </cell>
          <cell r="AB61">
            <v>0</v>
          </cell>
          <cell r="AC61">
            <v>0</v>
          </cell>
          <cell r="AE61">
            <v>49927</v>
          </cell>
          <cell r="AF61">
            <v>0.35443112019812872</v>
          </cell>
          <cell r="AI61">
            <v>11216.273997863285</v>
          </cell>
          <cell r="AJ61">
            <v>11701.849960722702</v>
          </cell>
          <cell r="AK61">
            <v>11648.856435643564</v>
          </cell>
          <cell r="AL61">
            <v>11649.239273927393</v>
          </cell>
          <cell r="AM61">
            <v>11622.538778877888</v>
          </cell>
          <cell r="AN61">
            <v>11685.232730188376</v>
          </cell>
          <cell r="AO61"/>
          <cell r="AP61"/>
          <cell r="AQ61"/>
          <cell r="AR61"/>
          <cell r="AS61"/>
          <cell r="AT61" t="str">
            <v>`</v>
          </cell>
          <cell r="AU61">
            <v>62.693951310488046</v>
          </cell>
          <cell r="AV61">
            <v>0.53941701123358943</v>
          </cell>
          <cell r="AY61">
            <v>0.53842451953800552</v>
          </cell>
          <cell r="AZ61">
            <v>0</v>
          </cell>
        </row>
        <row r="62">
          <cell r="A62">
            <v>492</v>
          </cell>
          <cell r="B62" t="str">
            <v>MARTIN LUTHER KING JR CS OF EXCELLENCE</v>
          </cell>
          <cell r="C62">
            <v>360.54851726726747</v>
          </cell>
          <cell r="D62">
            <v>360</v>
          </cell>
          <cell r="E62">
            <v>361</v>
          </cell>
          <cell r="F62">
            <v>361</v>
          </cell>
          <cell r="G62">
            <v>361</v>
          </cell>
          <cell r="H62">
            <v>356.6</v>
          </cell>
          <cell r="I62">
            <v>0</v>
          </cell>
          <cell r="J62">
            <v>0</v>
          </cell>
          <cell r="K62">
            <v>0</v>
          </cell>
          <cell r="L62">
            <v>0</v>
          </cell>
          <cell r="O62">
            <v>-4.3999999999999773</v>
          </cell>
          <cell r="P62">
            <v>-1.2188365650969479</v>
          </cell>
          <cell r="S62">
            <v>4532809</v>
          </cell>
          <cell r="T62">
            <v>4683642</v>
          </cell>
          <cell r="U62">
            <v>4685674</v>
          </cell>
          <cell r="V62">
            <v>4685674</v>
          </cell>
          <cell r="W62">
            <v>4691927</v>
          </cell>
          <cell r="X62">
            <v>4645386</v>
          </cell>
          <cell r="Y62">
            <v>0</v>
          </cell>
          <cell r="Z62">
            <v>0</v>
          </cell>
          <cell r="AA62">
            <v>0</v>
          </cell>
          <cell r="AB62">
            <v>0</v>
          </cell>
          <cell r="AC62">
            <v>0</v>
          </cell>
          <cell r="AE62">
            <v>-46541</v>
          </cell>
          <cell r="AF62">
            <v>-0.99193785410557345</v>
          </cell>
          <cell r="AI62">
            <v>12571.980698619594</v>
          </cell>
          <cell r="AJ62">
            <v>13010.116666666667</v>
          </cell>
          <cell r="AK62">
            <v>12979.706371191136</v>
          </cell>
          <cell r="AL62">
            <v>12979.706371191136</v>
          </cell>
          <cell r="AM62">
            <v>12997.027700831024</v>
          </cell>
          <cell r="AN62">
            <v>13026.881660123387</v>
          </cell>
          <cell r="AO62"/>
          <cell r="AP62"/>
          <cell r="AQ62"/>
          <cell r="AR62"/>
          <cell r="AS62"/>
          <cell r="AT62" t="str">
            <v>`</v>
          </cell>
          <cell r="AU62">
            <v>29.853959292362561</v>
          </cell>
          <cell r="AV62">
            <v>0.22969835857511445</v>
          </cell>
          <cell r="AY62">
            <v>0.22689871099137449</v>
          </cell>
          <cell r="AZ62">
            <v>0</v>
          </cell>
        </row>
        <row r="63">
          <cell r="A63">
            <v>493</v>
          </cell>
          <cell r="B63" t="str">
            <v>PHOENIX CHARTER ACADEMY</v>
          </cell>
          <cell r="C63">
            <v>185.61311475409843</v>
          </cell>
          <cell r="D63">
            <v>215</v>
          </cell>
          <cell r="E63">
            <v>197</v>
          </cell>
          <cell r="F63">
            <v>197</v>
          </cell>
          <cell r="G63">
            <v>197</v>
          </cell>
          <cell r="H63">
            <v>225.13999999999987</v>
          </cell>
          <cell r="I63">
            <v>0</v>
          </cell>
          <cell r="J63">
            <v>0</v>
          </cell>
          <cell r="K63">
            <v>0</v>
          </cell>
          <cell r="L63">
            <v>0</v>
          </cell>
          <cell r="O63">
            <v>28.139999999999873</v>
          </cell>
          <cell r="P63">
            <v>14.284263959390797</v>
          </cell>
          <cell r="S63">
            <v>2722571.2051028972</v>
          </cell>
          <cell r="T63">
            <v>3023443.5324557628</v>
          </cell>
          <cell r="U63">
            <v>2756909.8789391788</v>
          </cell>
          <cell r="V63">
            <v>2760733</v>
          </cell>
          <cell r="W63">
            <v>2766836</v>
          </cell>
          <cell r="X63">
            <v>3067533.7948971028</v>
          </cell>
          <cell r="Y63">
            <v>0</v>
          </cell>
          <cell r="Z63">
            <v>0</v>
          </cell>
          <cell r="AA63">
            <v>0</v>
          </cell>
          <cell r="AB63">
            <v>0</v>
          </cell>
          <cell r="AC63">
            <v>0</v>
          </cell>
          <cell r="AE63">
            <v>300697.79489710275</v>
          </cell>
          <cell r="AF63">
            <v>10.867929826599877</v>
          </cell>
          <cell r="AI63">
            <v>14667.989429032419</v>
          </cell>
          <cell r="AJ63">
            <v>14062.528057933781</v>
          </cell>
          <cell r="AK63">
            <v>13994.466390554207</v>
          </cell>
          <cell r="AL63">
            <v>14013.873096446701</v>
          </cell>
          <cell r="AM63">
            <v>14044.852791878173</v>
          </cell>
          <cell r="AN63">
            <v>13625.005751519519</v>
          </cell>
          <cell r="AO63"/>
          <cell r="AP63"/>
          <cell r="AQ63"/>
          <cell r="AR63"/>
          <cell r="AS63"/>
          <cell r="AT63" t="str">
            <v>`</v>
          </cell>
          <cell r="AU63">
            <v>-419.84704035865434</v>
          </cell>
          <cell r="AV63">
            <v>-2.9893303018557971</v>
          </cell>
          <cell r="AY63">
            <v>-3.4163341327909205</v>
          </cell>
          <cell r="AZ63">
            <v>0</v>
          </cell>
        </row>
        <row r="64">
          <cell r="A64">
            <v>494</v>
          </cell>
          <cell r="B64" t="str">
            <v>PIONEER CS OF SCIENCE</v>
          </cell>
          <cell r="C64">
            <v>533.83548387096789</v>
          </cell>
          <cell r="D64">
            <v>690</v>
          </cell>
          <cell r="E64">
            <v>668</v>
          </cell>
          <cell r="F64">
            <v>668</v>
          </cell>
          <cell r="G64">
            <v>668</v>
          </cell>
          <cell r="H64">
            <v>669.3399999999998</v>
          </cell>
          <cell r="I64">
            <v>0</v>
          </cell>
          <cell r="J64">
            <v>0</v>
          </cell>
          <cell r="K64">
            <v>0</v>
          </cell>
          <cell r="L64">
            <v>0</v>
          </cell>
          <cell r="O64">
            <v>1.3399999999998045</v>
          </cell>
          <cell r="P64">
            <v>0.20059880239517991</v>
          </cell>
          <cell r="S64">
            <v>7162095.9694350706</v>
          </cell>
          <cell r="T64">
            <v>8915604.9779911861</v>
          </cell>
          <cell r="U64">
            <v>8590471.047026461</v>
          </cell>
          <cell r="V64">
            <v>8591672</v>
          </cell>
          <cell r="W64">
            <v>8718945</v>
          </cell>
          <cell r="X64">
            <v>9075848.0305649303</v>
          </cell>
          <cell r="Y64">
            <v>0</v>
          </cell>
          <cell r="Z64">
            <v>0</v>
          </cell>
          <cell r="AA64">
            <v>0</v>
          </cell>
          <cell r="AB64">
            <v>0</v>
          </cell>
          <cell r="AC64">
            <v>0</v>
          </cell>
          <cell r="AE64">
            <v>356903.03056493029</v>
          </cell>
          <cell r="AF64">
            <v>4.0934199099194934</v>
          </cell>
          <cell r="AI64">
            <v>13416.298065278486</v>
          </cell>
          <cell r="AJ64">
            <v>12921.166634769836</v>
          </cell>
          <cell r="AK64">
            <v>12859.986597345001</v>
          </cell>
          <cell r="AL64">
            <v>12861.784431137725</v>
          </cell>
          <cell r="AM64">
            <v>13052.312874251496</v>
          </cell>
          <cell r="AN64">
            <v>13559.398856433103</v>
          </cell>
          <cell r="AO64"/>
          <cell r="AP64"/>
          <cell r="AQ64"/>
          <cell r="AR64"/>
          <cell r="AS64"/>
          <cell r="AT64" t="str">
            <v>`</v>
          </cell>
          <cell r="AU64">
            <v>507.0859821816066</v>
          </cell>
          <cell r="AV64">
            <v>3.8850277883082596</v>
          </cell>
          <cell r="AY64">
            <v>3.8928211075243135</v>
          </cell>
          <cell r="AZ64">
            <v>0</v>
          </cell>
        </row>
        <row r="65">
          <cell r="A65">
            <v>496</v>
          </cell>
          <cell r="B65" t="str">
            <v>GLOBAL LEARNING</v>
          </cell>
          <cell r="C65">
            <v>502.9409722222224</v>
          </cell>
          <cell r="D65">
            <v>500</v>
          </cell>
          <cell r="E65">
            <v>509</v>
          </cell>
          <cell r="F65">
            <v>509</v>
          </cell>
          <cell r="G65">
            <v>509</v>
          </cell>
          <cell r="H65">
            <v>505.44999999999993</v>
          </cell>
          <cell r="I65">
            <v>0</v>
          </cell>
          <cell r="J65">
            <v>0</v>
          </cell>
          <cell r="K65">
            <v>0</v>
          </cell>
          <cell r="L65">
            <v>0</v>
          </cell>
          <cell r="O65">
            <v>-3.5500000000000682</v>
          </cell>
          <cell r="P65">
            <v>-0.69744597249510321</v>
          </cell>
          <cell r="S65">
            <v>6144860</v>
          </cell>
          <cell r="T65">
            <v>6355342</v>
          </cell>
          <cell r="U65">
            <v>6178275</v>
          </cell>
          <cell r="V65">
            <v>6178275</v>
          </cell>
          <cell r="W65">
            <v>6174778</v>
          </cell>
          <cell r="X65">
            <v>6379284</v>
          </cell>
          <cell r="Y65">
            <v>0</v>
          </cell>
          <cell r="Z65">
            <v>0</v>
          </cell>
          <cell r="AA65">
            <v>0</v>
          </cell>
          <cell r="AB65">
            <v>0</v>
          </cell>
          <cell r="AC65">
            <v>0</v>
          </cell>
          <cell r="AE65">
            <v>204506</v>
          </cell>
          <cell r="AF65">
            <v>3.3119571262319125</v>
          </cell>
          <cell r="AI65">
            <v>12217.855254164735</v>
          </cell>
          <cell r="AJ65">
            <v>12710.683999999999</v>
          </cell>
          <cell r="AK65">
            <v>12138.064833005894</v>
          </cell>
          <cell r="AL65">
            <v>12138.064833005894</v>
          </cell>
          <cell r="AM65">
            <v>12131.194499017682</v>
          </cell>
          <cell r="AN65">
            <v>12620.999109704226</v>
          </cell>
          <cell r="AO65"/>
          <cell r="AP65"/>
          <cell r="AQ65"/>
          <cell r="AR65"/>
          <cell r="AS65"/>
          <cell r="AT65" t="str">
            <v>`</v>
          </cell>
          <cell r="AU65">
            <v>489.80461068654404</v>
          </cell>
          <cell r="AV65">
            <v>4.0375629186903739</v>
          </cell>
          <cell r="AY65">
            <v>4.0094030987270157</v>
          </cell>
          <cell r="AZ65">
            <v>198675</v>
          </cell>
        </row>
        <row r="66">
          <cell r="A66">
            <v>497</v>
          </cell>
          <cell r="B66" t="str">
            <v>PIONEER VALLEY CHINESE IMMERSION</v>
          </cell>
          <cell r="C66">
            <v>470.34470989761093</v>
          </cell>
          <cell r="D66">
            <v>539</v>
          </cell>
          <cell r="E66">
            <v>493</v>
          </cell>
          <cell r="F66">
            <v>493</v>
          </cell>
          <cell r="G66">
            <v>493</v>
          </cell>
          <cell r="H66">
            <v>492.65999999999997</v>
          </cell>
          <cell r="I66">
            <v>0</v>
          </cell>
          <cell r="J66">
            <v>0</v>
          </cell>
          <cell r="K66">
            <v>0</v>
          </cell>
          <cell r="L66">
            <v>0</v>
          </cell>
          <cell r="O66">
            <v>-0.34000000000003183</v>
          </cell>
          <cell r="P66">
            <v>-6.8965517241381669E-2</v>
          </cell>
          <cell r="S66">
            <v>6608029</v>
          </cell>
          <cell r="T66">
            <v>7624085</v>
          </cell>
          <cell r="U66">
            <v>7022199</v>
          </cell>
          <cell r="V66">
            <v>7026485</v>
          </cell>
          <cell r="W66">
            <v>7022758</v>
          </cell>
          <cell r="X66">
            <v>6995541</v>
          </cell>
          <cell r="Y66">
            <v>0</v>
          </cell>
          <cell r="Z66">
            <v>0</v>
          </cell>
          <cell r="AA66">
            <v>0</v>
          </cell>
          <cell r="AB66">
            <v>0</v>
          </cell>
          <cell r="AC66">
            <v>0</v>
          </cell>
          <cell r="AE66">
            <v>-27217</v>
          </cell>
          <cell r="AF66">
            <v>-0.38755429134821329</v>
          </cell>
          <cell r="AI66">
            <v>14049.332034452982</v>
          </cell>
          <cell r="AJ66">
            <v>14144.870129870131</v>
          </cell>
          <cell r="AK66">
            <v>14243.811359026369</v>
          </cell>
          <cell r="AL66">
            <v>14252.505070993915</v>
          </cell>
          <cell r="AM66">
            <v>14244.94523326572</v>
          </cell>
          <cell r="AN66">
            <v>14199.531116794546</v>
          </cell>
          <cell r="AO66"/>
          <cell r="AP66"/>
          <cell r="AQ66"/>
          <cell r="AR66"/>
          <cell r="AS66"/>
          <cell r="AT66" t="str">
            <v>`</v>
          </cell>
          <cell r="AU66">
            <v>-45.414116471174566</v>
          </cell>
          <cell r="AV66">
            <v>-0.31880864213588156</v>
          </cell>
          <cell r="AY66">
            <v>-0.31858877410683162</v>
          </cell>
          <cell r="AZ66">
            <v>0</v>
          </cell>
        </row>
        <row r="67">
          <cell r="A67">
            <v>498</v>
          </cell>
          <cell r="B67" t="str">
            <v>VERITAS PREPARATORY</v>
          </cell>
          <cell r="C67">
            <v>310.93421052631578</v>
          </cell>
          <cell r="D67">
            <v>324</v>
          </cell>
          <cell r="E67">
            <v>322</v>
          </cell>
          <cell r="F67">
            <v>322</v>
          </cell>
          <cell r="G67">
            <v>322</v>
          </cell>
          <cell r="H67">
            <v>317.55000000000007</v>
          </cell>
          <cell r="I67">
            <v>0</v>
          </cell>
          <cell r="J67">
            <v>0</v>
          </cell>
          <cell r="K67">
            <v>0</v>
          </cell>
          <cell r="L67">
            <v>0</v>
          </cell>
          <cell r="O67">
            <v>-4.4499999999999318</v>
          </cell>
          <cell r="P67">
            <v>-1.3819875776397317</v>
          </cell>
          <cell r="S67">
            <v>3800894</v>
          </cell>
          <cell r="T67">
            <v>4017600</v>
          </cell>
          <cell r="U67">
            <v>3993766</v>
          </cell>
          <cell r="V67">
            <v>3993766</v>
          </cell>
          <cell r="W67">
            <v>3998274</v>
          </cell>
          <cell r="X67">
            <v>3943345</v>
          </cell>
          <cell r="Y67">
            <v>0</v>
          </cell>
          <cell r="Z67">
            <v>0</v>
          </cell>
          <cell r="AA67">
            <v>0</v>
          </cell>
          <cell r="AB67">
            <v>0</v>
          </cell>
          <cell r="AC67">
            <v>0</v>
          </cell>
          <cell r="AE67">
            <v>-54929</v>
          </cell>
          <cell r="AF67">
            <v>-1.3738178023817271</v>
          </cell>
          <cell r="AI67">
            <v>12224.110024967204</v>
          </cell>
          <cell r="AJ67">
            <v>12400</v>
          </cell>
          <cell r="AK67">
            <v>12403</v>
          </cell>
          <cell r="AL67">
            <v>12403</v>
          </cell>
          <cell r="AM67">
            <v>12417</v>
          </cell>
          <cell r="AN67">
            <v>12418.028656904422</v>
          </cell>
          <cell r="AO67"/>
          <cell r="AP67"/>
          <cell r="AQ67"/>
          <cell r="AR67"/>
          <cell r="AS67"/>
          <cell r="AT67" t="str">
            <v>`</v>
          </cell>
          <cell r="AU67">
            <v>1.0286569044219505</v>
          </cell>
          <cell r="AV67">
            <v>8.2842627399770663E-3</v>
          </cell>
          <cell r="AY67">
            <v>8.1697752580045524E-3</v>
          </cell>
          <cell r="AZ67">
            <v>0</v>
          </cell>
        </row>
        <row r="68">
          <cell r="A68">
            <v>499</v>
          </cell>
          <cell r="B68" t="str">
            <v>HAMPDEN CS OF SCIENCE</v>
          </cell>
          <cell r="C68">
            <v>453.50684931506856</v>
          </cell>
          <cell r="D68">
            <v>506</v>
          </cell>
          <cell r="E68">
            <v>491</v>
          </cell>
          <cell r="F68">
            <v>491</v>
          </cell>
          <cell r="G68">
            <v>491</v>
          </cell>
          <cell r="H68">
            <v>489.79999999999995</v>
          </cell>
          <cell r="I68">
            <v>0</v>
          </cell>
          <cell r="J68">
            <v>0</v>
          </cell>
          <cell r="K68">
            <v>0</v>
          </cell>
          <cell r="L68">
            <v>0</v>
          </cell>
          <cell r="O68">
            <v>-1.2000000000000455</v>
          </cell>
          <cell r="P68">
            <v>-0.24439918533605276</v>
          </cell>
          <cell r="S68">
            <v>5461454</v>
          </cell>
          <cell r="T68">
            <v>6153111</v>
          </cell>
          <cell r="U68">
            <v>5977797</v>
          </cell>
          <cell r="V68">
            <v>5978012</v>
          </cell>
          <cell r="W68">
            <v>5975162</v>
          </cell>
          <cell r="X68">
            <v>5963112</v>
          </cell>
          <cell r="Y68">
            <v>0</v>
          </cell>
          <cell r="Z68">
            <v>0</v>
          </cell>
          <cell r="AA68">
            <v>0</v>
          </cell>
          <cell r="AB68">
            <v>0</v>
          </cell>
          <cell r="AC68">
            <v>0</v>
          </cell>
          <cell r="AE68">
            <v>-12050</v>
          </cell>
          <cell r="AF68">
            <v>-0.20166817234411605</v>
          </cell>
          <cell r="AI68">
            <v>12042.715580257352</v>
          </cell>
          <cell r="AJ68">
            <v>12160.298418972332</v>
          </cell>
          <cell r="AK68">
            <v>12174.739307535641</v>
          </cell>
          <cell r="AL68">
            <v>12175.177189409369</v>
          </cell>
          <cell r="AM68">
            <v>12169.372708757637</v>
          </cell>
          <cell r="AN68">
            <v>12174.585545120459</v>
          </cell>
          <cell r="AO68"/>
          <cell r="AP68"/>
          <cell r="AQ68"/>
          <cell r="AR68"/>
          <cell r="AS68"/>
          <cell r="AT68" t="str">
            <v>`</v>
          </cell>
          <cell r="AU68">
            <v>5.2128363628216903</v>
          </cell>
          <cell r="AV68">
            <v>4.2835703101373745E-2</v>
          </cell>
          <cell r="AY68">
            <v>4.2731012991936712E-2</v>
          </cell>
          <cell r="AZ68">
            <v>0</v>
          </cell>
        </row>
        <row r="69">
          <cell r="A69">
            <v>3501</v>
          </cell>
          <cell r="B69" t="str">
            <v>PAULO FREIRE SOCIAL JUSTICE</v>
          </cell>
          <cell r="C69">
            <v>333.88275862068957</v>
          </cell>
          <cell r="D69">
            <v>340</v>
          </cell>
          <cell r="E69">
            <v>270</v>
          </cell>
          <cell r="F69">
            <v>270</v>
          </cell>
          <cell r="G69">
            <v>270</v>
          </cell>
          <cell r="H69">
            <v>289.18</v>
          </cell>
          <cell r="I69">
            <v>0</v>
          </cell>
          <cell r="J69">
            <v>0</v>
          </cell>
          <cell r="K69">
            <v>0</v>
          </cell>
          <cell r="L69">
            <v>0</v>
          </cell>
          <cell r="O69">
            <v>19.180000000000007</v>
          </cell>
          <cell r="P69">
            <v>7.103703703703701</v>
          </cell>
          <cell r="S69">
            <v>4901551</v>
          </cell>
          <cell r="T69">
            <v>5129880</v>
          </cell>
          <cell r="U69">
            <v>3761070</v>
          </cell>
          <cell r="V69">
            <v>3761256</v>
          </cell>
          <cell r="W69">
            <v>3796541</v>
          </cell>
          <cell r="X69">
            <v>4228763</v>
          </cell>
          <cell r="Y69">
            <v>0</v>
          </cell>
          <cell r="Z69">
            <v>0</v>
          </cell>
          <cell r="AA69">
            <v>0</v>
          </cell>
          <cell r="AB69">
            <v>0</v>
          </cell>
          <cell r="AC69">
            <v>0</v>
          </cell>
          <cell r="AE69">
            <v>432222</v>
          </cell>
          <cell r="AF69">
            <v>11.384626163657918</v>
          </cell>
          <cell r="AI69">
            <v>14680.455559457174</v>
          </cell>
          <cell r="AJ69">
            <v>15087.882352941177</v>
          </cell>
          <cell r="AK69">
            <v>13929.888888888889</v>
          </cell>
          <cell r="AL69">
            <v>13930.577777777778</v>
          </cell>
          <cell r="AM69">
            <v>14061.262962962963</v>
          </cell>
          <cell r="AN69">
            <v>14623.289992392281</v>
          </cell>
          <cell r="AO69"/>
          <cell r="AP69"/>
          <cell r="AQ69"/>
          <cell r="AR69"/>
          <cell r="AS69"/>
          <cell r="AT69" t="str">
            <v>`</v>
          </cell>
          <cell r="AU69">
            <v>562.02702942931865</v>
          </cell>
          <cell r="AV69">
            <v>3.996988257098133</v>
          </cell>
          <cell r="AY69">
            <v>4.2809224599542173</v>
          </cell>
          <cell r="AZ69">
            <v>352696</v>
          </cell>
        </row>
        <row r="70">
          <cell r="A70">
            <v>3502</v>
          </cell>
          <cell r="B70" t="str">
            <v>BAYSTATE ACADEMY</v>
          </cell>
          <cell r="C70">
            <v>386.41237113402059</v>
          </cell>
          <cell r="D70">
            <v>468</v>
          </cell>
          <cell r="E70">
            <v>445</v>
          </cell>
          <cell r="F70">
            <v>445</v>
          </cell>
          <cell r="G70">
            <v>445</v>
          </cell>
          <cell r="H70">
            <v>440.7</v>
          </cell>
          <cell r="I70">
            <v>0</v>
          </cell>
          <cell r="J70">
            <v>0</v>
          </cell>
          <cell r="K70">
            <v>0</v>
          </cell>
          <cell r="L70">
            <v>0</v>
          </cell>
          <cell r="O70">
            <v>-4.3000000000000114</v>
          </cell>
          <cell r="P70">
            <v>-0.96629213483145904</v>
          </cell>
          <cell r="S70">
            <v>4764860</v>
          </cell>
          <cell r="T70">
            <v>6042242</v>
          </cell>
          <cell r="U70">
            <v>5746437</v>
          </cell>
          <cell r="V70">
            <v>5746437</v>
          </cell>
          <cell r="W70">
            <v>5752726</v>
          </cell>
          <cell r="X70">
            <v>5697829</v>
          </cell>
          <cell r="Y70">
            <v>0</v>
          </cell>
          <cell r="Z70">
            <v>0</v>
          </cell>
          <cell r="AA70">
            <v>0</v>
          </cell>
          <cell r="AB70">
            <v>0</v>
          </cell>
          <cell r="AC70">
            <v>0</v>
          </cell>
          <cell r="AE70">
            <v>-54897</v>
          </cell>
          <cell r="AF70">
            <v>-0.9542780240185289</v>
          </cell>
          <cell r="AI70">
            <v>12331.023424577132</v>
          </cell>
          <cell r="AJ70">
            <v>12910.773504273504</v>
          </cell>
          <cell r="AK70">
            <v>12913.341573033707</v>
          </cell>
          <cell r="AL70">
            <v>12913.341573033707</v>
          </cell>
          <cell r="AM70">
            <v>12927.474157303372</v>
          </cell>
          <cell r="AN70">
            <v>12929.042432493759</v>
          </cell>
          <cell r="AO70"/>
          <cell r="AP70"/>
          <cell r="AQ70"/>
          <cell r="AR70"/>
          <cell r="AS70"/>
          <cell r="AT70" t="str">
            <v>`</v>
          </cell>
          <cell r="AU70">
            <v>1.5682751903877943</v>
          </cell>
          <cell r="AV70">
            <v>1.2131334948373151E-2</v>
          </cell>
          <cell r="AY70">
            <v>1.2014110812930134E-2</v>
          </cell>
          <cell r="AZ70">
            <v>0</v>
          </cell>
        </row>
        <row r="71">
          <cell r="A71">
            <v>3503</v>
          </cell>
          <cell r="B71" t="str">
            <v>LOWELL COLLEGIATE</v>
          </cell>
          <cell r="C71">
            <v>640.37796610169494</v>
          </cell>
          <cell r="D71">
            <v>756</v>
          </cell>
          <cell r="E71">
            <v>759</v>
          </cell>
          <cell r="F71">
            <v>759</v>
          </cell>
          <cell r="G71">
            <v>759</v>
          </cell>
          <cell r="H71">
            <v>755.86</v>
          </cell>
          <cell r="I71">
            <v>0</v>
          </cell>
          <cell r="J71">
            <v>0</v>
          </cell>
          <cell r="K71">
            <v>0</v>
          </cell>
          <cell r="L71">
            <v>0</v>
          </cell>
          <cell r="O71">
            <v>-3.1399999999999864</v>
          </cell>
          <cell r="P71">
            <v>-0.41370223978919318</v>
          </cell>
          <cell r="S71">
            <v>7607858</v>
          </cell>
          <cell r="T71">
            <v>9824115</v>
          </cell>
          <cell r="U71">
            <v>9477330</v>
          </cell>
          <cell r="V71">
            <v>9477331</v>
          </cell>
          <cell r="W71">
            <v>9470433</v>
          </cell>
          <cell r="X71">
            <v>9886045</v>
          </cell>
          <cell r="Y71">
            <v>0</v>
          </cell>
          <cell r="Z71">
            <v>0</v>
          </cell>
          <cell r="AA71">
            <v>0</v>
          </cell>
          <cell r="AB71">
            <v>0</v>
          </cell>
          <cell r="AC71">
            <v>0</v>
          </cell>
          <cell r="AE71">
            <v>415612</v>
          </cell>
          <cell r="AF71">
            <v>4.3885216230345581</v>
          </cell>
          <cell r="AI71">
            <v>11880.261974522462</v>
          </cell>
          <cell r="AJ71">
            <v>12994.861111111111</v>
          </cell>
          <cell r="AK71">
            <v>12486.600790513834</v>
          </cell>
          <cell r="AL71">
            <v>12486.60210803689</v>
          </cell>
          <cell r="AM71">
            <v>12477.513833992094</v>
          </cell>
          <cell r="AN71">
            <v>13079.201174820733</v>
          </cell>
          <cell r="AO71"/>
          <cell r="AP71"/>
          <cell r="AQ71"/>
          <cell r="AR71"/>
          <cell r="AS71"/>
          <cell r="AT71" t="str">
            <v>`</v>
          </cell>
          <cell r="AU71">
            <v>601.68734082863921</v>
          </cell>
          <cell r="AV71">
            <v>4.8221733017797197</v>
          </cell>
          <cell r="AY71">
            <v>4.8022238628237517</v>
          </cell>
          <cell r="AZ71">
            <v>0</v>
          </cell>
        </row>
        <row r="72">
          <cell r="A72">
            <v>3504</v>
          </cell>
          <cell r="B72" t="str">
            <v>CITY ON A HILL - DUDLEY SQUARE</v>
          </cell>
          <cell r="C72">
            <v>274.3189368770764</v>
          </cell>
          <cell r="D72">
            <v>280</v>
          </cell>
          <cell r="E72">
            <v>272</v>
          </cell>
          <cell r="F72">
            <v>272</v>
          </cell>
          <cell r="G72">
            <v>272</v>
          </cell>
          <cell r="H72">
            <v>265.03000000000003</v>
          </cell>
          <cell r="I72">
            <v>0</v>
          </cell>
          <cell r="J72">
            <v>0</v>
          </cell>
          <cell r="K72">
            <v>0</v>
          </cell>
          <cell r="L72">
            <v>0</v>
          </cell>
          <cell r="O72">
            <v>-6.9699999999999704</v>
          </cell>
          <cell r="P72">
            <v>-2.5624999999999898</v>
          </cell>
          <cell r="S72">
            <v>4958597</v>
          </cell>
          <cell r="T72">
            <v>5155483</v>
          </cell>
          <cell r="U72">
            <v>5060914</v>
          </cell>
          <cell r="V72">
            <v>5094649</v>
          </cell>
          <cell r="W72">
            <v>5088893</v>
          </cell>
          <cell r="X72">
            <v>5090831</v>
          </cell>
          <cell r="Y72">
            <v>0</v>
          </cell>
          <cell r="Z72">
            <v>0</v>
          </cell>
          <cell r="AA72">
            <v>0</v>
          </cell>
          <cell r="AB72">
            <v>0</v>
          </cell>
          <cell r="AC72">
            <v>0</v>
          </cell>
          <cell r="AE72">
            <v>1938</v>
          </cell>
          <cell r="AF72">
            <v>3.8082938666628152E-2</v>
          </cell>
          <cell r="AI72">
            <v>18076.02878769529</v>
          </cell>
          <cell r="AJ72">
            <v>18412.439285714285</v>
          </cell>
          <cell r="AK72">
            <v>18606.301470588234</v>
          </cell>
          <cell r="AL72">
            <v>18730.327205882353</v>
          </cell>
          <cell r="AM72">
            <v>18709.165441176472</v>
          </cell>
          <cell r="AN72">
            <v>19208.508470739158</v>
          </cell>
          <cell r="AO72"/>
          <cell r="AP72"/>
          <cell r="AQ72"/>
          <cell r="AR72"/>
          <cell r="AS72"/>
          <cell r="AT72" t="str">
            <v>`</v>
          </cell>
          <cell r="AU72">
            <v>499.34302956268584</v>
          </cell>
          <cell r="AV72">
            <v>2.6689754341671312</v>
          </cell>
          <cell r="AY72">
            <v>2.6005829386666179</v>
          </cell>
          <cell r="AZ72">
            <v>96534</v>
          </cell>
        </row>
        <row r="73">
          <cell r="A73">
            <v>3506</v>
          </cell>
          <cell r="B73" t="str">
            <v>PIONEER CS OF SCIENCE II</v>
          </cell>
          <cell r="C73">
            <v>318.72402597402578</v>
          </cell>
          <cell r="D73">
            <v>360</v>
          </cell>
          <cell r="E73">
            <v>357</v>
          </cell>
          <cell r="F73">
            <v>357</v>
          </cell>
          <cell r="G73">
            <v>357</v>
          </cell>
          <cell r="H73">
            <v>353.02000000000004</v>
          </cell>
          <cell r="I73">
            <v>0</v>
          </cell>
          <cell r="J73">
            <v>0</v>
          </cell>
          <cell r="K73">
            <v>0</v>
          </cell>
          <cell r="L73">
            <v>0</v>
          </cell>
          <cell r="O73">
            <v>-3.9799999999999613</v>
          </cell>
          <cell r="P73">
            <v>-1.1148459383753417</v>
          </cell>
          <cell r="S73">
            <v>4059997.3007422895</v>
          </cell>
          <cell r="T73">
            <v>4701316.3945066929</v>
          </cell>
          <cell r="U73">
            <v>4868482.0357770259</v>
          </cell>
          <cell r="V73">
            <v>4868874</v>
          </cell>
          <cell r="W73">
            <v>4814668</v>
          </cell>
          <cell r="X73">
            <v>4818642.6992577109</v>
          </cell>
          <cell r="Y73">
            <v>0</v>
          </cell>
          <cell r="Z73">
            <v>0</v>
          </cell>
          <cell r="AA73">
            <v>0</v>
          </cell>
          <cell r="AB73">
            <v>0</v>
          </cell>
          <cell r="AC73">
            <v>0</v>
          </cell>
          <cell r="AE73">
            <v>3974.6992577109486</v>
          </cell>
          <cell r="AF73">
            <v>8.2553963382547835E-2</v>
          </cell>
          <cell r="AI73">
            <v>12738.284440072794</v>
          </cell>
          <cell r="AJ73">
            <v>13059.212206963035</v>
          </cell>
          <cell r="AK73">
            <v>13637.204582008475</v>
          </cell>
          <cell r="AL73">
            <v>13638.302521008403</v>
          </cell>
          <cell r="AM73">
            <v>13486.464985994398</v>
          </cell>
          <cell r="AN73">
            <v>13649.772532031358</v>
          </cell>
          <cell r="AO73"/>
          <cell r="AP73"/>
          <cell r="AQ73"/>
          <cell r="AR73"/>
          <cell r="AS73"/>
          <cell r="AT73" t="str">
            <v>`</v>
          </cell>
          <cell r="AU73">
            <v>163.30754603696005</v>
          </cell>
          <cell r="AV73">
            <v>1.2108995663915989</v>
          </cell>
          <cell r="AY73">
            <v>1.1973999017578896</v>
          </cell>
          <cell r="AZ73">
            <v>0</v>
          </cell>
        </row>
        <row r="74">
          <cell r="A74">
            <v>3507</v>
          </cell>
          <cell r="B74" t="str">
            <v>CITY ON A HILL NEW BEDFORD</v>
          </cell>
          <cell r="C74">
            <v>176.3887043189369</v>
          </cell>
          <cell r="D74">
            <v>230</v>
          </cell>
          <cell r="E74">
            <v>236</v>
          </cell>
          <cell r="F74">
            <v>236</v>
          </cell>
          <cell r="G74">
            <v>236</v>
          </cell>
          <cell r="H74">
            <v>228.67999999999998</v>
          </cell>
          <cell r="I74">
            <v>0</v>
          </cell>
          <cell r="J74">
            <v>0</v>
          </cell>
          <cell r="K74">
            <v>0</v>
          </cell>
          <cell r="L74">
            <v>0</v>
          </cell>
          <cell r="O74">
            <v>-7.3200000000000216</v>
          </cell>
          <cell r="P74">
            <v>-3.1016949152542495</v>
          </cell>
          <cell r="S74">
            <v>2497245</v>
          </cell>
          <cell r="T74">
            <v>3337589</v>
          </cell>
          <cell r="U74">
            <v>3253820</v>
          </cell>
          <cell r="V74">
            <v>3253820</v>
          </cell>
          <cell r="W74">
            <v>3251727</v>
          </cell>
          <cell r="X74">
            <v>3483720</v>
          </cell>
          <cell r="Y74">
            <v>0</v>
          </cell>
          <cell r="Z74">
            <v>0</v>
          </cell>
          <cell r="AA74">
            <v>0</v>
          </cell>
          <cell r="AB74">
            <v>0</v>
          </cell>
          <cell r="AC74">
            <v>0</v>
          </cell>
          <cell r="AE74">
            <v>231993</v>
          </cell>
          <cell r="AF74">
            <v>7.1344550142124374</v>
          </cell>
          <cell r="AI74">
            <v>14157.624263085527</v>
          </cell>
          <cell r="AJ74">
            <v>14511.256521739131</v>
          </cell>
          <cell r="AK74">
            <v>13787.372881355932</v>
          </cell>
          <cell r="AL74">
            <v>13787.372881355932</v>
          </cell>
          <cell r="AM74">
            <v>13778.504237288136</v>
          </cell>
          <cell r="AN74">
            <v>15234.038831555014</v>
          </cell>
          <cell r="AO74"/>
          <cell r="AP74"/>
          <cell r="AQ74"/>
          <cell r="AR74"/>
          <cell r="AS74"/>
          <cell r="AT74" t="str">
            <v>`</v>
          </cell>
          <cell r="AU74">
            <v>1455.5345942668773</v>
          </cell>
          <cell r="AV74">
            <v>10.563806993852287</v>
          </cell>
          <cell r="AY74">
            <v>10.236149929466688</v>
          </cell>
          <cell r="AZ74">
            <v>101818</v>
          </cell>
        </row>
        <row r="75">
          <cell r="A75">
            <v>3508</v>
          </cell>
          <cell r="B75" t="str">
            <v>PHOENIX CHARTER ACADEMY SPRINGFIELD</v>
          </cell>
          <cell r="C75">
            <v>189.75409836065569</v>
          </cell>
          <cell r="D75">
            <v>215</v>
          </cell>
          <cell r="E75">
            <v>203</v>
          </cell>
          <cell r="F75">
            <v>203</v>
          </cell>
          <cell r="G75">
            <v>203</v>
          </cell>
          <cell r="H75">
            <v>190.53999999999985</v>
          </cell>
          <cell r="I75">
            <v>0</v>
          </cell>
          <cell r="J75">
            <v>0</v>
          </cell>
          <cell r="K75">
            <v>0</v>
          </cell>
          <cell r="L75">
            <v>0</v>
          </cell>
          <cell r="O75">
            <v>-12.46000000000015</v>
          </cell>
          <cell r="P75">
            <v>-6.1379310344828353</v>
          </cell>
          <cell r="S75">
            <v>2595144</v>
          </cell>
          <cell r="T75">
            <v>3083740</v>
          </cell>
          <cell r="U75">
            <v>2916315</v>
          </cell>
          <cell r="V75">
            <v>2916333</v>
          </cell>
          <cell r="W75">
            <v>2919687</v>
          </cell>
          <cell r="X75">
            <v>2727348</v>
          </cell>
          <cell r="Y75">
            <v>0</v>
          </cell>
          <cell r="Z75">
            <v>0</v>
          </cell>
          <cell r="AA75">
            <v>0</v>
          </cell>
          <cell r="AB75">
            <v>0</v>
          </cell>
          <cell r="AC75">
            <v>0</v>
          </cell>
          <cell r="AE75">
            <v>-192339</v>
          </cell>
          <cell r="AF75">
            <v>-6.587658197608171</v>
          </cell>
          <cell r="AI75">
            <v>13676.352829373654</v>
          </cell>
          <cell r="AJ75">
            <v>14342.976744186046</v>
          </cell>
          <cell r="AK75">
            <v>14366.083743842364</v>
          </cell>
          <cell r="AL75">
            <v>14366.172413793103</v>
          </cell>
          <cell r="AM75">
            <v>14382.694581280788</v>
          </cell>
          <cell r="AN75">
            <v>14313.781883069183</v>
          </cell>
          <cell r="AO75"/>
          <cell r="AP75"/>
          <cell r="AQ75"/>
          <cell r="AR75"/>
          <cell r="AS75"/>
          <cell r="AT75" t="str">
            <v>`</v>
          </cell>
          <cell r="AU75">
            <v>-68.912698211604948</v>
          </cell>
          <cell r="AV75">
            <v>-0.47913621346931112</v>
          </cell>
          <cell r="AY75">
            <v>-0.44972716312533567</v>
          </cell>
          <cell r="AZ75">
            <v>0</v>
          </cell>
        </row>
        <row r="76">
          <cell r="A76">
            <v>3509</v>
          </cell>
          <cell r="B76" t="str">
            <v>ARGOSY COLLEGIATE</v>
          </cell>
          <cell r="C76">
            <v>306.35313531353131</v>
          </cell>
          <cell r="D76">
            <v>410</v>
          </cell>
          <cell r="E76">
            <v>398</v>
          </cell>
          <cell r="F76">
            <v>398</v>
          </cell>
          <cell r="G76">
            <v>398</v>
          </cell>
          <cell r="H76">
            <v>397.12999999999994</v>
          </cell>
          <cell r="I76">
            <v>0</v>
          </cell>
          <cell r="J76">
            <v>0</v>
          </cell>
          <cell r="K76">
            <v>0</v>
          </cell>
          <cell r="L76">
            <v>0</v>
          </cell>
          <cell r="O76">
            <v>-0.87000000000006139</v>
          </cell>
          <cell r="P76">
            <v>-0.21859296482413804</v>
          </cell>
          <cell r="S76">
            <v>3414561</v>
          </cell>
          <cell r="T76">
            <v>4780817</v>
          </cell>
          <cell r="U76">
            <v>4639518</v>
          </cell>
          <cell r="V76">
            <v>4639661</v>
          </cell>
          <cell r="W76">
            <v>4628997</v>
          </cell>
          <cell r="X76">
            <v>4619581</v>
          </cell>
          <cell r="Y76">
            <v>0</v>
          </cell>
          <cell r="Z76">
            <v>0</v>
          </cell>
          <cell r="AA76">
            <v>0</v>
          </cell>
          <cell r="AB76">
            <v>0</v>
          </cell>
          <cell r="AC76">
            <v>0</v>
          </cell>
          <cell r="AE76">
            <v>-9416</v>
          </cell>
          <cell r="AF76">
            <v>-0.20341339603373587</v>
          </cell>
          <cell r="AI76">
            <v>11145.833374629681</v>
          </cell>
          <cell r="AJ76">
            <v>11660.529268292683</v>
          </cell>
          <cell r="AK76">
            <v>11657.08040201005</v>
          </cell>
          <cell r="AL76">
            <v>11657.439698492462</v>
          </cell>
          <cell r="AM76">
            <v>11630.645728643216</v>
          </cell>
          <cell r="AN76">
            <v>11632.415078185986</v>
          </cell>
          <cell r="AO76"/>
          <cell r="AP76"/>
          <cell r="AQ76"/>
          <cell r="AR76"/>
          <cell r="AS76"/>
          <cell r="AT76" t="str">
            <v>`</v>
          </cell>
          <cell r="AU76">
            <v>1.7693495427702146</v>
          </cell>
          <cell r="AV76">
            <v>1.5212822951116145E-2</v>
          </cell>
          <cell r="AY76">
            <v>1.5179568790402165E-2</v>
          </cell>
          <cell r="AZ76">
            <v>0</v>
          </cell>
        </row>
        <row r="77">
          <cell r="A77">
            <v>3510</v>
          </cell>
          <cell r="B77" t="str">
            <v>SPRINGFIELD PREPARATORY</v>
          </cell>
          <cell r="C77">
            <v>164.37333333333333</v>
          </cell>
          <cell r="D77">
            <v>216</v>
          </cell>
          <cell r="E77">
            <v>215</v>
          </cell>
          <cell r="F77">
            <v>215</v>
          </cell>
          <cell r="G77">
            <v>215</v>
          </cell>
          <cell r="H77">
            <v>210.37</v>
          </cell>
          <cell r="I77">
            <v>0</v>
          </cell>
          <cell r="J77">
            <v>0</v>
          </cell>
          <cell r="K77">
            <v>0</v>
          </cell>
          <cell r="L77">
            <v>0</v>
          </cell>
          <cell r="O77">
            <v>-4.6299999999999955</v>
          </cell>
          <cell r="P77">
            <v>-2.1534883720930265</v>
          </cell>
          <cell r="S77">
            <v>2049312</v>
          </cell>
          <cell r="T77">
            <v>2790594</v>
          </cell>
          <cell r="U77">
            <v>2778128</v>
          </cell>
          <cell r="V77">
            <v>2778084</v>
          </cell>
          <cell r="W77">
            <v>2780620</v>
          </cell>
          <cell r="X77">
            <v>2720791</v>
          </cell>
          <cell r="Y77">
            <v>0</v>
          </cell>
          <cell r="Z77">
            <v>0</v>
          </cell>
          <cell r="AA77">
            <v>0</v>
          </cell>
          <cell r="AB77">
            <v>0</v>
          </cell>
          <cell r="AC77">
            <v>0</v>
          </cell>
          <cell r="AE77">
            <v>-59829</v>
          </cell>
          <cell r="AF77">
            <v>-2.1516424394559475</v>
          </cell>
          <cell r="AI77">
            <v>12467.423750811162</v>
          </cell>
          <cell r="AJ77">
            <v>12919.416666666666</v>
          </cell>
          <cell r="AK77">
            <v>12921.525581395348</v>
          </cell>
          <cell r="AL77">
            <v>12921.320930232558</v>
          </cell>
          <cell r="AM77">
            <v>12933.116279069767</v>
          </cell>
          <cell r="AN77">
            <v>12933.360270000476</v>
          </cell>
          <cell r="AO77"/>
          <cell r="AP77"/>
          <cell r="AQ77"/>
          <cell r="AR77"/>
          <cell r="AS77"/>
          <cell r="AT77" t="str">
            <v>`</v>
          </cell>
          <cell r="AU77">
            <v>0.24399093070860545</v>
          </cell>
          <cell r="AV77">
            <v>1.8865594760386628E-3</v>
          </cell>
          <cell r="AY77">
            <v>1.8459326370789952E-3</v>
          </cell>
          <cell r="AZ77">
            <v>0</v>
          </cell>
        </row>
        <row r="78">
          <cell r="A78">
            <v>3513</v>
          </cell>
          <cell r="B78" t="str">
            <v>NEW HEIGHTS CS OF BROCKTON</v>
          </cell>
          <cell r="C78">
            <v>303.9488054607508</v>
          </cell>
          <cell r="D78">
            <v>420</v>
          </cell>
          <cell r="E78">
            <v>422</v>
          </cell>
          <cell r="F78">
            <v>422</v>
          </cell>
          <cell r="G78">
            <v>422</v>
          </cell>
          <cell r="H78">
            <v>417.53999999999996</v>
          </cell>
          <cell r="I78">
            <v>0</v>
          </cell>
          <cell r="J78">
            <v>0</v>
          </cell>
          <cell r="K78">
            <v>0</v>
          </cell>
          <cell r="L78">
            <v>0</v>
          </cell>
          <cell r="O78">
            <v>-4.4600000000000364</v>
          </cell>
          <cell r="P78">
            <v>-1.0568720379147023</v>
          </cell>
          <cell r="S78">
            <v>4096113</v>
          </cell>
          <cell r="T78">
            <v>5182201</v>
          </cell>
          <cell r="U78">
            <v>5206839</v>
          </cell>
          <cell r="V78">
            <v>5207529</v>
          </cell>
          <cell r="W78">
            <v>5046393</v>
          </cell>
          <cell r="X78">
            <v>5012560</v>
          </cell>
          <cell r="Y78">
            <v>0</v>
          </cell>
          <cell r="Z78">
            <v>0</v>
          </cell>
          <cell r="AA78">
            <v>0</v>
          </cell>
          <cell r="AB78">
            <v>0</v>
          </cell>
          <cell r="AC78">
            <v>0</v>
          </cell>
          <cell r="AE78">
            <v>-33833</v>
          </cell>
          <cell r="AF78">
            <v>-0.67043926226117989</v>
          </cell>
          <cell r="AI78">
            <v>13476.325375882863</v>
          </cell>
          <cell r="AJ78">
            <v>12338.57380952381</v>
          </cell>
          <cell r="AK78">
            <v>12338.481042654028</v>
          </cell>
          <cell r="AL78">
            <v>12340.116113744076</v>
          </cell>
          <cell r="AM78">
            <v>11958.277251184834</v>
          </cell>
          <cell r="AN78">
            <v>12004.981558653064</v>
          </cell>
          <cell r="AO78"/>
          <cell r="AP78"/>
          <cell r="AQ78"/>
          <cell r="AR78"/>
          <cell r="AS78"/>
          <cell r="AT78" t="str">
            <v>`</v>
          </cell>
          <cell r="AU78">
            <v>46.704307468229672</v>
          </cell>
          <cell r="AV78">
            <v>0.39056050037309387</v>
          </cell>
          <cell r="AY78">
            <v>0.38643277565352241</v>
          </cell>
          <cell r="AZ78">
            <v>0</v>
          </cell>
        </row>
        <row r="79">
          <cell r="A79">
            <v>3514</v>
          </cell>
          <cell r="B79" t="str">
            <v>LIBERTAS ACADEMY</v>
          </cell>
          <cell r="D79">
            <v>90</v>
          </cell>
          <cell r="E79">
            <v>90</v>
          </cell>
          <cell r="F79">
            <v>90</v>
          </cell>
          <cell r="G79">
            <v>90</v>
          </cell>
          <cell r="H79">
            <v>87.559999999999988</v>
          </cell>
          <cell r="I79">
            <v>0</v>
          </cell>
          <cell r="J79">
            <v>0</v>
          </cell>
          <cell r="K79">
            <v>0</v>
          </cell>
          <cell r="L79">
            <v>0</v>
          </cell>
          <cell r="O79">
            <v>-2.4400000000000119</v>
          </cell>
          <cell r="P79">
            <v>-2.7111111111111197</v>
          </cell>
          <cell r="T79">
            <v>1209060</v>
          </cell>
          <cell r="U79">
            <v>1209030</v>
          </cell>
          <cell r="V79">
            <v>1209030</v>
          </cell>
          <cell r="W79">
            <v>1210212</v>
          </cell>
          <cell r="X79">
            <v>1177559</v>
          </cell>
          <cell r="Y79">
            <v>0</v>
          </cell>
          <cell r="Z79">
            <v>0</v>
          </cell>
          <cell r="AA79">
            <v>0</v>
          </cell>
          <cell r="AB79">
            <v>0</v>
          </cell>
          <cell r="AC79">
            <v>0</v>
          </cell>
          <cell r="AE79">
            <v>-32653</v>
          </cell>
          <cell r="AF79">
            <v>-2.698122312454343</v>
          </cell>
          <cell r="AI79"/>
          <cell r="AJ79">
            <v>13434</v>
          </cell>
          <cell r="AK79">
            <v>13433.666666666666</v>
          </cell>
          <cell r="AL79">
            <v>13433.666666666666</v>
          </cell>
          <cell r="AM79">
            <v>13446.8</v>
          </cell>
          <cell r="AN79">
            <v>13448.595248972135</v>
          </cell>
          <cell r="AO79"/>
          <cell r="AP79"/>
          <cell r="AQ79"/>
          <cell r="AR79"/>
          <cell r="AS79"/>
          <cell r="AT79" t="str">
            <v>`</v>
          </cell>
          <cell r="AU79">
            <v>1.795248972135596</v>
          </cell>
          <cell r="AV79">
            <v>1.3350752388197051E-2</v>
          </cell>
          <cell r="AY79">
            <v>1.2988798656776712E-2</v>
          </cell>
          <cell r="AZ79">
            <v>0</v>
          </cell>
        </row>
        <row r="80">
          <cell r="A80">
            <v>3515</v>
          </cell>
          <cell r="B80" t="str">
            <v xml:space="preserve">OLD STURBRUDGE ACADEMY </v>
          </cell>
          <cell r="D80">
            <v>160</v>
          </cell>
          <cell r="E80">
            <v>160</v>
          </cell>
          <cell r="F80">
            <v>160</v>
          </cell>
          <cell r="G80">
            <v>160</v>
          </cell>
          <cell r="H80">
            <v>159.85999999999999</v>
          </cell>
          <cell r="I80">
            <v>0</v>
          </cell>
          <cell r="J80">
            <v>0</v>
          </cell>
          <cell r="K80">
            <v>0</v>
          </cell>
          <cell r="L80">
            <v>0</v>
          </cell>
          <cell r="O80">
            <v>-0.14000000000001478</v>
          </cell>
          <cell r="P80">
            <v>-8.7500000000007017E-2</v>
          </cell>
          <cell r="T80">
            <v>2171951</v>
          </cell>
          <cell r="U80">
            <v>2182519</v>
          </cell>
          <cell r="V80">
            <v>2183557</v>
          </cell>
          <cell r="W80">
            <v>2213059</v>
          </cell>
          <cell r="X80">
            <v>2204431</v>
          </cell>
          <cell r="Y80">
            <v>0</v>
          </cell>
          <cell r="Z80">
            <v>0</v>
          </cell>
          <cell r="AA80">
            <v>0</v>
          </cell>
          <cell r="AB80">
            <v>0</v>
          </cell>
          <cell r="AC80">
            <v>0</v>
          </cell>
          <cell r="AE80">
            <v>-8628</v>
          </cell>
          <cell r="AF80">
            <v>-0.38986759955337291</v>
          </cell>
          <cell r="AI80"/>
          <cell r="AJ80">
            <v>13574.69375</v>
          </cell>
          <cell r="AK80">
            <v>13640.74375</v>
          </cell>
          <cell r="AL80">
            <v>13647.231250000001</v>
          </cell>
          <cell r="AM80">
            <v>13831.61875</v>
          </cell>
          <cell r="AN80">
            <v>13789.759789816091</v>
          </cell>
          <cell r="AO80"/>
          <cell r="AP80"/>
          <cell r="AQ80"/>
          <cell r="AR80"/>
          <cell r="AS80"/>
          <cell r="AT80" t="str">
            <v>`</v>
          </cell>
          <cell r="AU80">
            <v>-41.858960183908493</v>
          </cell>
          <cell r="AV80">
            <v>-0.30263240290590021</v>
          </cell>
          <cell r="AY80">
            <v>-0.3023675995533659</v>
          </cell>
          <cell r="AZ80">
            <v>0</v>
          </cell>
        </row>
        <row r="81">
          <cell r="A81">
            <v>3517</v>
          </cell>
          <cell r="B81" t="str">
            <v>MAP ACADEMY CHARTER SCHOOL</v>
          </cell>
          <cell r="O81">
            <v>0</v>
          </cell>
          <cell r="P81"/>
          <cell r="AE81">
            <v>0</v>
          </cell>
          <cell r="AF81"/>
          <cell r="AI81"/>
          <cell r="AJ81"/>
          <cell r="AK81"/>
          <cell r="AL81"/>
          <cell r="AM81"/>
          <cell r="AN81"/>
          <cell r="AO81"/>
          <cell r="AP81"/>
          <cell r="AQ81"/>
          <cell r="AR81"/>
          <cell r="AS81"/>
          <cell r="AT81" t="str">
            <v>`</v>
          </cell>
          <cell r="AU81"/>
          <cell r="AV81"/>
          <cell r="AY81"/>
          <cell r="AZ81">
            <v>0</v>
          </cell>
        </row>
        <row r="82">
          <cell r="A82">
            <v>9999</v>
          </cell>
          <cell r="B82" t="str">
            <v>STATE TOTALS</v>
          </cell>
          <cell r="C82">
            <v>38626.762818980293</v>
          </cell>
          <cell r="D82">
            <v>42181</v>
          </cell>
          <cell r="E82">
            <v>41303</v>
          </cell>
          <cell r="F82">
            <v>41303</v>
          </cell>
          <cell r="G82">
            <v>41303</v>
          </cell>
          <cell r="H82">
            <v>41251.939999999995</v>
          </cell>
          <cell r="I82">
            <v>0</v>
          </cell>
          <cell r="J82">
            <v>0</v>
          </cell>
          <cell r="K82">
            <v>0</v>
          </cell>
          <cell r="L82">
            <v>0</v>
          </cell>
          <cell r="M82">
            <v>0</v>
          </cell>
          <cell r="O82">
            <v>-51.059999999997714</v>
          </cell>
          <cell r="P82" t="str">
            <v>--</v>
          </cell>
          <cell r="S82">
            <v>535303530.52260619</v>
          </cell>
          <cell r="T82">
            <v>597115042.68158388</v>
          </cell>
          <cell r="U82">
            <v>587792506.03139889</v>
          </cell>
          <cell r="V82">
            <v>589151592</v>
          </cell>
          <cell r="W82">
            <v>588693195</v>
          </cell>
          <cell r="X82">
            <v>594622895.47275651</v>
          </cell>
          <cell r="Y82">
            <v>0</v>
          </cell>
          <cell r="Z82">
            <v>0</v>
          </cell>
          <cell r="AA82">
            <v>0</v>
          </cell>
          <cell r="AB82">
            <v>0</v>
          </cell>
          <cell r="AC82">
            <v>0</v>
          </cell>
          <cell r="AE82">
            <v>5929700.4727565302</v>
          </cell>
          <cell r="AF82" t="str">
            <v>--</v>
          </cell>
          <cell r="AI82" t="str">
            <v>--</v>
          </cell>
          <cell r="AJ82" t="str">
            <v>--</v>
          </cell>
          <cell r="AK82" t="str">
            <v>--</v>
          </cell>
          <cell r="AL82" t="str">
            <v>--</v>
          </cell>
          <cell r="AM82" t="str">
            <v>--</v>
          </cell>
          <cell r="AN82" t="str">
            <v>--</v>
          </cell>
          <cell r="AQ82" t="str">
            <v>--</v>
          </cell>
          <cell r="AR82" t="str">
            <v>--</v>
          </cell>
          <cell r="AU82" t="str">
            <v>--</v>
          </cell>
          <cell r="AV82" t="str">
            <v>--</v>
          </cell>
          <cell r="AZ82">
            <v>3517027</v>
          </cell>
        </row>
      </sheetData>
      <sheetData sheetId="9"/>
      <sheetData sheetId="10"/>
      <sheetData sheetId="11"/>
      <sheetData sheetId="12">
        <row r="9">
          <cell r="A9" t="str">
            <v>LEA</v>
          </cell>
          <cell r="B9" t="str">
            <v>DOR</v>
          </cell>
          <cell r="C9" t="str">
            <v>DISTRICT</v>
          </cell>
          <cell r="D9" t="str">
            <v>FTE</v>
          </cell>
          <cell r="E9" t="str">
            <v>LOCAL FOUNDATION TUITION</v>
          </cell>
          <cell r="F9" t="str">
            <v>LOCAL TRANSPORTATION TUITION</v>
          </cell>
          <cell r="G9" t="str">
            <v>LOCAL
FACILITIES 
TUITION</v>
          </cell>
          <cell r="H9" t="str">
            <v>LOCAL PAYMENT</v>
          </cell>
          <cell r="I9" t="str">
            <v xml:space="preserve"> </v>
          </cell>
          <cell r="J9" t="str">
            <v>100/25/25/
25/25/25
INCREASED
TUITION AID</v>
          </cell>
          <cell r="K9" t="str">
            <v>PURPOSELY LEFT BLANK</v>
          </cell>
          <cell r="L9" t="str">
            <v>FACILITIES AID</v>
          </cell>
          <cell r="M9" t="str">
            <v>TOTAL
CHARTER
AID</v>
          </cell>
          <cell r="N9" t="str">
            <v xml:space="preserve"> </v>
          </cell>
          <cell r="O9" t="str">
            <v xml:space="preserve">N E T   
D I S T R I C T 
C O S T </v>
          </cell>
          <cell r="P9" t="str">
            <v xml:space="preserve"> </v>
          </cell>
          <cell r="Q9" t="str">
            <v>STATE PAYMENT FOR PRIVATE/
SIBLING/
HOMESCHOOLED</v>
          </cell>
          <cell r="R9" t="str">
            <v>100/25/25/
25/25/25
INCREASED
TUITION AID</v>
          </cell>
          <cell r="S9" t="str">
            <v>TOTAL
FACILITIES
AID</v>
          </cell>
          <cell r="T9" t="str">
            <v>TOTAL
STATE
AID</v>
          </cell>
          <cell r="V9" t="str">
            <v>S T A T E
A I D
A T   F U L L
F U N D I N G</v>
          </cell>
          <cell r="X9" t="str">
            <v>Lea</v>
          </cell>
          <cell r="Y9" t="str">
            <v>FTE</v>
          </cell>
          <cell r="Z9" t="str">
            <v>Unadj Local Tuition
( 1 )</v>
          </cell>
          <cell r="AA9" t="str">
            <v>NSS Reduction
 ( 2 )</v>
          </cell>
          <cell r="AC9" t="str">
            <v>Adjusted Local Payment</v>
          </cell>
          <cell r="AD9" t="str">
            <v>Local Facilities Tuition</v>
          </cell>
          <cell r="AE9" t="str">
            <v>Total Local Payment</v>
          </cell>
          <cell r="AF9" t="str">
            <v>State Tuition</v>
          </cell>
          <cell r="AG9" t="str">
            <v>State Facilities Tuition</v>
          </cell>
          <cell r="AH9" t="str">
            <v>Total State Payment</v>
          </cell>
          <cell r="AI9" t="str">
            <v>Total Payment to Charter</v>
          </cell>
          <cell r="AK9" t="str">
            <v>LEA</v>
          </cell>
          <cell r="AL9" t="str">
            <v>DOR</v>
          </cell>
          <cell r="AM9" t="str">
            <v>District</v>
          </cell>
          <cell r="AN9" t="str">
            <v>FY17
Total Local Foundation Tuition</v>
          </cell>
          <cell r="AO9" t="str">
            <v>FY16  Foundation Tuition</v>
          </cell>
          <cell r="AP9" t="str">
            <v>100% of
FY17
Tuition Change</v>
          </cell>
          <cell r="AQ9" t="str">
            <v>25% of
FY16
Tuition Change</v>
          </cell>
          <cell r="AR9" t="str">
            <v>25% of
FY15
Tuition Change</v>
          </cell>
          <cell r="AS9" t="str">
            <v>25% of
FY14
Tuition Change</v>
          </cell>
          <cell r="AT9" t="str">
            <v>25% of
FY13
Tuition Change</v>
          </cell>
          <cell r="AU9" t="str">
            <v>25% of
FY12
Tuition Change</v>
          </cell>
          <cell r="AV9" t="str">
            <v>NET
PFY
Ch46
Reimb
Adjustm't</v>
          </cell>
          <cell r="AW9" t="str">
            <v>Combined
Increase
Tuition
Reimbur-
sement</v>
          </cell>
          <cell r="AX9" t="str">
            <v xml:space="preserve">Pro Rated Reimbur-
sement
</v>
          </cell>
          <cell r="AZ9" t="str">
            <v>LEA</v>
          </cell>
          <cell r="BA9" t="str">
            <v>District</v>
          </cell>
          <cell r="BB9" t="str">
            <v>FTE
Adj</v>
          </cell>
          <cell r="BC9" t="str">
            <v>Local Foundation Adj</v>
          </cell>
          <cell r="BE9" t="str">
            <v>Local Facilities
Adj</v>
          </cell>
          <cell r="BF9" t="str">
            <v>Total
Local
Adj</v>
          </cell>
          <cell r="BG9" t="str">
            <v>State
Foundation
Adj</v>
          </cell>
          <cell r="BH9" t="str">
            <v>State Facilities
Adj</v>
          </cell>
          <cell r="BI9" t="str">
            <v>Total
State
Adj</v>
          </cell>
          <cell r="BJ9" t="str">
            <v>TOTAL
Tuition
Adj</v>
          </cell>
          <cell r="BL9" t="str">
            <v>Facilities
Aid
Adj</v>
          </cell>
          <cell r="BM9" t="str">
            <v>100 Percent
Increase
in Adj
Tuition</v>
          </cell>
          <cell r="BN9" t="str">
            <v>100 Percent
Increase
in Unadj
Tuition</v>
          </cell>
          <cell r="BO9" t="str">
            <v>Diff
in 100 
Percent
Reimb</v>
          </cell>
          <cell r="BP9" t="str">
            <v>Raw
FY13
Ch46
Reimb Adj</v>
          </cell>
          <cell r="BQ9" t="str">
            <v>NET
FY13
Ch46
Reimb
Adjustm't</v>
          </cell>
          <cell r="BR9" t="str">
            <v>TOTAL
Aid Adj</v>
          </cell>
          <cell r="BT9" t="str">
            <v>blank</v>
          </cell>
          <cell r="BU9" t="str">
            <v>blank</v>
          </cell>
          <cell r="BW9" t="str">
            <v>new</v>
          </cell>
        </row>
        <row r="10">
          <cell r="A10">
            <v>1</v>
          </cell>
          <cell r="B10">
            <v>1</v>
          </cell>
          <cell r="C10" t="str">
            <v>ABINGTON</v>
          </cell>
          <cell r="D10">
            <v>34</v>
          </cell>
          <cell r="E10">
            <v>391028</v>
          </cell>
          <cell r="G10">
            <v>30316</v>
          </cell>
          <cell r="H10">
            <v>421344</v>
          </cell>
          <cell r="J10">
            <v>0</v>
          </cell>
          <cell r="K10">
            <v>0</v>
          </cell>
          <cell r="L10">
            <v>30316</v>
          </cell>
          <cell r="M10">
            <v>30316</v>
          </cell>
          <cell r="O10">
            <v>391028</v>
          </cell>
          <cell r="Q10">
            <v>0</v>
          </cell>
          <cell r="R10">
            <v>0</v>
          </cell>
          <cell r="S10">
            <v>30316</v>
          </cell>
          <cell r="T10">
            <v>30316</v>
          </cell>
          <cell r="V10">
            <v>99151.402770517918</v>
          </cell>
          <cell r="W10">
            <v>0</v>
          </cell>
          <cell r="X10">
            <v>1</v>
          </cell>
          <cell r="Y10">
            <v>34</v>
          </cell>
          <cell r="Z10">
            <v>391028</v>
          </cell>
          <cell r="AA10">
            <v>0</v>
          </cell>
          <cell r="AB10">
            <v>391028</v>
          </cell>
          <cell r="AD10">
            <v>30316</v>
          </cell>
          <cell r="AE10">
            <v>421344</v>
          </cell>
          <cell r="AF10">
            <v>0</v>
          </cell>
          <cell r="AG10">
            <v>0</v>
          </cell>
          <cell r="AH10">
            <v>0</v>
          </cell>
          <cell r="AI10">
            <v>421344</v>
          </cell>
          <cell r="AK10">
            <v>1</v>
          </cell>
          <cell r="AL10">
            <v>1</v>
          </cell>
          <cell r="AM10" t="str">
            <v>ABINGTON</v>
          </cell>
          <cell r="AN10">
            <v>391028</v>
          </cell>
          <cell r="AO10">
            <v>472911</v>
          </cell>
          <cell r="AP10">
            <v>0</v>
          </cell>
          <cell r="AQ10">
            <v>8388.5</v>
          </cell>
          <cell r="AR10">
            <v>31270.75</v>
          </cell>
          <cell r="AS10">
            <v>14519.5</v>
          </cell>
          <cell r="AT10">
            <v>5487.5</v>
          </cell>
          <cell r="AU10">
            <v>9191</v>
          </cell>
          <cell r="AV10">
            <v>-21.847229482078546</v>
          </cell>
          <cell r="AW10">
            <v>68835.402770517918</v>
          </cell>
          <cell r="AX10">
            <v>0</v>
          </cell>
          <cell r="AZ10">
            <v>1</v>
          </cell>
          <cell r="BA10" t="str">
            <v>ABINGTON</v>
          </cell>
          <cell r="BB10">
            <v>0</v>
          </cell>
          <cell r="BC10">
            <v>0</v>
          </cell>
          <cell r="BE10">
            <v>0</v>
          </cell>
          <cell r="BF10">
            <v>0</v>
          </cell>
          <cell r="BG10">
            <v>0</v>
          </cell>
          <cell r="BH10">
            <v>0</v>
          </cell>
          <cell r="BI10">
            <v>0</v>
          </cell>
          <cell r="BJ10">
            <v>0</v>
          </cell>
          <cell r="BL10">
            <v>0</v>
          </cell>
          <cell r="BM10">
            <v>0</v>
          </cell>
          <cell r="BN10">
            <v>0</v>
          </cell>
          <cell r="BO10">
            <v>0</v>
          </cell>
          <cell r="BP10">
            <v>-21.847229482078546</v>
          </cell>
          <cell r="BQ10">
            <v>-21.847229482078546</v>
          </cell>
          <cell r="BR10">
            <v>-21.847229482078546</v>
          </cell>
        </row>
        <row r="11">
          <cell r="A11">
            <v>2</v>
          </cell>
          <cell r="B11">
            <v>2</v>
          </cell>
          <cell r="C11" t="str">
            <v>ACTON</v>
          </cell>
          <cell r="D11">
            <v>0</v>
          </cell>
          <cell r="E11">
            <v>0</v>
          </cell>
          <cell r="G11">
            <v>0</v>
          </cell>
          <cell r="H11">
            <v>0</v>
          </cell>
          <cell r="J11">
            <v>0</v>
          </cell>
          <cell r="K11"/>
          <cell r="L11">
            <v>0</v>
          </cell>
          <cell r="M11">
            <v>0</v>
          </cell>
          <cell r="O11">
            <v>0</v>
          </cell>
          <cell r="Q11">
            <v>0</v>
          </cell>
          <cell r="R11">
            <v>0</v>
          </cell>
          <cell r="S11">
            <v>0</v>
          </cell>
          <cell r="T11">
            <v>0</v>
          </cell>
          <cell r="V11">
            <v>0</v>
          </cell>
          <cell r="W11">
            <v>0</v>
          </cell>
          <cell r="X11">
            <v>2</v>
          </cell>
          <cell r="AK11">
            <v>2</v>
          </cell>
          <cell r="AL11">
            <v>2</v>
          </cell>
          <cell r="AM11" t="str">
            <v>ACTON</v>
          </cell>
          <cell r="AN11">
            <v>0</v>
          </cell>
          <cell r="AO11">
            <v>0</v>
          </cell>
          <cell r="AP11">
            <v>0</v>
          </cell>
          <cell r="AQ11">
            <v>0</v>
          </cell>
          <cell r="AR11">
            <v>0</v>
          </cell>
          <cell r="AS11">
            <v>0</v>
          </cell>
          <cell r="AT11">
            <v>0</v>
          </cell>
          <cell r="AU11">
            <v>0</v>
          </cell>
          <cell r="AV11">
            <v>0</v>
          </cell>
          <cell r="AW11">
            <v>0</v>
          </cell>
          <cell r="AX11">
            <v>0</v>
          </cell>
          <cell r="AZ11">
            <v>2</v>
          </cell>
          <cell r="BA11" t="str">
            <v>ACTON</v>
          </cell>
          <cell r="BB11">
            <v>0</v>
          </cell>
          <cell r="BC11">
            <v>0</v>
          </cell>
          <cell r="BE11">
            <v>0</v>
          </cell>
          <cell r="BF11">
            <v>0</v>
          </cell>
          <cell r="BG11">
            <v>0</v>
          </cell>
          <cell r="BH11">
            <v>0</v>
          </cell>
          <cell r="BI11">
            <v>0</v>
          </cell>
          <cell r="BJ11">
            <v>0</v>
          </cell>
          <cell r="BL11">
            <v>0</v>
          </cell>
          <cell r="BM11">
            <v>0</v>
          </cell>
          <cell r="BN11">
            <v>0</v>
          </cell>
          <cell r="BO11">
            <v>0</v>
          </cell>
          <cell r="BP11">
            <v>0</v>
          </cell>
          <cell r="BQ11">
            <v>0</v>
          </cell>
          <cell r="BR11">
            <v>0</v>
          </cell>
          <cell r="BW11" t="str">
            <v>fy15</v>
          </cell>
        </row>
        <row r="12">
          <cell r="A12">
            <v>3</v>
          </cell>
          <cell r="B12">
            <v>3</v>
          </cell>
          <cell r="C12" t="str">
            <v>ACUSHNET</v>
          </cell>
          <cell r="D12">
            <v>0.39202657807308972</v>
          </cell>
          <cell r="E12">
            <v>4240</v>
          </cell>
          <cell r="G12">
            <v>350</v>
          </cell>
          <cell r="H12">
            <v>4590</v>
          </cell>
          <cell r="J12">
            <v>3721.7360954109777</v>
          </cell>
          <cell r="K12">
            <v>0.78771069271622363</v>
          </cell>
          <cell r="L12">
            <v>350</v>
          </cell>
          <cell r="M12">
            <v>4071.7360954109777</v>
          </cell>
          <cell r="O12">
            <v>518.26390458902233</v>
          </cell>
          <cell r="Q12">
            <v>0</v>
          </cell>
          <cell r="R12">
            <v>3721.7360954109777</v>
          </cell>
          <cell r="S12">
            <v>350</v>
          </cell>
          <cell r="T12">
            <v>4071.7360954109777</v>
          </cell>
          <cell r="V12">
            <v>5074.75</v>
          </cell>
          <cell r="W12">
            <v>0</v>
          </cell>
          <cell r="X12">
            <v>3</v>
          </cell>
          <cell r="Y12">
            <v>0.39202657807308972</v>
          </cell>
          <cell r="Z12">
            <v>4240</v>
          </cell>
          <cell r="AA12">
            <v>0</v>
          </cell>
          <cell r="AB12">
            <v>4240</v>
          </cell>
          <cell r="AD12">
            <v>350</v>
          </cell>
          <cell r="AE12">
            <v>4590</v>
          </cell>
          <cell r="AF12">
            <v>0</v>
          </cell>
          <cell r="AG12">
            <v>0</v>
          </cell>
          <cell r="AH12">
            <v>0</v>
          </cell>
          <cell r="AI12">
            <v>4590</v>
          </cell>
          <cell r="AK12">
            <v>3</v>
          </cell>
          <cell r="AL12">
            <v>3</v>
          </cell>
          <cell r="AM12" t="str">
            <v>ACUSHNET</v>
          </cell>
          <cell r="AN12">
            <v>4240</v>
          </cell>
          <cell r="AO12">
            <v>0</v>
          </cell>
          <cell r="AP12">
            <v>4240</v>
          </cell>
          <cell r="AQ12">
            <v>0</v>
          </cell>
          <cell r="AR12">
            <v>484.75</v>
          </cell>
          <cell r="AS12">
            <v>0</v>
          </cell>
          <cell r="AT12">
            <v>0</v>
          </cell>
          <cell r="AU12">
            <v>0</v>
          </cell>
          <cell r="AV12">
            <v>0</v>
          </cell>
          <cell r="AW12">
            <v>4724.75</v>
          </cell>
          <cell r="AX12">
            <v>3721.7360954109777</v>
          </cell>
          <cell r="AZ12">
            <v>3</v>
          </cell>
          <cell r="BA12" t="str">
            <v>ACUSHNET</v>
          </cell>
          <cell r="BB12">
            <v>0</v>
          </cell>
          <cell r="BC12">
            <v>0</v>
          </cell>
          <cell r="BE12">
            <v>0</v>
          </cell>
          <cell r="BF12">
            <v>0</v>
          </cell>
          <cell r="BG12">
            <v>0</v>
          </cell>
          <cell r="BH12">
            <v>0</v>
          </cell>
          <cell r="BI12">
            <v>0</v>
          </cell>
          <cell r="BJ12">
            <v>0</v>
          </cell>
          <cell r="BL12">
            <v>0</v>
          </cell>
          <cell r="BM12">
            <v>4240</v>
          </cell>
          <cell r="BN12">
            <v>4240</v>
          </cell>
          <cell r="BO12">
            <v>0</v>
          </cell>
          <cell r="BP12">
            <v>0</v>
          </cell>
          <cell r="BQ12">
            <v>0</v>
          </cell>
          <cell r="BR12">
            <v>0</v>
          </cell>
        </row>
        <row r="13">
          <cell r="A13">
            <v>4</v>
          </cell>
          <cell r="B13">
            <v>4</v>
          </cell>
          <cell r="C13" t="str">
            <v>ADAMS</v>
          </cell>
          <cell r="D13">
            <v>0</v>
          </cell>
          <cell r="E13">
            <v>0</v>
          </cell>
          <cell r="G13">
            <v>0</v>
          </cell>
          <cell r="H13">
            <v>0</v>
          </cell>
          <cell r="J13">
            <v>0</v>
          </cell>
          <cell r="K13"/>
          <cell r="L13">
            <v>0</v>
          </cell>
          <cell r="M13">
            <v>0</v>
          </cell>
          <cell r="O13">
            <v>0</v>
          </cell>
          <cell r="Q13">
            <v>0</v>
          </cell>
          <cell r="R13">
            <v>0</v>
          </cell>
          <cell r="S13">
            <v>0</v>
          </cell>
          <cell r="T13">
            <v>0</v>
          </cell>
          <cell r="V13">
            <v>0</v>
          </cell>
          <cell r="W13">
            <v>0</v>
          </cell>
          <cell r="X13">
            <v>4</v>
          </cell>
          <cell r="AK13">
            <v>4</v>
          </cell>
          <cell r="AL13">
            <v>4</v>
          </cell>
          <cell r="AM13" t="str">
            <v>ADAMS</v>
          </cell>
          <cell r="AN13">
            <v>0</v>
          </cell>
          <cell r="AO13">
            <v>0</v>
          </cell>
          <cell r="AP13">
            <v>0</v>
          </cell>
          <cell r="AQ13">
            <v>0</v>
          </cell>
          <cell r="AR13">
            <v>0</v>
          </cell>
          <cell r="AS13">
            <v>0</v>
          </cell>
          <cell r="AT13">
            <v>0</v>
          </cell>
          <cell r="AU13">
            <v>0</v>
          </cell>
          <cell r="AV13">
            <v>0</v>
          </cell>
          <cell r="AW13">
            <v>0</v>
          </cell>
          <cell r="AX13">
            <v>0</v>
          </cell>
          <cell r="AZ13">
            <v>4</v>
          </cell>
          <cell r="BA13" t="str">
            <v>ADAMS</v>
          </cell>
          <cell r="BB13">
            <v>0</v>
          </cell>
          <cell r="BC13">
            <v>0</v>
          </cell>
          <cell r="BE13">
            <v>0</v>
          </cell>
          <cell r="BF13">
            <v>0</v>
          </cell>
          <cell r="BG13">
            <v>0</v>
          </cell>
          <cell r="BH13">
            <v>0</v>
          </cell>
          <cell r="BI13">
            <v>0</v>
          </cell>
          <cell r="BJ13">
            <v>0</v>
          </cell>
          <cell r="BL13">
            <v>0</v>
          </cell>
          <cell r="BM13">
            <v>0</v>
          </cell>
          <cell r="BN13">
            <v>0</v>
          </cell>
          <cell r="BO13">
            <v>0</v>
          </cell>
          <cell r="BP13">
            <v>0</v>
          </cell>
          <cell r="BQ13">
            <v>0</v>
          </cell>
          <cell r="BR13">
            <v>0</v>
          </cell>
        </row>
        <row r="14">
          <cell r="A14">
            <v>5</v>
          </cell>
          <cell r="B14">
            <v>5</v>
          </cell>
          <cell r="C14" t="str">
            <v>AGAWAM</v>
          </cell>
          <cell r="D14">
            <v>13.730593764723459</v>
          </cell>
          <cell r="E14">
            <v>181897</v>
          </cell>
          <cell r="G14">
            <v>12221</v>
          </cell>
          <cell r="H14">
            <v>194118</v>
          </cell>
          <cell r="J14">
            <v>0</v>
          </cell>
          <cell r="K14">
            <v>0</v>
          </cell>
          <cell r="L14">
            <v>12221</v>
          </cell>
          <cell r="M14">
            <v>12221</v>
          </cell>
          <cell r="O14">
            <v>181897</v>
          </cell>
          <cell r="Q14">
            <v>0</v>
          </cell>
          <cell r="R14">
            <v>0</v>
          </cell>
          <cell r="S14">
            <v>12221</v>
          </cell>
          <cell r="T14">
            <v>12221</v>
          </cell>
          <cell r="V14">
            <v>43592.25</v>
          </cell>
          <cell r="W14">
            <v>0</v>
          </cell>
          <cell r="X14">
            <v>5</v>
          </cell>
          <cell r="Y14">
            <v>13.730593764723459</v>
          </cell>
          <cell r="Z14">
            <v>181897</v>
          </cell>
          <cell r="AA14">
            <v>0</v>
          </cell>
          <cell r="AB14">
            <v>181897</v>
          </cell>
          <cell r="AD14">
            <v>12221</v>
          </cell>
          <cell r="AE14">
            <v>194118</v>
          </cell>
          <cell r="AF14">
            <v>0</v>
          </cell>
          <cell r="AG14">
            <v>0</v>
          </cell>
          <cell r="AH14">
            <v>0</v>
          </cell>
          <cell r="AI14">
            <v>194118</v>
          </cell>
          <cell r="AK14">
            <v>5</v>
          </cell>
          <cell r="AL14">
            <v>5</v>
          </cell>
          <cell r="AM14" t="str">
            <v>AGAWAM</v>
          </cell>
          <cell r="AN14">
            <v>181897</v>
          </cell>
          <cell r="AO14">
            <v>208533</v>
          </cell>
          <cell r="AP14">
            <v>0</v>
          </cell>
          <cell r="AQ14">
            <v>0</v>
          </cell>
          <cell r="AR14">
            <v>17352.25</v>
          </cell>
          <cell r="AS14">
            <v>6025</v>
          </cell>
          <cell r="AT14">
            <v>0</v>
          </cell>
          <cell r="AU14">
            <v>7994</v>
          </cell>
          <cell r="AV14">
            <v>0</v>
          </cell>
          <cell r="AW14">
            <v>31371.25</v>
          </cell>
          <cell r="AX14">
            <v>0</v>
          </cell>
          <cell r="AZ14">
            <v>5</v>
          </cell>
          <cell r="BA14" t="str">
            <v>AGAWAM</v>
          </cell>
          <cell r="BB14">
            <v>0</v>
          </cell>
          <cell r="BC14">
            <v>0</v>
          </cell>
          <cell r="BE14">
            <v>0</v>
          </cell>
          <cell r="BF14">
            <v>0</v>
          </cell>
          <cell r="BG14">
            <v>0</v>
          </cell>
          <cell r="BH14">
            <v>0</v>
          </cell>
          <cell r="BI14">
            <v>0</v>
          </cell>
          <cell r="BJ14">
            <v>0</v>
          </cell>
          <cell r="BL14">
            <v>0</v>
          </cell>
          <cell r="BM14">
            <v>0</v>
          </cell>
          <cell r="BN14">
            <v>0</v>
          </cell>
          <cell r="BO14">
            <v>0</v>
          </cell>
          <cell r="BP14">
            <v>0</v>
          </cell>
          <cell r="BQ14">
            <v>0</v>
          </cell>
          <cell r="BR14">
            <v>0</v>
          </cell>
        </row>
        <row r="15">
          <cell r="A15">
            <v>6</v>
          </cell>
          <cell r="B15">
            <v>6</v>
          </cell>
          <cell r="C15" t="str">
            <v>ALFORD</v>
          </cell>
          <cell r="D15">
            <v>0</v>
          </cell>
          <cell r="E15">
            <v>0</v>
          </cell>
          <cell r="G15">
            <v>0</v>
          </cell>
          <cell r="H15">
            <v>0</v>
          </cell>
          <cell r="J15">
            <v>0</v>
          </cell>
          <cell r="K15"/>
          <cell r="L15">
            <v>0</v>
          </cell>
          <cell r="M15">
            <v>0</v>
          </cell>
          <cell r="O15">
            <v>0</v>
          </cell>
          <cell r="Q15">
            <v>0</v>
          </cell>
          <cell r="R15">
            <v>0</v>
          </cell>
          <cell r="S15">
            <v>0</v>
          </cell>
          <cell r="T15">
            <v>0</v>
          </cell>
          <cell r="V15">
            <v>0</v>
          </cell>
          <cell r="W15">
            <v>0</v>
          </cell>
          <cell r="X15">
            <v>6</v>
          </cell>
          <cell r="AK15">
            <v>6</v>
          </cell>
          <cell r="AL15">
            <v>6</v>
          </cell>
          <cell r="AM15" t="str">
            <v>ALFORD</v>
          </cell>
          <cell r="AN15">
            <v>0</v>
          </cell>
          <cell r="AO15">
            <v>0</v>
          </cell>
          <cell r="AP15">
            <v>0</v>
          </cell>
          <cell r="AQ15">
            <v>0</v>
          </cell>
          <cell r="AR15">
            <v>0</v>
          </cell>
          <cell r="AS15">
            <v>0</v>
          </cell>
          <cell r="AT15">
            <v>0</v>
          </cell>
          <cell r="AU15">
            <v>0</v>
          </cell>
          <cell r="AV15">
            <v>0</v>
          </cell>
          <cell r="AW15">
            <v>0</v>
          </cell>
          <cell r="AX15">
            <v>0</v>
          </cell>
          <cell r="AZ15">
            <v>6</v>
          </cell>
          <cell r="BA15" t="str">
            <v>ALFORD</v>
          </cell>
          <cell r="BB15">
            <v>0</v>
          </cell>
          <cell r="BC15">
            <v>0</v>
          </cell>
          <cell r="BE15">
            <v>0</v>
          </cell>
          <cell r="BF15">
            <v>0</v>
          </cell>
          <cell r="BG15">
            <v>0</v>
          </cell>
          <cell r="BH15">
            <v>0</v>
          </cell>
          <cell r="BI15">
            <v>0</v>
          </cell>
          <cell r="BJ15">
            <v>0</v>
          </cell>
          <cell r="BL15">
            <v>0</v>
          </cell>
          <cell r="BM15">
            <v>0</v>
          </cell>
          <cell r="BN15">
            <v>0</v>
          </cell>
          <cell r="BO15">
            <v>0</v>
          </cell>
          <cell r="BP15">
            <v>0</v>
          </cell>
          <cell r="BQ15">
            <v>0</v>
          </cell>
          <cell r="BR15">
            <v>0</v>
          </cell>
        </row>
        <row r="16">
          <cell r="A16">
            <v>7</v>
          </cell>
          <cell r="B16">
            <v>7</v>
          </cell>
          <cell r="C16" t="str">
            <v>AMESBURY</v>
          </cell>
          <cell r="D16">
            <v>52.184027777777779</v>
          </cell>
          <cell r="E16">
            <v>560588</v>
          </cell>
          <cell r="G16">
            <v>45707</v>
          </cell>
          <cell r="H16">
            <v>606295</v>
          </cell>
          <cell r="J16">
            <v>0</v>
          </cell>
          <cell r="K16">
            <v>0</v>
          </cell>
          <cell r="L16">
            <v>45707</v>
          </cell>
          <cell r="M16">
            <v>45707</v>
          </cell>
          <cell r="O16">
            <v>560588</v>
          </cell>
          <cell r="Q16">
            <v>11855</v>
          </cell>
          <cell r="R16">
            <v>0</v>
          </cell>
          <cell r="S16">
            <v>46600</v>
          </cell>
          <cell r="T16">
            <v>57562</v>
          </cell>
          <cell r="V16">
            <v>131669.39407949356</v>
          </cell>
          <cell r="W16">
            <v>0</v>
          </cell>
          <cell r="X16">
            <v>7</v>
          </cell>
          <cell r="Y16">
            <v>52.184027777777779</v>
          </cell>
          <cell r="Z16">
            <v>560588</v>
          </cell>
          <cell r="AA16">
            <v>0</v>
          </cell>
          <cell r="AB16">
            <v>560588</v>
          </cell>
          <cell r="AD16">
            <v>45707</v>
          </cell>
          <cell r="AE16">
            <v>606295</v>
          </cell>
          <cell r="AF16">
            <v>10962</v>
          </cell>
          <cell r="AG16">
            <v>893</v>
          </cell>
          <cell r="AH16">
            <v>11855</v>
          </cell>
          <cell r="AI16">
            <v>618150</v>
          </cell>
          <cell r="AK16">
            <v>7</v>
          </cell>
          <cell r="AL16">
            <v>7</v>
          </cell>
          <cell r="AM16" t="str">
            <v>AMESBURY</v>
          </cell>
          <cell r="AN16">
            <v>560588</v>
          </cell>
          <cell r="AO16">
            <v>592014</v>
          </cell>
          <cell r="AP16">
            <v>0</v>
          </cell>
          <cell r="AQ16">
            <v>26822</v>
          </cell>
          <cell r="AR16">
            <v>0</v>
          </cell>
          <cell r="AS16">
            <v>0</v>
          </cell>
          <cell r="AT16">
            <v>20828.75</v>
          </cell>
          <cell r="AU16">
            <v>26526.5</v>
          </cell>
          <cell r="AV16">
            <v>-69.855920506437542</v>
          </cell>
          <cell r="AW16">
            <v>74107.394079493562</v>
          </cell>
          <cell r="AX16">
            <v>0</v>
          </cell>
          <cell r="AZ16">
            <v>7</v>
          </cell>
          <cell r="BA16" t="str">
            <v>AMESBURY</v>
          </cell>
          <cell r="BB16">
            <v>0</v>
          </cell>
          <cell r="BC16">
            <v>0</v>
          </cell>
          <cell r="BE16">
            <v>0</v>
          </cell>
          <cell r="BF16">
            <v>0</v>
          </cell>
          <cell r="BG16">
            <v>0</v>
          </cell>
          <cell r="BH16">
            <v>0</v>
          </cell>
          <cell r="BI16">
            <v>0</v>
          </cell>
          <cell r="BJ16">
            <v>0</v>
          </cell>
          <cell r="BL16">
            <v>0</v>
          </cell>
          <cell r="BM16">
            <v>0</v>
          </cell>
          <cell r="BN16">
            <v>0</v>
          </cell>
          <cell r="BO16">
            <v>0</v>
          </cell>
          <cell r="BP16">
            <v>-69.855920506437542</v>
          </cell>
          <cell r="BQ16">
            <v>-69.855920506437542</v>
          </cell>
          <cell r="BR16">
            <v>-69.855920506437542</v>
          </cell>
        </row>
        <row r="17">
          <cell r="A17">
            <v>8</v>
          </cell>
          <cell r="B17">
            <v>8</v>
          </cell>
          <cell r="C17" t="str">
            <v>AMHERST</v>
          </cell>
          <cell r="D17">
            <v>87.24573378839591</v>
          </cell>
          <cell r="E17">
            <v>1551261</v>
          </cell>
          <cell r="G17">
            <v>77018</v>
          </cell>
          <cell r="H17">
            <v>1628279</v>
          </cell>
          <cell r="J17">
            <v>194593.25394522527</v>
          </cell>
          <cell r="K17">
            <v>0.46870227281178817</v>
          </cell>
          <cell r="L17">
            <v>77018</v>
          </cell>
          <cell r="M17">
            <v>271611.25394522527</v>
          </cell>
          <cell r="O17">
            <v>1356667.7460547746</v>
          </cell>
          <cell r="Q17">
            <v>19010</v>
          </cell>
          <cell r="R17">
            <v>194593.25394522527</v>
          </cell>
          <cell r="S17">
            <v>77911</v>
          </cell>
          <cell r="T17">
            <v>290621.25394522527</v>
          </cell>
          <cell r="V17">
            <v>511202.54732583731</v>
          </cell>
          <cell r="W17">
            <v>0</v>
          </cell>
          <cell r="X17">
            <v>8</v>
          </cell>
          <cell r="Y17">
            <v>87.24573378839591</v>
          </cell>
          <cell r="Z17">
            <v>1551261</v>
          </cell>
          <cell r="AA17">
            <v>0</v>
          </cell>
          <cell r="AB17">
            <v>1551261</v>
          </cell>
          <cell r="AD17">
            <v>77018</v>
          </cell>
          <cell r="AE17">
            <v>1628279</v>
          </cell>
          <cell r="AF17">
            <v>18117</v>
          </cell>
          <cell r="AG17">
            <v>893</v>
          </cell>
          <cell r="AH17">
            <v>19010</v>
          </cell>
          <cell r="AI17">
            <v>1647289</v>
          </cell>
          <cell r="AK17">
            <v>8</v>
          </cell>
          <cell r="AL17">
            <v>8</v>
          </cell>
          <cell r="AM17" t="str">
            <v>AMHERST</v>
          </cell>
          <cell r="AN17">
            <v>1551261</v>
          </cell>
          <cell r="AO17">
            <v>1329570</v>
          </cell>
          <cell r="AP17">
            <v>221691</v>
          </cell>
          <cell r="AQ17">
            <v>15820.25</v>
          </cell>
          <cell r="AR17">
            <v>69685.5</v>
          </cell>
          <cell r="AS17">
            <v>39206.75</v>
          </cell>
          <cell r="AT17">
            <v>27995.5</v>
          </cell>
          <cell r="AU17">
            <v>40816.75</v>
          </cell>
          <cell r="AV17">
            <v>-41.202674162712356</v>
          </cell>
          <cell r="AW17">
            <v>415174.54732583731</v>
          </cell>
          <cell r="AX17">
            <v>194593.25394522527</v>
          </cell>
          <cell r="AZ17">
            <v>8</v>
          </cell>
          <cell r="BA17" t="str">
            <v>AMHERST</v>
          </cell>
          <cell r="BB17">
            <v>0</v>
          </cell>
          <cell r="BC17">
            <v>0</v>
          </cell>
          <cell r="BE17">
            <v>0</v>
          </cell>
          <cell r="BF17">
            <v>0</v>
          </cell>
          <cell r="BG17">
            <v>0</v>
          </cell>
          <cell r="BH17">
            <v>0</v>
          </cell>
          <cell r="BI17">
            <v>0</v>
          </cell>
          <cell r="BJ17">
            <v>0</v>
          </cell>
          <cell r="BL17">
            <v>0</v>
          </cell>
          <cell r="BM17">
            <v>221691</v>
          </cell>
          <cell r="BN17">
            <v>221691</v>
          </cell>
          <cell r="BO17">
            <v>0</v>
          </cell>
          <cell r="BP17">
            <v>-41.202674162712356</v>
          </cell>
          <cell r="BQ17">
            <v>-41.202674162712356</v>
          </cell>
          <cell r="BR17">
            <v>-41.202674162712356</v>
          </cell>
        </row>
        <row r="18">
          <cell r="A18">
            <v>9</v>
          </cell>
          <cell r="B18">
            <v>9</v>
          </cell>
          <cell r="C18" t="str">
            <v>ANDOVER</v>
          </cell>
          <cell r="D18">
            <v>6.8148148148148149</v>
          </cell>
          <cell r="E18">
            <v>113166</v>
          </cell>
          <cell r="G18">
            <v>6072</v>
          </cell>
          <cell r="H18">
            <v>119238</v>
          </cell>
          <cell r="J18">
            <v>0</v>
          </cell>
          <cell r="K18">
            <v>0</v>
          </cell>
          <cell r="L18">
            <v>6072</v>
          </cell>
          <cell r="M18">
            <v>6072</v>
          </cell>
          <cell r="O18">
            <v>113166</v>
          </cell>
          <cell r="Q18">
            <v>0</v>
          </cell>
          <cell r="R18">
            <v>0</v>
          </cell>
          <cell r="S18">
            <v>6072</v>
          </cell>
          <cell r="T18">
            <v>6072</v>
          </cell>
          <cell r="V18">
            <v>49742.307859322362</v>
          </cell>
          <cell r="W18">
            <v>0</v>
          </cell>
          <cell r="X18">
            <v>9</v>
          </cell>
          <cell r="Y18">
            <v>6.8148148148148149</v>
          </cell>
          <cell r="Z18">
            <v>113166</v>
          </cell>
          <cell r="AA18">
            <v>0</v>
          </cell>
          <cell r="AB18">
            <v>113166</v>
          </cell>
          <cell r="AD18">
            <v>6072</v>
          </cell>
          <cell r="AE18">
            <v>119238</v>
          </cell>
          <cell r="AF18">
            <v>0</v>
          </cell>
          <cell r="AG18">
            <v>0</v>
          </cell>
          <cell r="AH18">
            <v>0</v>
          </cell>
          <cell r="AI18">
            <v>119238</v>
          </cell>
          <cell r="AK18">
            <v>9</v>
          </cell>
          <cell r="AL18">
            <v>9</v>
          </cell>
          <cell r="AM18" t="str">
            <v>ANDOVER</v>
          </cell>
          <cell r="AN18">
            <v>113166</v>
          </cell>
          <cell r="AO18">
            <v>203835</v>
          </cell>
          <cell r="AP18">
            <v>0</v>
          </cell>
          <cell r="AQ18">
            <v>27911</v>
          </cell>
          <cell r="AR18">
            <v>9204.5</v>
          </cell>
          <cell r="AS18">
            <v>6627.5</v>
          </cell>
          <cell r="AT18">
            <v>0</v>
          </cell>
          <cell r="AU18">
            <v>0</v>
          </cell>
          <cell r="AV18">
            <v>-72.692140677638236</v>
          </cell>
          <cell r="AW18">
            <v>43670.307859322362</v>
          </cell>
          <cell r="AX18">
            <v>0</v>
          </cell>
          <cell r="AZ18">
            <v>9</v>
          </cell>
          <cell r="BA18" t="str">
            <v>ANDOVER</v>
          </cell>
          <cell r="BB18">
            <v>0</v>
          </cell>
          <cell r="BC18">
            <v>0</v>
          </cell>
          <cell r="BE18">
            <v>0</v>
          </cell>
          <cell r="BF18">
            <v>0</v>
          </cell>
          <cell r="BG18">
            <v>0</v>
          </cell>
          <cell r="BH18">
            <v>0</v>
          </cell>
          <cell r="BI18">
            <v>0</v>
          </cell>
          <cell r="BJ18">
            <v>0</v>
          </cell>
          <cell r="BL18">
            <v>0</v>
          </cell>
          <cell r="BM18">
            <v>0</v>
          </cell>
          <cell r="BN18">
            <v>0</v>
          </cell>
          <cell r="BO18">
            <v>0</v>
          </cell>
          <cell r="BP18">
            <v>-72.692140677638236</v>
          </cell>
          <cell r="BQ18">
            <v>-72.692140677638236</v>
          </cell>
          <cell r="BR18">
            <v>-72.692140677638236</v>
          </cell>
        </row>
        <row r="19">
          <cell r="A19">
            <v>10</v>
          </cell>
          <cell r="B19">
            <v>10</v>
          </cell>
          <cell r="C19" t="str">
            <v>ARLINGTON</v>
          </cell>
          <cell r="D19">
            <v>10.092422962086642</v>
          </cell>
          <cell r="E19">
            <v>143450</v>
          </cell>
          <cell r="G19">
            <v>8917</v>
          </cell>
          <cell r="H19">
            <v>152367</v>
          </cell>
          <cell r="J19">
            <v>18494.570643940875</v>
          </cell>
          <cell r="K19">
            <v>0.36564625980251036</v>
          </cell>
          <cell r="L19">
            <v>8917</v>
          </cell>
          <cell r="M19">
            <v>27411.570643940875</v>
          </cell>
          <cell r="O19">
            <v>124955.42935605912</v>
          </cell>
          <cell r="Q19">
            <v>0</v>
          </cell>
          <cell r="R19">
            <v>18494.570643940875</v>
          </cell>
          <cell r="S19">
            <v>8917</v>
          </cell>
          <cell r="T19">
            <v>27411.570643940875</v>
          </cell>
          <cell r="V19">
            <v>59497.5</v>
          </cell>
          <cell r="W19">
            <v>0</v>
          </cell>
          <cell r="X19">
            <v>10</v>
          </cell>
          <cell r="Y19">
            <v>10.092422962086642</v>
          </cell>
          <cell r="Z19">
            <v>143450</v>
          </cell>
          <cell r="AA19">
            <v>0</v>
          </cell>
          <cell r="AB19">
            <v>143450</v>
          </cell>
          <cell r="AD19">
            <v>8917</v>
          </cell>
          <cell r="AE19">
            <v>152367</v>
          </cell>
          <cell r="AF19">
            <v>0</v>
          </cell>
          <cell r="AG19">
            <v>0</v>
          </cell>
          <cell r="AH19">
            <v>0</v>
          </cell>
          <cell r="AI19">
            <v>152367</v>
          </cell>
          <cell r="AK19">
            <v>10</v>
          </cell>
          <cell r="AL19">
            <v>10</v>
          </cell>
          <cell r="AM19" t="str">
            <v>ARLINGTON</v>
          </cell>
          <cell r="AN19">
            <v>143450</v>
          </cell>
          <cell r="AO19">
            <v>122380</v>
          </cell>
          <cell r="AP19">
            <v>21070</v>
          </cell>
          <cell r="AQ19">
            <v>0</v>
          </cell>
          <cell r="AR19">
            <v>0</v>
          </cell>
          <cell r="AS19">
            <v>0</v>
          </cell>
          <cell r="AT19">
            <v>21184</v>
          </cell>
          <cell r="AU19">
            <v>8326.5</v>
          </cell>
          <cell r="AV19">
            <v>0</v>
          </cell>
          <cell r="AW19">
            <v>50580.5</v>
          </cell>
          <cell r="AX19">
            <v>18494.570643940875</v>
          </cell>
          <cell r="AZ19">
            <v>10</v>
          </cell>
          <cell r="BA19" t="str">
            <v>ARLINGTON</v>
          </cell>
          <cell r="BB19">
            <v>0</v>
          </cell>
          <cell r="BC19">
            <v>0</v>
          </cell>
          <cell r="BE19">
            <v>0</v>
          </cell>
          <cell r="BF19">
            <v>0</v>
          </cell>
          <cell r="BG19">
            <v>0</v>
          </cell>
          <cell r="BH19">
            <v>0</v>
          </cell>
          <cell r="BI19">
            <v>0</v>
          </cell>
          <cell r="BJ19">
            <v>0</v>
          </cell>
          <cell r="BL19">
            <v>0</v>
          </cell>
          <cell r="BM19">
            <v>21070</v>
          </cell>
          <cell r="BN19">
            <v>21070</v>
          </cell>
          <cell r="BO19">
            <v>0</v>
          </cell>
          <cell r="BP19">
            <v>0</v>
          </cell>
          <cell r="BQ19">
            <v>0</v>
          </cell>
          <cell r="BR19">
            <v>0</v>
          </cell>
        </row>
        <row r="20">
          <cell r="A20">
            <v>11</v>
          </cell>
          <cell r="B20">
            <v>11</v>
          </cell>
          <cell r="C20" t="str">
            <v>ASHBURNHAM</v>
          </cell>
          <cell r="D20">
            <v>0</v>
          </cell>
          <cell r="E20">
            <v>0</v>
          </cell>
          <cell r="G20">
            <v>0</v>
          </cell>
          <cell r="H20">
            <v>0</v>
          </cell>
          <cell r="J20">
            <v>0</v>
          </cell>
          <cell r="K20"/>
          <cell r="L20">
            <v>0</v>
          </cell>
          <cell r="M20">
            <v>0</v>
          </cell>
          <cell r="O20">
            <v>0</v>
          </cell>
          <cell r="Q20">
            <v>0</v>
          </cell>
          <cell r="R20">
            <v>0</v>
          </cell>
          <cell r="S20">
            <v>0</v>
          </cell>
          <cell r="T20">
            <v>0</v>
          </cell>
          <cell r="V20">
            <v>0</v>
          </cell>
          <cell r="W20">
            <v>0</v>
          </cell>
          <cell r="X20">
            <v>11</v>
          </cell>
          <cell r="AK20">
            <v>11</v>
          </cell>
          <cell r="AL20">
            <v>11</v>
          </cell>
          <cell r="AM20" t="str">
            <v>ASHBURNHAM</v>
          </cell>
          <cell r="AN20">
            <v>0</v>
          </cell>
          <cell r="AO20">
            <v>0</v>
          </cell>
          <cell r="AP20">
            <v>0</v>
          </cell>
          <cell r="AQ20">
            <v>0</v>
          </cell>
          <cell r="AR20">
            <v>0</v>
          </cell>
          <cell r="AS20">
            <v>0</v>
          </cell>
          <cell r="AT20">
            <v>0</v>
          </cell>
          <cell r="AU20">
            <v>0</v>
          </cell>
          <cell r="AV20">
            <v>0</v>
          </cell>
          <cell r="AW20">
            <v>0</v>
          </cell>
          <cell r="AX20">
            <v>0</v>
          </cell>
          <cell r="AZ20">
            <v>11</v>
          </cell>
          <cell r="BA20" t="str">
            <v>ASHBURNHAM</v>
          </cell>
          <cell r="BB20">
            <v>0</v>
          </cell>
          <cell r="BC20">
            <v>0</v>
          </cell>
          <cell r="BE20">
            <v>0</v>
          </cell>
          <cell r="BF20">
            <v>0</v>
          </cell>
          <cell r="BG20">
            <v>0</v>
          </cell>
          <cell r="BH20">
            <v>0</v>
          </cell>
          <cell r="BI20">
            <v>0</v>
          </cell>
          <cell r="BJ20">
            <v>0</v>
          </cell>
          <cell r="BL20">
            <v>0</v>
          </cell>
          <cell r="BM20">
            <v>0</v>
          </cell>
          <cell r="BN20">
            <v>0</v>
          </cell>
          <cell r="BO20">
            <v>0</v>
          </cell>
          <cell r="BP20">
            <v>0</v>
          </cell>
          <cell r="BQ20">
            <v>0</v>
          </cell>
          <cell r="BR20">
            <v>0</v>
          </cell>
        </row>
        <row r="21">
          <cell r="A21">
            <v>12</v>
          </cell>
          <cell r="B21">
            <v>12</v>
          </cell>
          <cell r="C21" t="str">
            <v>ASHBY</v>
          </cell>
          <cell r="D21">
            <v>0</v>
          </cell>
          <cell r="E21">
            <v>0</v>
          </cell>
          <cell r="G21">
            <v>0</v>
          </cell>
          <cell r="H21">
            <v>0</v>
          </cell>
          <cell r="J21">
            <v>0</v>
          </cell>
          <cell r="K21"/>
          <cell r="L21">
            <v>0</v>
          </cell>
          <cell r="M21">
            <v>0</v>
          </cell>
          <cell r="O21">
            <v>0</v>
          </cell>
          <cell r="Q21">
            <v>0</v>
          </cell>
          <cell r="R21">
            <v>0</v>
          </cell>
          <cell r="S21">
            <v>0</v>
          </cell>
          <cell r="T21">
            <v>0</v>
          </cell>
          <cell r="V21">
            <v>0</v>
          </cell>
          <cell r="W21">
            <v>0</v>
          </cell>
          <cell r="X21">
            <v>12</v>
          </cell>
          <cell r="AK21">
            <v>12</v>
          </cell>
          <cell r="AL21">
            <v>12</v>
          </cell>
          <cell r="AM21" t="str">
            <v>ASHBY</v>
          </cell>
          <cell r="AN21">
            <v>0</v>
          </cell>
          <cell r="AO21">
            <v>0</v>
          </cell>
          <cell r="AP21">
            <v>0</v>
          </cell>
          <cell r="AQ21">
            <v>0</v>
          </cell>
          <cell r="AR21">
            <v>0</v>
          </cell>
          <cell r="AS21">
            <v>0</v>
          </cell>
          <cell r="AT21">
            <v>0</v>
          </cell>
          <cell r="AU21">
            <v>0</v>
          </cell>
          <cell r="AV21">
            <v>0</v>
          </cell>
          <cell r="AW21">
            <v>0</v>
          </cell>
          <cell r="AX21">
            <v>0</v>
          </cell>
          <cell r="AZ21">
            <v>12</v>
          </cell>
          <cell r="BA21" t="str">
            <v>ASHBY</v>
          </cell>
          <cell r="BB21">
            <v>0</v>
          </cell>
          <cell r="BC21">
            <v>0</v>
          </cell>
          <cell r="BE21">
            <v>0</v>
          </cell>
          <cell r="BF21">
            <v>0</v>
          </cell>
          <cell r="BG21">
            <v>0</v>
          </cell>
          <cell r="BH21">
            <v>0</v>
          </cell>
          <cell r="BI21">
            <v>0</v>
          </cell>
          <cell r="BJ21">
            <v>0</v>
          </cell>
          <cell r="BL21">
            <v>0</v>
          </cell>
          <cell r="BM21">
            <v>0</v>
          </cell>
          <cell r="BN21">
            <v>0</v>
          </cell>
          <cell r="BO21">
            <v>0</v>
          </cell>
          <cell r="BP21">
            <v>0</v>
          </cell>
          <cell r="BQ21">
            <v>0</v>
          </cell>
          <cell r="BR21">
            <v>0</v>
          </cell>
        </row>
        <row r="22">
          <cell r="A22">
            <v>13</v>
          </cell>
          <cell r="B22">
            <v>13</v>
          </cell>
          <cell r="C22" t="str">
            <v>ASHFIELD</v>
          </cell>
          <cell r="D22">
            <v>0</v>
          </cell>
          <cell r="E22">
            <v>0</v>
          </cell>
          <cell r="G22">
            <v>0</v>
          </cell>
          <cell r="H22">
            <v>0</v>
          </cell>
          <cell r="J22">
            <v>0</v>
          </cell>
          <cell r="K22"/>
          <cell r="L22">
            <v>0</v>
          </cell>
          <cell r="M22">
            <v>0</v>
          </cell>
          <cell r="O22">
            <v>0</v>
          </cell>
          <cell r="Q22">
            <v>0</v>
          </cell>
          <cell r="R22">
            <v>0</v>
          </cell>
          <cell r="S22">
            <v>0</v>
          </cell>
          <cell r="T22">
            <v>0</v>
          </cell>
          <cell r="V22">
            <v>0</v>
          </cell>
          <cell r="W22">
            <v>0</v>
          </cell>
          <cell r="X22">
            <v>13</v>
          </cell>
          <cell r="AK22">
            <v>13</v>
          </cell>
          <cell r="AL22">
            <v>13</v>
          </cell>
          <cell r="AM22" t="str">
            <v>ASHFIELD</v>
          </cell>
          <cell r="AN22">
            <v>0</v>
          </cell>
          <cell r="AO22">
            <v>0</v>
          </cell>
          <cell r="AP22">
            <v>0</v>
          </cell>
          <cell r="AQ22">
            <v>0</v>
          </cell>
          <cell r="AR22">
            <v>0</v>
          </cell>
          <cell r="AS22">
            <v>0</v>
          </cell>
          <cell r="AT22">
            <v>0</v>
          </cell>
          <cell r="AU22">
            <v>0</v>
          </cell>
          <cell r="AV22">
            <v>0</v>
          </cell>
          <cell r="AW22">
            <v>0</v>
          </cell>
          <cell r="AX22">
            <v>0</v>
          </cell>
          <cell r="AZ22">
            <v>13</v>
          </cell>
          <cell r="BA22" t="str">
            <v>ASHFIELD</v>
          </cell>
          <cell r="BB22">
            <v>0</v>
          </cell>
          <cell r="BC22">
            <v>0</v>
          </cell>
          <cell r="BE22">
            <v>0</v>
          </cell>
          <cell r="BF22">
            <v>0</v>
          </cell>
          <cell r="BG22">
            <v>0</v>
          </cell>
          <cell r="BH22">
            <v>0</v>
          </cell>
          <cell r="BI22">
            <v>0</v>
          </cell>
          <cell r="BJ22">
            <v>0</v>
          </cell>
          <cell r="BL22">
            <v>0</v>
          </cell>
          <cell r="BM22">
            <v>0</v>
          </cell>
          <cell r="BN22">
            <v>0</v>
          </cell>
          <cell r="BO22">
            <v>0</v>
          </cell>
          <cell r="BP22">
            <v>0</v>
          </cell>
          <cell r="BQ22">
            <v>0</v>
          </cell>
          <cell r="BR22">
            <v>0</v>
          </cell>
        </row>
        <row r="23">
          <cell r="A23">
            <v>14</v>
          </cell>
          <cell r="B23">
            <v>14</v>
          </cell>
          <cell r="C23" t="str">
            <v>ASHLAND</v>
          </cell>
          <cell r="D23">
            <v>49.365952806254533</v>
          </cell>
          <cell r="E23">
            <v>585790</v>
          </cell>
          <cell r="G23">
            <v>44008</v>
          </cell>
          <cell r="H23">
            <v>629798</v>
          </cell>
          <cell r="J23">
            <v>0</v>
          </cell>
          <cell r="K23">
            <v>0</v>
          </cell>
          <cell r="L23">
            <v>44008</v>
          </cell>
          <cell r="M23">
            <v>44008</v>
          </cell>
          <cell r="O23">
            <v>585790</v>
          </cell>
          <cell r="Q23">
            <v>0</v>
          </cell>
          <cell r="R23">
            <v>0</v>
          </cell>
          <cell r="S23">
            <v>44008</v>
          </cell>
          <cell r="T23">
            <v>44008</v>
          </cell>
          <cell r="V23">
            <v>105757.5</v>
          </cell>
          <cell r="W23">
            <v>0</v>
          </cell>
          <cell r="X23">
            <v>14</v>
          </cell>
          <cell r="Y23">
            <v>49.365952806254533</v>
          </cell>
          <cell r="Z23">
            <v>585790</v>
          </cell>
          <cell r="AA23">
            <v>0</v>
          </cell>
          <cell r="AB23">
            <v>585790</v>
          </cell>
          <cell r="AD23">
            <v>44008</v>
          </cell>
          <cell r="AE23">
            <v>629798</v>
          </cell>
          <cell r="AF23">
            <v>0</v>
          </cell>
          <cell r="AG23">
            <v>0</v>
          </cell>
          <cell r="AH23">
            <v>0</v>
          </cell>
          <cell r="AI23">
            <v>629798</v>
          </cell>
          <cell r="AK23">
            <v>14</v>
          </cell>
          <cell r="AL23">
            <v>14</v>
          </cell>
          <cell r="AM23" t="str">
            <v>ASHLAND</v>
          </cell>
          <cell r="AN23">
            <v>585790</v>
          </cell>
          <cell r="AO23">
            <v>823380</v>
          </cell>
          <cell r="AP23">
            <v>0</v>
          </cell>
          <cell r="AQ23">
            <v>0</v>
          </cell>
          <cell r="AR23">
            <v>1351.75</v>
          </cell>
          <cell r="AS23">
            <v>31181.5</v>
          </cell>
          <cell r="AT23">
            <v>21500</v>
          </cell>
          <cell r="AU23">
            <v>7716.25</v>
          </cell>
          <cell r="AV23">
            <v>0</v>
          </cell>
          <cell r="AW23">
            <v>61749.5</v>
          </cell>
          <cell r="AX23">
            <v>0</v>
          </cell>
          <cell r="AZ23">
            <v>14</v>
          </cell>
          <cell r="BA23" t="str">
            <v>ASHLAND</v>
          </cell>
          <cell r="BB23">
            <v>0</v>
          </cell>
          <cell r="BC23">
            <v>0</v>
          </cell>
          <cell r="BE23">
            <v>0</v>
          </cell>
          <cell r="BF23">
            <v>0</v>
          </cell>
          <cell r="BG23">
            <v>0</v>
          </cell>
          <cell r="BH23">
            <v>0</v>
          </cell>
          <cell r="BI23">
            <v>0</v>
          </cell>
          <cell r="BJ23">
            <v>0</v>
          </cell>
          <cell r="BL23">
            <v>0</v>
          </cell>
          <cell r="BM23">
            <v>0</v>
          </cell>
          <cell r="BN23">
            <v>0</v>
          </cell>
          <cell r="BO23">
            <v>0</v>
          </cell>
          <cell r="BP23">
            <v>0</v>
          </cell>
          <cell r="BQ23">
            <v>0</v>
          </cell>
          <cell r="BR23">
            <v>0</v>
          </cell>
        </row>
        <row r="24">
          <cell r="A24">
            <v>15</v>
          </cell>
          <cell r="B24">
            <v>15</v>
          </cell>
          <cell r="C24" t="str">
            <v>ATHOL</v>
          </cell>
          <cell r="D24">
            <v>0</v>
          </cell>
          <cell r="E24">
            <v>0</v>
          </cell>
          <cell r="G24">
            <v>0</v>
          </cell>
          <cell r="H24">
            <v>0</v>
          </cell>
          <cell r="J24">
            <v>0</v>
          </cell>
          <cell r="K24"/>
          <cell r="L24">
            <v>0</v>
          </cell>
          <cell r="M24">
            <v>0</v>
          </cell>
          <cell r="O24">
            <v>0</v>
          </cell>
          <cell r="Q24">
            <v>0</v>
          </cell>
          <cell r="R24">
            <v>0</v>
          </cell>
          <cell r="S24">
            <v>0</v>
          </cell>
          <cell r="T24">
            <v>0</v>
          </cell>
          <cell r="V24">
            <v>0</v>
          </cell>
          <cell r="W24">
            <v>0</v>
          </cell>
          <cell r="X24">
            <v>15</v>
          </cell>
          <cell r="AK24">
            <v>15</v>
          </cell>
          <cell r="AL24">
            <v>15</v>
          </cell>
          <cell r="AM24" t="str">
            <v>ATHOL</v>
          </cell>
          <cell r="AN24">
            <v>0</v>
          </cell>
          <cell r="AO24">
            <v>0</v>
          </cell>
          <cell r="AP24">
            <v>0</v>
          </cell>
          <cell r="AQ24">
            <v>0</v>
          </cell>
          <cell r="AR24">
            <v>0</v>
          </cell>
          <cell r="AS24">
            <v>0</v>
          </cell>
          <cell r="AT24">
            <v>0</v>
          </cell>
          <cell r="AU24">
            <v>0</v>
          </cell>
          <cell r="AV24">
            <v>0</v>
          </cell>
          <cell r="AW24">
            <v>0</v>
          </cell>
          <cell r="AX24">
            <v>0</v>
          </cell>
          <cell r="AZ24">
            <v>15</v>
          </cell>
          <cell r="BA24" t="str">
            <v>ATHOL</v>
          </cell>
          <cell r="BB24">
            <v>0</v>
          </cell>
          <cell r="BC24">
            <v>0</v>
          </cell>
          <cell r="BE24">
            <v>0</v>
          </cell>
          <cell r="BF24">
            <v>0</v>
          </cell>
          <cell r="BG24">
            <v>0</v>
          </cell>
          <cell r="BH24">
            <v>0</v>
          </cell>
          <cell r="BI24">
            <v>0</v>
          </cell>
          <cell r="BJ24">
            <v>0</v>
          </cell>
          <cell r="BL24">
            <v>0</v>
          </cell>
          <cell r="BM24">
            <v>0</v>
          </cell>
          <cell r="BN24">
            <v>0</v>
          </cell>
          <cell r="BO24">
            <v>0</v>
          </cell>
          <cell r="BP24">
            <v>0</v>
          </cell>
          <cell r="BQ24">
            <v>0</v>
          </cell>
          <cell r="BR24">
            <v>0</v>
          </cell>
        </row>
        <row r="25">
          <cell r="A25">
            <v>16</v>
          </cell>
          <cell r="B25">
            <v>16</v>
          </cell>
          <cell r="C25" t="str">
            <v>ATTLEBORO</v>
          </cell>
          <cell r="D25">
            <v>305.64705882352951</v>
          </cell>
          <cell r="E25">
            <v>2929252</v>
          </cell>
          <cell r="G25">
            <v>272050</v>
          </cell>
          <cell r="H25">
            <v>3201302</v>
          </cell>
          <cell r="J25">
            <v>99185.144710649591</v>
          </cell>
          <cell r="K25">
            <v>0.43564450437202934</v>
          </cell>
          <cell r="L25">
            <v>272050</v>
          </cell>
          <cell r="M25">
            <v>371235.14471064962</v>
          </cell>
          <cell r="O25">
            <v>2830066.8552893503</v>
          </cell>
          <cell r="Q25">
            <v>10505</v>
          </cell>
          <cell r="R25">
            <v>99185.144710649591</v>
          </cell>
          <cell r="S25">
            <v>272943</v>
          </cell>
          <cell r="T25">
            <v>381740.14471064962</v>
          </cell>
          <cell r="V25">
            <v>510229.5</v>
          </cell>
          <cell r="W25">
            <v>0</v>
          </cell>
          <cell r="X25">
            <v>16</v>
          </cell>
          <cell r="Y25">
            <v>305.64705882352951</v>
          </cell>
          <cell r="Z25">
            <v>2929252</v>
          </cell>
          <cell r="AA25">
            <v>0</v>
          </cell>
          <cell r="AB25">
            <v>2929252</v>
          </cell>
          <cell r="AD25">
            <v>272050</v>
          </cell>
          <cell r="AE25">
            <v>3201302</v>
          </cell>
          <cell r="AF25">
            <v>9612</v>
          </cell>
          <cell r="AG25">
            <v>893</v>
          </cell>
          <cell r="AH25">
            <v>10505</v>
          </cell>
          <cell r="AI25">
            <v>3211807</v>
          </cell>
          <cell r="AK25">
            <v>16</v>
          </cell>
          <cell r="AL25">
            <v>16</v>
          </cell>
          <cell r="AM25" t="str">
            <v>ATTLEBORO</v>
          </cell>
          <cell r="AN25">
            <v>2929252</v>
          </cell>
          <cell r="AO25">
            <v>2816255</v>
          </cell>
          <cell r="AP25">
            <v>112997</v>
          </cell>
          <cell r="AQ25">
            <v>0</v>
          </cell>
          <cell r="AR25">
            <v>0</v>
          </cell>
          <cell r="AS25">
            <v>45582.5</v>
          </cell>
          <cell r="AT25">
            <v>48643.5</v>
          </cell>
          <cell r="AU25">
            <v>20451.5</v>
          </cell>
          <cell r="AV25">
            <v>0</v>
          </cell>
          <cell r="AW25">
            <v>227674.5</v>
          </cell>
          <cell r="AX25">
            <v>99185.144710649591</v>
          </cell>
          <cell r="AZ25">
            <v>16</v>
          </cell>
          <cell r="BA25" t="str">
            <v>ATTLEBORO</v>
          </cell>
          <cell r="BB25">
            <v>0</v>
          </cell>
          <cell r="BC25">
            <v>0</v>
          </cell>
          <cell r="BE25">
            <v>0</v>
          </cell>
          <cell r="BF25">
            <v>0</v>
          </cell>
          <cell r="BG25">
            <v>0</v>
          </cell>
          <cell r="BH25">
            <v>0</v>
          </cell>
          <cell r="BI25">
            <v>0</v>
          </cell>
          <cell r="BJ25">
            <v>0</v>
          </cell>
          <cell r="BL25">
            <v>0</v>
          </cell>
          <cell r="BM25">
            <v>112997</v>
          </cell>
          <cell r="BN25">
            <v>112997</v>
          </cell>
          <cell r="BO25">
            <v>0</v>
          </cell>
          <cell r="BP25">
            <v>0</v>
          </cell>
          <cell r="BQ25">
            <v>0</v>
          </cell>
          <cell r="BR25">
            <v>0</v>
          </cell>
        </row>
        <row r="26">
          <cell r="A26">
            <v>17</v>
          </cell>
          <cell r="B26">
            <v>17</v>
          </cell>
          <cell r="C26" t="str">
            <v>AUBURN</v>
          </cell>
          <cell r="D26">
            <v>14.359322033898305</v>
          </cell>
          <cell r="E26">
            <v>191206</v>
          </cell>
          <cell r="G26">
            <v>12823</v>
          </cell>
          <cell r="H26">
            <v>204029</v>
          </cell>
          <cell r="J26">
            <v>0</v>
          </cell>
          <cell r="K26">
            <v>0</v>
          </cell>
          <cell r="L26">
            <v>12823</v>
          </cell>
          <cell r="M26">
            <v>12823</v>
          </cell>
          <cell r="O26">
            <v>191206</v>
          </cell>
          <cell r="Q26">
            <v>0</v>
          </cell>
          <cell r="R26">
            <v>0</v>
          </cell>
          <cell r="S26">
            <v>12823</v>
          </cell>
          <cell r="T26">
            <v>12823</v>
          </cell>
          <cell r="V26">
            <v>28545.25</v>
          </cell>
          <cell r="W26">
            <v>0</v>
          </cell>
          <cell r="X26">
            <v>17</v>
          </cell>
          <cell r="Y26">
            <v>14.359322033898305</v>
          </cell>
          <cell r="Z26">
            <v>191206</v>
          </cell>
          <cell r="AA26">
            <v>0</v>
          </cell>
          <cell r="AB26">
            <v>191206</v>
          </cell>
          <cell r="AD26">
            <v>12823</v>
          </cell>
          <cell r="AE26">
            <v>204029</v>
          </cell>
          <cell r="AF26">
            <v>0</v>
          </cell>
          <cell r="AG26">
            <v>0</v>
          </cell>
          <cell r="AH26">
            <v>0</v>
          </cell>
          <cell r="AI26">
            <v>204029</v>
          </cell>
          <cell r="AK26">
            <v>17</v>
          </cell>
          <cell r="AL26">
            <v>17</v>
          </cell>
          <cell r="AM26" t="str">
            <v>AUBURN</v>
          </cell>
          <cell r="AN26">
            <v>191206</v>
          </cell>
          <cell r="AO26">
            <v>210790</v>
          </cell>
          <cell r="AP26">
            <v>0</v>
          </cell>
          <cell r="AQ26">
            <v>0</v>
          </cell>
          <cell r="AR26">
            <v>0</v>
          </cell>
          <cell r="AS26">
            <v>15722.25</v>
          </cell>
          <cell r="AT26">
            <v>0</v>
          </cell>
          <cell r="AU26">
            <v>0</v>
          </cell>
          <cell r="AV26">
            <v>0</v>
          </cell>
          <cell r="AW26">
            <v>15722.25</v>
          </cell>
          <cell r="AX26">
            <v>0</v>
          </cell>
          <cell r="AZ26">
            <v>17</v>
          </cell>
          <cell r="BA26" t="str">
            <v>AUBURN</v>
          </cell>
          <cell r="BB26">
            <v>0</v>
          </cell>
          <cell r="BC26">
            <v>0</v>
          </cell>
          <cell r="BE26">
            <v>0</v>
          </cell>
          <cell r="BF26">
            <v>0</v>
          </cell>
          <cell r="BG26">
            <v>0</v>
          </cell>
          <cell r="BH26">
            <v>0</v>
          </cell>
          <cell r="BI26">
            <v>0</v>
          </cell>
          <cell r="BJ26">
            <v>0</v>
          </cell>
          <cell r="BL26">
            <v>0</v>
          </cell>
          <cell r="BM26">
            <v>0</v>
          </cell>
          <cell r="BN26">
            <v>0</v>
          </cell>
          <cell r="BO26">
            <v>0</v>
          </cell>
          <cell r="BP26">
            <v>0</v>
          </cell>
          <cell r="BQ26">
            <v>0</v>
          </cell>
          <cell r="BR26">
            <v>0</v>
          </cell>
        </row>
        <row r="27">
          <cell r="A27">
            <v>18</v>
          </cell>
          <cell r="B27">
            <v>18</v>
          </cell>
          <cell r="C27" t="str">
            <v>AVON</v>
          </cell>
          <cell r="D27">
            <v>11</v>
          </cell>
          <cell r="E27">
            <v>178955</v>
          </cell>
          <cell r="G27">
            <v>8930</v>
          </cell>
          <cell r="H27">
            <v>187885</v>
          </cell>
          <cell r="J27">
            <v>55382.768617914066</v>
          </cell>
          <cell r="K27">
            <v>0.59994789528925929</v>
          </cell>
          <cell r="L27">
            <v>8930</v>
          </cell>
          <cell r="M27">
            <v>64312.768617914066</v>
          </cell>
          <cell r="O27">
            <v>123572.23138208594</v>
          </cell>
          <cell r="Q27">
            <v>18839</v>
          </cell>
          <cell r="R27">
            <v>55382.768617914066</v>
          </cell>
          <cell r="S27">
            <v>9823</v>
          </cell>
          <cell r="T27">
            <v>83151.768617914058</v>
          </cell>
          <cell r="V27">
            <v>120081.63090140816</v>
          </cell>
          <cell r="W27">
            <v>0</v>
          </cell>
          <cell r="X27">
            <v>18</v>
          </cell>
          <cell r="Y27">
            <v>11</v>
          </cell>
          <cell r="Z27">
            <v>178955</v>
          </cell>
          <cell r="AA27">
            <v>0</v>
          </cell>
          <cell r="AB27">
            <v>178955</v>
          </cell>
          <cell r="AD27">
            <v>8930</v>
          </cell>
          <cell r="AE27">
            <v>187885</v>
          </cell>
          <cell r="AF27">
            <v>17946</v>
          </cell>
          <cell r="AG27">
            <v>893</v>
          </cell>
          <cell r="AH27">
            <v>18839</v>
          </cell>
          <cell r="AI27">
            <v>206724</v>
          </cell>
          <cell r="AK27">
            <v>18</v>
          </cell>
          <cell r="AL27">
            <v>18</v>
          </cell>
          <cell r="AM27" t="str">
            <v>AVON</v>
          </cell>
          <cell r="AN27">
            <v>178955</v>
          </cell>
          <cell r="AO27">
            <v>115860</v>
          </cell>
          <cell r="AP27">
            <v>63095</v>
          </cell>
          <cell r="AQ27">
            <v>22411.5</v>
          </cell>
          <cell r="AR27">
            <v>0</v>
          </cell>
          <cell r="AS27">
            <v>6864.5</v>
          </cell>
          <cell r="AT27">
            <v>0</v>
          </cell>
          <cell r="AU27">
            <v>0</v>
          </cell>
          <cell r="AV27">
            <v>-58.369098591836519</v>
          </cell>
          <cell r="AW27">
            <v>92312.630901408163</v>
          </cell>
          <cell r="AX27">
            <v>55382.768617914066</v>
          </cell>
          <cell r="AZ27">
            <v>18</v>
          </cell>
          <cell r="BA27" t="str">
            <v>AVON</v>
          </cell>
          <cell r="BB27">
            <v>0</v>
          </cell>
          <cell r="BC27">
            <v>0</v>
          </cell>
          <cell r="BE27">
            <v>0</v>
          </cell>
          <cell r="BF27">
            <v>0</v>
          </cell>
          <cell r="BG27">
            <v>0</v>
          </cell>
          <cell r="BH27">
            <v>0</v>
          </cell>
          <cell r="BI27">
            <v>0</v>
          </cell>
          <cell r="BJ27">
            <v>0</v>
          </cell>
          <cell r="BL27">
            <v>0</v>
          </cell>
          <cell r="BM27">
            <v>63095</v>
          </cell>
          <cell r="BN27">
            <v>63095</v>
          </cell>
          <cell r="BO27">
            <v>0</v>
          </cell>
          <cell r="BP27">
            <v>-58.369098591836519</v>
          </cell>
          <cell r="BQ27">
            <v>-58.369098591836519</v>
          </cell>
          <cell r="BR27">
            <v>-58.369098591836519</v>
          </cell>
        </row>
        <row r="28">
          <cell r="A28">
            <v>19</v>
          </cell>
          <cell r="B28">
            <v>19</v>
          </cell>
          <cell r="C28" t="str">
            <v>AYER</v>
          </cell>
          <cell r="D28">
            <v>0</v>
          </cell>
          <cell r="E28">
            <v>0</v>
          </cell>
          <cell r="G28">
            <v>0</v>
          </cell>
          <cell r="H28">
            <v>0</v>
          </cell>
          <cell r="J28">
            <v>0</v>
          </cell>
          <cell r="K28"/>
          <cell r="L28">
            <v>0</v>
          </cell>
          <cell r="M28">
            <v>0</v>
          </cell>
          <cell r="O28">
            <v>0</v>
          </cell>
          <cell r="Q28">
            <v>0</v>
          </cell>
          <cell r="R28">
            <v>0</v>
          </cell>
          <cell r="S28">
            <v>0</v>
          </cell>
          <cell r="T28">
            <v>0</v>
          </cell>
          <cell r="V28">
            <v>0</v>
          </cell>
          <cell r="W28">
            <v>0</v>
          </cell>
          <cell r="X28">
            <v>19</v>
          </cell>
          <cell r="AK28">
            <v>19</v>
          </cell>
          <cell r="AL28">
            <v>19</v>
          </cell>
          <cell r="AM28" t="str">
            <v>AYER</v>
          </cell>
          <cell r="AN28">
            <v>0</v>
          </cell>
          <cell r="AO28">
            <v>0</v>
          </cell>
          <cell r="AP28">
            <v>0</v>
          </cell>
          <cell r="AQ28">
            <v>0</v>
          </cell>
          <cell r="AR28">
            <v>0</v>
          </cell>
          <cell r="AS28">
            <v>0</v>
          </cell>
          <cell r="AT28">
            <v>0</v>
          </cell>
          <cell r="AU28">
            <v>0</v>
          </cell>
          <cell r="AV28">
            <v>0</v>
          </cell>
          <cell r="AW28">
            <v>0</v>
          </cell>
          <cell r="AX28">
            <v>0</v>
          </cell>
          <cell r="AZ28">
            <v>19</v>
          </cell>
          <cell r="BA28" t="str">
            <v>AYER</v>
          </cell>
          <cell r="BB28">
            <v>0</v>
          </cell>
          <cell r="BC28">
            <v>0</v>
          </cell>
          <cell r="BE28">
            <v>0</v>
          </cell>
          <cell r="BF28">
            <v>0</v>
          </cell>
          <cell r="BG28">
            <v>0</v>
          </cell>
          <cell r="BH28">
            <v>0</v>
          </cell>
          <cell r="BI28">
            <v>0</v>
          </cell>
          <cell r="BJ28">
            <v>0</v>
          </cell>
          <cell r="BL28">
            <v>0</v>
          </cell>
          <cell r="BM28">
            <v>0</v>
          </cell>
          <cell r="BN28">
            <v>0</v>
          </cell>
          <cell r="BO28">
            <v>0</v>
          </cell>
          <cell r="BP28">
            <v>0</v>
          </cell>
          <cell r="BQ28">
            <v>0</v>
          </cell>
          <cell r="BR28">
            <v>0</v>
          </cell>
          <cell r="BW28" t="str">
            <v>fy12</v>
          </cell>
        </row>
        <row r="29">
          <cell r="A29">
            <v>20</v>
          </cell>
          <cell r="B29">
            <v>20</v>
          </cell>
          <cell r="C29" t="str">
            <v>BARNSTABLE</v>
          </cell>
          <cell r="D29">
            <v>222.742525766916</v>
          </cell>
          <cell r="E29">
            <v>2689966</v>
          </cell>
          <cell r="G29">
            <v>192172</v>
          </cell>
          <cell r="H29">
            <v>2882138</v>
          </cell>
          <cell r="J29">
            <v>82715.584720508981</v>
          </cell>
          <cell r="K29">
            <v>0.16533368338782212</v>
          </cell>
          <cell r="L29">
            <v>192172</v>
          </cell>
          <cell r="M29">
            <v>274887.58472050901</v>
          </cell>
          <cell r="O29">
            <v>2607250.4152794909</v>
          </cell>
          <cell r="Q29">
            <v>92901</v>
          </cell>
          <cell r="R29">
            <v>82715.584720508981</v>
          </cell>
          <cell r="S29">
            <v>198408</v>
          </cell>
          <cell r="T29">
            <v>367788.58472050901</v>
          </cell>
          <cell r="V29">
            <v>785367.81606892881</v>
          </cell>
          <cell r="W29">
            <v>0</v>
          </cell>
          <cell r="X29">
            <v>20</v>
          </cell>
          <cell r="Y29">
            <v>222.742525766916</v>
          </cell>
          <cell r="Z29">
            <v>2689966</v>
          </cell>
          <cell r="AA29">
            <v>0</v>
          </cell>
          <cell r="AB29">
            <v>2689966</v>
          </cell>
          <cell r="AD29">
            <v>192172</v>
          </cell>
          <cell r="AE29">
            <v>2882138</v>
          </cell>
          <cell r="AF29">
            <v>86665</v>
          </cell>
          <cell r="AG29">
            <v>6236</v>
          </cell>
          <cell r="AH29">
            <v>92901</v>
          </cell>
          <cell r="AI29">
            <v>2975039</v>
          </cell>
          <cell r="AK29">
            <v>20</v>
          </cell>
          <cell r="AL29">
            <v>20</v>
          </cell>
          <cell r="AM29" t="str">
            <v>BARNSTABLE</v>
          </cell>
          <cell r="AN29">
            <v>2689966</v>
          </cell>
          <cell r="AO29">
            <v>2595732</v>
          </cell>
          <cell r="AP29">
            <v>94234</v>
          </cell>
          <cell r="AQ29">
            <v>43938.25</v>
          </cell>
          <cell r="AR29">
            <v>79475.5</v>
          </cell>
          <cell r="AS29">
            <v>78220.25</v>
          </cell>
          <cell r="AT29">
            <v>80478</v>
          </cell>
          <cell r="AU29">
            <v>124063.25</v>
          </cell>
          <cell r="AV29">
            <v>-114.43393107122392</v>
          </cell>
          <cell r="AW29">
            <v>500294.81606892881</v>
          </cell>
          <cell r="AX29">
            <v>82715.584720508981</v>
          </cell>
          <cell r="AZ29">
            <v>20</v>
          </cell>
          <cell r="BA29" t="str">
            <v>BARNSTABLE</v>
          </cell>
          <cell r="BB29">
            <v>0</v>
          </cell>
          <cell r="BC29">
            <v>0</v>
          </cell>
          <cell r="BE29">
            <v>0</v>
          </cell>
          <cell r="BF29">
            <v>0</v>
          </cell>
          <cell r="BG29">
            <v>0</v>
          </cell>
          <cell r="BH29">
            <v>0</v>
          </cell>
          <cell r="BI29">
            <v>0</v>
          </cell>
          <cell r="BJ29">
            <v>0</v>
          </cell>
          <cell r="BL29">
            <v>0</v>
          </cell>
          <cell r="BM29">
            <v>94234</v>
          </cell>
          <cell r="BN29">
            <v>94234</v>
          </cell>
          <cell r="BO29">
            <v>0</v>
          </cell>
          <cell r="BP29">
            <v>-114.43393107122392</v>
          </cell>
          <cell r="BQ29">
            <v>-114.43393107122392</v>
          </cell>
          <cell r="BR29">
            <v>-114.43393107122392</v>
          </cell>
        </row>
        <row r="30">
          <cell r="A30">
            <v>21</v>
          </cell>
          <cell r="B30">
            <v>21</v>
          </cell>
          <cell r="C30" t="str">
            <v>BARRE</v>
          </cell>
          <cell r="D30">
            <v>0</v>
          </cell>
          <cell r="E30">
            <v>0</v>
          </cell>
          <cell r="G30">
            <v>0</v>
          </cell>
          <cell r="H30">
            <v>0</v>
          </cell>
          <cell r="J30">
            <v>0</v>
          </cell>
          <cell r="K30"/>
          <cell r="L30">
            <v>0</v>
          </cell>
          <cell r="M30">
            <v>0</v>
          </cell>
          <cell r="O30">
            <v>0</v>
          </cell>
          <cell r="Q30">
            <v>0</v>
          </cell>
          <cell r="R30">
            <v>0</v>
          </cell>
          <cell r="S30">
            <v>0</v>
          </cell>
          <cell r="T30">
            <v>0</v>
          </cell>
          <cell r="V30">
            <v>0</v>
          </cell>
          <cell r="W30">
            <v>0</v>
          </cell>
          <cell r="X30">
            <v>21</v>
          </cell>
          <cell r="AK30">
            <v>21</v>
          </cell>
          <cell r="AL30">
            <v>21</v>
          </cell>
          <cell r="AM30" t="str">
            <v>BARRE</v>
          </cell>
          <cell r="AN30">
            <v>0</v>
          </cell>
          <cell r="AO30">
            <v>0</v>
          </cell>
          <cell r="AP30">
            <v>0</v>
          </cell>
          <cell r="AQ30">
            <v>0</v>
          </cell>
          <cell r="AR30">
            <v>0</v>
          </cell>
          <cell r="AS30">
            <v>0</v>
          </cell>
          <cell r="AT30">
            <v>0</v>
          </cell>
          <cell r="AU30">
            <v>0</v>
          </cell>
          <cell r="AV30">
            <v>0</v>
          </cell>
          <cell r="AW30">
            <v>0</v>
          </cell>
          <cell r="AX30">
            <v>0</v>
          </cell>
          <cell r="AZ30">
            <v>21</v>
          </cell>
          <cell r="BA30" t="str">
            <v>BARRE</v>
          </cell>
          <cell r="BB30">
            <v>0</v>
          </cell>
          <cell r="BC30">
            <v>0</v>
          </cell>
          <cell r="BE30">
            <v>0</v>
          </cell>
          <cell r="BF30">
            <v>0</v>
          </cell>
          <cell r="BG30">
            <v>0</v>
          </cell>
          <cell r="BH30">
            <v>0</v>
          </cell>
          <cell r="BI30">
            <v>0</v>
          </cell>
          <cell r="BJ30">
            <v>0</v>
          </cell>
          <cell r="BL30">
            <v>0</v>
          </cell>
          <cell r="BM30">
            <v>0</v>
          </cell>
          <cell r="BN30">
            <v>0</v>
          </cell>
          <cell r="BO30">
            <v>0</v>
          </cell>
          <cell r="BP30">
            <v>0</v>
          </cell>
          <cell r="BQ30">
            <v>0</v>
          </cell>
          <cell r="BR30">
            <v>0</v>
          </cell>
        </row>
        <row r="31">
          <cell r="A31">
            <v>22</v>
          </cell>
          <cell r="B31">
            <v>22</v>
          </cell>
          <cell r="C31" t="str">
            <v>BECKET</v>
          </cell>
          <cell r="D31">
            <v>0</v>
          </cell>
          <cell r="E31">
            <v>0</v>
          </cell>
          <cell r="G31">
            <v>0</v>
          </cell>
          <cell r="H31">
            <v>0</v>
          </cell>
          <cell r="J31">
            <v>0</v>
          </cell>
          <cell r="K31"/>
          <cell r="L31">
            <v>0</v>
          </cell>
          <cell r="M31">
            <v>0</v>
          </cell>
          <cell r="O31">
            <v>0</v>
          </cell>
          <cell r="Q31">
            <v>0</v>
          </cell>
          <cell r="R31">
            <v>0</v>
          </cell>
          <cell r="S31">
            <v>0</v>
          </cell>
          <cell r="T31">
            <v>0</v>
          </cell>
          <cell r="V31">
            <v>0</v>
          </cell>
          <cell r="W31">
            <v>0</v>
          </cell>
          <cell r="X31">
            <v>22</v>
          </cell>
          <cell r="AK31">
            <v>22</v>
          </cell>
          <cell r="AL31">
            <v>22</v>
          </cell>
          <cell r="AM31" t="str">
            <v>BECKET</v>
          </cell>
          <cell r="AN31">
            <v>0</v>
          </cell>
          <cell r="AO31">
            <v>0</v>
          </cell>
          <cell r="AP31">
            <v>0</v>
          </cell>
          <cell r="AQ31">
            <v>0</v>
          </cell>
          <cell r="AR31">
            <v>0</v>
          </cell>
          <cell r="AS31">
            <v>0</v>
          </cell>
          <cell r="AT31">
            <v>0</v>
          </cell>
          <cell r="AU31">
            <v>0</v>
          </cell>
          <cell r="AV31">
            <v>0</v>
          </cell>
          <cell r="AW31">
            <v>0</v>
          </cell>
          <cell r="AX31">
            <v>0</v>
          </cell>
          <cell r="AZ31">
            <v>22</v>
          </cell>
          <cell r="BA31" t="str">
            <v>BECKET</v>
          </cell>
          <cell r="BB31">
            <v>0</v>
          </cell>
          <cell r="BC31">
            <v>0</v>
          </cell>
          <cell r="BE31">
            <v>0</v>
          </cell>
          <cell r="BF31">
            <v>0</v>
          </cell>
          <cell r="BG31">
            <v>0</v>
          </cell>
          <cell r="BH31">
            <v>0</v>
          </cell>
          <cell r="BI31">
            <v>0</v>
          </cell>
          <cell r="BJ31">
            <v>0</v>
          </cell>
          <cell r="BL31">
            <v>0</v>
          </cell>
          <cell r="BM31">
            <v>0</v>
          </cell>
          <cell r="BN31">
            <v>0</v>
          </cell>
          <cell r="BO31">
            <v>0</v>
          </cell>
          <cell r="BP31">
            <v>0</v>
          </cell>
          <cell r="BQ31">
            <v>0</v>
          </cell>
          <cell r="BR31">
            <v>0</v>
          </cell>
        </row>
        <row r="32">
          <cell r="A32">
            <v>23</v>
          </cell>
          <cell r="B32">
            <v>23</v>
          </cell>
          <cell r="C32" t="str">
            <v>BEDFORD</v>
          </cell>
          <cell r="D32">
            <v>0</v>
          </cell>
          <cell r="E32">
            <v>0</v>
          </cell>
          <cell r="G32">
            <v>0</v>
          </cell>
          <cell r="H32">
            <v>0</v>
          </cell>
          <cell r="J32">
            <v>0</v>
          </cell>
          <cell r="K32">
            <v>0</v>
          </cell>
          <cell r="L32">
            <v>0</v>
          </cell>
          <cell r="M32">
            <v>0</v>
          </cell>
          <cell r="O32">
            <v>0</v>
          </cell>
          <cell r="Q32">
            <v>0</v>
          </cell>
          <cell r="R32">
            <v>0</v>
          </cell>
          <cell r="S32">
            <v>0</v>
          </cell>
          <cell r="T32">
            <v>0</v>
          </cell>
          <cell r="V32">
            <v>10449</v>
          </cell>
          <cell r="W32">
            <v>0</v>
          </cell>
          <cell r="X32">
            <v>23</v>
          </cell>
          <cell r="AK32">
            <v>23</v>
          </cell>
          <cell r="AL32">
            <v>23</v>
          </cell>
          <cell r="AM32" t="str">
            <v>BEDFORD</v>
          </cell>
          <cell r="AN32">
            <v>0</v>
          </cell>
          <cell r="AO32">
            <v>27182</v>
          </cell>
          <cell r="AP32">
            <v>0</v>
          </cell>
          <cell r="AQ32">
            <v>0</v>
          </cell>
          <cell r="AR32">
            <v>0</v>
          </cell>
          <cell r="AS32">
            <v>0</v>
          </cell>
          <cell r="AT32">
            <v>10449</v>
          </cell>
          <cell r="AU32">
            <v>0</v>
          </cell>
          <cell r="AV32">
            <v>0</v>
          </cell>
          <cell r="AW32">
            <v>10449</v>
          </cell>
          <cell r="AX32">
            <v>0</v>
          </cell>
          <cell r="AZ32">
            <v>23</v>
          </cell>
          <cell r="BA32" t="str">
            <v>BEDFORD</v>
          </cell>
          <cell r="BB32">
            <v>0</v>
          </cell>
          <cell r="BC32">
            <v>0</v>
          </cell>
          <cell r="BE32">
            <v>0</v>
          </cell>
          <cell r="BF32">
            <v>0</v>
          </cell>
          <cell r="BG32">
            <v>0</v>
          </cell>
          <cell r="BH32">
            <v>0</v>
          </cell>
          <cell r="BI32">
            <v>0</v>
          </cell>
          <cell r="BJ32">
            <v>0</v>
          </cell>
          <cell r="BL32">
            <v>0</v>
          </cell>
          <cell r="BM32">
            <v>0</v>
          </cell>
          <cell r="BN32">
            <v>0</v>
          </cell>
          <cell r="BO32">
            <v>0</v>
          </cell>
          <cell r="BP32">
            <v>0</v>
          </cell>
          <cell r="BQ32">
            <v>0</v>
          </cell>
          <cell r="BR32">
            <v>0</v>
          </cell>
        </row>
        <row r="33">
          <cell r="A33">
            <v>24</v>
          </cell>
          <cell r="B33">
            <v>24</v>
          </cell>
          <cell r="C33" t="str">
            <v>BELCHERTOWN</v>
          </cell>
          <cell r="D33">
            <v>49.040174210822684</v>
          </cell>
          <cell r="E33">
            <v>548070</v>
          </cell>
          <cell r="G33">
            <v>43207</v>
          </cell>
          <cell r="H33">
            <v>591277</v>
          </cell>
          <cell r="J33">
            <v>21327.127809009558</v>
          </cell>
          <cell r="K33">
            <v>0.20575257196488039</v>
          </cell>
          <cell r="L33">
            <v>43207</v>
          </cell>
          <cell r="M33">
            <v>64534.127809009558</v>
          </cell>
          <cell r="O33">
            <v>526742.87219099049</v>
          </cell>
          <cell r="Q33">
            <v>6248</v>
          </cell>
          <cell r="R33">
            <v>21327.127809009558</v>
          </cell>
          <cell r="S33">
            <v>43656</v>
          </cell>
          <cell r="T33">
            <v>70782.127809009558</v>
          </cell>
          <cell r="V33">
            <v>153109.24648324616</v>
          </cell>
          <cell r="W33">
            <v>0</v>
          </cell>
          <cell r="X33">
            <v>24</v>
          </cell>
          <cell r="Y33">
            <v>49.040174210822684</v>
          </cell>
          <cell r="Z33">
            <v>548070</v>
          </cell>
          <cell r="AA33">
            <v>0</v>
          </cell>
          <cell r="AB33">
            <v>548070</v>
          </cell>
          <cell r="AD33">
            <v>43207</v>
          </cell>
          <cell r="AE33">
            <v>591277</v>
          </cell>
          <cell r="AF33">
            <v>5799</v>
          </cell>
          <cell r="AG33">
            <v>449</v>
          </cell>
          <cell r="AH33">
            <v>6248</v>
          </cell>
          <cell r="AI33">
            <v>597525</v>
          </cell>
          <cell r="AK33">
            <v>24</v>
          </cell>
          <cell r="AL33">
            <v>24</v>
          </cell>
          <cell r="AM33" t="str">
            <v>BELCHERTOWN</v>
          </cell>
          <cell r="AN33">
            <v>548070</v>
          </cell>
          <cell r="AO33">
            <v>523773</v>
          </cell>
          <cell r="AP33">
            <v>24297</v>
          </cell>
          <cell r="AQ33">
            <v>11040.25</v>
          </cell>
          <cell r="AR33">
            <v>18376.75</v>
          </cell>
          <cell r="AS33">
            <v>32858.75</v>
          </cell>
          <cell r="AT33">
            <v>8497.5</v>
          </cell>
          <cell r="AU33">
            <v>8612.75</v>
          </cell>
          <cell r="AV33">
            <v>-28.753516753829899</v>
          </cell>
          <cell r="AW33">
            <v>103654.24648324617</v>
          </cell>
          <cell r="AX33">
            <v>21327.127809009558</v>
          </cell>
          <cell r="AZ33">
            <v>24</v>
          </cell>
          <cell r="BA33" t="str">
            <v>BELCHERTOWN</v>
          </cell>
          <cell r="BB33">
            <v>0</v>
          </cell>
          <cell r="BC33">
            <v>0</v>
          </cell>
          <cell r="BE33">
            <v>0</v>
          </cell>
          <cell r="BF33">
            <v>0</v>
          </cell>
          <cell r="BG33">
            <v>0</v>
          </cell>
          <cell r="BH33">
            <v>0</v>
          </cell>
          <cell r="BI33">
            <v>0</v>
          </cell>
          <cell r="BJ33">
            <v>0</v>
          </cell>
          <cell r="BL33">
            <v>0</v>
          </cell>
          <cell r="BM33">
            <v>24297</v>
          </cell>
          <cell r="BN33">
            <v>24297</v>
          </cell>
          <cell r="BO33">
            <v>0</v>
          </cell>
          <cell r="BP33">
            <v>-28.753516753829899</v>
          </cell>
          <cell r="BQ33">
            <v>-28.753516753829899</v>
          </cell>
          <cell r="BR33">
            <v>-28.753516753829899</v>
          </cell>
        </row>
        <row r="34">
          <cell r="A34">
            <v>25</v>
          </cell>
          <cell r="B34">
            <v>25</v>
          </cell>
          <cell r="C34" t="str">
            <v>BELLINGHAM</v>
          </cell>
          <cell r="D34">
            <v>33.020833333333336</v>
          </cell>
          <cell r="E34">
            <v>395491</v>
          </cell>
          <cell r="G34">
            <v>29487</v>
          </cell>
          <cell r="H34">
            <v>424978</v>
          </cell>
          <cell r="J34">
            <v>202805.65085764628</v>
          </cell>
          <cell r="K34">
            <v>0.77745935917401943</v>
          </cell>
          <cell r="L34">
            <v>29487</v>
          </cell>
          <cell r="M34">
            <v>232292.65085764628</v>
          </cell>
          <cell r="O34">
            <v>192685.34914235372</v>
          </cell>
          <cell r="Q34">
            <v>0</v>
          </cell>
          <cell r="R34">
            <v>202805.65085764628</v>
          </cell>
          <cell r="S34">
            <v>29487</v>
          </cell>
          <cell r="T34">
            <v>232292.65085764628</v>
          </cell>
          <cell r="V34">
            <v>290343.91613913944</v>
          </cell>
          <cell r="W34">
            <v>0</v>
          </cell>
          <cell r="X34">
            <v>25</v>
          </cell>
          <cell r="Y34">
            <v>33.020833333333336</v>
          </cell>
          <cell r="Z34">
            <v>395491</v>
          </cell>
          <cell r="AA34">
            <v>0</v>
          </cell>
          <cell r="AB34">
            <v>395491</v>
          </cell>
          <cell r="AD34">
            <v>29487</v>
          </cell>
          <cell r="AE34">
            <v>424978</v>
          </cell>
          <cell r="AF34">
            <v>0</v>
          </cell>
          <cell r="AG34">
            <v>0</v>
          </cell>
          <cell r="AH34">
            <v>0</v>
          </cell>
          <cell r="AI34">
            <v>424978</v>
          </cell>
          <cell r="AK34">
            <v>25</v>
          </cell>
          <cell r="AL34">
            <v>25</v>
          </cell>
          <cell r="AM34" t="str">
            <v>BELLINGHAM</v>
          </cell>
          <cell r="AN34">
            <v>395491</v>
          </cell>
          <cell r="AO34">
            <v>164444</v>
          </cell>
          <cell r="AP34">
            <v>231047</v>
          </cell>
          <cell r="AQ34">
            <v>24605.75</v>
          </cell>
          <cell r="AR34">
            <v>0</v>
          </cell>
          <cell r="AS34">
            <v>5268.25</v>
          </cell>
          <cell r="AT34">
            <v>0</v>
          </cell>
          <cell r="AU34">
            <v>0</v>
          </cell>
          <cell r="AV34">
            <v>-64.083860860540881</v>
          </cell>
          <cell r="AW34">
            <v>260856.91613913944</v>
          </cell>
          <cell r="AX34">
            <v>202805.65085764628</v>
          </cell>
          <cell r="AZ34">
            <v>25</v>
          </cell>
          <cell r="BA34" t="str">
            <v>BELLINGHAM</v>
          </cell>
          <cell r="BB34">
            <v>0</v>
          </cell>
          <cell r="BC34">
            <v>0</v>
          </cell>
          <cell r="BE34">
            <v>0</v>
          </cell>
          <cell r="BF34">
            <v>0</v>
          </cell>
          <cell r="BG34">
            <v>0</v>
          </cell>
          <cell r="BH34">
            <v>0</v>
          </cell>
          <cell r="BI34">
            <v>0</v>
          </cell>
          <cell r="BJ34">
            <v>0</v>
          </cell>
          <cell r="BL34">
            <v>0</v>
          </cell>
          <cell r="BM34">
            <v>231047</v>
          </cell>
          <cell r="BN34">
            <v>231047</v>
          </cell>
          <cell r="BO34">
            <v>0</v>
          </cell>
          <cell r="BP34">
            <v>-64.083860860540881</v>
          </cell>
          <cell r="BQ34">
            <v>-64.083860860540881</v>
          </cell>
          <cell r="BR34">
            <v>-64.083860860540881</v>
          </cell>
        </row>
        <row r="35">
          <cell r="A35">
            <v>26</v>
          </cell>
          <cell r="B35">
            <v>26</v>
          </cell>
          <cell r="C35" t="str">
            <v>BELMONT</v>
          </cell>
          <cell r="D35">
            <v>3</v>
          </cell>
          <cell r="E35">
            <v>45993</v>
          </cell>
          <cell r="G35">
            <v>2656</v>
          </cell>
          <cell r="H35">
            <v>48649</v>
          </cell>
          <cell r="J35">
            <v>13032.220709567639</v>
          </cell>
          <cell r="K35">
            <v>0.58820986740865788</v>
          </cell>
          <cell r="L35">
            <v>2656</v>
          </cell>
          <cell r="M35">
            <v>15688.220709567639</v>
          </cell>
          <cell r="O35">
            <v>32960.779290432358</v>
          </cell>
          <cell r="Q35">
            <v>0</v>
          </cell>
          <cell r="R35">
            <v>13032.220709567639</v>
          </cell>
          <cell r="S35">
            <v>2656</v>
          </cell>
          <cell r="T35">
            <v>15688.220709567639</v>
          </cell>
          <cell r="V35">
            <v>24811.73289679876</v>
          </cell>
          <cell r="W35">
            <v>0</v>
          </cell>
          <cell r="X35">
            <v>26</v>
          </cell>
          <cell r="Y35">
            <v>3</v>
          </cell>
          <cell r="Z35">
            <v>45993</v>
          </cell>
          <cell r="AA35">
            <v>0</v>
          </cell>
          <cell r="AB35">
            <v>45993</v>
          </cell>
          <cell r="AD35">
            <v>2656</v>
          </cell>
          <cell r="AE35">
            <v>48649</v>
          </cell>
          <cell r="AF35">
            <v>0</v>
          </cell>
          <cell r="AG35">
            <v>0</v>
          </cell>
          <cell r="AH35">
            <v>0</v>
          </cell>
          <cell r="AI35">
            <v>48649</v>
          </cell>
          <cell r="AK35">
            <v>26</v>
          </cell>
          <cell r="AL35">
            <v>26</v>
          </cell>
          <cell r="AM35" t="str">
            <v>BELMONT</v>
          </cell>
          <cell r="AN35">
            <v>45993</v>
          </cell>
          <cell r="AO35">
            <v>31146</v>
          </cell>
          <cell r="AP35">
            <v>14847</v>
          </cell>
          <cell r="AQ35">
            <v>678.5</v>
          </cell>
          <cell r="AR35">
            <v>0</v>
          </cell>
          <cell r="AS35">
            <v>4543.25</v>
          </cell>
          <cell r="AT35">
            <v>1924.75</v>
          </cell>
          <cell r="AU35">
            <v>164</v>
          </cell>
          <cell r="AV35">
            <v>-1.7671032012390242</v>
          </cell>
          <cell r="AW35">
            <v>22155.73289679876</v>
          </cell>
          <cell r="AX35">
            <v>13032.220709567639</v>
          </cell>
          <cell r="AZ35">
            <v>26</v>
          </cell>
          <cell r="BA35" t="str">
            <v>BELMONT</v>
          </cell>
          <cell r="BB35">
            <v>0</v>
          </cell>
          <cell r="BC35">
            <v>0</v>
          </cell>
          <cell r="BE35">
            <v>0</v>
          </cell>
          <cell r="BF35">
            <v>0</v>
          </cell>
          <cell r="BG35">
            <v>0</v>
          </cell>
          <cell r="BH35">
            <v>0</v>
          </cell>
          <cell r="BI35">
            <v>0</v>
          </cell>
          <cell r="BJ35">
            <v>0</v>
          </cell>
          <cell r="BL35">
            <v>0</v>
          </cell>
          <cell r="BM35">
            <v>14847</v>
          </cell>
          <cell r="BN35">
            <v>14847</v>
          </cell>
          <cell r="BO35">
            <v>0</v>
          </cell>
          <cell r="BP35">
            <v>-1.7671032012390242</v>
          </cell>
          <cell r="BQ35">
            <v>-1.7671032012390242</v>
          </cell>
          <cell r="BR35">
            <v>-1.7671032012390242</v>
          </cell>
        </row>
        <row r="36">
          <cell r="A36">
            <v>27</v>
          </cell>
          <cell r="B36">
            <v>27</v>
          </cell>
          <cell r="C36" t="str">
            <v>BERKLEY</v>
          </cell>
          <cell r="D36">
            <v>0</v>
          </cell>
          <cell r="E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K36">
            <v>27</v>
          </cell>
          <cell r="AL36">
            <v>27</v>
          </cell>
          <cell r="AM36" t="str">
            <v>BERKLEY</v>
          </cell>
          <cell r="AN36">
            <v>0</v>
          </cell>
          <cell r="AO36">
            <v>440</v>
          </cell>
          <cell r="AP36">
            <v>0</v>
          </cell>
          <cell r="AQ36">
            <v>0</v>
          </cell>
          <cell r="AR36">
            <v>0</v>
          </cell>
          <cell r="AS36">
            <v>5373.75</v>
          </cell>
          <cell r="AT36">
            <v>0</v>
          </cell>
          <cell r="AU36">
            <v>0</v>
          </cell>
          <cell r="AV36">
            <v>0</v>
          </cell>
          <cell r="AW36">
            <v>5373.75</v>
          </cell>
          <cell r="AX36">
            <v>0</v>
          </cell>
          <cell r="AZ36">
            <v>27</v>
          </cell>
          <cell r="BA36" t="str">
            <v>BERKLEY</v>
          </cell>
          <cell r="BB36">
            <v>0</v>
          </cell>
          <cell r="BC36">
            <v>0</v>
          </cell>
          <cell r="BE36">
            <v>0</v>
          </cell>
          <cell r="BF36">
            <v>0</v>
          </cell>
          <cell r="BG36">
            <v>0</v>
          </cell>
          <cell r="BH36">
            <v>0</v>
          </cell>
          <cell r="BI36">
            <v>0</v>
          </cell>
          <cell r="BJ36">
            <v>0</v>
          </cell>
          <cell r="BL36">
            <v>0</v>
          </cell>
          <cell r="BM36">
            <v>0</v>
          </cell>
          <cell r="BN36">
            <v>0</v>
          </cell>
          <cell r="BO36">
            <v>0</v>
          </cell>
          <cell r="BP36">
            <v>0</v>
          </cell>
          <cell r="BQ36">
            <v>0</v>
          </cell>
          <cell r="BR36">
            <v>0</v>
          </cell>
          <cell r="BW36" t="str">
            <v>fy12</v>
          </cell>
        </row>
        <row r="37">
          <cell r="A37">
            <v>28</v>
          </cell>
          <cell r="B37">
            <v>28</v>
          </cell>
          <cell r="C37" t="str">
            <v>BERLIN</v>
          </cell>
          <cell r="D37">
            <v>0</v>
          </cell>
          <cell r="E37">
            <v>0</v>
          </cell>
          <cell r="G37">
            <v>0</v>
          </cell>
          <cell r="H37">
            <v>0</v>
          </cell>
          <cell r="J37">
            <v>0</v>
          </cell>
          <cell r="K37">
            <v>0</v>
          </cell>
          <cell r="L37">
            <v>0</v>
          </cell>
          <cell r="M37">
            <v>0</v>
          </cell>
          <cell r="O37">
            <v>0</v>
          </cell>
          <cell r="Q37">
            <v>0</v>
          </cell>
          <cell r="R37">
            <v>0</v>
          </cell>
          <cell r="S37">
            <v>0</v>
          </cell>
          <cell r="T37">
            <v>0</v>
          </cell>
          <cell r="V37">
            <v>12892.5</v>
          </cell>
          <cell r="W37">
            <v>0</v>
          </cell>
          <cell r="X37">
            <v>28</v>
          </cell>
          <cell r="AK37">
            <v>28</v>
          </cell>
          <cell r="AL37">
            <v>28</v>
          </cell>
          <cell r="AM37" t="str">
            <v>BERLIN</v>
          </cell>
          <cell r="AN37">
            <v>0</v>
          </cell>
          <cell r="AO37">
            <v>0</v>
          </cell>
          <cell r="AP37">
            <v>0</v>
          </cell>
          <cell r="AQ37">
            <v>0</v>
          </cell>
          <cell r="AR37">
            <v>0</v>
          </cell>
          <cell r="AS37">
            <v>0</v>
          </cell>
          <cell r="AT37">
            <v>12892.5</v>
          </cell>
          <cell r="AU37">
            <v>0</v>
          </cell>
          <cell r="AV37">
            <v>0</v>
          </cell>
          <cell r="AW37">
            <v>12892.5</v>
          </cell>
          <cell r="AX37">
            <v>0</v>
          </cell>
          <cell r="AZ37">
            <v>28</v>
          </cell>
          <cell r="BA37" t="str">
            <v>BERLIN</v>
          </cell>
          <cell r="BB37">
            <v>0</v>
          </cell>
          <cell r="BC37">
            <v>0</v>
          </cell>
          <cell r="BE37">
            <v>0</v>
          </cell>
          <cell r="BF37">
            <v>0</v>
          </cell>
          <cell r="BG37">
            <v>0</v>
          </cell>
          <cell r="BH37">
            <v>0</v>
          </cell>
          <cell r="BI37">
            <v>0</v>
          </cell>
          <cell r="BJ37">
            <v>0</v>
          </cell>
          <cell r="BL37">
            <v>0</v>
          </cell>
          <cell r="BM37">
            <v>0</v>
          </cell>
          <cell r="BN37">
            <v>0</v>
          </cell>
          <cell r="BO37">
            <v>0</v>
          </cell>
          <cell r="BP37">
            <v>0</v>
          </cell>
          <cell r="BQ37">
            <v>0</v>
          </cell>
          <cell r="BR37">
            <v>0</v>
          </cell>
          <cell r="BW37" t="str">
            <v>fy14</v>
          </cell>
        </row>
        <row r="38">
          <cell r="A38">
            <v>29</v>
          </cell>
          <cell r="B38">
            <v>29</v>
          </cell>
          <cell r="C38" t="str">
            <v>BERNARDSTON</v>
          </cell>
          <cell r="D38">
            <v>0</v>
          </cell>
          <cell r="E38">
            <v>0</v>
          </cell>
          <cell r="G38">
            <v>0</v>
          </cell>
          <cell r="H38">
            <v>0</v>
          </cell>
          <cell r="J38">
            <v>0</v>
          </cell>
          <cell r="K38"/>
          <cell r="L38">
            <v>0</v>
          </cell>
          <cell r="M38">
            <v>0</v>
          </cell>
          <cell r="O38">
            <v>0</v>
          </cell>
          <cell r="Q38">
            <v>0</v>
          </cell>
          <cell r="R38">
            <v>0</v>
          </cell>
          <cell r="S38">
            <v>0</v>
          </cell>
          <cell r="T38">
            <v>0</v>
          </cell>
          <cell r="V38">
            <v>0</v>
          </cell>
          <cell r="W38">
            <v>0</v>
          </cell>
          <cell r="X38">
            <v>29</v>
          </cell>
          <cell r="AK38">
            <v>29</v>
          </cell>
          <cell r="AL38">
            <v>29</v>
          </cell>
          <cell r="AM38" t="str">
            <v>BERNARDSTON</v>
          </cell>
          <cell r="AN38">
            <v>0</v>
          </cell>
          <cell r="AO38">
            <v>0</v>
          </cell>
          <cell r="AP38">
            <v>0</v>
          </cell>
          <cell r="AQ38">
            <v>0</v>
          </cell>
          <cell r="AR38">
            <v>0</v>
          </cell>
          <cell r="AS38">
            <v>0</v>
          </cell>
          <cell r="AT38">
            <v>0</v>
          </cell>
          <cell r="AU38">
            <v>0</v>
          </cell>
          <cell r="AV38">
            <v>0</v>
          </cell>
          <cell r="AW38">
            <v>0</v>
          </cell>
          <cell r="AX38">
            <v>0</v>
          </cell>
          <cell r="AZ38">
            <v>29</v>
          </cell>
          <cell r="BA38" t="str">
            <v>BERNARDSTON</v>
          </cell>
          <cell r="BB38">
            <v>0</v>
          </cell>
          <cell r="BC38">
            <v>0</v>
          </cell>
          <cell r="BE38">
            <v>0</v>
          </cell>
          <cell r="BF38">
            <v>0</v>
          </cell>
          <cell r="BG38">
            <v>0</v>
          </cell>
          <cell r="BH38">
            <v>0</v>
          </cell>
          <cell r="BI38">
            <v>0</v>
          </cell>
          <cell r="BJ38">
            <v>0</v>
          </cell>
          <cell r="BL38">
            <v>0</v>
          </cell>
          <cell r="BM38">
            <v>0</v>
          </cell>
          <cell r="BN38">
            <v>0</v>
          </cell>
          <cell r="BO38">
            <v>0</v>
          </cell>
          <cell r="BP38">
            <v>0</v>
          </cell>
          <cell r="BQ38">
            <v>0</v>
          </cell>
          <cell r="BR38">
            <v>0</v>
          </cell>
        </row>
        <row r="39">
          <cell r="A39">
            <v>30</v>
          </cell>
          <cell r="B39">
            <v>30</v>
          </cell>
          <cell r="C39" t="str">
            <v>BEVERLY</v>
          </cell>
          <cell r="D39">
            <v>9.3161802355350751</v>
          </cell>
          <cell r="E39">
            <v>131834</v>
          </cell>
          <cell r="G39">
            <v>8270</v>
          </cell>
          <cell r="H39">
            <v>140104</v>
          </cell>
          <cell r="J39">
            <v>0</v>
          </cell>
          <cell r="K39">
            <v>0</v>
          </cell>
          <cell r="L39">
            <v>8270</v>
          </cell>
          <cell r="M39">
            <v>8270</v>
          </cell>
          <cell r="O39">
            <v>131834</v>
          </cell>
          <cell r="Q39">
            <v>0</v>
          </cell>
          <cell r="R39">
            <v>0</v>
          </cell>
          <cell r="S39">
            <v>8270</v>
          </cell>
          <cell r="T39">
            <v>8270</v>
          </cell>
          <cell r="V39">
            <v>21552.783222539954</v>
          </cell>
          <cell r="W39">
            <v>0</v>
          </cell>
          <cell r="X39">
            <v>30</v>
          </cell>
          <cell r="Y39">
            <v>9.3161802355350751</v>
          </cell>
          <cell r="Z39">
            <v>131834</v>
          </cell>
          <cell r="AA39">
            <v>0</v>
          </cell>
          <cell r="AB39">
            <v>131834</v>
          </cell>
          <cell r="AD39">
            <v>8270</v>
          </cell>
          <cell r="AE39">
            <v>140104</v>
          </cell>
          <cell r="AF39">
            <v>0</v>
          </cell>
          <cell r="AG39">
            <v>0</v>
          </cell>
          <cell r="AH39">
            <v>0</v>
          </cell>
          <cell r="AI39">
            <v>140104</v>
          </cell>
          <cell r="AK39">
            <v>30</v>
          </cell>
          <cell r="AL39">
            <v>30</v>
          </cell>
          <cell r="AM39" t="str">
            <v>BEVERLY</v>
          </cell>
          <cell r="AN39">
            <v>131834</v>
          </cell>
          <cell r="AO39">
            <v>142419</v>
          </cell>
          <cell r="AP39">
            <v>0</v>
          </cell>
          <cell r="AQ39">
            <v>12466</v>
          </cell>
          <cell r="AR39">
            <v>849.25</v>
          </cell>
          <cell r="AS39">
            <v>0</v>
          </cell>
          <cell r="AT39">
            <v>0</v>
          </cell>
          <cell r="AU39">
            <v>0</v>
          </cell>
          <cell r="AV39">
            <v>-32.466777460045705</v>
          </cell>
          <cell r="AW39">
            <v>13282.783222539954</v>
          </cell>
          <cell r="AX39">
            <v>0</v>
          </cell>
          <cell r="AZ39">
            <v>30</v>
          </cell>
          <cell r="BA39" t="str">
            <v>BEVERLY</v>
          </cell>
          <cell r="BB39">
            <v>0</v>
          </cell>
          <cell r="BC39">
            <v>0</v>
          </cell>
          <cell r="BE39">
            <v>0</v>
          </cell>
          <cell r="BF39">
            <v>0</v>
          </cell>
          <cell r="BG39">
            <v>0</v>
          </cell>
          <cell r="BH39">
            <v>0</v>
          </cell>
          <cell r="BI39">
            <v>0</v>
          </cell>
          <cell r="BJ39">
            <v>0</v>
          </cell>
          <cell r="BL39">
            <v>0</v>
          </cell>
          <cell r="BM39">
            <v>0</v>
          </cell>
          <cell r="BN39">
            <v>0</v>
          </cell>
          <cell r="BO39">
            <v>0</v>
          </cell>
          <cell r="BP39">
            <v>-32.466777460045705</v>
          </cell>
          <cell r="BQ39">
            <v>-32.466777460045705</v>
          </cell>
          <cell r="BR39">
            <v>-32.466777460045705</v>
          </cell>
        </row>
        <row r="40">
          <cell r="A40">
            <v>31</v>
          </cell>
          <cell r="B40">
            <v>31</v>
          </cell>
          <cell r="C40" t="str">
            <v>BILLERICA</v>
          </cell>
          <cell r="D40">
            <v>169.34622627589846</v>
          </cell>
          <cell r="E40">
            <v>2171686</v>
          </cell>
          <cell r="G40">
            <v>148520</v>
          </cell>
          <cell r="H40">
            <v>2320206</v>
          </cell>
          <cell r="J40">
            <v>0</v>
          </cell>
          <cell r="K40">
            <v>0</v>
          </cell>
          <cell r="L40">
            <v>148520</v>
          </cell>
          <cell r="M40">
            <v>148520</v>
          </cell>
          <cell r="O40">
            <v>2171686</v>
          </cell>
          <cell r="Q40">
            <v>43998</v>
          </cell>
          <cell r="R40">
            <v>0</v>
          </cell>
          <cell r="S40">
            <v>151199</v>
          </cell>
          <cell r="T40">
            <v>192518</v>
          </cell>
          <cell r="V40">
            <v>368378.64279812796</v>
          </cell>
          <cell r="W40">
            <v>0</v>
          </cell>
          <cell r="X40">
            <v>31</v>
          </cell>
          <cell r="Y40">
            <v>169.34622627589846</v>
          </cell>
          <cell r="Z40">
            <v>2171686</v>
          </cell>
          <cell r="AA40">
            <v>0</v>
          </cell>
          <cell r="AB40">
            <v>2171686</v>
          </cell>
          <cell r="AD40">
            <v>148520</v>
          </cell>
          <cell r="AE40">
            <v>2320206</v>
          </cell>
          <cell r="AF40">
            <v>41319</v>
          </cell>
          <cell r="AG40">
            <v>2679</v>
          </cell>
          <cell r="AH40">
            <v>43998</v>
          </cell>
          <cell r="AI40">
            <v>2364204</v>
          </cell>
          <cell r="AK40">
            <v>31</v>
          </cell>
          <cell r="AL40">
            <v>31</v>
          </cell>
          <cell r="AM40" t="str">
            <v>BILLERICA</v>
          </cell>
          <cell r="AN40">
            <v>2171686</v>
          </cell>
          <cell r="AO40">
            <v>2561006</v>
          </cell>
          <cell r="AP40">
            <v>0</v>
          </cell>
          <cell r="AQ40">
            <v>4168.75</v>
          </cell>
          <cell r="AR40">
            <v>49890.75</v>
          </cell>
          <cell r="AS40">
            <v>69212.25</v>
          </cell>
          <cell r="AT40">
            <v>52599.75</v>
          </cell>
          <cell r="AU40">
            <v>0</v>
          </cell>
          <cell r="AV40">
            <v>-10.857201872018777</v>
          </cell>
          <cell r="AW40">
            <v>175860.64279812798</v>
          </cell>
          <cell r="AX40">
            <v>0</v>
          </cell>
          <cell r="AZ40">
            <v>31</v>
          </cell>
          <cell r="BA40" t="str">
            <v>BILLERICA</v>
          </cell>
          <cell r="BB40">
            <v>0</v>
          </cell>
          <cell r="BC40">
            <v>0</v>
          </cell>
          <cell r="BE40">
            <v>0</v>
          </cell>
          <cell r="BF40">
            <v>0</v>
          </cell>
          <cell r="BG40">
            <v>0</v>
          </cell>
          <cell r="BH40">
            <v>0</v>
          </cell>
          <cell r="BI40">
            <v>0</v>
          </cell>
          <cell r="BJ40">
            <v>0</v>
          </cell>
          <cell r="BL40">
            <v>0</v>
          </cell>
          <cell r="BM40">
            <v>0</v>
          </cell>
          <cell r="BN40">
            <v>0</v>
          </cell>
          <cell r="BO40">
            <v>0</v>
          </cell>
          <cell r="BP40">
            <v>-10.857201872018777</v>
          </cell>
          <cell r="BQ40">
            <v>-10.857201872018777</v>
          </cell>
          <cell r="BR40">
            <v>-10.857201872018777</v>
          </cell>
        </row>
        <row r="41">
          <cell r="A41">
            <v>32</v>
          </cell>
          <cell r="B41">
            <v>32</v>
          </cell>
          <cell r="C41" t="str">
            <v>BLACKSTONE</v>
          </cell>
          <cell r="D41">
            <v>0</v>
          </cell>
          <cell r="E41">
            <v>0</v>
          </cell>
          <cell r="G41">
            <v>0</v>
          </cell>
          <cell r="H41">
            <v>0</v>
          </cell>
          <cell r="J41">
            <v>0</v>
          </cell>
          <cell r="K41"/>
          <cell r="L41">
            <v>0</v>
          </cell>
          <cell r="M41">
            <v>0</v>
          </cell>
          <cell r="O41">
            <v>0</v>
          </cell>
          <cell r="Q41">
            <v>0</v>
          </cell>
          <cell r="R41">
            <v>0</v>
          </cell>
          <cell r="S41">
            <v>0</v>
          </cell>
          <cell r="T41">
            <v>0</v>
          </cell>
          <cell r="V41">
            <v>0</v>
          </cell>
          <cell r="W41">
            <v>0</v>
          </cell>
          <cell r="X41">
            <v>32</v>
          </cell>
          <cell r="AK41">
            <v>32</v>
          </cell>
          <cell r="AL41">
            <v>32</v>
          </cell>
          <cell r="AM41" t="str">
            <v>BLACKSTONE</v>
          </cell>
          <cell r="AN41">
            <v>0</v>
          </cell>
          <cell r="AO41">
            <v>0</v>
          </cell>
          <cell r="AP41">
            <v>0</v>
          </cell>
          <cell r="AQ41">
            <v>0</v>
          </cell>
          <cell r="AR41">
            <v>0</v>
          </cell>
          <cell r="AS41">
            <v>0</v>
          </cell>
          <cell r="AT41">
            <v>0</v>
          </cell>
          <cell r="AU41">
            <v>0</v>
          </cell>
          <cell r="AV41">
            <v>0</v>
          </cell>
          <cell r="AW41">
            <v>0</v>
          </cell>
          <cell r="AX41">
            <v>0</v>
          </cell>
          <cell r="AZ41">
            <v>32</v>
          </cell>
          <cell r="BA41" t="str">
            <v>BLACKSTONE</v>
          </cell>
          <cell r="BB41">
            <v>0</v>
          </cell>
          <cell r="BC41">
            <v>0</v>
          </cell>
          <cell r="BE41">
            <v>0</v>
          </cell>
          <cell r="BF41">
            <v>0</v>
          </cell>
          <cell r="BG41">
            <v>0</v>
          </cell>
          <cell r="BH41">
            <v>0</v>
          </cell>
          <cell r="BI41">
            <v>0</v>
          </cell>
          <cell r="BJ41">
            <v>0</v>
          </cell>
          <cell r="BL41">
            <v>0</v>
          </cell>
          <cell r="BM41">
            <v>0</v>
          </cell>
          <cell r="BN41">
            <v>0</v>
          </cell>
          <cell r="BO41">
            <v>0</v>
          </cell>
          <cell r="BP41">
            <v>0</v>
          </cell>
          <cell r="BQ41">
            <v>0</v>
          </cell>
          <cell r="BR41">
            <v>0</v>
          </cell>
        </row>
        <row r="42">
          <cell r="A42">
            <v>33</v>
          </cell>
          <cell r="B42">
            <v>33</v>
          </cell>
          <cell r="C42" t="str">
            <v>BLANDFORD</v>
          </cell>
          <cell r="D42">
            <v>0</v>
          </cell>
          <cell r="E42">
            <v>0</v>
          </cell>
          <cell r="G42">
            <v>0</v>
          </cell>
          <cell r="H42">
            <v>0</v>
          </cell>
          <cell r="J42">
            <v>0</v>
          </cell>
          <cell r="K42"/>
          <cell r="L42">
            <v>0</v>
          </cell>
          <cell r="M42">
            <v>0</v>
          </cell>
          <cell r="O42">
            <v>0</v>
          </cell>
          <cell r="Q42">
            <v>0</v>
          </cell>
          <cell r="R42">
            <v>0</v>
          </cell>
          <cell r="S42">
            <v>0</v>
          </cell>
          <cell r="T42">
            <v>0</v>
          </cell>
          <cell r="V42">
            <v>0</v>
          </cell>
          <cell r="W42">
            <v>0</v>
          </cell>
          <cell r="X42">
            <v>33</v>
          </cell>
          <cell r="AK42">
            <v>33</v>
          </cell>
          <cell r="AL42">
            <v>33</v>
          </cell>
          <cell r="AM42" t="str">
            <v>BLANDFORD</v>
          </cell>
          <cell r="AN42">
            <v>0</v>
          </cell>
          <cell r="AO42">
            <v>0</v>
          </cell>
          <cell r="AP42">
            <v>0</v>
          </cell>
          <cell r="AQ42">
            <v>0</v>
          </cell>
          <cell r="AR42">
            <v>0</v>
          </cell>
          <cell r="AS42">
            <v>0</v>
          </cell>
          <cell r="AT42">
            <v>0</v>
          </cell>
          <cell r="AU42">
            <v>0</v>
          </cell>
          <cell r="AV42">
            <v>0</v>
          </cell>
          <cell r="AW42">
            <v>0</v>
          </cell>
          <cell r="AX42">
            <v>0</v>
          </cell>
          <cell r="AZ42">
            <v>33</v>
          </cell>
          <cell r="BA42" t="str">
            <v>BLANDFORD</v>
          </cell>
          <cell r="BB42">
            <v>0</v>
          </cell>
          <cell r="BC42">
            <v>0</v>
          </cell>
          <cell r="BE42">
            <v>0</v>
          </cell>
          <cell r="BF42">
            <v>0</v>
          </cell>
          <cell r="BG42">
            <v>0</v>
          </cell>
          <cell r="BH42">
            <v>0</v>
          </cell>
          <cell r="BI42">
            <v>0</v>
          </cell>
          <cell r="BJ42">
            <v>0</v>
          </cell>
          <cell r="BL42">
            <v>0</v>
          </cell>
          <cell r="BM42">
            <v>0</v>
          </cell>
          <cell r="BN42">
            <v>0</v>
          </cell>
          <cell r="BO42">
            <v>0</v>
          </cell>
          <cell r="BP42">
            <v>0</v>
          </cell>
          <cell r="BQ42">
            <v>0</v>
          </cell>
          <cell r="BR42">
            <v>0</v>
          </cell>
        </row>
        <row r="43">
          <cell r="A43">
            <v>34</v>
          </cell>
          <cell r="B43">
            <v>34</v>
          </cell>
          <cell r="C43" t="str">
            <v>BOLTON</v>
          </cell>
          <cell r="D43">
            <v>0</v>
          </cell>
          <cell r="E43">
            <v>0</v>
          </cell>
          <cell r="G43">
            <v>0</v>
          </cell>
          <cell r="H43">
            <v>0</v>
          </cell>
          <cell r="J43">
            <v>0</v>
          </cell>
          <cell r="K43"/>
          <cell r="L43">
            <v>0</v>
          </cell>
          <cell r="M43">
            <v>0</v>
          </cell>
          <cell r="O43">
            <v>0</v>
          </cell>
          <cell r="Q43">
            <v>0</v>
          </cell>
          <cell r="R43">
            <v>0</v>
          </cell>
          <cell r="S43">
            <v>0</v>
          </cell>
          <cell r="T43">
            <v>0</v>
          </cell>
          <cell r="V43">
            <v>0</v>
          </cell>
          <cell r="W43">
            <v>0</v>
          </cell>
          <cell r="X43">
            <v>34</v>
          </cell>
          <cell r="AK43">
            <v>34</v>
          </cell>
          <cell r="AL43">
            <v>34</v>
          </cell>
          <cell r="AM43" t="str">
            <v>BOLTON</v>
          </cell>
          <cell r="AN43">
            <v>0</v>
          </cell>
          <cell r="AO43">
            <v>0</v>
          </cell>
          <cell r="AP43">
            <v>0</v>
          </cell>
          <cell r="AQ43">
            <v>0</v>
          </cell>
          <cell r="AR43">
            <v>0</v>
          </cell>
          <cell r="AS43">
            <v>0</v>
          </cell>
          <cell r="AT43">
            <v>0</v>
          </cell>
          <cell r="AU43">
            <v>0</v>
          </cell>
          <cell r="AV43">
            <v>0</v>
          </cell>
          <cell r="AW43">
            <v>0</v>
          </cell>
          <cell r="AX43">
            <v>0</v>
          </cell>
          <cell r="AZ43">
            <v>34</v>
          </cell>
          <cell r="BA43" t="str">
            <v>BOLTON</v>
          </cell>
          <cell r="BB43">
            <v>0</v>
          </cell>
          <cell r="BC43">
            <v>0</v>
          </cell>
          <cell r="BE43">
            <v>0</v>
          </cell>
          <cell r="BF43">
            <v>0</v>
          </cell>
          <cell r="BG43">
            <v>0</v>
          </cell>
          <cell r="BH43">
            <v>0</v>
          </cell>
          <cell r="BI43">
            <v>0</v>
          </cell>
          <cell r="BJ43">
            <v>0</v>
          </cell>
          <cell r="BL43">
            <v>0</v>
          </cell>
          <cell r="BM43">
            <v>0</v>
          </cell>
          <cell r="BN43">
            <v>0</v>
          </cell>
          <cell r="BO43">
            <v>0</v>
          </cell>
          <cell r="BP43">
            <v>0</v>
          </cell>
          <cell r="BQ43">
            <v>0</v>
          </cell>
          <cell r="BR43">
            <v>0</v>
          </cell>
        </row>
        <row r="44">
          <cell r="A44">
            <v>35</v>
          </cell>
          <cell r="B44">
            <v>35</v>
          </cell>
          <cell r="C44" t="str">
            <v>BOSTON</v>
          </cell>
          <cell r="D44">
            <v>9640.4344689104491</v>
          </cell>
          <cell r="E44">
            <v>143323828</v>
          </cell>
          <cell r="G44">
            <v>8493128</v>
          </cell>
          <cell r="H44">
            <v>151816956</v>
          </cell>
          <cell r="J44">
            <v>7595929.9500058573</v>
          </cell>
          <cell r="K44">
            <v>0.2879985367657133</v>
          </cell>
          <cell r="L44">
            <v>8493128</v>
          </cell>
          <cell r="M44">
            <v>16089057.950005857</v>
          </cell>
          <cell r="O44">
            <v>135727898.04999414</v>
          </cell>
          <cell r="Q44">
            <v>1292612</v>
          </cell>
          <cell r="R44">
            <v>7595929.9500058573</v>
          </cell>
          <cell r="S44">
            <v>8566079</v>
          </cell>
          <cell r="T44">
            <v>17381669.950005859</v>
          </cell>
          <cell r="V44">
            <v>36160630.773091473</v>
          </cell>
          <cell r="W44">
            <v>0</v>
          </cell>
          <cell r="X44">
            <v>35</v>
          </cell>
          <cell r="Y44">
            <v>9640.4344689104491</v>
          </cell>
          <cell r="Z44">
            <v>143323828</v>
          </cell>
          <cell r="AA44">
            <v>0</v>
          </cell>
          <cell r="AB44">
            <v>143323828</v>
          </cell>
          <cell r="AD44">
            <v>8493128</v>
          </cell>
          <cell r="AE44">
            <v>151816956</v>
          </cell>
          <cell r="AF44">
            <v>1219661</v>
          </cell>
          <cell r="AG44">
            <v>72951</v>
          </cell>
          <cell r="AH44">
            <v>1292612</v>
          </cell>
          <cell r="AI44">
            <v>153109568</v>
          </cell>
          <cell r="AK44">
            <v>35</v>
          </cell>
          <cell r="AL44">
            <v>35</v>
          </cell>
          <cell r="AM44" t="str">
            <v>BOSTON</v>
          </cell>
          <cell r="AN44">
            <v>143323828</v>
          </cell>
          <cell r="AO44">
            <v>134670140</v>
          </cell>
          <cell r="AP44">
            <v>8653688</v>
          </cell>
          <cell r="AQ44">
            <v>4057026.75</v>
          </cell>
          <cell r="AR44">
            <v>3588035.5</v>
          </cell>
          <cell r="AS44">
            <v>5065491</v>
          </cell>
          <cell r="AT44">
            <v>3682659</v>
          </cell>
          <cell r="AU44">
            <v>1338556.75</v>
          </cell>
          <cell r="AV44">
            <v>-10566.226908529177</v>
          </cell>
          <cell r="AW44">
            <v>26374890.773091473</v>
          </cell>
          <cell r="AX44">
            <v>7595929.9500058573</v>
          </cell>
          <cell r="AZ44">
            <v>35</v>
          </cell>
          <cell r="BA44" t="str">
            <v>BOSTON</v>
          </cell>
          <cell r="BB44">
            <v>0</v>
          </cell>
          <cell r="BC44">
            <v>0</v>
          </cell>
          <cell r="BE44">
            <v>0</v>
          </cell>
          <cell r="BF44">
            <v>0</v>
          </cell>
          <cell r="BG44">
            <v>0</v>
          </cell>
          <cell r="BH44">
            <v>0</v>
          </cell>
          <cell r="BI44">
            <v>0</v>
          </cell>
          <cell r="BJ44">
            <v>0</v>
          </cell>
          <cell r="BL44">
            <v>0</v>
          </cell>
          <cell r="BM44">
            <v>8653688</v>
          </cell>
          <cell r="BN44">
            <v>8653688</v>
          </cell>
          <cell r="BO44">
            <v>0</v>
          </cell>
          <cell r="BP44">
            <v>-10566.226908529177</v>
          </cell>
          <cell r="BQ44">
            <v>-10566.226908529177</v>
          </cell>
          <cell r="BR44">
            <v>-10566.226908529177</v>
          </cell>
        </row>
        <row r="45">
          <cell r="A45">
            <v>36</v>
          </cell>
          <cell r="B45">
            <v>36</v>
          </cell>
          <cell r="C45" t="str">
            <v>BOURNE</v>
          </cell>
          <cell r="D45">
            <v>129.59870337995338</v>
          </cell>
          <cell r="E45">
            <v>1748323</v>
          </cell>
          <cell r="G45">
            <v>109154</v>
          </cell>
          <cell r="H45">
            <v>1857477</v>
          </cell>
          <cell r="J45">
            <v>349086.55699829129</v>
          </cell>
          <cell r="K45">
            <v>0.55121126864567671</v>
          </cell>
          <cell r="L45">
            <v>109154</v>
          </cell>
          <cell r="M45">
            <v>458240.55699829129</v>
          </cell>
          <cell r="O45">
            <v>1399236.4430017087</v>
          </cell>
          <cell r="Q45">
            <v>105530</v>
          </cell>
          <cell r="R45">
            <v>349086.55699829129</v>
          </cell>
          <cell r="S45">
            <v>115390</v>
          </cell>
          <cell r="T45">
            <v>563770.55699829129</v>
          </cell>
          <cell r="V45">
            <v>847992.09229643503</v>
          </cell>
          <cell r="W45">
            <v>0</v>
          </cell>
          <cell r="X45">
            <v>36</v>
          </cell>
          <cell r="Y45">
            <v>129.59870337995338</v>
          </cell>
          <cell r="Z45">
            <v>1748323</v>
          </cell>
          <cell r="AA45">
            <v>0</v>
          </cell>
          <cell r="AB45">
            <v>1748323</v>
          </cell>
          <cell r="AD45">
            <v>109154</v>
          </cell>
          <cell r="AE45">
            <v>1857477</v>
          </cell>
          <cell r="AF45">
            <v>99294</v>
          </cell>
          <cell r="AG45">
            <v>6236</v>
          </cell>
          <cell r="AH45">
            <v>105530</v>
          </cell>
          <cell r="AI45">
            <v>1963007</v>
          </cell>
          <cell r="AK45">
            <v>36</v>
          </cell>
          <cell r="AL45">
            <v>36</v>
          </cell>
          <cell r="AM45" t="str">
            <v>BOURNE</v>
          </cell>
          <cell r="AN45">
            <v>1748323</v>
          </cell>
          <cell r="AO45">
            <v>1350625</v>
          </cell>
          <cell r="AP45">
            <v>397698</v>
          </cell>
          <cell r="AQ45">
            <v>30681.5</v>
          </cell>
          <cell r="AR45">
            <v>37208.75</v>
          </cell>
          <cell r="AS45">
            <v>55702.25</v>
          </cell>
          <cell r="AT45">
            <v>34821</v>
          </cell>
          <cell r="AU45">
            <v>77276.5</v>
          </cell>
          <cell r="AV45">
            <v>-79.907703564924304</v>
          </cell>
          <cell r="AW45">
            <v>633308.09229643503</v>
          </cell>
          <cell r="AX45">
            <v>349086.55699829129</v>
          </cell>
          <cell r="AZ45">
            <v>36</v>
          </cell>
          <cell r="BA45" t="str">
            <v>BOURNE</v>
          </cell>
          <cell r="BB45">
            <v>0</v>
          </cell>
          <cell r="BC45">
            <v>0</v>
          </cell>
          <cell r="BE45">
            <v>0</v>
          </cell>
          <cell r="BF45">
            <v>0</v>
          </cell>
          <cell r="BG45">
            <v>0</v>
          </cell>
          <cell r="BH45">
            <v>0</v>
          </cell>
          <cell r="BI45">
            <v>0</v>
          </cell>
          <cell r="BJ45">
            <v>0</v>
          </cell>
          <cell r="BL45">
            <v>0</v>
          </cell>
          <cell r="BM45">
            <v>397698</v>
          </cell>
          <cell r="BN45">
            <v>397698</v>
          </cell>
          <cell r="BO45">
            <v>0</v>
          </cell>
          <cell r="BP45">
            <v>-79.907703564924304</v>
          </cell>
          <cell r="BQ45">
            <v>-79.907703564924304</v>
          </cell>
          <cell r="BR45">
            <v>-79.907703564924304</v>
          </cell>
        </row>
        <row r="46">
          <cell r="A46">
            <v>37</v>
          </cell>
          <cell r="B46">
            <v>37</v>
          </cell>
          <cell r="C46" t="str">
            <v>BOXBOROUGH</v>
          </cell>
          <cell r="D46">
            <v>0</v>
          </cell>
          <cell r="E46">
            <v>0</v>
          </cell>
          <cell r="G46">
            <v>0</v>
          </cell>
          <cell r="H46">
            <v>0</v>
          </cell>
          <cell r="J46">
            <v>0</v>
          </cell>
          <cell r="K46"/>
          <cell r="L46">
            <v>0</v>
          </cell>
          <cell r="M46">
            <v>0</v>
          </cell>
          <cell r="O46">
            <v>0</v>
          </cell>
          <cell r="Q46">
            <v>0</v>
          </cell>
          <cell r="R46">
            <v>0</v>
          </cell>
          <cell r="S46">
            <v>0</v>
          </cell>
          <cell r="T46">
            <v>0</v>
          </cell>
          <cell r="V46">
            <v>0</v>
          </cell>
          <cell r="W46">
            <v>0</v>
          </cell>
          <cell r="X46">
            <v>37</v>
          </cell>
          <cell r="AK46">
            <v>37</v>
          </cell>
          <cell r="AL46">
            <v>37</v>
          </cell>
          <cell r="AM46" t="str">
            <v>BOXBOROUGH</v>
          </cell>
          <cell r="AN46">
            <v>0</v>
          </cell>
          <cell r="AO46">
            <v>0</v>
          </cell>
          <cell r="AP46">
            <v>0</v>
          </cell>
          <cell r="AQ46">
            <v>0</v>
          </cell>
          <cell r="AR46">
            <v>0</v>
          </cell>
          <cell r="AS46">
            <v>0</v>
          </cell>
          <cell r="AT46">
            <v>0</v>
          </cell>
          <cell r="AU46">
            <v>0</v>
          </cell>
          <cell r="AV46">
            <v>0</v>
          </cell>
          <cell r="AW46">
            <v>0</v>
          </cell>
          <cell r="AX46">
            <v>0</v>
          </cell>
          <cell r="AZ46">
            <v>37</v>
          </cell>
          <cell r="BA46" t="str">
            <v>BOXBOROUGH</v>
          </cell>
          <cell r="BB46">
            <v>0</v>
          </cell>
          <cell r="BC46">
            <v>0</v>
          </cell>
          <cell r="BE46">
            <v>0</v>
          </cell>
          <cell r="BF46">
            <v>0</v>
          </cell>
          <cell r="BG46">
            <v>0</v>
          </cell>
          <cell r="BH46">
            <v>0</v>
          </cell>
          <cell r="BI46">
            <v>0</v>
          </cell>
          <cell r="BJ46">
            <v>0</v>
          </cell>
          <cell r="BL46">
            <v>0</v>
          </cell>
          <cell r="BM46">
            <v>0</v>
          </cell>
          <cell r="BN46">
            <v>0</v>
          </cell>
          <cell r="BO46">
            <v>0</v>
          </cell>
          <cell r="BP46">
            <v>0</v>
          </cell>
          <cell r="BQ46">
            <v>0</v>
          </cell>
          <cell r="BR46">
            <v>0</v>
          </cell>
          <cell r="BW46" t="str">
            <v>fy15</v>
          </cell>
        </row>
        <row r="47">
          <cell r="A47">
            <v>38</v>
          </cell>
          <cell r="B47">
            <v>38</v>
          </cell>
          <cell r="C47" t="str">
            <v>BOXFORD</v>
          </cell>
          <cell r="D47">
            <v>0</v>
          </cell>
          <cell r="E47">
            <v>0</v>
          </cell>
          <cell r="G47">
            <v>0</v>
          </cell>
          <cell r="H47">
            <v>0</v>
          </cell>
          <cell r="J47">
            <v>0</v>
          </cell>
          <cell r="K47"/>
          <cell r="L47">
            <v>0</v>
          </cell>
          <cell r="M47">
            <v>0</v>
          </cell>
          <cell r="O47">
            <v>0</v>
          </cell>
          <cell r="Q47">
            <v>0</v>
          </cell>
          <cell r="R47">
            <v>0</v>
          </cell>
          <cell r="S47">
            <v>0</v>
          </cell>
          <cell r="T47">
            <v>0</v>
          </cell>
          <cell r="V47">
            <v>0</v>
          </cell>
          <cell r="W47">
            <v>0</v>
          </cell>
          <cell r="X47">
            <v>38</v>
          </cell>
          <cell r="AK47">
            <v>38</v>
          </cell>
          <cell r="AL47">
            <v>38</v>
          </cell>
          <cell r="AM47" t="str">
            <v>BOXFORD</v>
          </cell>
          <cell r="AN47">
            <v>0</v>
          </cell>
          <cell r="AO47">
            <v>0</v>
          </cell>
          <cell r="AP47">
            <v>0</v>
          </cell>
          <cell r="AQ47">
            <v>0</v>
          </cell>
          <cell r="AR47">
            <v>0</v>
          </cell>
          <cell r="AS47">
            <v>0</v>
          </cell>
          <cell r="AT47">
            <v>0</v>
          </cell>
          <cell r="AU47">
            <v>0</v>
          </cell>
          <cell r="AV47">
            <v>0</v>
          </cell>
          <cell r="AW47">
            <v>0</v>
          </cell>
          <cell r="AX47">
            <v>0</v>
          </cell>
          <cell r="AZ47">
            <v>38</v>
          </cell>
          <cell r="BA47" t="str">
            <v>BOXFORD</v>
          </cell>
          <cell r="BB47">
            <v>0</v>
          </cell>
          <cell r="BC47">
            <v>0</v>
          </cell>
          <cell r="BE47">
            <v>0</v>
          </cell>
          <cell r="BF47">
            <v>0</v>
          </cell>
          <cell r="BG47">
            <v>0</v>
          </cell>
          <cell r="BH47">
            <v>0</v>
          </cell>
          <cell r="BI47">
            <v>0</v>
          </cell>
          <cell r="BJ47">
            <v>0</v>
          </cell>
          <cell r="BL47">
            <v>0</v>
          </cell>
          <cell r="BM47">
            <v>0</v>
          </cell>
          <cell r="BN47">
            <v>0</v>
          </cell>
          <cell r="BO47">
            <v>0</v>
          </cell>
          <cell r="BP47">
            <v>0</v>
          </cell>
          <cell r="BQ47">
            <v>0</v>
          </cell>
          <cell r="BR47">
            <v>0</v>
          </cell>
        </row>
        <row r="48">
          <cell r="A48">
            <v>39</v>
          </cell>
          <cell r="B48">
            <v>39</v>
          </cell>
          <cell r="C48" t="str">
            <v>BOYLSTON</v>
          </cell>
          <cell r="D48">
            <v>0</v>
          </cell>
          <cell r="E48">
            <v>0</v>
          </cell>
          <cell r="G48">
            <v>0</v>
          </cell>
          <cell r="H48">
            <v>0</v>
          </cell>
          <cell r="J48">
            <v>0</v>
          </cell>
          <cell r="K48">
            <v>0</v>
          </cell>
          <cell r="L48">
            <v>0</v>
          </cell>
          <cell r="M48">
            <v>0</v>
          </cell>
          <cell r="O48">
            <v>0</v>
          </cell>
          <cell r="Q48">
            <v>0</v>
          </cell>
          <cell r="R48">
            <v>0</v>
          </cell>
          <cell r="S48">
            <v>0</v>
          </cell>
          <cell r="T48">
            <v>0</v>
          </cell>
          <cell r="V48">
            <v>1196</v>
          </cell>
          <cell r="W48">
            <v>0</v>
          </cell>
          <cell r="X48">
            <v>39</v>
          </cell>
          <cell r="AK48">
            <v>39</v>
          </cell>
          <cell r="AL48">
            <v>39</v>
          </cell>
          <cell r="AM48" t="str">
            <v>BOYLSTON</v>
          </cell>
          <cell r="AN48">
            <v>0</v>
          </cell>
          <cell r="AO48">
            <v>0</v>
          </cell>
          <cell r="AP48">
            <v>0</v>
          </cell>
          <cell r="AQ48">
            <v>0</v>
          </cell>
          <cell r="AR48">
            <v>0</v>
          </cell>
          <cell r="AS48">
            <v>0</v>
          </cell>
          <cell r="AT48">
            <v>0</v>
          </cell>
          <cell r="AU48">
            <v>1196</v>
          </cell>
          <cell r="AV48">
            <v>0</v>
          </cell>
          <cell r="AW48">
            <v>1196</v>
          </cell>
          <cell r="AX48">
            <v>0</v>
          </cell>
          <cell r="AZ48">
            <v>39</v>
          </cell>
          <cell r="BA48" t="str">
            <v>BOYLSTON</v>
          </cell>
          <cell r="BB48">
            <v>0</v>
          </cell>
          <cell r="BC48">
            <v>0</v>
          </cell>
          <cell r="BE48">
            <v>0</v>
          </cell>
          <cell r="BF48">
            <v>0</v>
          </cell>
          <cell r="BG48">
            <v>0</v>
          </cell>
          <cell r="BH48">
            <v>0</v>
          </cell>
          <cell r="BI48">
            <v>0</v>
          </cell>
          <cell r="BJ48">
            <v>0</v>
          </cell>
          <cell r="BL48">
            <v>0</v>
          </cell>
          <cell r="BM48">
            <v>0</v>
          </cell>
          <cell r="BN48">
            <v>0</v>
          </cell>
          <cell r="BO48">
            <v>0</v>
          </cell>
          <cell r="BP48">
            <v>0</v>
          </cell>
          <cell r="BQ48">
            <v>0</v>
          </cell>
          <cell r="BR48">
            <v>0</v>
          </cell>
          <cell r="BW48" t="str">
            <v>fy14</v>
          </cell>
        </row>
        <row r="49">
          <cell r="A49">
            <v>40</v>
          </cell>
          <cell r="B49">
            <v>40</v>
          </cell>
          <cell r="C49" t="str">
            <v>BRAINTREE</v>
          </cell>
          <cell r="D49">
            <v>21</v>
          </cell>
          <cell r="E49">
            <v>263588</v>
          </cell>
          <cell r="G49">
            <v>17857</v>
          </cell>
          <cell r="H49">
            <v>281445</v>
          </cell>
          <cell r="J49">
            <v>37296.360069342561</v>
          </cell>
          <cell r="K49">
            <v>0.51910581154030444</v>
          </cell>
          <cell r="L49">
            <v>17857</v>
          </cell>
          <cell r="M49">
            <v>55153.360069342561</v>
          </cell>
          <cell r="O49">
            <v>226291.63993065743</v>
          </cell>
          <cell r="Q49">
            <v>13741</v>
          </cell>
          <cell r="R49">
            <v>37296.360069342561</v>
          </cell>
          <cell r="S49">
            <v>18750</v>
          </cell>
          <cell r="T49">
            <v>68894.360069342569</v>
          </cell>
          <cell r="V49">
            <v>103445.31752217494</v>
          </cell>
          <cell r="W49">
            <v>0</v>
          </cell>
          <cell r="X49">
            <v>40</v>
          </cell>
          <cell r="Y49">
            <v>21</v>
          </cell>
          <cell r="Z49">
            <v>263588</v>
          </cell>
          <cell r="AA49">
            <v>0</v>
          </cell>
          <cell r="AB49">
            <v>263588</v>
          </cell>
          <cell r="AD49">
            <v>17857</v>
          </cell>
          <cell r="AE49">
            <v>281445</v>
          </cell>
          <cell r="AF49">
            <v>12848</v>
          </cell>
          <cell r="AG49">
            <v>893</v>
          </cell>
          <cell r="AH49">
            <v>13741</v>
          </cell>
          <cell r="AI49">
            <v>295186</v>
          </cell>
          <cell r="AK49">
            <v>40</v>
          </cell>
          <cell r="AL49">
            <v>40</v>
          </cell>
          <cell r="AM49" t="str">
            <v>BRAINTREE</v>
          </cell>
          <cell r="AN49">
            <v>263588</v>
          </cell>
          <cell r="AO49">
            <v>221098</v>
          </cell>
          <cell r="AP49">
            <v>42490</v>
          </cell>
          <cell r="AQ49">
            <v>5733.5</v>
          </cell>
          <cell r="AR49">
            <v>2833.25</v>
          </cell>
          <cell r="AS49">
            <v>6888.75</v>
          </cell>
          <cell r="AT49">
            <v>13916.75</v>
          </cell>
          <cell r="AU49">
            <v>0</v>
          </cell>
          <cell r="AV49">
            <v>-14.932477825059323</v>
          </cell>
          <cell r="AW49">
            <v>71847.317522174941</v>
          </cell>
          <cell r="AX49">
            <v>37296.360069342561</v>
          </cell>
          <cell r="AZ49">
            <v>40</v>
          </cell>
          <cell r="BA49" t="str">
            <v>BRAINTREE</v>
          </cell>
          <cell r="BB49">
            <v>0</v>
          </cell>
          <cell r="BC49">
            <v>0</v>
          </cell>
          <cell r="BE49">
            <v>0</v>
          </cell>
          <cell r="BF49">
            <v>0</v>
          </cell>
          <cell r="BG49">
            <v>0</v>
          </cell>
          <cell r="BH49">
            <v>0</v>
          </cell>
          <cell r="BI49">
            <v>0</v>
          </cell>
          <cell r="BJ49">
            <v>0</v>
          </cell>
          <cell r="BL49">
            <v>0</v>
          </cell>
          <cell r="BM49">
            <v>42490</v>
          </cell>
          <cell r="BN49">
            <v>42490</v>
          </cell>
          <cell r="BO49">
            <v>0</v>
          </cell>
          <cell r="BP49">
            <v>-14.932477825059323</v>
          </cell>
          <cell r="BQ49">
            <v>-14.932477825059323</v>
          </cell>
          <cell r="BR49">
            <v>-14.932477825059323</v>
          </cell>
        </row>
        <row r="50">
          <cell r="A50">
            <v>41</v>
          </cell>
          <cell r="B50">
            <v>41</v>
          </cell>
          <cell r="C50" t="str">
            <v>BREWSTER</v>
          </cell>
          <cell r="D50">
            <v>0</v>
          </cell>
          <cell r="E50">
            <v>0</v>
          </cell>
          <cell r="G50">
            <v>0</v>
          </cell>
          <cell r="H50">
            <v>0</v>
          </cell>
          <cell r="J50">
            <v>0</v>
          </cell>
          <cell r="K50"/>
          <cell r="L50">
            <v>0</v>
          </cell>
          <cell r="M50">
            <v>0</v>
          </cell>
          <cell r="O50">
            <v>0</v>
          </cell>
          <cell r="Q50">
            <v>0</v>
          </cell>
          <cell r="R50">
            <v>0</v>
          </cell>
          <cell r="S50">
            <v>0</v>
          </cell>
          <cell r="T50">
            <v>0</v>
          </cell>
          <cell r="V50">
            <v>0</v>
          </cell>
          <cell r="W50">
            <v>0</v>
          </cell>
          <cell r="X50">
            <v>41</v>
          </cell>
          <cell r="AK50">
            <v>41</v>
          </cell>
          <cell r="AL50">
            <v>41</v>
          </cell>
          <cell r="AM50" t="str">
            <v>BREWSTER</v>
          </cell>
          <cell r="AN50">
            <v>0</v>
          </cell>
          <cell r="AO50">
            <v>0</v>
          </cell>
          <cell r="AP50">
            <v>0</v>
          </cell>
          <cell r="AQ50">
            <v>0</v>
          </cell>
          <cell r="AR50">
            <v>0</v>
          </cell>
          <cell r="AS50">
            <v>0</v>
          </cell>
          <cell r="AT50">
            <v>0</v>
          </cell>
          <cell r="AU50">
            <v>0</v>
          </cell>
          <cell r="AV50">
            <v>0</v>
          </cell>
          <cell r="AW50">
            <v>0</v>
          </cell>
          <cell r="AX50">
            <v>0</v>
          </cell>
          <cell r="AZ50">
            <v>41</v>
          </cell>
          <cell r="BA50" t="str">
            <v>BREWSTER</v>
          </cell>
          <cell r="BB50">
            <v>0</v>
          </cell>
          <cell r="BC50">
            <v>0</v>
          </cell>
          <cell r="BE50">
            <v>0</v>
          </cell>
          <cell r="BF50">
            <v>0</v>
          </cell>
          <cell r="BG50">
            <v>0</v>
          </cell>
          <cell r="BH50">
            <v>0</v>
          </cell>
          <cell r="BI50">
            <v>0</v>
          </cell>
          <cell r="BJ50">
            <v>0</v>
          </cell>
          <cell r="BL50">
            <v>0</v>
          </cell>
          <cell r="BM50">
            <v>0</v>
          </cell>
          <cell r="BN50">
            <v>0</v>
          </cell>
          <cell r="BO50">
            <v>0</v>
          </cell>
          <cell r="BP50">
            <v>0</v>
          </cell>
          <cell r="BQ50">
            <v>0</v>
          </cell>
          <cell r="BR50">
            <v>0</v>
          </cell>
        </row>
        <row r="51">
          <cell r="A51">
            <v>42</v>
          </cell>
          <cell r="B51">
            <v>42</v>
          </cell>
          <cell r="C51" t="str">
            <v>BRIDGEWATER</v>
          </cell>
          <cell r="D51">
            <v>0</v>
          </cell>
          <cell r="E51">
            <v>0</v>
          </cell>
          <cell r="G51">
            <v>0</v>
          </cell>
          <cell r="H51">
            <v>0</v>
          </cell>
          <cell r="J51">
            <v>0</v>
          </cell>
          <cell r="K51"/>
          <cell r="L51">
            <v>0</v>
          </cell>
          <cell r="M51">
            <v>0</v>
          </cell>
          <cell r="O51">
            <v>0</v>
          </cell>
          <cell r="Q51">
            <v>0</v>
          </cell>
          <cell r="R51">
            <v>0</v>
          </cell>
          <cell r="S51">
            <v>0</v>
          </cell>
          <cell r="T51">
            <v>0</v>
          </cell>
          <cell r="V51">
            <v>0</v>
          </cell>
          <cell r="W51">
            <v>0</v>
          </cell>
          <cell r="X51">
            <v>42</v>
          </cell>
          <cell r="AK51">
            <v>42</v>
          </cell>
          <cell r="AL51">
            <v>42</v>
          </cell>
          <cell r="AM51" t="str">
            <v>BRIDGEWATER</v>
          </cell>
          <cell r="AN51">
            <v>0</v>
          </cell>
          <cell r="AO51">
            <v>0</v>
          </cell>
          <cell r="AP51">
            <v>0</v>
          </cell>
          <cell r="AQ51">
            <v>0</v>
          </cell>
          <cell r="AR51">
            <v>0</v>
          </cell>
          <cell r="AS51">
            <v>0</v>
          </cell>
          <cell r="AT51">
            <v>0</v>
          </cell>
          <cell r="AU51">
            <v>0</v>
          </cell>
          <cell r="AV51">
            <v>0</v>
          </cell>
          <cell r="AW51">
            <v>0</v>
          </cell>
          <cell r="AX51">
            <v>0</v>
          </cell>
          <cell r="AZ51">
            <v>42</v>
          </cell>
          <cell r="BA51" t="str">
            <v>BRIDGEWATER</v>
          </cell>
          <cell r="BB51">
            <v>0</v>
          </cell>
          <cell r="BC51">
            <v>0</v>
          </cell>
          <cell r="BE51">
            <v>0</v>
          </cell>
          <cell r="BF51">
            <v>0</v>
          </cell>
          <cell r="BG51">
            <v>0</v>
          </cell>
          <cell r="BH51">
            <v>0</v>
          </cell>
          <cell r="BI51">
            <v>0</v>
          </cell>
          <cell r="BJ51">
            <v>0</v>
          </cell>
          <cell r="BL51">
            <v>0</v>
          </cell>
          <cell r="BM51">
            <v>0</v>
          </cell>
          <cell r="BN51">
            <v>0</v>
          </cell>
          <cell r="BO51">
            <v>0</v>
          </cell>
          <cell r="BP51">
            <v>0</v>
          </cell>
          <cell r="BQ51">
            <v>0</v>
          </cell>
          <cell r="BR51">
            <v>0</v>
          </cell>
        </row>
        <row r="52">
          <cell r="A52">
            <v>43</v>
          </cell>
          <cell r="B52">
            <v>43</v>
          </cell>
          <cell r="C52" t="str">
            <v>BRIMFIELD</v>
          </cell>
          <cell r="D52">
            <v>0</v>
          </cell>
          <cell r="E52">
            <v>0</v>
          </cell>
          <cell r="G52">
            <v>0</v>
          </cell>
          <cell r="H52">
            <v>0</v>
          </cell>
          <cell r="J52">
            <v>0</v>
          </cell>
          <cell r="K52"/>
          <cell r="L52">
            <v>0</v>
          </cell>
          <cell r="M52">
            <v>0</v>
          </cell>
          <cell r="O52">
            <v>0</v>
          </cell>
          <cell r="Q52">
            <v>0</v>
          </cell>
          <cell r="R52">
            <v>0</v>
          </cell>
          <cell r="S52">
            <v>0</v>
          </cell>
          <cell r="T52">
            <v>0</v>
          </cell>
          <cell r="V52">
            <v>0</v>
          </cell>
          <cell r="W52">
            <v>0</v>
          </cell>
          <cell r="X52">
            <v>43</v>
          </cell>
          <cell r="AK52">
            <v>43</v>
          </cell>
          <cell r="AL52">
            <v>43</v>
          </cell>
          <cell r="AM52" t="str">
            <v>BRIMFIELD</v>
          </cell>
          <cell r="AN52">
            <v>0</v>
          </cell>
          <cell r="AO52">
            <v>0</v>
          </cell>
          <cell r="AP52">
            <v>0</v>
          </cell>
          <cell r="AQ52">
            <v>0</v>
          </cell>
          <cell r="AR52">
            <v>0</v>
          </cell>
          <cell r="AS52">
            <v>0</v>
          </cell>
          <cell r="AT52">
            <v>0</v>
          </cell>
          <cell r="AU52">
            <v>0</v>
          </cell>
          <cell r="AV52">
            <v>0</v>
          </cell>
          <cell r="AW52">
            <v>0</v>
          </cell>
          <cell r="AX52">
            <v>0</v>
          </cell>
          <cell r="AZ52">
            <v>43</v>
          </cell>
          <cell r="BA52" t="str">
            <v>BRIMFIELD</v>
          </cell>
          <cell r="BB52">
            <v>0</v>
          </cell>
          <cell r="BC52">
            <v>0</v>
          </cell>
          <cell r="BE52">
            <v>0</v>
          </cell>
          <cell r="BF52">
            <v>0</v>
          </cell>
          <cell r="BG52">
            <v>0</v>
          </cell>
          <cell r="BH52">
            <v>0</v>
          </cell>
          <cell r="BI52">
            <v>0</v>
          </cell>
          <cell r="BJ52">
            <v>0</v>
          </cell>
          <cell r="BL52">
            <v>0</v>
          </cell>
          <cell r="BM52">
            <v>0</v>
          </cell>
          <cell r="BN52">
            <v>0</v>
          </cell>
          <cell r="BO52">
            <v>0</v>
          </cell>
          <cell r="BP52">
            <v>0</v>
          </cell>
          <cell r="BQ52">
            <v>0</v>
          </cell>
          <cell r="BR52">
            <v>0</v>
          </cell>
        </row>
        <row r="53">
          <cell r="A53">
            <v>44</v>
          </cell>
          <cell r="B53">
            <v>44</v>
          </cell>
          <cell r="C53" t="str">
            <v>BROCKTON</v>
          </cell>
          <cell r="D53">
            <v>708.59802091813629</v>
          </cell>
          <cell r="E53">
            <v>7611387</v>
          </cell>
          <cell r="G53">
            <v>583060</v>
          </cell>
          <cell r="H53">
            <v>8194447</v>
          </cell>
          <cell r="J53">
            <v>3047322.4042046275</v>
          </cell>
          <cell r="K53">
            <v>0.76468863989969016</v>
          </cell>
          <cell r="L53">
            <v>583060</v>
          </cell>
          <cell r="M53">
            <v>3630382.4042046275</v>
          </cell>
          <cell r="O53">
            <v>4564064.5957953725</v>
          </cell>
          <cell r="Q53">
            <v>692731</v>
          </cell>
          <cell r="R53">
            <v>3047322.4042046275</v>
          </cell>
          <cell r="S53">
            <v>632561</v>
          </cell>
          <cell r="T53">
            <v>4323113.4042046275</v>
          </cell>
          <cell r="V53">
            <v>5260840.9212390119</v>
          </cell>
          <cell r="W53">
            <v>0</v>
          </cell>
          <cell r="X53">
            <v>44</v>
          </cell>
          <cell r="Y53">
            <v>708.59802091813629</v>
          </cell>
          <cell r="Z53">
            <v>7611387</v>
          </cell>
          <cell r="AA53">
            <v>0</v>
          </cell>
          <cell r="AB53">
            <v>7611387</v>
          </cell>
          <cell r="AD53">
            <v>583060</v>
          </cell>
          <cell r="AE53">
            <v>8194447</v>
          </cell>
          <cell r="AF53">
            <v>643230</v>
          </cell>
          <cell r="AG53">
            <v>49501</v>
          </cell>
          <cell r="AH53">
            <v>692731</v>
          </cell>
          <cell r="AI53">
            <v>8887178</v>
          </cell>
          <cell r="AK53">
            <v>44</v>
          </cell>
          <cell r="AL53">
            <v>44</v>
          </cell>
          <cell r="AM53" t="str">
            <v>BROCKTON</v>
          </cell>
          <cell r="AN53">
            <v>7611387</v>
          </cell>
          <cell r="AO53">
            <v>4139715</v>
          </cell>
          <cell r="AP53">
            <v>3471672</v>
          </cell>
          <cell r="AQ53">
            <v>173005</v>
          </cell>
          <cell r="AR53">
            <v>58434.25</v>
          </cell>
          <cell r="AS53">
            <v>94687.25</v>
          </cell>
          <cell r="AT53">
            <v>104466.25</v>
          </cell>
          <cell r="AU53">
            <v>83235.75</v>
          </cell>
          <cell r="AV53">
            <v>-450.5787609879626</v>
          </cell>
          <cell r="AW53">
            <v>3985049.9212390119</v>
          </cell>
          <cell r="AX53">
            <v>3047322.4042046275</v>
          </cell>
          <cell r="AZ53">
            <v>44</v>
          </cell>
          <cell r="BA53" t="str">
            <v>BROCKTON</v>
          </cell>
          <cell r="BB53">
            <v>0</v>
          </cell>
          <cell r="BC53">
            <v>0</v>
          </cell>
          <cell r="BE53">
            <v>0</v>
          </cell>
          <cell r="BF53">
            <v>0</v>
          </cell>
          <cell r="BG53">
            <v>0</v>
          </cell>
          <cell r="BH53">
            <v>0</v>
          </cell>
          <cell r="BI53">
            <v>0</v>
          </cell>
          <cell r="BJ53">
            <v>0</v>
          </cell>
          <cell r="BL53">
            <v>0</v>
          </cell>
          <cell r="BM53">
            <v>3471672</v>
          </cell>
          <cell r="BN53">
            <v>3471672</v>
          </cell>
          <cell r="BO53">
            <v>0</v>
          </cell>
          <cell r="BP53">
            <v>-450.5787609879626</v>
          </cell>
          <cell r="BQ53">
            <v>-450.5787609879626</v>
          </cell>
          <cell r="BR53">
            <v>-450.5787609879626</v>
          </cell>
        </row>
        <row r="54">
          <cell r="A54">
            <v>45</v>
          </cell>
          <cell r="B54">
            <v>45</v>
          </cell>
          <cell r="C54" t="str">
            <v>BROOKFIELD</v>
          </cell>
          <cell r="D54">
            <v>0</v>
          </cell>
          <cell r="E54">
            <v>0</v>
          </cell>
          <cell r="G54">
            <v>0</v>
          </cell>
          <cell r="H54">
            <v>0</v>
          </cell>
          <cell r="J54">
            <v>0</v>
          </cell>
          <cell r="K54"/>
          <cell r="L54">
            <v>0</v>
          </cell>
          <cell r="M54">
            <v>0</v>
          </cell>
          <cell r="O54">
            <v>0</v>
          </cell>
          <cell r="Q54">
            <v>0</v>
          </cell>
          <cell r="R54">
            <v>0</v>
          </cell>
          <cell r="S54">
            <v>0</v>
          </cell>
          <cell r="T54">
            <v>0</v>
          </cell>
          <cell r="V54">
            <v>0</v>
          </cell>
          <cell r="W54">
            <v>0</v>
          </cell>
          <cell r="X54">
            <v>45</v>
          </cell>
          <cell r="AK54">
            <v>45</v>
          </cell>
          <cell r="AL54">
            <v>45</v>
          </cell>
          <cell r="AM54" t="str">
            <v>BROOKFIELD</v>
          </cell>
          <cell r="AN54">
            <v>0</v>
          </cell>
          <cell r="AO54">
            <v>0</v>
          </cell>
          <cell r="AP54">
            <v>0</v>
          </cell>
          <cell r="AQ54">
            <v>0</v>
          </cell>
          <cell r="AR54">
            <v>0</v>
          </cell>
          <cell r="AS54">
            <v>0</v>
          </cell>
          <cell r="AT54">
            <v>0</v>
          </cell>
          <cell r="AU54">
            <v>0</v>
          </cell>
          <cell r="AV54">
            <v>0</v>
          </cell>
          <cell r="AW54">
            <v>0</v>
          </cell>
          <cell r="AX54">
            <v>0</v>
          </cell>
          <cell r="AZ54">
            <v>45</v>
          </cell>
          <cell r="BA54" t="str">
            <v>BROOKFIELD</v>
          </cell>
          <cell r="BB54">
            <v>0</v>
          </cell>
          <cell r="BC54">
            <v>0</v>
          </cell>
          <cell r="BE54">
            <v>0</v>
          </cell>
          <cell r="BF54">
            <v>0</v>
          </cell>
          <cell r="BG54">
            <v>0</v>
          </cell>
          <cell r="BH54">
            <v>0</v>
          </cell>
          <cell r="BI54">
            <v>0</v>
          </cell>
          <cell r="BJ54">
            <v>0</v>
          </cell>
          <cell r="BL54">
            <v>0</v>
          </cell>
          <cell r="BM54">
            <v>0</v>
          </cell>
          <cell r="BN54">
            <v>0</v>
          </cell>
          <cell r="BO54">
            <v>0</v>
          </cell>
          <cell r="BP54">
            <v>0</v>
          </cell>
          <cell r="BQ54">
            <v>0</v>
          </cell>
          <cell r="BR54">
            <v>0</v>
          </cell>
        </row>
        <row r="55">
          <cell r="A55">
            <v>46</v>
          </cell>
          <cell r="B55">
            <v>46</v>
          </cell>
          <cell r="C55" t="str">
            <v>BROOKLINE</v>
          </cell>
          <cell r="D55">
            <v>6.7971967310414101</v>
          </cell>
          <cell r="E55">
            <v>120477</v>
          </cell>
          <cell r="G55">
            <v>6023</v>
          </cell>
          <cell r="H55">
            <v>126500</v>
          </cell>
          <cell r="J55">
            <v>67541.610220185976</v>
          </cell>
          <cell r="K55">
            <v>0.85023505808167898</v>
          </cell>
          <cell r="L55">
            <v>6023</v>
          </cell>
          <cell r="M55">
            <v>73564.610220185976</v>
          </cell>
          <cell r="O55">
            <v>52935.389779814024</v>
          </cell>
          <cell r="Q55">
            <v>0</v>
          </cell>
          <cell r="R55">
            <v>67541.610220185976</v>
          </cell>
          <cell r="S55">
            <v>6023</v>
          </cell>
          <cell r="T55">
            <v>73564.610220185976</v>
          </cell>
          <cell r="V55">
            <v>85461.75</v>
          </cell>
          <cell r="W55">
            <v>0</v>
          </cell>
          <cell r="X55">
            <v>46</v>
          </cell>
          <cell r="Y55">
            <v>6.7971967310414101</v>
          </cell>
          <cell r="Z55">
            <v>120477</v>
          </cell>
          <cell r="AA55">
            <v>0</v>
          </cell>
          <cell r="AB55">
            <v>120477</v>
          </cell>
          <cell r="AD55">
            <v>6023</v>
          </cell>
          <cell r="AE55">
            <v>126500</v>
          </cell>
          <cell r="AF55">
            <v>0</v>
          </cell>
          <cell r="AG55">
            <v>0</v>
          </cell>
          <cell r="AH55">
            <v>0</v>
          </cell>
          <cell r="AI55">
            <v>126500</v>
          </cell>
          <cell r="AK55">
            <v>46</v>
          </cell>
          <cell r="AL55">
            <v>46</v>
          </cell>
          <cell r="AM55" t="str">
            <v>BROOKLINE</v>
          </cell>
          <cell r="AN55">
            <v>120477</v>
          </cell>
          <cell r="AO55">
            <v>43530</v>
          </cell>
          <cell r="AP55">
            <v>76947</v>
          </cell>
          <cell r="AQ55">
            <v>0</v>
          </cell>
          <cell r="AR55">
            <v>1377</v>
          </cell>
          <cell r="AS55">
            <v>877</v>
          </cell>
          <cell r="AT55">
            <v>237.75</v>
          </cell>
          <cell r="AU55">
            <v>0</v>
          </cell>
          <cell r="AV55">
            <v>0</v>
          </cell>
          <cell r="AW55">
            <v>79438.75</v>
          </cell>
          <cell r="AX55">
            <v>67541.610220185976</v>
          </cell>
          <cell r="AZ55">
            <v>46</v>
          </cell>
          <cell r="BA55" t="str">
            <v>BROOKLINE</v>
          </cell>
          <cell r="BB55">
            <v>0</v>
          </cell>
          <cell r="BC55">
            <v>0</v>
          </cell>
          <cell r="BE55">
            <v>0</v>
          </cell>
          <cell r="BF55">
            <v>0</v>
          </cell>
          <cell r="BG55">
            <v>0</v>
          </cell>
          <cell r="BH55">
            <v>0</v>
          </cell>
          <cell r="BI55">
            <v>0</v>
          </cell>
          <cell r="BJ55">
            <v>0</v>
          </cell>
          <cell r="BL55">
            <v>0</v>
          </cell>
          <cell r="BM55">
            <v>76947</v>
          </cell>
          <cell r="BN55">
            <v>76947</v>
          </cell>
          <cell r="BO55">
            <v>0</v>
          </cell>
          <cell r="BP55">
            <v>0</v>
          </cell>
          <cell r="BQ55">
            <v>0</v>
          </cell>
          <cell r="BR55">
            <v>0</v>
          </cell>
        </row>
        <row r="56">
          <cell r="A56">
            <v>47</v>
          </cell>
          <cell r="B56">
            <v>47</v>
          </cell>
          <cell r="C56" t="str">
            <v>BUCKLAND</v>
          </cell>
          <cell r="D56">
            <v>0</v>
          </cell>
          <cell r="E56">
            <v>0</v>
          </cell>
          <cell r="G56">
            <v>0</v>
          </cell>
          <cell r="H56">
            <v>0</v>
          </cell>
          <cell r="J56">
            <v>0</v>
          </cell>
          <cell r="K56"/>
          <cell r="L56">
            <v>0</v>
          </cell>
          <cell r="M56">
            <v>0</v>
          </cell>
          <cell r="O56">
            <v>0</v>
          </cell>
          <cell r="Q56">
            <v>0</v>
          </cell>
          <cell r="R56">
            <v>0</v>
          </cell>
          <cell r="S56">
            <v>0</v>
          </cell>
          <cell r="T56">
            <v>0</v>
          </cell>
          <cell r="V56">
            <v>0</v>
          </cell>
          <cell r="W56">
            <v>0</v>
          </cell>
          <cell r="X56">
            <v>47</v>
          </cell>
          <cell r="AK56">
            <v>47</v>
          </cell>
          <cell r="AL56">
            <v>47</v>
          </cell>
          <cell r="AM56" t="str">
            <v>BUCKLAND</v>
          </cell>
          <cell r="AN56">
            <v>0</v>
          </cell>
          <cell r="AO56">
            <v>0</v>
          </cell>
          <cell r="AP56">
            <v>0</v>
          </cell>
          <cell r="AQ56">
            <v>0</v>
          </cell>
          <cell r="AR56">
            <v>0</v>
          </cell>
          <cell r="AS56">
            <v>0</v>
          </cell>
          <cell r="AT56">
            <v>0</v>
          </cell>
          <cell r="AU56">
            <v>0</v>
          </cell>
          <cell r="AV56">
            <v>0</v>
          </cell>
          <cell r="AW56">
            <v>0</v>
          </cell>
          <cell r="AX56">
            <v>0</v>
          </cell>
          <cell r="AZ56">
            <v>47</v>
          </cell>
          <cell r="BA56" t="str">
            <v>BUCKLAND</v>
          </cell>
          <cell r="BB56">
            <v>0</v>
          </cell>
          <cell r="BC56">
            <v>0</v>
          </cell>
          <cell r="BE56">
            <v>0</v>
          </cell>
          <cell r="BF56">
            <v>0</v>
          </cell>
          <cell r="BG56">
            <v>0</v>
          </cell>
          <cell r="BH56">
            <v>0</v>
          </cell>
          <cell r="BI56">
            <v>0</v>
          </cell>
          <cell r="BJ56">
            <v>0</v>
          </cell>
          <cell r="BL56">
            <v>0</v>
          </cell>
          <cell r="BM56">
            <v>0</v>
          </cell>
          <cell r="BN56">
            <v>0</v>
          </cell>
          <cell r="BO56">
            <v>0</v>
          </cell>
          <cell r="BP56">
            <v>0</v>
          </cell>
          <cell r="BQ56">
            <v>0</v>
          </cell>
          <cell r="BR56">
            <v>0</v>
          </cell>
        </row>
        <row r="57">
          <cell r="A57">
            <v>48</v>
          </cell>
          <cell r="B57">
            <v>48</v>
          </cell>
          <cell r="C57" t="str">
            <v>BURLINGTON</v>
          </cell>
          <cell r="D57">
            <v>4</v>
          </cell>
          <cell r="E57">
            <v>65372</v>
          </cell>
          <cell r="G57">
            <v>3572</v>
          </cell>
          <cell r="H57">
            <v>68944</v>
          </cell>
          <cell r="J57">
            <v>6634.170143659474</v>
          </cell>
          <cell r="K57">
            <v>0.3549449542495024</v>
          </cell>
          <cell r="L57">
            <v>3572</v>
          </cell>
          <cell r="M57">
            <v>10206.170143659474</v>
          </cell>
          <cell r="O57">
            <v>58737.829856340526</v>
          </cell>
          <cell r="Q57">
            <v>0</v>
          </cell>
          <cell r="R57">
            <v>6634.170143659474</v>
          </cell>
          <cell r="S57">
            <v>3572</v>
          </cell>
          <cell r="T57">
            <v>10206.170143659474</v>
          </cell>
          <cell r="V57">
            <v>22262.701372799624</v>
          </cell>
          <cell r="W57">
            <v>0</v>
          </cell>
          <cell r="X57">
            <v>48</v>
          </cell>
          <cell r="Y57">
            <v>4</v>
          </cell>
          <cell r="Z57">
            <v>65372</v>
          </cell>
          <cell r="AA57">
            <v>0</v>
          </cell>
          <cell r="AB57">
            <v>65372</v>
          </cell>
          <cell r="AD57">
            <v>3572</v>
          </cell>
          <cell r="AE57">
            <v>68944</v>
          </cell>
          <cell r="AF57">
            <v>0</v>
          </cell>
          <cell r="AG57">
            <v>0</v>
          </cell>
          <cell r="AH57">
            <v>0</v>
          </cell>
          <cell r="AI57">
            <v>68944</v>
          </cell>
          <cell r="AK57">
            <v>48</v>
          </cell>
          <cell r="AL57">
            <v>48</v>
          </cell>
          <cell r="AM57" t="str">
            <v>BURLINGTON</v>
          </cell>
          <cell r="AN57">
            <v>65372</v>
          </cell>
          <cell r="AO57">
            <v>57814</v>
          </cell>
          <cell r="AP57">
            <v>7558</v>
          </cell>
          <cell r="AQ57">
            <v>4242.25</v>
          </cell>
          <cell r="AR57">
            <v>0</v>
          </cell>
          <cell r="AS57">
            <v>5670.25</v>
          </cell>
          <cell r="AT57">
            <v>85.25</v>
          </cell>
          <cell r="AU57">
            <v>1146</v>
          </cell>
          <cell r="AV57">
            <v>-11.048627200376359</v>
          </cell>
          <cell r="AW57">
            <v>18690.701372799624</v>
          </cell>
          <cell r="AX57">
            <v>6634.170143659474</v>
          </cell>
          <cell r="AZ57">
            <v>48</v>
          </cell>
          <cell r="BA57" t="str">
            <v>BURLINGTON</v>
          </cell>
          <cell r="BB57">
            <v>0</v>
          </cell>
          <cell r="BC57">
            <v>0</v>
          </cell>
          <cell r="BE57">
            <v>0</v>
          </cell>
          <cell r="BF57">
            <v>0</v>
          </cell>
          <cell r="BG57">
            <v>0</v>
          </cell>
          <cell r="BH57">
            <v>0</v>
          </cell>
          <cell r="BI57">
            <v>0</v>
          </cell>
          <cell r="BJ57">
            <v>0</v>
          </cell>
          <cell r="BL57">
            <v>0</v>
          </cell>
          <cell r="BM57">
            <v>7558</v>
          </cell>
          <cell r="BN57">
            <v>7558</v>
          </cell>
          <cell r="BO57">
            <v>0</v>
          </cell>
          <cell r="BP57">
            <v>-11.048627200376359</v>
          </cell>
          <cell r="BQ57">
            <v>-11.048627200376359</v>
          </cell>
          <cell r="BR57">
            <v>-11.048627200376359</v>
          </cell>
        </row>
        <row r="58">
          <cell r="A58">
            <v>49</v>
          </cell>
          <cell r="B58">
            <v>49</v>
          </cell>
          <cell r="C58" t="str">
            <v>CAMBRIDGE</v>
          </cell>
          <cell r="D58">
            <v>469.30625002197172</v>
          </cell>
          <cell r="E58">
            <v>12326838</v>
          </cell>
          <cell r="G58">
            <v>412922</v>
          </cell>
          <cell r="H58">
            <v>12739760</v>
          </cell>
          <cell r="J58">
            <v>796260.17100549652</v>
          </cell>
          <cell r="K58">
            <v>0.43382788303297232</v>
          </cell>
          <cell r="L58">
            <v>412922</v>
          </cell>
          <cell r="M58">
            <v>1209182.1710054965</v>
          </cell>
          <cell r="O58">
            <v>11530577.828994503</v>
          </cell>
          <cell r="Q58">
            <v>82629</v>
          </cell>
          <cell r="R58">
            <v>796260.17100549652</v>
          </cell>
          <cell r="S58">
            <v>415562</v>
          </cell>
          <cell r="T58">
            <v>1291811.1710054965</v>
          </cell>
          <cell r="V58">
            <v>2330979.7544606216</v>
          </cell>
          <cell r="W58">
            <v>0</v>
          </cell>
          <cell r="X58">
            <v>49</v>
          </cell>
          <cell r="Y58">
            <v>469.30625002197172</v>
          </cell>
          <cell r="Z58">
            <v>12326838</v>
          </cell>
          <cell r="AA58">
            <v>0</v>
          </cell>
          <cell r="AB58">
            <v>12326838</v>
          </cell>
          <cell r="AD58">
            <v>412922</v>
          </cell>
          <cell r="AE58">
            <v>12739760</v>
          </cell>
          <cell r="AF58">
            <v>79989</v>
          </cell>
          <cell r="AG58">
            <v>2640</v>
          </cell>
          <cell r="AH58">
            <v>82629</v>
          </cell>
          <cell r="AI58">
            <v>12822389</v>
          </cell>
          <cell r="AK58">
            <v>49</v>
          </cell>
          <cell r="AL58">
            <v>49</v>
          </cell>
          <cell r="AM58" t="str">
            <v>CAMBRIDGE</v>
          </cell>
          <cell r="AN58">
            <v>12326838</v>
          </cell>
          <cell r="AO58">
            <v>11419696</v>
          </cell>
          <cell r="AP58">
            <v>907142</v>
          </cell>
          <cell r="AQ58">
            <v>60568.25</v>
          </cell>
          <cell r="AR58">
            <v>299310.25</v>
          </cell>
          <cell r="AS58">
            <v>101063.5</v>
          </cell>
          <cell r="AT58">
            <v>148324</v>
          </cell>
          <cell r="AU58">
            <v>319178.5</v>
          </cell>
          <cell r="AV58">
            <v>-157.74553937866585</v>
          </cell>
          <cell r="AW58">
            <v>1835428.7544606214</v>
          </cell>
          <cell r="AX58">
            <v>796260.17100549652</v>
          </cell>
          <cell r="AZ58">
            <v>49</v>
          </cell>
          <cell r="BA58" t="str">
            <v>CAMBRIDGE</v>
          </cell>
          <cell r="BB58">
            <v>0</v>
          </cell>
          <cell r="BC58">
            <v>0</v>
          </cell>
          <cell r="BE58">
            <v>0</v>
          </cell>
          <cell r="BF58">
            <v>0</v>
          </cell>
          <cell r="BG58">
            <v>0</v>
          </cell>
          <cell r="BH58">
            <v>0</v>
          </cell>
          <cell r="BI58">
            <v>0</v>
          </cell>
          <cell r="BJ58">
            <v>0</v>
          </cell>
          <cell r="BL58">
            <v>0</v>
          </cell>
          <cell r="BM58">
            <v>907142</v>
          </cell>
          <cell r="BN58">
            <v>907142</v>
          </cell>
          <cell r="BO58">
            <v>0</v>
          </cell>
          <cell r="BP58">
            <v>-157.74553937866585</v>
          </cell>
          <cell r="BQ58">
            <v>-157.74553937866585</v>
          </cell>
          <cell r="BR58">
            <v>-157.74553937866585</v>
          </cell>
        </row>
        <row r="59">
          <cell r="A59">
            <v>50</v>
          </cell>
          <cell r="B59">
            <v>50</v>
          </cell>
          <cell r="C59" t="str">
            <v>CANTON</v>
          </cell>
          <cell r="D59">
            <v>8</v>
          </cell>
          <cell r="E59">
            <v>108187</v>
          </cell>
          <cell r="G59">
            <v>7141</v>
          </cell>
          <cell r="H59">
            <v>115328</v>
          </cell>
          <cell r="J59">
            <v>46777.131665223213</v>
          </cell>
          <cell r="K59">
            <v>0.68144282536735723</v>
          </cell>
          <cell r="L59">
            <v>7141</v>
          </cell>
          <cell r="M59">
            <v>53918.131665223213</v>
          </cell>
          <cell r="O59">
            <v>61409.868334776787</v>
          </cell>
          <cell r="Q59">
            <v>0</v>
          </cell>
          <cell r="R59">
            <v>46777.131665223213</v>
          </cell>
          <cell r="S59">
            <v>7141</v>
          </cell>
          <cell r="T59">
            <v>53918.131665223213</v>
          </cell>
          <cell r="V59">
            <v>75785.25</v>
          </cell>
          <cell r="W59">
            <v>0</v>
          </cell>
          <cell r="X59">
            <v>50</v>
          </cell>
          <cell r="Y59">
            <v>8</v>
          </cell>
          <cell r="Z59">
            <v>108187</v>
          </cell>
          <cell r="AA59">
            <v>0</v>
          </cell>
          <cell r="AB59">
            <v>108187</v>
          </cell>
          <cell r="AD59">
            <v>7141</v>
          </cell>
          <cell r="AE59">
            <v>115328</v>
          </cell>
          <cell r="AF59">
            <v>0</v>
          </cell>
          <cell r="AG59">
            <v>0</v>
          </cell>
          <cell r="AH59">
            <v>0</v>
          </cell>
          <cell r="AI59">
            <v>115328</v>
          </cell>
          <cell r="AK59">
            <v>50</v>
          </cell>
          <cell r="AL59">
            <v>50</v>
          </cell>
          <cell r="AM59" t="str">
            <v>CANTON</v>
          </cell>
          <cell r="AN59">
            <v>108187</v>
          </cell>
          <cell r="AO59">
            <v>54896</v>
          </cell>
          <cell r="AP59">
            <v>53291</v>
          </cell>
          <cell r="AQ59">
            <v>0</v>
          </cell>
          <cell r="AR59">
            <v>0</v>
          </cell>
          <cell r="AS59">
            <v>998</v>
          </cell>
          <cell r="AT59">
            <v>14355.25</v>
          </cell>
          <cell r="AU59">
            <v>0</v>
          </cell>
          <cell r="AV59">
            <v>0</v>
          </cell>
          <cell r="AW59">
            <v>68644.25</v>
          </cell>
          <cell r="AX59">
            <v>46777.131665223213</v>
          </cell>
          <cell r="AZ59">
            <v>50</v>
          </cell>
          <cell r="BA59" t="str">
            <v>CANTON</v>
          </cell>
          <cell r="BB59">
            <v>0</v>
          </cell>
          <cell r="BC59">
            <v>0</v>
          </cell>
          <cell r="BE59">
            <v>0</v>
          </cell>
          <cell r="BF59">
            <v>0</v>
          </cell>
          <cell r="BG59">
            <v>0</v>
          </cell>
          <cell r="BH59">
            <v>0</v>
          </cell>
          <cell r="BI59">
            <v>0</v>
          </cell>
          <cell r="BJ59">
            <v>0</v>
          </cell>
          <cell r="BL59">
            <v>0</v>
          </cell>
          <cell r="BM59">
            <v>53291</v>
          </cell>
          <cell r="BN59">
            <v>53291</v>
          </cell>
          <cell r="BO59">
            <v>0</v>
          </cell>
          <cell r="BP59">
            <v>0</v>
          </cell>
          <cell r="BQ59">
            <v>0</v>
          </cell>
          <cell r="BR59">
            <v>0</v>
          </cell>
        </row>
        <row r="60">
          <cell r="A60">
            <v>51</v>
          </cell>
          <cell r="B60">
            <v>51</v>
          </cell>
          <cell r="C60" t="str">
            <v>CARLISLE</v>
          </cell>
          <cell r="D60">
            <v>1</v>
          </cell>
          <cell r="E60">
            <v>18542</v>
          </cell>
          <cell r="G60">
            <v>893</v>
          </cell>
          <cell r="H60">
            <v>19435</v>
          </cell>
          <cell r="J60">
            <v>16275.573273846781</v>
          </cell>
          <cell r="K60">
            <v>0.86240767655402939</v>
          </cell>
          <cell r="L60">
            <v>893</v>
          </cell>
          <cell r="M60">
            <v>17168.573273846781</v>
          </cell>
          <cell r="O60">
            <v>2266.4267261532186</v>
          </cell>
          <cell r="Q60">
            <v>0</v>
          </cell>
          <cell r="R60">
            <v>16275.573273846781</v>
          </cell>
          <cell r="S60">
            <v>893</v>
          </cell>
          <cell r="T60">
            <v>17168.573273846781</v>
          </cell>
          <cell r="V60">
            <v>19765.25</v>
          </cell>
          <cell r="W60">
            <v>0</v>
          </cell>
          <cell r="X60">
            <v>51</v>
          </cell>
          <cell r="Y60">
            <v>1</v>
          </cell>
          <cell r="Z60">
            <v>18542</v>
          </cell>
          <cell r="AA60">
            <v>0</v>
          </cell>
          <cell r="AB60">
            <v>18542</v>
          </cell>
          <cell r="AD60">
            <v>893</v>
          </cell>
          <cell r="AE60">
            <v>19435</v>
          </cell>
          <cell r="AF60">
            <v>0</v>
          </cell>
          <cell r="AG60">
            <v>0</v>
          </cell>
          <cell r="AH60">
            <v>0</v>
          </cell>
          <cell r="AI60">
            <v>19435</v>
          </cell>
          <cell r="AK60">
            <v>51</v>
          </cell>
          <cell r="AL60">
            <v>51</v>
          </cell>
          <cell r="AM60" t="str">
            <v>CARLISLE</v>
          </cell>
          <cell r="AN60">
            <v>18542</v>
          </cell>
          <cell r="AO60">
            <v>0</v>
          </cell>
          <cell r="AP60">
            <v>18542</v>
          </cell>
          <cell r="AQ60">
            <v>0</v>
          </cell>
          <cell r="AR60">
            <v>0</v>
          </cell>
          <cell r="AS60">
            <v>195.25</v>
          </cell>
          <cell r="AT60">
            <v>135</v>
          </cell>
          <cell r="AU60">
            <v>0</v>
          </cell>
          <cell r="AV60">
            <v>0</v>
          </cell>
          <cell r="AW60">
            <v>18872.25</v>
          </cell>
          <cell r="AX60">
            <v>16275.573273846781</v>
          </cell>
          <cell r="AZ60">
            <v>51</v>
          </cell>
          <cell r="BA60" t="str">
            <v>CARLISLE</v>
          </cell>
          <cell r="BB60">
            <v>0</v>
          </cell>
          <cell r="BC60">
            <v>0</v>
          </cell>
          <cell r="BE60">
            <v>0</v>
          </cell>
          <cell r="BF60">
            <v>0</v>
          </cell>
          <cell r="BG60">
            <v>0</v>
          </cell>
          <cell r="BH60">
            <v>0</v>
          </cell>
          <cell r="BI60">
            <v>0</v>
          </cell>
          <cell r="BJ60">
            <v>0</v>
          </cell>
          <cell r="BL60">
            <v>0</v>
          </cell>
          <cell r="BM60">
            <v>18542</v>
          </cell>
          <cell r="BN60">
            <v>18542</v>
          </cell>
          <cell r="BO60">
            <v>0</v>
          </cell>
          <cell r="BP60">
            <v>0</v>
          </cell>
          <cell r="BQ60">
            <v>0</v>
          </cell>
          <cell r="BR60">
            <v>0</v>
          </cell>
        </row>
        <row r="61">
          <cell r="A61">
            <v>52</v>
          </cell>
          <cell r="B61">
            <v>52</v>
          </cell>
          <cell r="C61" t="str">
            <v>CARVER</v>
          </cell>
          <cell r="D61">
            <v>36.690219502719501</v>
          </cell>
          <cell r="E61">
            <v>454508</v>
          </cell>
          <cell r="G61">
            <v>32733</v>
          </cell>
          <cell r="H61">
            <v>487241</v>
          </cell>
          <cell r="J61">
            <v>78909.582902183043</v>
          </cell>
          <cell r="K61">
            <v>0.47516229571194191</v>
          </cell>
          <cell r="L61">
            <v>32733</v>
          </cell>
          <cell r="M61">
            <v>111642.58290218304</v>
          </cell>
          <cell r="O61">
            <v>375598.41709781694</v>
          </cell>
          <cell r="Q61">
            <v>0</v>
          </cell>
          <cell r="R61">
            <v>78909.582902183043</v>
          </cell>
          <cell r="S61">
            <v>32733</v>
          </cell>
          <cell r="T61">
            <v>111642.58290218304</v>
          </cell>
          <cell r="V61">
            <v>198801.69613665744</v>
          </cell>
          <cell r="W61">
            <v>0</v>
          </cell>
          <cell r="X61">
            <v>52</v>
          </cell>
          <cell r="Y61">
            <v>36.690219502719501</v>
          </cell>
          <cell r="Z61">
            <v>454508</v>
          </cell>
          <cell r="AA61">
            <v>0</v>
          </cell>
          <cell r="AB61">
            <v>454508</v>
          </cell>
          <cell r="AD61">
            <v>32733</v>
          </cell>
          <cell r="AE61">
            <v>487241</v>
          </cell>
          <cell r="AF61">
            <v>0</v>
          </cell>
          <cell r="AG61">
            <v>0</v>
          </cell>
          <cell r="AH61">
            <v>0</v>
          </cell>
          <cell r="AI61">
            <v>487241</v>
          </cell>
          <cell r="AK61">
            <v>52</v>
          </cell>
          <cell r="AL61">
            <v>52</v>
          </cell>
          <cell r="AM61" t="str">
            <v>CARVER</v>
          </cell>
          <cell r="AN61">
            <v>454508</v>
          </cell>
          <cell r="AO61">
            <v>364610</v>
          </cell>
          <cell r="AP61">
            <v>89898</v>
          </cell>
          <cell r="AQ61">
            <v>21906.5</v>
          </cell>
          <cell r="AR61">
            <v>36677</v>
          </cell>
          <cell r="AS61">
            <v>17644.25</v>
          </cell>
          <cell r="AT61">
            <v>0</v>
          </cell>
          <cell r="AU61">
            <v>0</v>
          </cell>
          <cell r="AV61">
            <v>-57.053863342574914</v>
          </cell>
          <cell r="AW61">
            <v>166068.69613665744</v>
          </cell>
          <cell r="AX61">
            <v>78909.582902183043</v>
          </cell>
          <cell r="AZ61">
            <v>52</v>
          </cell>
          <cell r="BA61" t="str">
            <v>CARVER</v>
          </cell>
          <cell r="BB61">
            <v>0</v>
          </cell>
          <cell r="BC61">
            <v>0</v>
          </cell>
          <cell r="BE61">
            <v>0</v>
          </cell>
          <cell r="BF61">
            <v>0</v>
          </cell>
          <cell r="BG61">
            <v>0</v>
          </cell>
          <cell r="BH61">
            <v>0</v>
          </cell>
          <cell r="BI61">
            <v>0</v>
          </cell>
          <cell r="BJ61">
            <v>0</v>
          </cell>
          <cell r="BL61">
            <v>0</v>
          </cell>
          <cell r="BM61">
            <v>89898</v>
          </cell>
          <cell r="BN61">
            <v>89898</v>
          </cell>
          <cell r="BO61">
            <v>0</v>
          </cell>
          <cell r="BP61">
            <v>-57.053863342574914</v>
          </cell>
          <cell r="BQ61">
            <v>-57.053863342574914</v>
          </cell>
          <cell r="BR61">
            <v>-57.053863342574914</v>
          </cell>
        </row>
        <row r="62">
          <cell r="A62">
            <v>53</v>
          </cell>
          <cell r="B62">
            <v>53</v>
          </cell>
          <cell r="C62" t="str">
            <v>CHARLEMONT</v>
          </cell>
          <cell r="D62">
            <v>0</v>
          </cell>
          <cell r="E62">
            <v>0</v>
          </cell>
          <cell r="G62">
            <v>0</v>
          </cell>
          <cell r="H62">
            <v>0</v>
          </cell>
          <cell r="J62">
            <v>0</v>
          </cell>
          <cell r="K62"/>
          <cell r="L62">
            <v>0</v>
          </cell>
          <cell r="M62">
            <v>0</v>
          </cell>
          <cell r="O62">
            <v>0</v>
          </cell>
          <cell r="Q62">
            <v>0</v>
          </cell>
          <cell r="R62">
            <v>0</v>
          </cell>
          <cell r="S62">
            <v>0</v>
          </cell>
          <cell r="T62">
            <v>0</v>
          </cell>
          <cell r="V62">
            <v>0</v>
          </cell>
          <cell r="W62">
            <v>0</v>
          </cell>
          <cell r="X62">
            <v>53</v>
          </cell>
          <cell r="AK62">
            <v>53</v>
          </cell>
          <cell r="AL62">
            <v>53</v>
          </cell>
          <cell r="AM62" t="str">
            <v>CHARLEMONT</v>
          </cell>
          <cell r="AN62">
            <v>0</v>
          </cell>
          <cell r="AO62">
            <v>0</v>
          </cell>
          <cell r="AP62">
            <v>0</v>
          </cell>
          <cell r="AQ62">
            <v>0</v>
          </cell>
          <cell r="AR62">
            <v>0</v>
          </cell>
          <cell r="AS62">
            <v>0</v>
          </cell>
          <cell r="AT62">
            <v>0</v>
          </cell>
          <cell r="AU62">
            <v>0</v>
          </cell>
          <cell r="AV62">
            <v>0</v>
          </cell>
          <cell r="AW62">
            <v>0</v>
          </cell>
          <cell r="AX62">
            <v>0</v>
          </cell>
          <cell r="AZ62">
            <v>53</v>
          </cell>
          <cell r="BA62" t="str">
            <v>CHARLEMONT</v>
          </cell>
          <cell r="BB62">
            <v>0</v>
          </cell>
          <cell r="BC62">
            <v>0</v>
          </cell>
          <cell r="BE62">
            <v>0</v>
          </cell>
          <cell r="BF62">
            <v>0</v>
          </cell>
          <cell r="BG62">
            <v>0</v>
          </cell>
          <cell r="BH62">
            <v>0</v>
          </cell>
          <cell r="BI62">
            <v>0</v>
          </cell>
          <cell r="BJ62">
            <v>0</v>
          </cell>
          <cell r="BL62">
            <v>0</v>
          </cell>
          <cell r="BM62">
            <v>0</v>
          </cell>
          <cell r="BN62">
            <v>0</v>
          </cell>
          <cell r="BO62">
            <v>0</v>
          </cell>
          <cell r="BP62">
            <v>0</v>
          </cell>
          <cell r="BQ62">
            <v>0</v>
          </cell>
          <cell r="BR62">
            <v>0</v>
          </cell>
        </row>
        <row r="63">
          <cell r="A63">
            <v>54</v>
          </cell>
          <cell r="B63">
            <v>54</v>
          </cell>
          <cell r="C63" t="str">
            <v>CHARLTON</v>
          </cell>
          <cell r="D63">
            <v>0</v>
          </cell>
          <cell r="E63">
            <v>0</v>
          </cell>
          <cell r="G63">
            <v>0</v>
          </cell>
          <cell r="H63">
            <v>0</v>
          </cell>
          <cell r="J63">
            <v>0</v>
          </cell>
          <cell r="K63"/>
          <cell r="L63">
            <v>0</v>
          </cell>
          <cell r="M63">
            <v>0</v>
          </cell>
          <cell r="O63">
            <v>0</v>
          </cell>
          <cell r="Q63">
            <v>0</v>
          </cell>
          <cell r="R63">
            <v>0</v>
          </cell>
          <cell r="S63">
            <v>0</v>
          </cell>
          <cell r="T63">
            <v>0</v>
          </cell>
          <cell r="V63">
            <v>0</v>
          </cell>
          <cell r="W63">
            <v>0</v>
          </cell>
          <cell r="X63">
            <v>54</v>
          </cell>
          <cell r="AK63">
            <v>54</v>
          </cell>
          <cell r="AL63">
            <v>54</v>
          </cell>
          <cell r="AM63" t="str">
            <v>CHARLTON</v>
          </cell>
          <cell r="AN63">
            <v>0</v>
          </cell>
          <cell r="AO63">
            <v>0</v>
          </cell>
          <cell r="AP63">
            <v>0</v>
          </cell>
          <cell r="AQ63">
            <v>0</v>
          </cell>
          <cell r="AR63">
            <v>0</v>
          </cell>
          <cell r="AS63">
            <v>0</v>
          </cell>
          <cell r="AT63">
            <v>0</v>
          </cell>
          <cell r="AU63">
            <v>0</v>
          </cell>
          <cell r="AV63">
            <v>0</v>
          </cell>
          <cell r="AW63">
            <v>0</v>
          </cell>
          <cell r="AX63">
            <v>0</v>
          </cell>
          <cell r="AZ63">
            <v>54</v>
          </cell>
          <cell r="BA63" t="str">
            <v>CHARLTON</v>
          </cell>
          <cell r="BB63">
            <v>0</v>
          </cell>
          <cell r="BC63">
            <v>0</v>
          </cell>
          <cell r="BE63">
            <v>0</v>
          </cell>
          <cell r="BF63">
            <v>0</v>
          </cell>
          <cell r="BG63">
            <v>0</v>
          </cell>
          <cell r="BH63">
            <v>0</v>
          </cell>
          <cell r="BI63">
            <v>0</v>
          </cell>
          <cell r="BJ63">
            <v>0</v>
          </cell>
          <cell r="BL63">
            <v>0</v>
          </cell>
          <cell r="BM63">
            <v>0</v>
          </cell>
          <cell r="BN63">
            <v>0</v>
          </cell>
          <cell r="BO63">
            <v>0</v>
          </cell>
          <cell r="BP63">
            <v>0</v>
          </cell>
          <cell r="BQ63">
            <v>0</v>
          </cell>
          <cell r="BR63">
            <v>0</v>
          </cell>
        </row>
        <row r="64">
          <cell r="A64">
            <v>55</v>
          </cell>
          <cell r="B64">
            <v>55</v>
          </cell>
          <cell r="C64" t="str">
            <v>CHATHAM</v>
          </cell>
          <cell r="D64">
            <v>0</v>
          </cell>
          <cell r="E64">
            <v>0</v>
          </cell>
          <cell r="G64">
            <v>0</v>
          </cell>
          <cell r="H64">
            <v>0</v>
          </cell>
          <cell r="J64">
            <v>0</v>
          </cell>
          <cell r="K64">
            <v>0</v>
          </cell>
          <cell r="L64">
            <v>0</v>
          </cell>
          <cell r="M64">
            <v>0</v>
          </cell>
          <cell r="O64">
            <v>0</v>
          </cell>
          <cell r="Q64">
            <v>0</v>
          </cell>
          <cell r="R64">
            <v>0</v>
          </cell>
          <cell r="S64">
            <v>0</v>
          </cell>
          <cell r="T64">
            <v>0</v>
          </cell>
          <cell r="V64">
            <v>20812.25</v>
          </cell>
          <cell r="W64">
            <v>0</v>
          </cell>
          <cell r="X64">
            <v>55</v>
          </cell>
          <cell r="AK64">
            <v>55</v>
          </cell>
          <cell r="AL64">
            <v>55</v>
          </cell>
          <cell r="AM64" t="str">
            <v>CHATHAM</v>
          </cell>
          <cell r="AN64">
            <v>0</v>
          </cell>
          <cell r="AO64">
            <v>0</v>
          </cell>
          <cell r="AP64">
            <v>0</v>
          </cell>
          <cell r="AQ64">
            <v>0</v>
          </cell>
          <cell r="AR64">
            <v>0</v>
          </cell>
          <cell r="AS64">
            <v>0</v>
          </cell>
          <cell r="AT64">
            <v>0</v>
          </cell>
          <cell r="AU64">
            <v>20812.25</v>
          </cell>
          <cell r="AV64">
            <v>0</v>
          </cell>
          <cell r="AW64">
            <v>20812.25</v>
          </cell>
          <cell r="AX64">
            <v>0</v>
          </cell>
          <cell r="AZ64">
            <v>55</v>
          </cell>
          <cell r="BA64" t="str">
            <v>CHATHAM</v>
          </cell>
          <cell r="BB64">
            <v>0</v>
          </cell>
          <cell r="BC64">
            <v>0</v>
          </cell>
          <cell r="BE64">
            <v>0</v>
          </cell>
          <cell r="BF64">
            <v>0</v>
          </cell>
          <cell r="BG64">
            <v>0</v>
          </cell>
          <cell r="BH64">
            <v>0</v>
          </cell>
          <cell r="BI64">
            <v>0</v>
          </cell>
          <cell r="BJ64">
            <v>0</v>
          </cell>
          <cell r="BL64">
            <v>0</v>
          </cell>
          <cell r="BM64">
            <v>0</v>
          </cell>
          <cell r="BN64">
            <v>0</v>
          </cell>
          <cell r="BO64">
            <v>0</v>
          </cell>
          <cell r="BP64">
            <v>0</v>
          </cell>
          <cell r="BQ64">
            <v>0</v>
          </cell>
          <cell r="BR64">
            <v>0</v>
          </cell>
          <cell r="BW64" t="str">
            <v>fy13</v>
          </cell>
        </row>
        <row r="65">
          <cell r="A65">
            <v>56</v>
          </cell>
          <cell r="B65">
            <v>56</v>
          </cell>
          <cell r="C65" t="str">
            <v>CHELMSFORD</v>
          </cell>
          <cell r="D65">
            <v>109.13350924206073</v>
          </cell>
          <cell r="E65">
            <v>1319943</v>
          </cell>
          <cell r="G65">
            <v>96544</v>
          </cell>
          <cell r="H65">
            <v>1416487</v>
          </cell>
          <cell r="J65">
            <v>0</v>
          </cell>
          <cell r="K65">
            <v>0</v>
          </cell>
          <cell r="L65">
            <v>96544</v>
          </cell>
          <cell r="M65">
            <v>96544</v>
          </cell>
          <cell r="O65">
            <v>1319943</v>
          </cell>
          <cell r="Q65">
            <v>13092</v>
          </cell>
          <cell r="R65">
            <v>0</v>
          </cell>
          <cell r="S65">
            <v>97437</v>
          </cell>
          <cell r="T65">
            <v>109636</v>
          </cell>
          <cell r="V65">
            <v>203722.08869204088</v>
          </cell>
          <cell r="W65">
            <v>0</v>
          </cell>
          <cell r="X65">
            <v>56</v>
          </cell>
          <cell r="Y65">
            <v>109.13350924206073</v>
          </cell>
          <cell r="Z65">
            <v>1319943</v>
          </cell>
          <cell r="AA65">
            <v>0</v>
          </cell>
          <cell r="AB65">
            <v>1319943</v>
          </cell>
          <cell r="AD65">
            <v>96544</v>
          </cell>
          <cell r="AE65">
            <v>1416487</v>
          </cell>
          <cell r="AF65">
            <v>12199</v>
          </cell>
          <cell r="AG65">
            <v>893</v>
          </cell>
          <cell r="AH65">
            <v>13092</v>
          </cell>
          <cell r="AI65">
            <v>1429579</v>
          </cell>
          <cell r="AK65">
            <v>56</v>
          </cell>
          <cell r="AL65">
            <v>56</v>
          </cell>
          <cell r="AM65" t="str">
            <v>CHELMSFORD</v>
          </cell>
          <cell r="AN65">
            <v>1319943</v>
          </cell>
          <cell r="AO65">
            <v>1460741</v>
          </cell>
          <cell r="AP65">
            <v>0</v>
          </cell>
          <cell r="AQ65">
            <v>32026.75</v>
          </cell>
          <cell r="AR65">
            <v>61798.5</v>
          </cell>
          <cell r="AS65">
            <v>344.25</v>
          </cell>
          <cell r="AT65">
            <v>0</v>
          </cell>
          <cell r="AU65">
            <v>0</v>
          </cell>
          <cell r="AV65">
            <v>-83.41130795913341</v>
          </cell>
          <cell r="AW65">
            <v>94086.088692040867</v>
          </cell>
          <cell r="AX65">
            <v>0</v>
          </cell>
          <cell r="AZ65">
            <v>56</v>
          </cell>
          <cell r="BA65" t="str">
            <v>CHELMSFORD</v>
          </cell>
          <cell r="BB65">
            <v>0</v>
          </cell>
          <cell r="BC65">
            <v>0</v>
          </cell>
          <cell r="BE65">
            <v>0</v>
          </cell>
          <cell r="BF65">
            <v>0</v>
          </cell>
          <cell r="BG65">
            <v>0</v>
          </cell>
          <cell r="BH65">
            <v>0</v>
          </cell>
          <cell r="BI65">
            <v>0</v>
          </cell>
          <cell r="BJ65">
            <v>0</v>
          </cell>
          <cell r="BL65">
            <v>0</v>
          </cell>
          <cell r="BM65">
            <v>0</v>
          </cell>
          <cell r="BN65">
            <v>0</v>
          </cell>
          <cell r="BO65">
            <v>0</v>
          </cell>
          <cell r="BP65">
            <v>-83.41130795913341</v>
          </cell>
          <cell r="BQ65">
            <v>-83.41130795913341</v>
          </cell>
          <cell r="BR65">
            <v>-83.41130795913341</v>
          </cell>
        </row>
        <row r="66">
          <cell r="A66">
            <v>57</v>
          </cell>
          <cell r="B66">
            <v>57</v>
          </cell>
          <cell r="C66" t="str">
            <v>CHELSEA</v>
          </cell>
          <cell r="D66">
            <v>805.4646199167554</v>
          </cell>
          <cell r="E66">
            <v>10022868</v>
          </cell>
          <cell r="G66">
            <v>715497</v>
          </cell>
          <cell r="H66">
            <v>10738365</v>
          </cell>
          <cell r="J66">
            <v>1575702.3081458812</v>
          </cell>
          <cell r="K66">
            <v>0.47171370925245909</v>
          </cell>
          <cell r="L66">
            <v>715497</v>
          </cell>
          <cell r="M66">
            <v>2291199.3081458812</v>
          </cell>
          <cell r="O66">
            <v>8447165.6918541193</v>
          </cell>
          <cell r="Q66">
            <v>55175</v>
          </cell>
          <cell r="R66">
            <v>1575702.3081458812</v>
          </cell>
          <cell r="S66">
            <v>719069</v>
          </cell>
          <cell r="T66">
            <v>2346374.3081458812</v>
          </cell>
          <cell r="V66">
            <v>4111050.4482815876</v>
          </cell>
          <cell r="W66">
            <v>0</v>
          </cell>
          <cell r="X66">
            <v>57</v>
          </cell>
          <cell r="Y66">
            <v>805.4646199167554</v>
          </cell>
          <cell r="Z66">
            <v>10022868</v>
          </cell>
          <cell r="AA66">
            <v>0</v>
          </cell>
          <cell r="AB66">
            <v>10022868</v>
          </cell>
          <cell r="AD66">
            <v>715497</v>
          </cell>
          <cell r="AE66">
            <v>10738365</v>
          </cell>
          <cell r="AF66">
            <v>51603</v>
          </cell>
          <cell r="AG66">
            <v>3572</v>
          </cell>
          <cell r="AH66">
            <v>55175</v>
          </cell>
          <cell r="AI66">
            <v>10793540</v>
          </cell>
          <cell r="AK66">
            <v>57</v>
          </cell>
          <cell r="AL66">
            <v>57</v>
          </cell>
          <cell r="AM66" t="str">
            <v>CHELSEA</v>
          </cell>
          <cell r="AN66">
            <v>10022868</v>
          </cell>
          <cell r="AO66">
            <v>8227744</v>
          </cell>
          <cell r="AP66">
            <v>1795124</v>
          </cell>
          <cell r="AQ66">
            <v>500226</v>
          </cell>
          <cell r="AR66">
            <v>286710.25</v>
          </cell>
          <cell r="AS66">
            <v>256123.75</v>
          </cell>
          <cell r="AT66">
            <v>322466.25</v>
          </cell>
          <cell r="AU66">
            <v>181031</v>
          </cell>
          <cell r="AV66">
            <v>-1302.8017184124328</v>
          </cell>
          <cell r="AW66">
            <v>3340378.4482815876</v>
          </cell>
          <cell r="AX66">
            <v>1575702.3081458812</v>
          </cell>
          <cell r="AZ66">
            <v>57</v>
          </cell>
          <cell r="BA66" t="str">
            <v>CHELSEA</v>
          </cell>
          <cell r="BB66">
            <v>0</v>
          </cell>
          <cell r="BC66">
            <v>0</v>
          </cell>
          <cell r="BE66">
            <v>0</v>
          </cell>
          <cell r="BF66">
            <v>0</v>
          </cell>
          <cell r="BG66">
            <v>0</v>
          </cell>
          <cell r="BH66">
            <v>0</v>
          </cell>
          <cell r="BI66">
            <v>0</v>
          </cell>
          <cell r="BJ66">
            <v>0</v>
          </cell>
          <cell r="BL66">
            <v>0</v>
          </cell>
          <cell r="BM66">
            <v>1795124</v>
          </cell>
          <cell r="BN66">
            <v>1795124</v>
          </cell>
          <cell r="BO66">
            <v>0</v>
          </cell>
          <cell r="BP66">
            <v>-1302.8017184124328</v>
          </cell>
          <cell r="BQ66">
            <v>-1302.8017184124328</v>
          </cell>
          <cell r="BR66">
            <v>-1302.8017184124328</v>
          </cell>
        </row>
        <row r="67">
          <cell r="A67">
            <v>58</v>
          </cell>
          <cell r="B67">
            <v>58</v>
          </cell>
          <cell r="C67" t="str">
            <v>CHESHIRE</v>
          </cell>
          <cell r="D67">
            <v>0</v>
          </cell>
          <cell r="E67">
            <v>0</v>
          </cell>
          <cell r="G67">
            <v>0</v>
          </cell>
          <cell r="H67">
            <v>0</v>
          </cell>
          <cell r="J67">
            <v>0</v>
          </cell>
          <cell r="K67"/>
          <cell r="L67">
            <v>0</v>
          </cell>
          <cell r="M67">
            <v>0</v>
          </cell>
          <cell r="O67">
            <v>0</v>
          </cell>
          <cell r="Q67">
            <v>0</v>
          </cell>
          <cell r="R67">
            <v>0</v>
          </cell>
          <cell r="S67">
            <v>0</v>
          </cell>
          <cell r="T67">
            <v>0</v>
          </cell>
          <cell r="V67">
            <v>0</v>
          </cell>
          <cell r="W67">
            <v>0</v>
          </cell>
          <cell r="X67">
            <v>58</v>
          </cell>
          <cell r="AK67">
            <v>58</v>
          </cell>
          <cell r="AL67">
            <v>58</v>
          </cell>
          <cell r="AM67" t="str">
            <v>CHESHIRE</v>
          </cell>
          <cell r="AN67">
            <v>0</v>
          </cell>
          <cell r="AO67">
            <v>0</v>
          </cell>
          <cell r="AP67">
            <v>0</v>
          </cell>
          <cell r="AQ67">
            <v>0</v>
          </cell>
          <cell r="AR67">
            <v>0</v>
          </cell>
          <cell r="AS67">
            <v>0</v>
          </cell>
          <cell r="AT67">
            <v>0</v>
          </cell>
          <cell r="AU67">
            <v>0</v>
          </cell>
          <cell r="AV67">
            <v>0</v>
          </cell>
          <cell r="AW67">
            <v>0</v>
          </cell>
          <cell r="AX67">
            <v>0</v>
          </cell>
          <cell r="AZ67">
            <v>58</v>
          </cell>
          <cell r="BA67" t="str">
            <v>CHESHIRE</v>
          </cell>
          <cell r="BB67">
            <v>0</v>
          </cell>
          <cell r="BC67">
            <v>0</v>
          </cell>
          <cell r="BE67">
            <v>0</v>
          </cell>
          <cell r="BF67">
            <v>0</v>
          </cell>
          <cell r="BG67">
            <v>0</v>
          </cell>
          <cell r="BH67">
            <v>0</v>
          </cell>
          <cell r="BI67">
            <v>0</v>
          </cell>
          <cell r="BJ67">
            <v>0</v>
          </cell>
          <cell r="BL67">
            <v>0</v>
          </cell>
          <cell r="BM67">
            <v>0</v>
          </cell>
          <cell r="BN67">
            <v>0</v>
          </cell>
          <cell r="BO67">
            <v>0</v>
          </cell>
          <cell r="BP67">
            <v>0</v>
          </cell>
          <cell r="BQ67">
            <v>0</v>
          </cell>
          <cell r="BR67">
            <v>0</v>
          </cell>
        </row>
        <row r="68">
          <cell r="A68">
            <v>59</v>
          </cell>
          <cell r="B68">
            <v>59</v>
          </cell>
          <cell r="C68" t="str">
            <v>CHESTER</v>
          </cell>
          <cell r="D68">
            <v>0</v>
          </cell>
          <cell r="E68">
            <v>0</v>
          </cell>
          <cell r="G68">
            <v>0</v>
          </cell>
          <cell r="H68">
            <v>0</v>
          </cell>
          <cell r="J68">
            <v>0</v>
          </cell>
          <cell r="K68"/>
          <cell r="L68">
            <v>0</v>
          </cell>
          <cell r="M68">
            <v>0</v>
          </cell>
          <cell r="O68">
            <v>0</v>
          </cell>
          <cell r="Q68">
            <v>0</v>
          </cell>
          <cell r="R68">
            <v>0</v>
          </cell>
          <cell r="S68">
            <v>0</v>
          </cell>
          <cell r="T68">
            <v>0</v>
          </cell>
          <cell r="V68">
            <v>0</v>
          </cell>
          <cell r="W68">
            <v>0</v>
          </cell>
          <cell r="X68">
            <v>59</v>
          </cell>
          <cell r="AK68">
            <v>59</v>
          </cell>
          <cell r="AL68">
            <v>59</v>
          </cell>
          <cell r="AM68" t="str">
            <v>CHESTER</v>
          </cell>
          <cell r="AN68">
            <v>0</v>
          </cell>
          <cell r="AO68">
            <v>0</v>
          </cell>
          <cell r="AP68">
            <v>0</v>
          </cell>
          <cell r="AQ68">
            <v>0</v>
          </cell>
          <cell r="AR68">
            <v>0</v>
          </cell>
          <cell r="AS68">
            <v>0</v>
          </cell>
          <cell r="AT68">
            <v>0</v>
          </cell>
          <cell r="AU68">
            <v>0</v>
          </cell>
          <cell r="AV68">
            <v>0</v>
          </cell>
          <cell r="AW68">
            <v>0</v>
          </cell>
          <cell r="AX68">
            <v>0</v>
          </cell>
          <cell r="AZ68">
            <v>59</v>
          </cell>
          <cell r="BA68" t="str">
            <v>CHESTER</v>
          </cell>
          <cell r="BB68">
            <v>0</v>
          </cell>
          <cell r="BC68">
            <v>0</v>
          </cell>
          <cell r="BE68">
            <v>0</v>
          </cell>
          <cell r="BF68">
            <v>0</v>
          </cell>
          <cell r="BG68">
            <v>0</v>
          </cell>
          <cell r="BH68">
            <v>0</v>
          </cell>
          <cell r="BI68">
            <v>0</v>
          </cell>
          <cell r="BJ68">
            <v>0</v>
          </cell>
          <cell r="BL68">
            <v>0</v>
          </cell>
          <cell r="BM68">
            <v>0</v>
          </cell>
          <cell r="BN68">
            <v>0</v>
          </cell>
          <cell r="BO68">
            <v>0</v>
          </cell>
          <cell r="BP68">
            <v>0</v>
          </cell>
          <cell r="BQ68">
            <v>0</v>
          </cell>
          <cell r="BR68">
            <v>0</v>
          </cell>
        </row>
        <row r="69">
          <cell r="A69">
            <v>60</v>
          </cell>
          <cell r="B69">
            <v>60</v>
          </cell>
          <cell r="C69" t="str">
            <v>CHESTERFIELD</v>
          </cell>
          <cell r="D69">
            <v>0</v>
          </cell>
          <cell r="E69">
            <v>0</v>
          </cell>
          <cell r="G69">
            <v>0</v>
          </cell>
          <cell r="H69">
            <v>0</v>
          </cell>
          <cell r="J69">
            <v>0</v>
          </cell>
          <cell r="K69"/>
          <cell r="L69">
            <v>0</v>
          </cell>
          <cell r="M69">
            <v>0</v>
          </cell>
          <cell r="O69">
            <v>0</v>
          </cell>
          <cell r="Q69">
            <v>0</v>
          </cell>
          <cell r="R69">
            <v>0</v>
          </cell>
          <cell r="S69">
            <v>0</v>
          </cell>
          <cell r="T69">
            <v>0</v>
          </cell>
          <cell r="V69">
            <v>0</v>
          </cell>
          <cell r="W69">
            <v>0</v>
          </cell>
          <cell r="X69">
            <v>60</v>
          </cell>
          <cell r="AK69">
            <v>60</v>
          </cell>
          <cell r="AL69">
            <v>60</v>
          </cell>
          <cell r="AM69" t="str">
            <v>CHESTERFIELD</v>
          </cell>
          <cell r="AN69">
            <v>0</v>
          </cell>
          <cell r="AO69">
            <v>0</v>
          </cell>
          <cell r="AP69">
            <v>0</v>
          </cell>
          <cell r="AQ69">
            <v>0</v>
          </cell>
          <cell r="AR69">
            <v>0</v>
          </cell>
          <cell r="AS69">
            <v>0</v>
          </cell>
          <cell r="AT69">
            <v>0</v>
          </cell>
          <cell r="AU69">
            <v>0</v>
          </cell>
          <cell r="AV69">
            <v>0</v>
          </cell>
          <cell r="AW69">
            <v>0</v>
          </cell>
          <cell r="AX69">
            <v>0</v>
          </cell>
          <cell r="AZ69">
            <v>60</v>
          </cell>
          <cell r="BA69" t="str">
            <v>CHESTERFIELD</v>
          </cell>
          <cell r="BB69">
            <v>0</v>
          </cell>
          <cell r="BC69">
            <v>0</v>
          </cell>
          <cell r="BE69">
            <v>0</v>
          </cell>
          <cell r="BF69">
            <v>0</v>
          </cell>
          <cell r="BG69">
            <v>0</v>
          </cell>
          <cell r="BH69">
            <v>0</v>
          </cell>
          <cell r="BI69">
            <v>0</v>
          </cell>
          <cell r="BJ69">
            <v>0</v>
          </cell>
          <cell r="BL69">
            <v>0</v>
          </cell>
          <cell r="BM69">
            <v>0</v>
          </cell>
          <cell r="BN69">
            <v>0</v>
          </cell>
          <cell r="BO69">
            <v>0</v>
          </cell>
          <cell r="BP69">
            <v>0</v>
          </cell>
          <cell r="BQ69">
            <v>0</v>
          </cell>
          <cell r="BR69">
            <v>0</v>
          </cell>
        </row>
        <row r="70">
          <cell r="A70">
            <v>61</v>
          </cell>
          <cell r="B70">
            <v>61</v>
          </cell>
          <cell r="C70" t="str">
            <v>CHICOPEE</v>
          </cell>
          <cell r="D70">
            <v>234.25832328295883</v>
          </cell>
          <cell r="E70">
            <v>2560132</v>
          </cell>
          <cell r="G70">
            <v>206391</v>
          </cell>
          <cell r="H70">
            <v>2766523</v>
          </cell>
          <cell r="J70">
            <v>493872.62432514271</v>
          </cell>
          <cell r="K70">
            <v>0.59553489288330153</v>
          </cell>
          <cell r="L70">
            <v>206391</v>
          </cell>
          <cell r="M70">
            <v>700263.62432514271</v>
          </cell>
          <cell r="O70">
            <v>2066259.3756748573</v>
          </cell>
          <cell r="Q70">
            <v>35187</v>
          </cell>
          <cell r="R70">
            <v>493872.62432514271</v>
          </cell>
          <cell r="S70">
            <v>209070</v>
          </cell>
          <cell r="T70">
            <v>735450.62432514271</v>
          </cell>
          <cell r="V70">
            <v>1070870.5069999548</v>
          </cell>
          <cell r="W70">
            <v>0</v>
          </cell>
          <cell r="X70">
            <v>61</v>
          </cell>
          <cell r="Y70">
            <v>234.25832328295883</v>
          </cell>
          <cell r="Z70">
            <v>2560132</v>
          </cell>
          <cell r="AA70">
            <v>0</v>
          </cell>
          <cell r="AB70">
            <v>2560132</v>
          </cell>
          <cell r="AD70">
            <v>206391</v>
          </cell>
          <cell r="AE70">
            <v>2766523</v>
          </cell>
          <cell r="AF70">
            <v>32508</v>
          </cell>
          <cell r="AG70">
            <v>2679</v>
          </cell>
          <cell r="AH70">
            <v>35187</v>
          </cell>
          <cell r="AI70">
            <v>2801710</v>
          </cell>
          <cell r="AK70">
            <v>61</v>
          </cell>
          <cell r="AL70">
            <v>61</v>
          </cell>
          <cell r="AM70" t="str">
            <v>CHICOPEE</v>
          </cell>
          <cell r="AN70">
            <v>2560132</v>
          </cell>
          <cell r="AO70">
            <v>1997486</v>
          </cell>
          <cell r="AP70">
            <v>562646</v>
          </cell>
          <cell r="AQ70">
            <v>68342.5</v>
          </cell>
          <cell r="AR70">
            <v>40780</v>
          </cell>
          <cell r="AS70">
            <v>83339</v>
          </cell>
          <cell r="AT70">
            <v>24195.5</v>
          </cell>
          <cell r="AU70">
            <v>50167.5</v>
          </cell>
          <cell r="AV70">
            <v>-177.99300004518591</v>
          </cell>
          <cell r="AW70">
            <v>829292.50699995481</v>
          </cell>
          <cell r="AX70">
            <v>493872.62432514271</v>
          </cell>
          <cell r="AZ70">
            <v>61</v>
          </cell>
          <cell r="BA70" t="str">
            <v>CHICOPEE</v>
          </cell>
          <cell r="BB70">
            <v>0</v>
          </cell>
          <cell r="BC70">
            <v>0</v>
          </cell>
          <cell r="BE70">
            <v>0</v>
          </cell>
          <cell r="BF70">
            <v>0</v>
          </cell>
          <cell r="BG70">
            <v>0</v>
          </cell>
          <cell r="BH70">
            <v>0</v>
          </cell>
          <cell r="BI70">
            <v>0</v>
          </cell>
          <cell r="BJ70">
            <v>0</v>
          </cell>
          <cell r="BL70">
            <v>0</v>
          </cell>
          <cell r="BM70">
            <v>562646</v>
          </cell>
          <cell r="BN70">
            <v>562646</v>
          </cell>
          <cell r="BO70">
            <v>0</v>
          </cell>
          <cell r="BP70">
            <v>-177.99300004518591</v>
          </cell>
          <cell r="BQ70">
            <v>-177.99300004518591</v>
          </cell>
          <cell r="BR70">
            <v>-177.99300004518591</v>
          </cell>
        </row>
        <row r="71">
          <cell r="A71">
            <v>62</v>
          </cell>
          <cell r="B71">
            <v>62</v>
          </cell>
          <cell r="C71" t="str">
            <v>CHILMARK</v>
          </cell>
          <cell r="D71">
            <v>0</v>
          </cell>
          <cell r="E71">
            <v>0</v>
          </cell>
          <cell r="G71">
            <v>0</v>
          </cell>
          <cell r="H71">
            <v>0</v>
          </cell>
          <cell r="J71">
            <v>0</v>
          </cell>
          <cell r="K71"/>
          <cell r="L71">
            <v>0</v>
          </cell>
          <cell r="M71">
            <v>0</v>
          </cell>
          <cell r="O71">
            <v>0</v>
          </cell>
          <cell r="Q71">
            <v>0</v>
          </cell>
          <cell r="R71">
            <v>0</v>
          </cell>
          <cell r="S71">
            <v>0</v>
          </cell>
          <cell r="T71">
            <v>0</v>
          </cell>
          <cell r="V71">
            <v>0</v>
          </cell>
          <cell r="W71">
            <v>0</v>
          </cell>
          <cell r="X71">
            <v>62</v>
          </cell>
          <cell r="AK71">
            <v>62</v>
          </cell>
          <cell r="AL71">
            <v>62</v>
          </cell>
          <cell r="AM71" t="str">
            <v>CHILMARK</v>
          </cell>
          <cell r="AN71">
            <v>0</v>
          </cell>
          <cell r="AO71">
            <v>0</v>
          </cell>
          <cell r="AP71">
            <v>0</v>
          </cell>
          <cell r="AQ71">
            <v>0</v>
          </cell>
          <cell r="AR71">
            <v>0</v>
          </cell>
          <cell r="AS71">
            <v>0</v>
          </cell>
          <cell r="AT71">
            <v>0</v>
          </cell>
          <cell r="AU71">
            <v>0</v>
          </cell>
          <cell r="AV71">
            <v>0</v>
          </cell>
          <cell r="AW71">
            <v>0</v>
          </cell>
          <cell r="AX71">
            <v>0</v>
          </cell>
          <cell r="AZ71">
            <v>62</v>
          </cell>
          <cell r="BA71" t="str">
            <v>CHILMARK</v>
          </cell>
          <cell r="BB71">
            <v>0</v>
          </cell>
          <cell r="BC71">
            <v>0</v>
          </cell>
          <cell r="BE71">
            <v>0</v>
          </cell>
          <cell r="BF71">
            <v>0</v>
          </cell>
          <cell r="BG71">
            <v>0</v>
          </cell>
          <cell r="BH71">
            <v>0</v>
          </cell>
          <cell r="BI71">
            <v>0</v>
          </cell>
          <cell r="BJ71">
            <v>0</v>
          </cell>
          <cell r="BL71">
            <v>0</v>
          </cell>
          <cell r="BM71">
            <v>0</v>
          </cell>
          <cell r="BN71">
            <v>0</v>
          </cell>
          <cell r="BO71">
            <v>0</v>
          </cell>
          <cell r="BP71">
            <v>0</v>
          </cell>
          <cell r="BQ71">
            <v>0</v>
          </cell>
          <cell r="BR71">
            <v>0</v>
          </cell>
        </row>
        <row r="72">
          <cell r="A72">
            <v>63</v>
          </cell>
          <cell r="B72">
            <v>63</v>
          </cell>
          <cell r="C72" t="str">
            <v>CLARKSBURG</v>
          </cell>
          <cell r="D72">
            <v>2.1442953020134228</v>
          </cell>
          <cell r="E72">
            <v>29002</v>
          </cell>
          <cell r="G72">
            <v>1915</v>
          </cell>
          <cell r="H72">
            <v>30917</v>
          </cell>
          <cell r="J72">
            <v>0</v>
          </cell>
          <cell r="K72">
            <v>0</v>
          </cell>
          <cell r="L72">
            <v>1915</v>
          </cell>
          <cell r="M72">
            <v>1915</v>
          </cell>
          <cell r="O72">
            <v>29002</v>
          </cell>
          <cell r="Q72">
            <v>0</v>
          </cell>
          <cell r="R72">
            <v>0</v>
          </cell>
          <cell r="S72">
            <v>1915</v>
          </cell>
          <cell r="T72">
            <v>1915</v>
          </cell>
          <cell r="V72">
            <v>8859.0327578984143</v>
          </cell>
          <cell r="W72">
            <v>0</v>
          </cell>
          <cell r="X72">
            <v>63</v>
          </cell>
          <cell r="Y72">
            <v>2.1442953020134228</v>
          </cell>
          <cell r="Z72">
            <v>29002</v>
          </cell>
          <cell r="AA72">
            <v>0</v>
          </cell>
          <cell r="AB72">
            <v>29002</v>
          </cell>
          <cell r="AD72">
            <v>1915</v>
          </cell>
          <cell r="AE72">
            <v>30917</v>
          </cell>
          <cell r="AF72">
            <v>0</v>
          </cell>
          <cell r="AG72">
            <v>0</v>
          </cell>
          <cell r="AH72">
            <v>0</v>
          </cell>
          <cell r="AI72">
            <v>30917</v>
          </cell>
          <cell r="AK72">
            <v>63</v>
          </cell>
          <cell r="AL72">
            <v>63</v>
          </cell>
          <cell r="AM72" t="str">
            <v>CLARKSBURG</v>
          </cell>
          <cell r="AN72">
            <v>29002</v>
          </cell>
          <cell r="AO72">
            <v>45435</v>
          </cell>
          <cell r="AP72">
            <v>0</v>
          </cell>
          <cell r="AQ72">
            <v>1715.25</v>
          </cell>
          <cell r="AR72">
            <v>0</v>
          </cell>
          <cell r="AS72">
            <v>2048.5</v>
          </cell>
          <cell r="AT72">
            <v>0</v>
          </cell>
          <cell r="AU72">
            <v>3184.75</v>
          </cell>
          <cell r="AV72">
            <v>-4.4672421015848158</v>
          </cell>
          <cell r="AW72">
            <v>6944.0327578984152</v>
          </cell>
          <cell r="AX72">
            <v>0</v>
          </cell>
          <cell r="AZ72">
            <v>63</v>
          </cell>
          <cell r="BA72" t="str">
            <v>CLARKSBURG</v>
          </cell>
          <cell r="BB72">
            <v>0</v>
          </cell>
          <cell r="BC72">
            <v>0</v>
          </cell>
          <cell r="BE72">
            <v>0</v>
          </cell>
          <cell r="BF72">
            <v>0</v>
          </cell>
          <cell r="BG72">
            <v>0</v>
          </cell>
          <cell r="BH72">
            <v>0</v>
          </cell>
          <cell r="BI72">
            <v>0</v>
          </cell>
          <cell r="BJ72">
            <v>0</v>
          </cell>
          <cell r="BL72">
            <v>0</v>
          </cell>
          <cell r="BM72">
            <v>0</v>
          </cell>
          <cell r="BN72">
            <v>0</v>
          </cell>
          <cell r="BO72">
            <v>0</v>
          </cell>
          <cell r="BP72">
            <v>-4.4672421015848158</v>
          </cell>
          <cell r="BQ72">
            <v>-4.4672421015848158</v>
          </cell>
          <cell r="BR72">
            <v>-4.4672421015848158</v>
          </cell>
        </row>
        <row r="73">
          <cell r="A73">
            <v>64</v>
          </cell>
          <cell r="B73">
            <v>64</v>
          </cell>
          <cell r="C73" t="str">
            <v>CLINTON</v>
          </cell>
          <cell r="D73">
            <v>63.752707738226036</v>
          </cell>
          <cell r="E73">
            <v>657311</v>
          </cell>
          <cell r="G73">
            <v>55869</v>
          </cell>
          <cell r="H73">
            <v>713180</v>
          </cell>
          <cell r="J73">
            <v>132943.22218551062</v>
          </cell>
          <cell r="K73">
            <v>0.63518408497046863</v>
          </cell>
          <cell r="L73">
            <v>55869</v>
          </cell>
          <cell r="M73">
            <v>188812.22218551062</v>
          </cell>
          <cell r="O73">
            <v>524367.77781448932</v>
          </cell>
          <cell r="Q73">
            <v>11312</v>
          </cell>
          <cell r="R73">
            <v>132943.22218551062</v>
          </cell>
          <cell r="S73">
            <v>56759</v>
          </cell>
          <cell r="T73">
            <v>200124.22218551062</v>
          </cell>
          <cell r="V73">
            <v>276479.72981891775</v>
          </cell>
          <cell r="W73">
            <v>0</v>
          </cell>
          <cell r="X73">
            <v>64</v>
          </cell>
          <cell r="Y73">
            <v>63.752707738226036</v>
          </cell>
          <cell r="Z73">
            <v>657311</v>
          </cell>
          <cell r="AA73">
            <v>0</v>
          </cell>
          <cell r="AB73">
            <v>657311</v>
          </cell>
          <cell r="AD73">
            <v>55869</v>
          </cell>
          <cell r="AE73">
            <v>713180</v>
          </cell>
          <cell r="AF73">
            <v>10422</v>
          </cell>
          <cell r="AG73">
            <v>890</v>
          </cell>
          <cell r="AH73">
            <v>11312</v>
          </cell>
          <cell r="AI73">
            <v>724492</v>
          </cell>
          <cell r="AK73">
            <v>64</v>
          </cell>
          <cell r="AL73">
            <v>64</v>
          </cell>
          <cell r="AM73" t="str">
            <v>CLINTON</v>
          </cell>
          <cell r="AN73">
            <v>657311</v>
          </cell>
          <cell r="AO73">
            <v>505855</v>
          </cell>
          <cell r="AP73">
            <v>151456</v>
          </cell>
          <cell r="AQ73">
            <v>2503.5</v>
          </cell>
          <cell r="AR73">
            <v>27846.75</v>
          </cell>
          <cell r="AS73">
            <v>11617</v>
          </cell>
          <cell r="AT73">
            <v>10086.25</v>
          </cell>
          <cell r="AU73">
            <v>5795.75</v>
          </cell>
          <cell r="AV73">
            <v>-6.5201810822436528</v>
          </cell>
          <cell r="AW73">
            <v>209298.72981891775</v>
          </cell>
          <cell r="AX73">
            <v>132943.22218551062</v>
          </cell>
          <cell r="AZ73">
            <v>64</v>
          </cell>
          <cell r="BA73" t="str">
            <v>CLINTON</v>
          </cell>
          <cell r="BB73">
            <v>0</v>
          </cell>
          <cell r="BC73">
            <v>0</v>
          </cell>
          <cell r="BE73">
            <v>0</v>
          </cell>
          <cell r="BF73">
            <v>0</v>
          </cell>
          <cell r="BG73">
            <v>0</v>
          </cell>
          <cell r="BH73">
            <v>0</v>
          </cell>
          <cell r="BI73">
            <v>0</v>
          </cell>
          <cell r="BJ73">
            <v>0</v>
          </cell>
          <cell r="BL73">
            <v>0</v>
          </cell>
          <cell r="BM73">
            <v>151456</v>
          </cell>
          <cell r="BN73">
            <v>151456</v>
          </cell>
          <cell r="BO73">
            <v>0</v>
          </cell>
          <cell r="BP73">
            <v>-6.5201810822436528</v>
          </cell>
          <cell r="BQ73">
            <v>-6.5201810822436528</v>
          </cell>
          <cell r="BR73">
            <v>-6.5201810822436528</v>
          </cell>
        </row>
        <row r="74">
          <cell r="A74">
            <v>65</v>
          </cell>
          <cell r="B74">
            <v>65</v>
          </cell>
          <cell r="C74" t="str">
            <v>COHASSET</v>
          </cell>
          <cell r="D74">
            <v>1</v>
          </cell>
          <cell r="E74">
            <v>14705</v>
          </cell>
          <cell r="G74">
            <v>893</v>
          </cell>
          <cell r="H74">
            <v>15598</v>
          </cell>
          <cell r="J74">
            <v>0</v>
          </cell>
          <cell r="K74">
            <v>0</v>
          </cell>
          <cell r="L74">
            <v>893</v>
          </cell>
          <cell r="M74">
            <v>893</v>
          </cell>
          <cell r="O74">
            <v>14705</v>
          </cell>
          <cell r="Q74">
            <v>0</v>
          </cell>
          <cell r="R74">
            <v>0</v>
          </cell>
          <cell r="S74">
            <v>893</v>
          </cell>
          <cell r="T74">
            <v>893</v>
          </cell>
          <cell r="V74">
            <v>15597.687126432429</v>
          </cell>
          <cell r="W74">
            <v>0</v>
          </cell>
          <cell r="X74">
            <v>65</v>
          </cell>
          <cell r="Y74">
            <v>1</v>
          </cell>
          <cell r="Z74">
            <v>14705</v>
          </cell>
          <cell r="AA74">
            <v>0</v>
          </cell>
          <cell r="AB74">
            <v>14705</v>
          </cell>
          <cell r="AD74">
            <v>893</v>
          </cell>
          <cell r="AE74">
            <v>15598</v>
          </cell>
          <cell r="AF74">
            <v>0</v>
          </cell>
          <cell r="AG74">
            <v>0</v>
          </cell>
          <cell r="AH74">
            <v>0</v>
          </cell>
          <cell r="AI74">
            <v>15598</v>
          </cell>
          <cell r="AK74">
            <v>65</v>
          </cell>
          <cell r="AL74">
            <v>65</v>
          </cell>
          <cell r="AM74" t="str">
            <v>COHASSET</v>
          </cell>
          <cell r="AN74">
            <v>14705</v>
          </cell>
          <cell r="AO74">
            <v>48526</v>
          </cell>
          <cell r="AP74">
            <v>0</v>
          </cell>
          <cell r="AQ74">
            <v>6455.5</v>
          </cell>
          <cell r="AR74">
            <v>2471</v>
          </cell>
          <cell r="AS74">
            <v>0</v>
          </cell>
          <cell r="AT74">
            <v>0</v>
          </cell>
          <cell r="AU74">
            <v>5795</v>
          </cell>
          <cell r="AV74">
            <v>-16.812873567570932</v>
          </cell>
          <cell r="AW74">
            <v>14704.687126432429</v>
          </cell>
          <cell r="AX74">
            <v>0</v>
          </cell>
          <cell r="AZ74">
            <v>65</v>
          </cell>
          <cell r="BA74" t="str">
            <v>COHASSET</v>
          </cell>
          <cell r="BB74">
            <v>0</v>
          </cell>
          <cell r="BC74">
            <v>0</v>
          </cell>
          <cell r="BE74">
            <v>0</v>
          </cell>
          <cell r="BF74">
            <v>0</v>
          </cell>
          <cell r="BG74">
            <v>0</v>
          </cell>
          <cell r="BH74">
            <v>0</v>
          </cell>
          <cell r="BI74">
            <v>0</v>
          </cell>
          <cell r="BJ74">
            <v>0</v>
          </cell>
          <cell r="BL74">
            <v>0</v>
          </cell>
          <cell r="BM74">
            <v>0</v>
          </cell>
          <cell r="BN74">
            <v>0</v>
          </cell>
          <cell r="BO74">
            <v>0</v>
          </cell>
          <cell r="BP74">
            <v>-16.812873567570932</v>
          </cell>
          <cell r="BQ74">
            <v>-16.812873567570932</v>
          </cell>
          <cell r="BR74">
            <v>-16.812873567570932</v>
          </cell>
        </row>
        <row r="75">
          <cell r="A75">
            <v>66</v>
          </cell>
          <cell r="B75">
            <v>66</v>
          </cell>
          <cell r="C75" t="str">
            <v>COLRAIN</v>
          </cell>
          <cell r="D75">
            <v>0</v>
          </cell>
          <cell r="E75">
            <v>0</v>
          </cell>
          <cell r="G75">
            <v>0</v>
          </cell>
          <cell r="H75">
            <v>0</v>
          </cell>
          <cell r="J75">
            <v>0</v>
          </cell>
          <cell r="K75"/>
          <cell r="L75">
            <v>0</v>
          </cell>
          <cell r="M75">
            <v>0</v>
          </cell>
          <cell r="O75">
            <v>0</v>
          </cell>
          <cell r="Q75">
            <v>0</v>
          </cell>
          <cell r="R75">
            <v>0</v>
          </cell>
          <cell r="S75">
            <v>0</v>
          </cell>
          <cell r="T75">
            <v>0</v>
          </cell>
          <cell r="V75">
            <v>0</v>
          </cell>
          <cell r="W75">
            <v>0</v>
          </cell>
          <cell r="X75">
            <v>66</v>
          </cell>
          <cell r="AK75">
            <v>66</v>
          </cell>
          <cell r="AL75">
            <v>66</v>
          </cell>
          <cell r="AM75" t="str">
            <v>COLRAIN</v>
          </cell>
          <cell r="AN75">
            <v>0</v>
          </cell>
          <cell r="AO75">
            <v>0</v>
          </cell>
          <cell r="AP75">
            <v>0</v>
          </cell>
          <cell r="AQ75">
            <v>0</v>
          </cell>
          <cell r="AR75">
            <v>0</v>
          </cell>
          <cell r="AS75">
            <v>0</v>
          </cell>
          <cell r="AT75">
            <v>0</v>
          </cell>
          <cell r="AU75">
            <v>0</v>
          </cell>
          <cell r="AV75">
            <v>0</v>
          </cell>
          <cell r="AW75">
            <v>0</v>
          </cell>
          <cell r="AX75">
            <v>0</v>
          </cell>
          <cell r="AZ75">
            <v>66</v>
          </cell>
          <cell r="BA75" t="str">
            <v>COLRAIN</v>
          </cell>
          <cell r="BB75">
            <v>0</v>
          </cell>
          <cell r="BC75">
            <v>0</v>
          </cell>
          <cell r="BE75">
            <v>0</v>
          </cell>
          <cell r="BF75">
            <v>0</v>
          </cell>
          <cell r="BG75">
            <v>0</v>
          </cell>
          <cell r="BH75">
            <v>0</v>
          </cell>
          <cell r="BI75">
            <v>0</v>
          </cell>
          <cell r="BJ75">
            <v>0</v>
          </cell>
          <cell r="BL75">
            <v>0</v>
          </cell>
          <cell r="BM75">
            <v>0</v>
          </cell>
          <cell r="BN75">
            <v>0</v>
          </cell>
          <cell r="BO75">
            <v>0</v>
          </cell>
          <cell r="BP75">
            <v>0</v>
          </cell>
          <cell r="BQ75">
            <v>0</v>
          </cell>
          <cell r="BR75">
            <v>0</v>
          </cell>
        </row>
        <row r="76">
          <cell r="A76">
            <v>67</v>
          </cell>
          <cell r="B76">
            <v>67</v>
          </cell>
          <cell r="C76" t="str">
            <v>CONCORD</v>
          </cell>
          <cell r="D76">
            <v>1.8144329896907216</v>
          </cell>
          <cell r="E76">
            <v>30035</v>
          </cell>
          <cell r="G76">
            <v>1620</v>
          </cell>
          <cell r="H76">
            <v>31655</v>
          </cell>
          <cell r="J76">
            <v>0</v>
          </cell>
          <cell r="K76">
            <v>0</v>
          </cell>
          <cell r="L76">
            <v>1620</v>
          </cell>
          <cell r="M76">
            <v>1620</v>
          </cell>
          <cell r="O76">
            <v>30035</v>
          </cell>
          <cell r="Q76">
            <v>0</v>
          </cell>
          <cell r="R76">
            <v>0</v>
          </cell>
          <cell r="S76">
            <v>1620</v>
          </cell>
          <cell r="T76">
            <v>1620</v>
          </cell>
          <cell r="V76">
            <v>8058.9900340522381</v>
          </cell>
          <cell r="W76">
            <v>0</v>
          </cell>
          <cell r="X76">
            <v>67</v>
          </cell>
          <cell r="Y76">
            <v>1.8144329896907216</v>
          </cell>
          <cell r="Z76">
            <v>30035</v>
          </cell>
          <cell r="AA76">
            <v>0</v>
          </cell>
          <cell r="AB76">
            <v>30035</v>
          </cell>
          <cell r="AD76">
            <v>1620</v>
          </cell>
          <cell r="AE76">
            <v>31655</v>
          </cell>
          <cell r="AF76">
            <v>0</v>
          </cell>
          <cell r="AG76">
            <v>0</v>
          </cell>
          <cell r="AH76">
            <v>0</v>
          </cell>
          <cell r="AI76">
            <v>31655</v>
          </cell>
          <cell r="AK76">
            <v>67</v>
          </cell>
          <cell r="AL76">
            <v>67</v>
          </cell>
          <cell r="AM76" t="str">
            <v>CONCORD</v>
          </cell>
          <cell r="AN76">
            <v>30035</v>
          </cell>
          <cell r="AO76">
            <v>45633</v>
          </cell>
          <cell r="AP76">
            <v>0</v>
          </cell>
          <cell r="AQ76">
            <v>771.75</v>
          </cell>
          <cell r="AR76">
            <v>3297.75</v>
          </cell>
          <cell r="AS76">
            <v>0</v>
          </cell>
          <cell r="AT76">
            <v>0</v>
          </cell>
          <cell r="AU76">
            <v>2371.5</v>
          </cell>
          <cell r="AV76">
            <v>-2.0099659477614296</v>
          </cell>
          <cell r="AW76">
            <v>6438.9900340522381</v>
          </cell>
          <cell r="AX76">
            <v>0</v>
          </cell>
          <cell r="AZ76">
            <v>67</v>
          </cell>
          <cell r="BA76" t="str">
            <v>CONCORD</v>
          </cell>
          <cell r="BB76">
            <v>0</v>
          </cell>
          <cell r="BC76">
            <v>0</v>
          </cell>
          <cell r="BE76">
            <v>0</v>
          </cell>
          <cell r="BF76">
            <v>0</v>
          </cell>
          <cell r="BG76">
            <v>0</v>
          </cell>
          <cell r="BH76">
            <v>0</v>
          </cell>
          <cell r="BI76">
            <v>0</v>
          </cell>
          <cell r="BJ76">
            <v>0</v>
          </cell>
          <cell r="BL76">
            <v>0</v>
          </cell>
          <cell r="BM76">
            <v>0</v>
          </cell>
          <cell r="BN76">
            <v>0</v>
          </cell>
          <cell r="BO76">
            <v>0</v>
          </cell>
          <cell r="BP76">
            <v>-2.0099659477614296</v>
          </cell>
          <cell r="BQ76">
            <v>-2.0099659477614296</v>
          </cell>
          <cell r="BR76">
            <v>-2.0099659477614296</v>
          </cell>
        </row>
        <row r="77">
          <cell r="A77">
            <v>68</v>
          </cell>
          <cell r="B77">
            <v>68</v>
          </cell>
          <cell r="C77" t="str">
            <v>CONWAY</v>
          </cell>
          <cell r="D77">
            <v>3</v>
          </cell>
          <cell r="E77">
            <v>41718</v>
          </cell>
          <cell r="G77">
            <v>2679</v>
          </cell>
          <cell r="H77">
            <v>44397</v>
          </cell>
          <cell r="J77">
            <v>3705.0585044173908</v>
          </cell>
          <cell r="K77">
            <v>0.42529325105572957</v>
          </cell>
          <cell r="L77">
            <v>2679</v>
          </cell>
          <cell r="M77">
            <v>6384.0585044173913</v>
          </cell>
          <cell r="O77">
            <v>38012.941495582607</v>
          </cell>
          <cell r="Q77">
            <v>0</v>
          </cell>
          <cell r="R77">
            <v>3705.0585044173908</v>
          </cell>
          <cell r="S77">
            <v>2679</v>
          </cell>
          <cell r="T77">
            <v>6384.0585044173913</v>
          </cell>
          <cell r="V77">
            <v>11390.773570871661</v>
          </cell>
          <cell r="W77">
            <v>0</v>
          </cell>
          <cell r="X77">
            <v>68</v>
          </cell>
          <cell r="Y77">
            <v>3</v>
          </cell>
          <cell r="Z77">
            <v>41718</v>
          </cell>
          <cell r="AA77">
            <v>0</v>
          </cell>
          <cell r="AB77">
            <v>41718</v>
          </cell>
          <cell r="AD77">
            <v>2679</v>
          </cell>
          <cell r="AE77">
            <v>44397</v>
          </cell>
          <cell r="AF77">
            <v>0</v>
          </cell>
          <cell r="AG77">
            <v>0</v>
          </cell>
          <cell r="AH77">
            <v>0</v>
          </cell>
          <cell r="AI77">
            <v>44397</v>
          </cell>
          <cell r="AK77">
            <v>68</v>
          </cell>
          <cell r="AL77">
            <v>68</v>
          </cell>
          <cell r="AM77" t="str">
            <v>CONWAY</v>
          </cell>
          <cell r="AN77">
            <v>41718</v>
          </cell>
          <cell r="AO77">
            <v>37497</v>
          </cell>
          <cell r="AP77">
            <v>4221</v>
          </cell>
          <cell r="AQ77">
            <v>4502.5</v>
          </cell>
          <cell r="AR77">
            <v>0</v>
          </cell>
          <cell r="AS77">
            <v>0</v>
          </cell>
          <cell r="AT77">
            <v>0</v>
          </cell>
          <cell r="AU77">
            <v>0</v>
          </cell>
          <cell r="AV77">
            <v>-11.726429128339078</v>
          </cell>
          <cell r="AW77">
            <v>8711.7735708716609</v>
          </cell>
          <cell r="AX77">
            <v>3705.0585044173908</v>
          </cell>
          <cell r="AZ77">
            <v>68</v>
          </cell>
          <cell r="BA77" t="str">
            <v>CONWAY</v>
          </cell>
          <cell r="BB77">
            <v>0</v>
          </cell>
          <cell r="BC77">
            <v>0</v>
          </cell>
          <cell r="BE77">
            <v>0</v>
          </cell>
          <cell r="BF77">
            <v>0</v>
          </cell>
          <cell r="BG77">
            <v>0</v>
          </cell>
          <cell r="BH77">
            <v>0</v>
          </cell>
          <cell r="BI77">
            <v>0</v>
          </cell>
          <cell r="BJ77">
            <v>0</v>
          </cell>
          <cell r="BL77">
            <v>0</v>
          </cell>
          <cell r="BM77">
            <v>4221</v>
          </cell>
          <cell r="BN77">
            <v>4221</v>
          </cell>
          <cell r="BO77">
            <v>0</v>
          </cell>
          <cell r="BP77">
            <v>-11.726429128339078</v>
          </cell>
          <cell r="BQ77">
            <v>-11.726429128339078</v>
          </cell>
          <cell r="BR77">
            <v>-11.726429128339078</v>
          </cell>
        </row>
        <row r="78">
          <cell r="A78">
            <v>69</v>
          </cell>
          <cell r="B78">
            <v>69</v>
          </cell>
          <cell r="C78" t="str">
            <v>CUMMINGTON</v>
          </cell>
          <cell r="D78">
            <v>0</v>
          </cell>
          <cell r="E78">
            <v>0</v>
          </cell>
          <cell r="G78">
            <v>0</v>
          </cell>
          <cell r="H78">
            <v>0</v>
          </cell>
          <cell r="J78">
            <v>0</v>
          </cell>
          <cell r="K78"/>
          <cell r="L78">
            <v>0</v>
          </cell>
          <cell r="M78">
            <v>0</v>
          </cell>
          <cell r="O78">
            <v>0</v>
          </cell>
          <cell r="Q78">
            <v>0</v>
          </cell>
          <cell r="R78">
            <v>0</v>
          </cell>
          <cell r="S78">
            <v>0</v>
          </cell>
          <cell r="T78">
            <v>0</v>
          </cell>
          <cell r="V78">
            <v>0</v>
          </cell>
          <cell r="W78">
            <v>0</v>
          </cell>
          <cell r="X78">
            <v>69</v>
          </cell>
          <cell r="AK78">
            <v>69</v>
          </cell>
          <cell r="AL78">
            <v>69</v>
          </cell>
          <cell r="AM78" t="str">
            <v>CUMMINGTON</v>
          </cell>
          <cell r="AN78">
            <v>0</v>
          </cell>
          <cell r="AO78">
            <v>0</v>
          </cell>
          <cell r="AP78">
            <v>0</v>
          </cell>
          <cell r="AQ78">
            <v>0</v>
          </cell>
          <cell r="AR78">
            <v>0</v>
          </cell>
          <cell r="AS78">
            <v>0</v>
          </cell>
          <cell r="AT78">
            <v>0</v>
          </cell>
          <cell r="AU78">
            <v>0</v>
          </cell>
          <cell r="AV78">
            <v>0</v>
          </cell>
          <cell r="AW78">
            <v>0</v>
          </cell>
          <cell r="AX78">
            <v>0</v>
          </cell>
          <cell r="AZ78">
            <v>69</v>
          </cell>
          <cell r="BA78" t="str">
            <v>CUMMINGTON</v>
          </cell>
          <cell r="BB78">
            <v>0</v>
          </cell>
          <cell r="BC78">
            <v>0</v>
          </cell>
          <cell r="BE78">
            <v>0</v>
          </cell>
          <cell r="BF78">
            <v>0</v>
          </cell>
          <cell r="BG78">
            <v>0</v>
          </cell>
          <cell r="BH78">
            <v>0</v>
          </cell>
          <cell r="BI78">
            <v>0</v>
          </cell>
          <cell r="BJ78">
            <v>0</v>
          </cell>
          <cell r="BL78">
            <v>0</v>
          </cell>
          <cell r="BM78">
            <v>0</v>
          </cell>
          <cell r="BN78">
            <v>0</v>
          </cell>
          <cell r="BO78">
            <v>0</v>
          </cell>
          <cell r="BP78">
            <v>0</v>
          </cell>
          <cell r="BQ78">
            <v>0</v>
          </cell>
          <cell r="BR78">
            <v>0</v>
          </cell>
        </row>
        <row r="79">
          <cell r="A79">
            <v>70</v>
          </cell>
          <cell r="B79">
            <v>70</v>
          </cell>
          <cell r="C79" t="str">
            <v>DALTON</v>
          </cell>
          <cell r="D79">
            <v>0</v>
          </cell>
          <cell r="E79">
            <v>0</v>
          </cell>
          <cell r="G79">
            <v>0</v>
          </cell>
          <cell r="H79">
            <v>0</v>
          </cell>
          <cell r="J79">
            <v>0</v>
          </cell>
          <cell r="K79"/>
          <cell r="L79">
            <v>0</v>
          </cell>
          <cell r="M79">
            <v>0</v>
          </cell>
          <cell r="O79">
            <v>0</v>
          </cell>
          <cell r="Q79">
            <v>0</v>
          </cell>
          <cell r="R79">
            <v>0</v>
          </cell>
          <cell r="S79">
            <v>0</v>
          </cell>
          <cell r="T79">
            <v>0</v>
          </cell>
          <cell r="V79">
            <v>0</v>
          </cell>
          <cell r="W79">
            <v>0</v>
          </cell>
          <cell r="X79">
            <v>70</v>
          </cell>
          <cell r="AK79">
            <v>70</v>
          </cell>
          <cell r="AL79">
            <v>70</v>
          </cell>
          <cell r="AM79" t="str">
            <v>DALTON</v>
          </cell>
          <cell r="AN79">
            <v>0</v>
          </cell>
          <cell r="AO79">
            <v>0</v>
          </cell>
          <cell r="AP79">
            <v>0</v>
          </cell>
          <cell r="AQ79">
            <v>0</v>
          </cell>
          <cell r="AR79">
            <v>0</v>
          </cell>
          <cell r="AS79">
            <v>0</v>
          </cell>
          <cell r="AT79">
            <v>0</v>
          </cell>
          <cell r="AU79">
            <v>0</v>
          </cell>
          <cell r="AV79">
            <v>0</v>
          </cell>
          <cell r="AW79">
            <v>0</v>
          </cell>
          <cell r="AX79">
            <v>0</v>
          </cell>
          <cell r="AZ79">
            <v>70</v>
          </cell>
          <cell r="BA79" t="str">
            <v>DALTON</v>
          </cell>
          <cell r="BB79">
            <v>0</v>
          </cell>
          <cell r="BC79">
            <v>0</v>
          </cell>
          <cell r="BE79">
            <v>0</v>
          </cell>
          <cell r="BF79">
            <v>0</v>
          </cell>
          <cell r="BG79">
            <v>0</v>
          </cell>
          <cell r="BH79">
            <v>0</v>
          </cell>
          <cell r="BI79">
            <v>0</v>
          </cell>
          <cell r="BJ79">
            <v>0</v>
          </cell>
          <cell r="BL79">
            <v>0</v>
          </cell>
          <cell r="BM79">
            <v>0</v>
          </cell>
          <cell r="BN79">
            <v>0</v>
          </cell>
          <cell r="BO79">
            <v>0</v>
          </cell>
          <cell r="BP79">
            <v>0</v>
          </cell>
          <cell r="BQ79">
            <v>0</v>
          </cell>
          <cell r="BR79">
            <v>0</v>
          </cell>
        </row>
        <row r="80">
          <cell r="A80">
            <v>71</v>
          </cell>
          <cell r="B80">
            <v>71</v>
          </cell>
          <cell r="C80" t="str">
            <v>DANVERS</v>
          </cell>
          <cell r="D80">
            <v>5.44746087511977</v>
          </cell>
          <cell r="E80">
            <v>84796</v>
          </cell>
          <cell r="G80">
            <v>4864</v>
          </cell>
          <cell r="H80">
            <v>89660</v>
          </cell>
          <cell r="J80">
            <v>39186.194459300066</v>
          </cell>
          <cell r="K80">
            <v>0.70441383207602981</v>
          </cell>
          <cell r="L80">
            <v>4864</v>
          </cell>
          <cell r="M80">
            <v>44050.194459300066</v>
          </cell>
          <cell r="O80">
            <v>45609.805540699934</v>
          </cell>
          <cell r="Q80">
            <v>0</v>
          </cell>
          <cell r="R80">
            <v>39186.194459300066</v>
          </cell>
          <cell r="S80">
            <v>4864</v>
          </cell>
          <cell r="T80">
            <v>44050.194459300066</v>
          </cell>
          <cell r="V80">
            <v>60493.507364742611</v>
          </cell>
          <cell r="W80">
            <v>0</v>
          </cell>
          <cell r="X80">
            <v>71</v>
          </cell>
          <cell r="Y80">
            <v>5.44746087511977</v>
          </cell>
          <cell r="Z80">
            <v>84796</v>
          </cell>
          <cell r="AA80">
            <v>0</v>
          </cell>
          <cell r="AB80">
            <v>84796</v>
          </cell>
          <cell r="AD80">
            <v>4864</v>
          </cell>
          <cell r="AE80">
            <v>89660</v>
          </cell>
          <cell r="AF80">
            <v>0</v>
          </cell>
          <cell r="AG80">
            <v>0</v>
          </cell>
          <cell r="AH80">
            <v>0</v>
          </cell>
          <cell r="AI80">
            <v>89660</v>
          </cell>
          <cell r="AK80">
            <v>71</v>
          </cell>
          <cell r="AL80">
            <v>71</v>
          </cell>
          <cell r="AM80" t="str">
            <v>DANVERS</v>
          </cell>
          <cell r="AN80">
            <v>84796</v>
          </cell>
          <cell r="AO80">
            <v>40153</v>
          </cell>
          <cell r="AP80">
            <v>44643</v>
          </cell>
          <cell r="AQ80">
            <v>1725</v>
          </cell>
          <cell r="AR80">
            <v>0</v>
          </cell>
          <cell r="AS80">
            <v>3188</v>
          </cell>
          <cell r="AT80">
            <v>6078</v>
          </cell>
          <cell r="AU80">
            <v>0</v>
          </cell>
          <cell r="AV80">
            <v>-4.4926352573866097</v>
          </cell>
          <cell r="AW80">
            <v>55629.507364742611</v>
          </cell>
          <cell r="AX80">
            <v>39186.194459300066</v>
          </cell>
          <cell r="AZ80">
            <v>71</v>
          </cell>
          <cell r="BA80" t="str">
            <v>DANVERS</v>
          </cell>
          <cell r="BB80">
            <v>0</v>
          </cell>
          <cell r="BC80">
            <v>0</v>
          </cell>
          <cell r="BE80">
            <v>0</v>
          </cell>
          <cell r="BF80">
            <v>0</v>
          </cell>
          <cell r="BG80">
            <v>0</v>
          </cell>
          <cell r="BH80">
            <v>0</v>
          </cell>
          <cell r="BI80">
            <v>0</v>
          </cell>
          <cell r="BJ80">
            <v>0</v>
          </cell>
          <cell r="BL80">
            <v>0</v>
          </cell>
          <cell r="BM80">
            <v>44643</v>
          </cell>
          <cell r="BN80">
            <v>44643</v>
          </cell>
          <cell r="BO80">
            <v>0</v>
          </cell>
          <cell r="BP80">
            <v>-4.4926352573866097</v>
          </cell>
          <cell r="BQ80">
            <v>-4.4926352573866097</v>
          </cell>
          <cell r="BR80">
            <v>-4.4926352573866097</v>
          </cell>
        </row>
        <row r="81">
          <cell r="A81">
            <v>72</v>
          </cell>
          <cell r="B81">
            <v>72</v>
          </cell>
          <cell r="C81" t="str">
            <v>DARTMOUTH</v>
          </cell>
          <cell r="D81">
            <v>12.407894736842106</v>
          </cell>
          <cell r="E81">
            <v>144398</v>
          </cell>
          <cell r="G81">
            <v>11060</v>
          </cell>
          <cell r="H81">
            <v>155458</v>
          </cell>
          <cell r="J81">
            <v>4949.7334533071944</v>
          </cell>
          <cell r="K81">
            <v>0.14065499099394202</v>
          </cell>
          <cell r="L81">
            <v>11060</v>
          </cell>
          <cell r="M81">
            <v>16009.733453307195</v>
          </cell>
          <cell r="O81">
            <v>139448.26654669282</v>
          </cell>
          <cell r="Q81">
            <v>0</v>
          </cell>
          <cell r="R81">
            <v>4949.7334533071944</v>
          </cell>
          <cell r="S81">
            <v>11060</v>
          </cell>
          <cell r="T81">
            <v>16009.733453307195</v>
          </cell>
          <cell r="V81">
            <v>46250.599482675862</v>
          </cell>
          <cell r="W81">
            <v>0</v>
          </cell>
          <cell r="X81">
            <v>72</v>
          </cell>
          <cell r="Y81">
            <v>12.407894736842106</v>
          </cell>
          <cell r="Z81">
            <v>144398</v>
          </cell>
          <cell r="AA81">
            <v>0</v>
          </cell>
          <cell r="AB81">
            <v>144398</v>
          </cell>
          <cell r="AD81">
            <v>11060</v>
          </cell>
          <cell r="AE81">
            <v>155458</v>
          </cell>
          <cell r="AF81">
            <v>0</v>
          </cell>
          <cell r="AG81">
            <v>0</v>
          </cell>
          <cell r="AH81">
            <v>0</v>
          </cell>
          <cell r="AI81">
            <v>155458</v>
          </cell>
          <cell r="AK81">
            <v>72</v>
          </cell>
          <cell r="AL81">
            <v>72</v>
          </cell>
          <cell r="AM81" t="str">
            <v>DARTMOUTH</v>
          </cell>
          <cell r="AN81">
            <v>144398</v>
          </cell>
          <cell r="AO81">
            <v>138759</v>
          </cell>
          <cell r="AP81">
            <v>5639</v>
          </cell>
          <cell r="AQ81">
            <v>10520.75</v>
          </cell>
          <cell r="AR81">
            <v>6978.5</v>
          </cell>
          <cell r="AS81">
            <v>3145.75</v>
          </cell>
          <cell r="AT81">
            <v>0</v>
          </cell>
          <cell r="AU81">
            <v>8934</v>
          </cell>
          <cell r="AV81">
            <v>-27.400517324138491</v>
          </cell>
          <cell r="AW81">
            <v>35190.599482675862</v>
          </cell>
          <cell r="AX81">
            <v>4949.7334533071944</v>
          </cell>
          <cell r="AZ81">
            <v>72</v>
          </cell>
          <cell r="BA81" t="str">
            <v>DARTMOUTH</v>
          </cell>
          <cell r="BB81">
            <v>0</v>
          </cell>
          <cell r="BC81">
            <v>0</v>
          </cell>
          <cell r="BE81">
            <v>0</v>
          </cell>
          <cell r="BF81">
            <v>0</v>
          </cell>
          <cell r="BG81">
            <v>0</v>
          </cell>
          <cell r="BH81">
            <v>0</v>
          </cell>
          <cell r="BI81">
            <v>0</v>
          </cell>
          <cell r="BJ81">
            <v>0</v>
          </cell>
          <cell r="BL81">
            <v>0</v>
          </cell>
          <cell r="BM81">
            <v>5639</v>
          </cell>
          <cell r="BN81">
            <v>5639</v>
          </cell>
          <cell r="BO81">
            <v>0</v>
          </cell>
          <cell r="BP81">
            <v>-27.400517324138491</v>
          </cell>
          <cell r="BQ81">
            <v>-27.400517324138491</v>
          </cell>
          <cell r="BR81">
            <v>-27.400517324138491</v>
          </cell>
        </row>
        <row r="82">
          <cell r="A82">
            <v>73</v>
          </cell>
          <cell r="B82">
            <v>73</v>
          </cell>
          <cell r="C82" t="str">
            <v>DEDHAM</v>
          </cell>
          <cell r="D82">
            <v>14.451636296912971</v>
          </cell>
          <cell r="E82">
            <v>218111</v>
          </cell>
          <cell r="G82">
            <v>12828</v>
          </cell>
          <cell r="H82">
            <v>230939</v>
          </cell>
          <cell r="J82">
            <v>65892.284247714924</v>
          </cell>
          <cell r="K82">
            <v>0.75708235524665424</v>
          </cell>
          <cell r="L82">
            <v>12828</v>
          </cell>
          <cell r="M82">
            <v>78720.284247714924</v>
          </cell>
          <cell r="O82">
            <v>152218.71575228509</v>
          </cell>
          <cell r="Q82">
            <v>0</v>
          </cell>
          <cell r="R82">
            <v>65892.284247714924</v>
          </cell>
          <cell r="S82">
            <v>12828</v>
          </cell>
          <cell r="T82">
            <v>78720.284247714924</v>
          </cell>
          <cell r="V82">
            <v>99862.5</v>
          </cell>
          <cell r="W82">
            <v>0</v>
          </cell>
          <cell r="X82">
            <v>73</v>
          </cell>
          <cell r="Y82">
            <v>14.451636296912971</v>
          </cell>
          <cell r="Z82">
            <v>218111</v>
          </cell>
          <cell r="AA82">
            <v>0</v>
          </cell>
          <cell r="AB82">
            <v>218111</v>
          </cell>
          <cell r="AD82">
            <v>12828</v>
          </cell>
          <cell r="AE82">
            <v>230939</v>
          </cell>
          <cell r="AF82">
            <v>0</v>
          </cell>
          <cell r="AG82">
            <v>0</v>
          </cell>
          <cell r="AH82">
            <v>0</v>
          </cell>
          <cell r="AI82">
            <v>230939</v>
          </cell>
          <cell r="AK82">
            <v>73</v>
          </cell>
          <cell r="AL82">
            <v>73</v>
          </cell>
          <cell r="AM82" t="str">
            <v>DEDHAM</v>
          </cell>
          <cell r="AN82">
            <v>218111</v>
          </cell>
          <cell r="AO82">
            <v>143043</v>
          </cell>
          <cell r="AP82">
            <v>75068</v>
          </cell>
          <cell r="AQ82">
            <v>0</v>
          </cell>
          <cell r="AR82">
            <v>4617.75</v>
          </cell>
          <cell r="AS82">
            <v>1022</v>
          </cell>
          <cell r="AT82">
            <v>0</v>
          </cell>
          <cell r="AU82">
            <v>6326.75</v>
          </cell>
          <cell r="AV82">
            <v>0</v>
          </cell>
          <cell r="AW82">
            <v>87034.5</v>
          </cell>
          <cell r="AX82">
            <v>65892.284247714924</v>
          </cell>
          <cell r="AZ82">
            <v>73</v>
          </cell>
          <cell r="BA82" t="str">
            <v>DEDHAM</v>
          </cell>
          <cell r="BB82">
            <v>0</v>
          </cell>
          <cell r="BC82">
            <v>0</v>
          </cell>
          <cell r="BE82">
            <v>0</v>
          </cell>
          <cell r="BF82">
            <v>0</v>
          </cell>
          <cell r="BG82">
            <v>0</v>
          </cell>
          <cell r="BH82">
            <v>0</v>
          </cell>
          <cell r="BI82">
            <v>0</v>
          </cell>
          <cell r="BJ82">
            <v>0</v>
          </cell>
          <cell r="BL82">
            <v>0</v>
          </cell>
          <cell r="BM82">
            <v>75068</v>
          </cell>
          <cell r="BN82">
            <v>75068</v>
          </cell>
          <cell r="BO82">
            <v>0</v>
          </cell>
          <cell r="BP82">
            <v>0</v>
          </cell>
          <cell r="BQ82">
            <v>0</v>
          </cell>
          <cell r="BR82">
            <v>0</v>
          </cell>
        </row>
        <row r="83">
          <cell r="A83">
            <v>74</v>
          </cell>
          <cell r="B83">
            <v>74</v>
          </cell>
          <cell r="C83" t="str">
            <v>DEERFIELD</v>
          </cell>
          <cell r="D83">
            <v>4</v>
          </cell>
          <cell r="E83">
            <v>55024</v>
          </cell>
          <cell r="G83">
            <v>3572</v>
          </cell>
          <cell r="H83">
            <v>58596</v>
          </cell>
          <cell r="J83">
            <v>14310.250840444616</v>
          </cell>
          <cell r="K83">
            <v>0.55548981388679297</v>
          </cell>
          <cell r="L83">
            <v>3572</v>
          </cell>
          <cell r="M83">
            <v>17882.250840444616</v>
          </cell>
          <cell r="O83">
            <v>40713.749159555387</v>
          </cell>
          <cell r="Q83">
            <v>0</v>
          </cell>
          <cell r="R83">
            <v>14310.250840444616</v>
          </cell>
          <cell r="S83">
            <v>3572</v>
          </cell>
          <cell r="T83">
            <v>17882.250840444616</v>
          </cell>
          <cell r="V83">
            <v>29333.5</v>
          </cell>
          <cell r="W83">
            <v>0</v>
          </cell>
          <cell r="X83">
            <v>74</v>
          </cell>
          <cell r="Y83">
            <v>4</v>
          </cell>
          <cell r="Z83">
            <v>55024</v>
          </cell>
          <cell r="AA83">
            <v>0</v>
          </cell>
          <cell r="AB83">
            <v>55024</v>
          </cell>
          <cell r="AD83">
            <v>3572</v>
          </cell>
          <cell r="AE83">
            <v>58596</v>
          </cell>
          <cell r="AF83">
            <v>0</v>
          </cell>
          <cell r="AG83">
            <v>0</v>
          </cell>
          <cell r="AH83">
            <v>0</v>
          </cell>
          <cell r="AI83">
            <v>58596</v>
          </cell>
          <cell r="AK83">
            <v>74</v>
          </cell>
          <cell r="AL83">
            <v>74</v>
          </cell>
          <cell r="AM83" t="str">
            <v>DEERFIELD</v>
          </cell>
          <cell r="AN83">
            <v>55024</v>
          </cell>
          <cell r="AO83">
            <v>38721</v>
          </cell>
          <cell r="AP83">
            <v>16303</v>
          </cell>
          <cell r="AQ83">
            <v>0</v>
          </cell>
          <cell r="AR83">
            <v>8244</v>
          </cell>
          <cell r="AS83">
            <v>498.5</v>
          </cell>
          <cell r="AT83">
            <v>716</v>
          </cell>
          <cell r="AU83">
            <v>0</v>
          </cell>
          <cell r="AV83">
            <v>0</v>
          </cell>
          <cell r="AW83">
            <v>25761.5</v>
          </cell>
          <cell r="AX83">
            <v>14310.250840444616</v>
          </cell>
          <cell r="AZ83">
            <v>74</v>
          </cell>
          <cell r="BA83" t="str">
            <v>DEERFIELD</v>
          </cell>
          <cell r="BB83">
            <v>0</v>
          </cell>
          <cell r="BC83">
            <v>0</v>
          </cell>
          <cell r="BE83">
            <v>0</v>
          </cell>
          <cell r="BF83">
            <v>0</v>
          </cell>
          <cell r="BG83">
            <v>0</v>
          </cell>
          <cell r="BH83">
            <v>0</v>
          </cell>
          <cell r="BI83">
            <v>0</v>
          </cell>
          <cell r="BJ83">
            <v>0</v>
          </cell>
          <cell r="BL83">
            <v>0</v>
          </cell>
          <cell r="BM83">
            <v>16303</v>
          </cell>
          <cell r="BN83">
            <v>16303</v>
          </cell>
          <cell r="BO83">
            <v>0</v>
          </cell>
          <cell r="BP83">
            <v>0</v>
          </cell>
          <cell r="BQ83">
            <v>0</v>
          </cell>
          <cell r="BR83">
            <v>0</v>
          </cell>
        </row>
        <row r="84">
          <cell r="A84">
            <v>75</v>
          </cell>
          <cell r="B84">
            <v>75</v>
          </cell>
          <cell r="C84" t="str">
            <v>DENNIS</v>
          </cell>
          <cell r="D84">
            <v>0</v>
          </cell>
          <cell r="E84">
            <v>0</v>
          </cell>
          <cell r="G84">
            <v>0</v>
          </cell>
          <cell r="H84">
            <v>0</v>
          </cell>
          <cell r="J84">
            <v>0</v>
          </cell>
          <cell r="K84"/>
          <cell r="L84">
            <v>0</v>
          </cell>
          <cell r="M84">
            <v>0</v>
          </cell>
          <cell r="O84">
            <v>0</v>
          </cell>
          <cell r="Q84">
            <v>0</v>
          </cell>
          <cell r="R84">
            <v>0</v>
          </cell>
          <cell r="S84">
            <v>0</v>
          </cell>
          <cell r="T84">
            <v>0</v>
          </cell>
          <cell r="V84">
            <v>0</v>
          </cell>
          <cell r="W84">
            <v>0</v>
          </cell>
          <cell r="X84">
            <v>75</v>
          </cell>
          <cell r="AK84">
            <v>75</v>
          </cell>
          <cell r="AL84">
            <v>75</v>
          </cell>
          <cell r="AM84" t="str">
            <v>DENNIS</v>
          </cell>
          <cell r="AN84">
            <v>0</v>
          </cell>
          <cell r="AO84">
            <v>0</v>
          </cell>
          <cell r="AP84">
            <v>0</v>
          </cell>
          <cell r="AQ84">
            <v>0</v>
          </cell>
          <cell r="AR84">
            <v>0</v>
          </cell>
          <cell r="AS84">
            <v>0</v>
          </cell>
          <cell r="AT84">
            <v>0</v>
          </cell>
          <cell r="AU84">
            <v>0</v>
          </cell>
          <cell r="AV84">
            <v>0</v>
          </cell>
          <cell r="AW84">
            <v>0</v>
          </cell>
          <cell r="AX84">
            <v>0</v>
          </cell>
          <cell r="AZ84">
            <v>75</v>
          </cell>
          <cell r="BA84" t="str">
            <v>DENNIS</v>
          </cell>
          <cell r="BB84">
            <v>0</v>
          </cell>
          <cell r="BC84">
            <v>0</v>
          </cell>
          <cell r="BE84">
            <v>0</v>
          </cell>
          <cell r="BF84">
            <v>0</v>
          </cell>
          <cell r="BG84">
            <v>0</v>
          </cell>
          <cell r="BH84">
            <v>0</v>
          </cell>
          <cell r="BI84">
            <v>0</v>
          </cell>
          <cell r="BJ84">
            <v>0</v>
          </cell>
          <cell r="BL84">
            <v>0</v>
          </cell>
          <cell r="BM84">
            <v>0</v>
          </cell>
          <cell r="BN84">
            <v>0</v>
          </cell>
          <cell r="BO84">
            <v>0</v>
          </cell>
          <cell r="BP84">
            <v>0</v>
          </cell>
          <cell r="BQ84">
            <v>0</v>
          </cell>
          <cell r="BR84">
            <v>0</v>
          </cell>
        </row>
        <row r="85">
          <cell r="A85">
            <v>76</v>
          </cell>
          <cell r="B85">
            <v>76</v>
          </cell>
          <cell r="C85" t="str">
            <v>DIGHTON</v>
          </cell>
          <cell r="D85">
            <v>0</v>
          </cell>
          <cell r="E85">
            <v>0</v>
          </cell>
          <cell r="G85">
            <v>0</v>
          </cell>
          <cell r="H85">
            <v>0</v>
          </cell>
          <cell r="J85">
            <v>0</v>
          </cell>
          <cell r="K85"/>
          <cell r="L85">
            <v>0</v>
          </cell>
          <cell r="M85">
            <v>0</v>
          </cell>
          <cell r="O85">
            <v>0</v>
          </cell>
          <cell r="Q85">
            <v>0</v>
          </cell>
          <cell r="R85">
            <v>0</v>
          </cell>
          <cell r="S85">
            <v>0</v>
          </cell>
          <cell r="T85">
            <v>0</v>
          </cell>
          <cell r="V85">
            <v>0</v>
          </cell>
          <cell r="W85">
            <v>0</v>
          </cell>
          <cell r="X85">
            <v>76</v>
          </cell>
          <cell r="AK85">
            <v>76</v>
          </cell>
          <cell r="AL85">
            <v>76</v>
          </cell>
          <cell r="AM85" t="str">
            <v>DIGHTON</v>
          </cell>
          <cell r="AN85">
            <v>0</v>
          </cell>
          <cell r="AO85">
            <v>0</v>
          </cell>
          <cell r="AP85">
            <v>0</v>
          </cell>
          <cell r="AQ85">
            <v>0</v>
          </cell>
          <cell r="AR85">
            <v>0</v>
          </cell>
          <cell r="AS85">
            <v>0</v>
          </cell>
          <cell r="AT85">
            <v>0</v>
          </cell>
          <cell r="AU85">
            <v>0</v>
          </cell>
          <cell r="AV85">
            <v>0</v>
          </cell>
          <cell r="AW85">
            <v>0</v>
          </cell>
          <cell r="AX85">
            <v>0</v>
          </cell>
          <cell r="AZ85">
            <v>76</v>
          </cell>
          <cell r="BA85" t="str">
            <v>DIGHTON</v>
          </cell>
          <cell r="BB85">
            <v>0</v>
          </cell>
          <cell r="BC85">
            <v>0</v>
          </cell>
          <cell r="BE85">
            <v>0</v>
          </cell>
          <cell r="BF85">
            <v>0</v>
          </cell>
          <cell r="BG85">
            <v>0</v>
          </cell>
          <cell r="BH85">
            <v>0</v>
          </cell>
          <cell r="BI85">
            <v>0</v>
          </cell>
          <cell r="BJ85">
            <v>0</v>
          </cell>
          <cell r="BL85">
            <v>0</v>
          </cell>
          <cell r="BM85">
            <v>0</v>
          </cell>
          <cell r="BN85">
            <v>0</v>
          </cell>
          <cell r="BO85">
            <v>0</v>
          </cell>
          <cell r="BP85">
            <v>0</v>
          </cell>
          <cell r="BQ85">
            <v>0</v>
          </cell>
          <cell r="BR85">
            <v>0</v>
          </cell>
        </row>
        <row r="86">
          <cell r="A86">
            <v>77</v>
          </cell>
          <cell r="B86">
            <v>77</v>
          </cell>
          <cell r="C86" t="str">
            <v>DOUGLAS</v>
          </cell>
          <cell r="D86">
            <v>0</v>
          </cell>
          <cell r="E86">
            <v>0</v>
          </cell>
          <cell r="G86">
            <v>0</v>
          </cell>
          <cell r="H86">
            <v>0</v>
          </cell>
          <cell r="J86">
            <v>0</v>
          </cell>
          <cell r="K86"/>
          <cell r="L86">
            <v>0</v>
          </cell>
          <cell r="M86">
            <v>0</v>
          </cell>
          <cell r="O86">
            <v>0</v>
          </cell>
          <cell r="Q86">
            <v>0</v>
          </cell>
          <cell r="R86">
            <v>0</v>
          </cell>
          <cell r="S86">
            <v>0</v>
          </cell>
          <cell r="T86">
            <v>0</v>
          </cell>
          <cell r="V86">
            <v>0</v>
          </cell>
          <cell r="W86">
            <v>0</v>
          </cell>
          <cell r="X86">
            <v>77</v>
          </cell>
          <cell r="AK86">
            <v>77</v>
          </cell>
          <cell r="AL86">
            <v>77</v>
          </cell>
          <cell r="AM86" t="str">
            <v>DOUGLAS</v>
          </cell>
          <cell r="AN86">
            <v>0</v>
          </cell>
          <cell r="AO86">
            <v>0</v>
          </cell>
          <cell r="AP86">
            <v>0</v>
          </cell>
          <cell r="AQ86">
            <v>0</v>
          </cell>
          <cell r="AR86">
            <v>0</v>
          </cell>
          <cell r="AS86">
            <v>0</v>
          </cell>
          <cell r="AT86">
            <v>0</v>
          </cell>
          <cell r="AU86">
            <v>0</v>
          </cell>
          <cell r="AV86">
            <v>0</v>
          </cell>
          <cell r="AW86">
            <v>0</v>
          </cell>
          <cell r="AX86">
            <v>0</v>
          </cell>
          <cell r="AZ86">
            <v>77</v>
          </cell>
          <cell r="BA86" t="str">
            <v>DOUGLAS</v>
          </cell>
          <cell r="BB86">
            <v>0</v>
          </cell>
          <cell r="BC86">
            <v>0</v>
          </cell>
          <cell r="BE86">
            <v>0</v>
          </cell>
          <cell r="BF86">
            <v>0</v>
          </cell>
          <cell r="BG86">
            <v>0</v>
          </cell>
          <cell r="BH86">
            <v>0</v>
          </cell>
          <cell r="BI86">
            <v>0</v>
          </cell>
          <cell r="BJ86">
            <v>0</v>
          </cell>
          <cell r="BL86">
            <v>0</v>
          </cell>
          <cell r="BM86">
            <v>0</v>
          </cell>
          <cell r="BN86">
            <v>0</v>
          </cell>
          <cell r="BO86">
            <v>0</v>
          </cell>
          <cell r="BP86">
            <v>0</v>
          </cell>
          <cell r="BQ86">
            <v>0</v>
          </cell>
          <cell r="BR86">
            <v>0</v>
          </cell>
        </row>
        <row r="87">
          <cell r="A87">
            <v>78</v>
          </cell>
          <cell r="B87">
            <v>78</v>
          </cell>
          <cell r="C87" t="str">
            <v>DOVER</v>
          </cell>
          <cell r="D87">
            <v>0</v>
          </cell>
          <cell r="E87">
            <v>0</v>
          </cell>
          <cell r="G87">
            <v>0</v>
          </cell>
          <cell r="H87">
            <v>0</v>
          </cell>
          <cell r="J87">
            <v>0</v>
          </cell>
          <cell r="K87"/>
          <cell r="L87">
            <v>0</v>
          </cell>
          <cell r="M87">
            <v>0</v>
          </cell>
          <cell r="O87">
            <v>0</v>
          </cell>
          <cell r="Q87">
            <v>0</v>
          </cell>
          <cell r="R87">
            <v>0</v>
          </cell>
          <cell r="S87">
            <v>0</v>
          </cell>
          <cell r="T87">
            <v>0</v>
          </cell>
          <cell r="V87">
            <v>0</v>
          </cell>
          <cell r="W87">
            <v>0</v>
          </cell>
          <cell r="X87">
            <v>78</v>
          </cell>
          <cell r="AK87">
            <v>78</v>
          </cell>
          <cell r="AL87">
            <v>78</v>
          </cell>
          <cell r="AM87" t="str">
            <v>DOVER</v>
          </cell>
          <cell r="AN87">
            <v>0</v>
          </cell>
          <cell r="AO87">
            <v>0</v>
          </cell>
          <cell r="AP87">
            <v>0</v>
          </cell>
          <cell r="AQ87">
            <v>0</v>
          </cell>
          <cell r="AR87">
            <v>0</v>
          </cell>
          <cell r="AS87">
            <v>0</v>
          </cell>
          <cell r="AT87">
            <v>0</v>
          </cell>
          <cell r="AU87">
            <v>0</v>
          </cell>
          <cell r="AV87">
            <v>0</v>
          </cell>
          <cell r="AW87">
            <v>0</v>
          </cell>
          <cell r="AX87">
            <v>0</v>
          </cell>
          <cell r="AZ87">
            <v>78</v>
          </cell>
          <cell r="BA87" t="str">
            <v>DOVER</v>
          </cell>
          <cell r="BB87">
            <v>0</v>
          </cell>
          <cell r="BC87">
            <v>0</v>
          </cell>
          <cell r="BE87">
            <v>0</v>
          </cell>
          <cell r="BF87">
            <v>0</v>
          </cell>
          <cell r="BG87">
            <v>0</v>
          </cell>
          <cell r="BH87">
            <v>0</v>
          </cell>
          <cell r="BI87">
            <v>0</v>
          </cell>
          <cell r="BJ87">
            <v>0</v>
          </cell>
          <cell r="BL87">
            <v>0</v>
          </cell>
          <cell r="BM87">
            <v>0</v>
          </cell>
          <cell r="BN87">
            <v>0</v>
          </cell>
          <cell r="BO87">
            <v>0</v>
          </cell>
          <cell r="BP87">
            <v>0</v>
          </cell>
          <cell r="BQ87">
            <v>0</v>
          </cell>
          <cell r="BR87">
            <v>0</v>
          </cell>
        </row>
        <row r="88">
          <cell r="A88">
            <v>79</v>
          </cell>
          <cell r="B88">
            <v>79</v>
          </cell>
          <cell r="C88" t="str">
            <v>DRACUT</v>
          </cell>
          <cell r="D88">
            <v>217.9916144886482</v>
          </cell>
          <cell r="E88">
            <v>2088844</v>
          </cell>
          <cell r="G88">
            <v>189506</v>
          </cell>
          <cell r="H88">
            <v>2278350</v>
          </cell>
          <cell r="J88">
            <v>196928.99445227446</v>
          </cell>
          <cell r="K88">
            <v>0.3413408321633063</v>
          </cell>
          <cell r="L88">
            <v>189506</v>
          </cell>
          <cell r="M88">
            <v>386434.99445227446</v>
          </cell>
          <cell r="O88">
            <v>1891915.0055477256</v>
          </cell>
          <cell r="Q88">
            <v>57500</v>
          </cell>
          <cell r="R88">
            <v>196928.99445227446</v>
          </cell>
          <cell r="S88">
            <v>194395</v>
          </cell>
          <cell r="T88">
            <v>443934.99445227446</v>
          </cell>
          <cell r="V88">
            <v>823933.73877711338</v>
          </cell>
          <cell r="W88">
            <v>0</v>
          </cell>
          <cell r="X88">
            <v>79</v>
          </cell>
          <cell r="Y88">
            <v>217.9916144886482</v>
          </cell>
          <cell r="Z88">
            <v>2088844</v>
          </cell>
          <cell r="AA88">
            <v>0</v>
          </cell>
          <cell r="AB88">
            <v>2088844</v>
          </cell>
          <cell r="AD88">
            <v>189506</v>
          </cell>
          <cell r="AE88">
            <v>2278350</v>
          </cell>
          <cell r="AF88">
            <v>52611</v>
          </cell>
          <cell r="AG88">
            <v>4889</v>
          </cell>
          <cell r="AH88">
            <v>57500</v>
          </cell>
          <cell r="AI88">
            <v>2335850</v>
          </cell>
          <cell r="AK88">
            <v>79</v>
          </cell>
          <cell r="AL88">
            <v>79</v>
          </cell>
          <cell r="AM88" t="str">
            <v>DRACUT</v>
          </cell>
          <cell r="AN88">
            <v>2088844</v>
          </cell>
          <cell r="AO88">
            <v>1864492</v>
          </cell>
          <cell r="AP88">
            <v>224352</v>
          </cell>
          <cell r="AQ88">
            <v>113465</v>
          </cell>
          <cell r="AR88">
            <v>92274.75</v>
          </cell>
          <cell r="AS88">
            <v>87325.75</v>
          </cell>
          <cell r="AT88">
            <v>59805.75</v>
          </cell>
          <cell r="AU88">
            <v>0</v>
          </cell>
          <cell r="AV88">
            <v>-295.51122288662009</v>
          </cell>
          <cell r="AW88">
            <v>576927.73877711338</v>
          </cell>
          <cell r="AX88">
            <v>196928.99445227446</v>
          </cell>
          <cell r="AZ88">
            <v>79</v>
          </cell>
          <cell r="BA88" t="str">
            <v>DRACUT</v>
          </cell>
          <cell r="BB88">
            <v>0</v>
          </cell>
          <cell r="BC88">
            <v>0</v>
          </cell>
          <cell r="BE88">
            <v>0</v>
          </cell>
          <cell r="BF88">
            <v>0</v>
          </cell>
          <cell r="BG88">
            <v>0</v>
          </cell>
          <cell r="BH88">
            <v>0</v>
          </cell>
          <cell r="BI88">
            <v>0</v>
          </cell>
          <cell r="BJ88">
            <v>0</v>
          </cell>
          <cell r="BL88">
            <v>0</v>
          </cell>
          <cell r="BM88">
            <v>224352</v>
          </cell>
          <cell r="BN88">
            <v>224352</v>
          </cell>
          <cell r="BO88">
            <v>0</v>
          </cell>
          <cell r="BP88">
            <v>-295.51122288662009</v>
          </cell>
          <cell r="BQ88">
            <v>-295.51122288662009</v>
          </cell>
          <cell r="BR88">
            <v>-295.51122288662009</v>
          </cell>
        </row>
        <row r="89">
          <cell r="A89">
            <v>80</v>
          </cell>
          <cell r="B89">
            <v>80</v>
          </cell>
          <cell r="C89" t="str">
            <v>DUDLEY</v>
          </cell>
          <cell r="D89">
            <v>0</v>
          </cell>
          <cell r="E89">
            <v>0</v>
          </cell>
          <cell r="G89">
            <v>0</v>
          </cell>
          <cell r="H89">
            <v>0</v>
          </cell>
          <cell r="J89">
            <v>0</v>
          </cell>
          <cell r="K89"/>
          <cell r="L89">
            <v>0</v>
          </cell>
          <cell r="M89">
            <v>0</v>
          </cell>
          <cell r="O89">
            <v>0</v>
          </cell>
          <cell r="Q89">
            <v>0</v>
          </cell>
          <cell r="R89">
            <v>0</v>
          </cell>
          <cell r="S89">
            <v>0</v>
          </cell>
          <cell r="T89">
            <v>0</v>
          </cell>
          <cell r="V89">
            <v>0</v>
          </cell>
          <cell r="W89">
            <v>0</v>
          </cell>
          <cell r="X89">
            <v>80</v>
          </cell>
          <cell r="AK89">
            <v>80</v>
          </cell>
          <cell r="AL89">
            <v>80</v>
          </cell>
          <cell r="AM89" t="str">
            <v>DUDLEY</v>
          </cell>
          <cell r="AN89">
            <v>0</v>
          </cell>
          <cell r="AO89">
            <v>0</v>
          </cell>
          <cell r="AP89">
            <v>0</v>
          </cell>
          <cell r="AQ89">
            <v>0</v>
          </cell>
          <cell r="AR89">
            <v>0</v>
          </cell>
          <cell r="AS89">
            <v>0</v>
          </cell>
          <cell r="AT89">
            <v>0</v>
          </cell>
          <cell r="AU89">
            <v>0</v>
          </cell>
          <cell r="AV89">
            <v>0</v>
          </cell>
          <cell r="AW89">
            <v>0</v>
          </cell>
          <cell r="AX89">
            <v>0</v>
          </cell>
          <cell r="AZ89">
            <v>80</v>
          </cell>
          <cell r="BA89" t="str">
            <v>DUDLEY</v>
          </cell>
          <cell r="BB89">
            <v>0</v>
          </cell>
          <cell r="BC89">
            <v>0</v>
          </cell>
          <cell r="BE89">
            <v>0</v>
          </cell>
          <cell r="BF89">
            <v>0</v>
          </cell>
          <cell r="BG89">
            <v>0</v>
          </cell>
          <cell r="BH89">
            <v>0</v>
          </cell>
          <cell r="BI89">
            <v>0</v>
          </cell>
          <cell r="BJ89">
            <v>0</v>
          </cell>
          <cell r="BL89">
            <v>0</v>
          </cell>
          <cell r="BM89">
            <v>0</v>
          </cell>
          <cell r="BN89">
            <v>0</v>
          </cell>
          <cell r="BO89">
            <v>0</v>
          </cell>
          <cell r="BP89">
            <v>0</v>
          </cell>
          <cell r="BQ89">
            <v>0</v>
          </cell>
          <cell r="BR89">
            <v>0</v>
          </cell>
        </row>
        <row r="90">
          <cell r="A90">
            <v>81</v>
          </cell>
          <cell r="B90">
            <v>81</v>
          </cell>
          <cell r="C90" t="str">
            <v>DUNSTABLE</v>
          </cell>
          <cell r="D90">
            <v>0</v>
          </cell>
          <cell r="E90">
            <v>0</v>
          </cell>
          <cell r="G90">
            <v>0</v>
          </cell>
          <cell r="H90">
            <v>0</v>
          </cell>
          <cell r="J90">
            <v>0</v>
          </cell>
          <cell r="K90"/>
          <cell r="L90">
            <v>0</v>
          </cell>
          <cell r="M90">
            <v>0</v>
          </cell>
          <cell r="O90">
            <v>0</v>
          </cell>
          <cell r="Q90">
            <v>0</v>
          </cell>
          <cell r="R90">
            <v>0</v>
          </cell>
          <cell r="S90">
            <v>0</v>
          </cell>
          <cell r="T90">
            <v>0</v>
          </cell>
          <cell r="V90">
            <v>0</v>
          </cell>
          <cell r="W90">
            <v>0</v>
          </cell>
          <cell r="X90">
            <v>81</v>
          </cell>
          <cell r="AK90">
            <v>81</v>
          </cell>
          <cell r="AL90">
            <v>81</v>
          </cell>
          <cell r="AM90" t="str">
            <v>DUNSTABLE</v>
          </cell>
          <cell r="AN90">
            <v>0</v>
          </cell>
          <cell r="AO90">
            <v>0</v>
          </cell>
          <cell r="AP90">
            <v>0</v>
          </cell>
          <cell r="AQ90">
            <v>0</v>
          </cell>
          <cell r="AR90">
            <v>0</v>
          </cell>
          <cell r="AS90">
            <v>0</v>
          </cell>
          <cell r="AT90">
            <v>0</v>
          </cell>
          <cell r="AU90">
            <v>0</v>
          </cell>
          <cell r="AV90">
            <v>0</v>
          </cell>
          <cell r="AW90">
            <v>0</v>
          </cell>
          <cell r="AX90">
            <v>0</v>
          </cell>
          <cell r="AZ90">
            <v>81</v>
          </cell>
          <cell r="BA90" t="str">
            <v>DUNSTABLE</v>
          </cell>
          <cell r="BB90">
            <v>0</v>
          </cell>
          <cell r="BC90">
            <v>0</v>
          </cell>
          <cell r="BE90">
            <v>0</v>
          </cell>
          <cell r="BF90">
            <v>0</v>
          </cell>
          <cell r="BG90">
            <v>0</v>
          </cell>
          <cell r="BH90">
            <v>0</v>
          </cell>
          <cell r="BI90">
            <v>0</v>
          </cell>
          <cell r="BJ90">
            <v>0</v>
          </cell>
          <cell r="BL90">
            <v>0</v>
          </cell>
          <cell r="BM90">
            <v>0</v>
          </cell>
          <cell r="BN90">
            <v>0</v>
          </cell>
          <cell r="BO90">
            <v>0</v>
          </cell>
          <cell r="BP90">
            <v>0</v>
          </cell>
          <cell r="BQ90">
            <v>0</v>
          </cell>
          <cell r="BR90">
            <v>0</v>
          </cell>
        </row>
        <row r="91">
          <cell r="A91">
            <v>82</v>
          </cell>
          <cell r="B91">
            <v>82</v>
          </cell>
          <cell r="C91" t="str">
            <v>DUXBURY</v>
          </cell>
          <cell r="D91">
            <v>12.996503496503497</v>
          </cell>
          <cell r="E91">
            <v>165111</v>
          </cell>
          <cell r="G91">
            <v>11602</v>
          </cell>
          <cell r="H91">
            <v>176713</v>
          </cell>
          <cell r="J91">
            <v>18036.37577559075</v>
          </cell>
          <cell r="K91">
            <v>0.25679399709682965</v>
          </cell>
          <cell r="L91">
            <v>11602</v>
          </cell>
          <cell r="M91">
            <v>29638.37577559075</v>
          </cell>
          <cell r="O91">
            <v>147074.62422440926</v>
          </cell>
          <cell r="Q91">
            <v>0</v>
          </cell>
          <cell r="R91">
            <v>18036.37577559075</v>
          </cell>
          <cell r="S91">
            <v>11602</v>
          </cell>
          <cell r="T91">
            <v>29638.37577559075</v>
          </cell>
          <cell r="V91">
            <v>81838.75</v>
          </cell>
          <cell r="W91">
            <v>0</v>
          </cell>
          <cell r="X91">
            <v>82</v>
          </cell>
          <cell r="Y91">
            <v>12.996503496503497</v>
          </cell>
          <cell r="Z91">
            <v>165111</v>
          </cell>
          <cell r="AA91">
            <v>0</v>
          </cell>
          <cell r="AB91">
            <v>165111</v>
          </cell>
          <cell r="AD91">
            <v>11602</v>
          </cell>
          <cell r="AE91">
            <v>176713</v>
          </cell>
          <cell r="AF91">
            <v>0</v>
          </cell>
          <cell r="AG91">
            <v>0</v>
          </cell>
          <cell r="AH91">
            <v>0</v>
          </cell>
          <cell r="AI91">
            <v>176713</v>
          </cell>
          <cell r="AK91">
            <v>82</v>
          </cell>
          <cell r="AL91">
            <v>82</v>
          </cell>
          <cell r="AM91" t="str">
            <v>DUXBURY</v>
          </cell>
          <cell r="AN91">
            <v>165111</v>
          </cell>
          <cell r="AO91">
            <v>144563</v>
          </cell>
          <cell r="AP91">
            <v>20548</v>
          </cell>
          <cell r="AQ91">
            <v>0</v>
          </cell>
          <cell r="AR91">
            <v>6734.5</v>
          </cell>
          <cell r="AS91">
            <v>32964</v>
          </cell>
          <cell r="AT91">
            <v>0</v>
          </cell>
          <cell r="AU91">
            <v>9990.25</v>
          </cell>
          <cell r="AV91">
            <v>0</v>
          </cell>
          <cell r="AW91">
            <v>70236.75</v>
          </cell>
          <cell r="AX91">
            <v>18036.37577559075</v>
          </cell>
          <cell r="AZ91">
            <v>82</v>
          </cell>
          <cell r="BA91" t="str">
            <v>DUXBURY</v>
          </cell>
          <cell r="BB91">
            <v>0</v>
          </cell>
          <cell r="BC91">
            <v>0</v>
          </cell>
          <cell r="BE91">
            <v>0</v>
          </cell>
          <cell r="BF91">
            <v>0</v>
          </cell>
          <cell r="BG91">
            <v>0</v>
          </cell>
          <cell r="BH91">
            <v>0</v>
          </cell>
          <cell r="BI91">
            <v>0</v>
          </cell>
          <cell r="BJ91">
            <v>0</v>
          </cell>
          <cell r="BL91">
            <v>0</v>
          </cell>
          <cell r="BM91">
            <v>20548</v>
          </cell>
          <cell r="BN91">
            <v>20548</v>
          </cell>
          <cell r="BO91">
            <v>0</v>
          </cell>
          <cell r="BP91">
            <v>0</v>
          </cell>
          <cell r="BQ91">
            <v>0</v>
          </cell>
          <cell r="BR91">
            <v>0</v>
          </cell>
        </row>
        <row r="92">
          <cell r="A92">
            <v>83</v>
          </cell>
          <cell r="B92">
            <v>83</v>
          </cell>
          <cell r="C92" t="str">
            <v>EAST BRIDGEWATER</v>
          </cell>
          <cell r="D92">
            <v>6.5823361207227986</v>
          </cell>
          <cell r="E92">
            <v>64517</v>
          </cell>
          <cell r="G92">
            <v>5615</v>
          </cell>
          <cell r="H92">
            <v>70132</v>
          </cell>
          <cell r="J92">
            <v>16047.35360761875</v>
          </cell>
          <cell r="K92">
            <v>0.53889031387542585</v>
          </cell>
          <cell r="L92">
            <v>5615</v>
          </cell>
          <cell r="M92">
            <v>21662.353607618752</v>
          </cell>
          <cell r="O92">
            <v>48469.646392381248</v>
          </cell>
          <cell r="Q92">
            <v>3589</v>
          </cell>
          <cell r="R92">
            <v>16047.35360761875</v>
          </cell>
          <cell r="S92">
            <v>5879</v>
          </cell>
          <cell r="T92">
            <v>25251.353607618752</v>
          </cell>
          <cell r="V92">
            <v>38982.515579941159</v>
          </cell>
          <cell r="W92">
            <v>0</v>
          </cell>
          <cell r="X92">
            <v>83</v>
          </cell>
          <cell r="Y92">
            <v>6.5823361207227986</v>
          </cell>
          <cell r="Z92">
            <v>64517</v>
          </cell>
          <cell r="AA92">
            <v>0</v>
          </cell>
          <cell r="AB92">
            <v>64517</v>
          </cell>
          <cell r="AD92">
            <v>5615</v>
          </cell>
          <cell r="AE92">
            <v>70132</v>
          </cell>
          <cell r="AF92">
            <v>3325</v>
          </cell>
          <cell r="AG92">
            <v>264</v>
          </cell>
          <cell r="AH92">
            <v>3589</v>
          </cell>
          <cell r="AI92">
            <v>73721</v>
          </cell>
          <cell r="AK92">
            <v>83</v>
          </cell>
          <cell r="AL92">
            <v>83</v>
          </cell>
          <cell r="AM92" t="str">
            <v>EAST BRIDGEWATER</v>
          </cell>
          <cell r="AN92">
            <v>64517</v>
          </cell>
          <cell r="AO92">
            <v>46235</v>
          </cell>
          <cell r="AP92">
            <v>18282</v>
          </cell>
          <cell r="AQ92">
            <v>2681.75</v>
          </cell>
          <cell r="AR92">
            <v>2333.25</v>
          </cell>
          <cell r="AS92">
            <v>4201</v>
          </cell>
          <cell r="AT92">
            <v>2121.75</v>
          </cell>
          <cell r="AU92">
            <v>165.75</v>
          </cell>
          <cell r="AV92">
            <v>-6.9844200588395324</v>
          </cell>
          <cell r="AW92">
            <v>29778.515579941159</v>
          </cell>
          <cell r="AX92">
            <v>16047.35360761875</v>
          </cell>
          <cell r="AZ92">
            <v>83</v>
          </cell>
          <cell r="BA92" t="str">
            <v>EAST BRIDGEWATER</v>
          </cell>
          <cell r="BB92">
            <v>0</v>
          </cell>
          <cell r="BC92">
            <v>0</v>
          </cell>
          <cell r="BE92">
            <v>0</v>
          </cell>
          <cell r="BF92">
            <v>0</v>
          </cell>
          <cell r="BG92">
            <v>0</v>
          </cell>
          <cell r="BH92">
            <v>0</v>
          </cell>
          <cell r="BI92">
            <v>0</v>
          </cell>
          <cell r="BJ92">
            <v>0</v>
          </cell>
          <cell r="BL92">
            <v>0</v>
          </cell>
          <cell r="BM92">
            <v>18282</v>
          </cell>
          <cell r="BN92">
            <v>18282</v>
          </cell>
          <cell r="BO92">
            <v>0</v>
          </cell>
          <cell r="BP92">
            <v>-6.9844200588395324</v>
          </cell>
          <cell r="BQ92">
            <v>-6.9844200588395324</v>
          </cell>
          <cell r="BR92">
            <v>-6.9844200588395324</v>
          </cell>
        </row>
        <row r="93">
          <cell r="A93">
            <v>84</v>
          </cell>
          <cell r="B93">
            <v>84</v>
          </cell>
          <cell r="C93" t="str">
            <v>EAST BROOKFIELD</v>
          </cell>
          <cell r="D93">
            <v>0</v>
          </cell>
          <cell r="E93">
            <v>0</v>
          </cell>
          <cell r="G93">
            <v>0</v>
          </cell>
          <cell r="H93">
            <v>0</v>
          </cell>
          <cell r="J93">
            <v>0</v>
          </cell>
          <cell r="K93"/>
          <cell r="L93">
            <v>0</v>
          </cell>
          <cell r="M93">
            <v>0</v>
          </cell>
          <cell r="O93">
            <v>0</v>
          </cell>
          <cell r="Q93">
            <v>0</v>
          </cell>
          <cell r="R93">
            <v>0</v>
          </cell>
          <cell r="S93">
            <v>0</v>
          </cell>
          <cell r="T93">
            <v>0</v>
          </cell>
          <cell r="V93">
            <v>0</v>
          </cell>
          <cell r="W93">
            <v>0</v>
          </cell>
          <cell r="X93">
            <v>84</v>
          </cell>
          <cell r="AK93">
            <v>84</v>
          </cell>
          <cell r="AL93">
            <v>84</v>
          </cell>
          <cell r="AM93" t="str">
            <v>EAST BROOKFIELD</v>
          </cell>
          <cell r="AN93">
            <v>0</v>
          </cell>
          <cell r="AO93">
            <v>0</v>
          </cell>
          <cell r="AP93">
            <v>0</v>
          </cell>
          <cell r="AQ93">
            <v>0</v>
          </cell>
          <cell r="AR93">
            <v>0</v>
          </cell>
          <cell r="AS93">
            <v>0</v>
          </cell>
          <cell r="AT93">
            <v>0</v>
          </cell>
          <cell r="AU93">
            <v>0</v>
          </cell>
          <cell r="AV93">
            <v>0</v>
          </cell>
          <cell r="AW93">
            <v>0</v>
          </cell>
          <cell r="AX93">
            <v>0</v>
          </cell>
          <cell r="AZ93">
            <v>84</v>
          </cell>
          <cell r="BA93" t="str">
            <v>EAST BROOKFIELD</v>
          </cell>
          <cell r="BB93">
            <v>0</v>
          </cell>
          <cell r="BC93">
            <v>0</v>
          </cell>
          <cell r="BE93">
            <v>0</v>
          </cell>
          <cell r="BF93">
            <v>0</v>
          </cell>
          <cell r="BG93">
            <v>0</v>
          </cell>
          <cell r="BH93">
            <v>0</v>
          </cell>
          <cell r="BI93">
            <v>0</v>
          </cell>
          <cell r="BJ93">
            <v>0</v>
          </cell>
          <cell r="BL93">
            <v>0</v>
          </cell>
          <cell r="BM93">
            <v>0</v>
          </cell>
          <cell r="BN93">
            <v>0</v>
          </cell>
          <cell r="BO93">
            <v>0</v>
          </cell>
          <cell r="BP93">
            <v>0</v>
          </cell>
          <cell r="BQ93">
            <v>0</v>
          </cell>
          <cell r="BR93">
            <v>0</v>
          </cell>
        </row>
        <row r="94">
          <cell r="A94">
            <v>85</v>
          </cell>
          <cell r="B94">
            <v>86</v>
          </cell>
          <cell r="C94" t="str">
            <v>EASTHAM</v>
          </cell>
          <cell r="D94">
            <v>0</v>
          </cell>
          <cell r="E94">
            <v>0</v>
          </cell>
          <cell r="G94">
            <v>0</v>
          </cell>
          <cell r="H94">
            <v>0</v>
          </cell>
          <cell r="J94">
            <v>0</v>
          </cell>
          <cell r="K94"/>
          <cell r="L94">
            <v>0</v>
          </cell>
          <cell r="M94">
            <v>0</v>
          </cell>
          <cell r="O94">
            <v>0</v>
          </cell>
          <cell r="Q94">
            <v>0</v>
          </cell>
          <cell r="R94">
            <v>0</v>
          </cell>
          <cell r="S94">
            <v>0</v>
          </cell>
          <cell r="T94">
            <v>0</v>
          </cell>
          <cell r="V94">
            <v>0</v>
          </cell>
          <cell r="W94">
            <v>0</v>
          </cell>
          <cell r="X94">
            <v>85</v>
          </cell>
          <cell r="AK94">
            <v>85</v>
          </cell>
          <cell r="AL94">
            <v>86</v>
          </cell>
          <cell r="AM94" t="str">
            <v>EASTHAM</v>
          </cell>
          <cell r="AN94">
            <v>0</v>
          </cell>
          <cell r="AO94">
            <v>0</v>
          </cell>
          <cell r="AP94">
            <v>0</v>
          </cell>
          <cell r="AQ94">
            <v>0</v>
          </cell>
          <cell r="AR94">
            <v>0</v>
          </cell>
          <cell r="AS94">
            <v>0</v>
          </cell>
          <cell r="AT94">
            <v>0</v>
          </cell>
          <cell r="AU94">
            <v>0</v>
          </cell>
          <cell r="AV94">
            <v>0</v>
          </cell>
          <cell r="AW94">
            <v>0</v>
          </cell>
          <cell r="AX94">
            <v>0</v>
          </cell>
          <cell r="AZ94">
            <v>85</v>
          </cell>
          <cell r="BA94" t="str">
            <v>EASTHAM</v>
          </cell>
          <cell r="BB94">
            <v>0</v>
          </cell>
          <cell r="BC94">
            <v>0</v>
          </cell>
          <cell r="BE94">
            <v>0</v>
          </cell>
          <cell r="BF94">
            <v>0</v>
          </cell>
          <cell r="BG94">
            <v>0</v>
          </cell>
          <cell r="BH94">
            <v>0</v>
          </cell>
          <cell r="BI94">
            <v>0</v>
          </cell>
          <cell r="BJ94">
            <v>0</v>
          </cell>
          <cell r="BL94">
            <v>0</v>
          </cell>
          <cell r="BM94">
            <v>0</v>
          </cell>
          <cell r="BN94">
            <v>0</v>
          </cell>
          <cell r="BO94">
            <v>0</v>
          </cell>
          <cell r="BP94">
            <v>0</v>
          </cell>
          <cell r="BQ94">
            <v>0</v>
          </cell>
          <cell r="BR94">
            <v>0</v>
          </cell>
        </row>
        <row r="95">
          <cell r="A95">
            <v>86</v>
          </cell>
          <cell r="B95">
            <v>87</v>
          </cell>
          <cell r="C95" t="str">
            <v>EASTHAMPTON</v>
          </cell>
          <cell r="D95">
            <v>101.8681995581526</v>
          </cell>
          <cell r="E95">
            <v>1024866</v>
          </cell>
          <cell r="G95">
            <v>89579</v>
          </cell>
          <cell r="H95">
            <v>1114445</v>
          </cell>
          <cell r="J95">
            <v>80790.639612670246</v>
          </cell>
          <cell r="K95">
            <v>0.38893413717631631</v>
          </cell>
          <cell r="L95">
            <v>89579</v>
          </cell>
          <cell r="M95">
            <v>170369.63961267023</v>
          </cell>
          <cell r="O95">
            <v>944075.36038732971</v>
          </cell>
          <cell r="Q95">
            <v>17641</v>
          </cell>
          <cell r="R95">
            <v>80790.639612670246</v>
          </cell>
          <cell r="S95">
            <v>90915</v>
          </cell>
          <cell r="T95">
            <v>188010.63961267023</v>
          </cell>
          <cell r="V95">
            <v>314943.1898418967</v>
          </cell>
          <cell r="W95">
            <v>0</v>
          </cell>
          <cell r="X95">
            <v>86</v>
          </cell>
          <cell r="Y95">
            <v>101.8681995581526</v>
          </cell>
          <cell r="Z95">
            <v>1024866</v>
          </cell>
          <cell r="AA95">
            <v>0</v>
          </cell>
          <cell r="AB95">
            <v>1024866</v>
          </cell>
          <cell r="AD95">
            <v>89579</v>
          </cell>
          <cell r="AE95">
            <v>1114445</v>
          </cell>
          <cell r="AF95">
            <v>16305</v>
          </cell>
          <cell r="AG95">
            <v>1336</v>
          </cell>
          <cell r="AH95">
            <v>17641</v>
          </cell>
          <cell r="AI95">
            <v>1132086</v>
          </cell>
          <cell r="AK95">
            <v>86</v>
          </cell>
          <cell r="AL95">
            <v>87</v>
          </cell>
          <cell r="AM95" t="str">
            <v>EASTHAMPTON</v>
          </cell>
          <cell r="AN95">
            <v>1024866</v>
          </cell>
          <cell r="AO95">
            <v>932825</v>
          </cell>
          <cell r="AP95">
            <v>92041</v>
          </cell>
          <cell r="AQ95">
            <v>53681.75</v>
          </cell>
          <cell r="AR95">
            <v>42056.25</v>
          </cell>
          <cell r="AS95">
            <v>5678.5</v>
          </cell>
          <cell r="AT95">
            <v>14405.5</v>
          </cell>
          <cell r="AU95">
            <v>0</v>
          </cell>
          <cell r="AV95">
            <v>-139.810158103297</v>
          </cell>
          <cell r="AW95">
            <v>207723.1898418967</v>
          </cell>
          <cell r="AX95">
            <v>80790.639612670246</v>
          </cell>
          <cell r="AZ95">
            <v>86</v>
          </cell>
          <cell r="BA95" t="str">
            <v>EASTHAMPTON</v>
          </cell>
          <cell r="BB95">
            <v>0</v>
          </cell>
          <cell r="BC95">
            <v>0</v>
          </cell>
          <cell r="BE95">
            <v>0</v>
          </cell>
          <cell r="BF95">
            <v>0</v>
          </cell>
          <cell r="BG95">
            <v>0</v>
          </cell>
          <cell r="BH95">
            <v>0</v>
          </cell>
          <cell r="BI95">
            <v>0</v>
          </cell>
          <cell r="BJ95">
            <v>0</v>
          </cell>
          <cell r="BL95">
            <v>0</v>
          </cell>
          <cell r="BM95">
            <v>92041</v>
          </cell>
          <cell r="BN95">
            <v>92041</v>
          </cell>
          <cell r="BO95">
            <v>0</v>
          </cell>
          <cell r="BP95">
            <v>-139.810158103297</v>
          </cell>
          <cell r="BQ95">
            <v>-139.810158103297</v>
          </cell>
          <cell r="BR95">
            <v>-139.810158103297</v>
          </cell>
        </row>
        <row r="96">
          <cell r="A96">
            <v>87</v>
          </cell>
          <cell r="B96">
            <v>85</v>
          </cell>
          <cell r="C96" t="str">
            <v>EAST LONGMEADOW</v>
          </cell>
          <cell r="D96">
            <v>7.8347738553924122</v>
          </cell>
          <cell r="E96">
            <v>96316</v>
          </cell>
          <cell r="G96">
            <v>6990</v>
          </cell>
          <cell r="H96">
            <v>103306</v>
          </cell>
          <cell r="J96">
            <v>0</v>
          </cell>
          <cell r="K96">
            <v>0</v>
          </cell>
          <cell r="L96">
            <v>6990</v>
          </cell>
          <cell r="M96">
            <v>6990</v>
          </cell>
          <cell r="O96">
            <v>96316</v>
          </cell>
          <cell r="Q96">
            <v>0</v>
          </cell>
          <cell r="R96">
            <v>0</v>
          </cell>
          <cell r="S96">
            <v>6990</v>
          </cell>
          <cell r="T96">
            <v>6990</v>
          </cell>
          <cell r="V96">
            <v>24767.270979329784</v>
          </cell>
          <cell r="W96">
            <v>0</v>
          </cell>
          <cell r="X96">
            <v>87</v>
          </cell>
          <cell r="Y96">
            <v>7.8347738553924122</v>
          </cell>
          <cell r="Z96">
            <v>96316</v>
          </cell>
          <cell r="AA96">
            <v>0</v>
          </cell>
          <cell r="AB96">
            <v>96316</v>
          </cell>
          <cell r="AD96">
            <v>6990</v>
          </cell>
          <cell r="AE96">
            <v>103306</v>
          </cell>
          <cell r="AF96">
            <v>0</v>
          </cell>
          <cell r="AG96">
            <v>0</v>
          </cell>
          <cell r="AH96">
            <v>0</v>
          </cell>
          <cell r="AI96">
            <v>103306</v>
          </cell>
          <cell r="AK96">
            <v>87</v>
          </cell>
          <cell r="AL96">
            <v>85</v>
          </cell>
          <cell r="AM96" t="str">
            <v>EAST LONGMEADOW</v>
          </cell>
          <cell r="AN96">
            <v>96316</v>
          </cell>
          <cell r="AO96">
            <v>99857</v>
          </cell>
          <cell r="AP96">
            <v>0</v>
          </cell>
          <cell r="AQ96">
            <v>14486.5</v>
          </cell>
          <cell r="AR96">
            <v>3328.5</v>
          </cell>
          <cell r="AS96">
            <v>0</v>
          </cell>
          <cell r="AT96">
            <v>0</v>
          </cell>
          <cell r="AU96">
            <v>0</v>
          </cell>
          <cell r="AV96">
            <v>-37.729020670216414</v>
          </cell>
          <cell r="AW96">
            <v>17777.270979329784</v>
          </cell>
          <cell r="AX96">
            <v>0</v>
          </cell>
          <cell r="AZ96">
            <v>87</v>
          </cell>
          <cell r="BA96" t="str">
            <v>EAST LONGMEADOW</v>
          </cell>
          <cell r="BB96">
            <v>0</v>
          </cell>
          <cell r="BC96">
            <v>0</v>
          </cell>
          <cell r="BE96">
            <v>0</v>
          </cell>
          <cell r="BF96">
            <v>0</v>
          </cell>
          <cell r="BG96">
            <v>0</v>
          </cell>
          <cell r="BH96">
            <v>0</v>
          </cell>
          <cell r="BI96">
            <v>0</v>
          </cell>
          <cell r="BJ96">
            <v>0</v>
          </cell>
          <cell r="BL96">
            <v>0</v>
          </cell>
          <cell r="BM96">
            <v>0</v>
          </cell>
          <cell r="BN96">
            <v>0</v>
          </cell>
          <cell r="BO96">
            <v>0</v>
          </cell>
          <cell r="BP96">
            <v>-37.729020670216414</v>
          </cell>
          <cell r="BQ96">
            <v>-37.729020670216414</v>
          </cell>
          <cell r="BR96">
            <v>-37.729020670216414</v>
          </cell>
        </row>
        <row r="97">
          <cell r="A97">
            <v>88</v>
          </cell>
          <cell r="B97">
            <v>88</v>
          </cell>
          <cell r="C97" t="str">
            <v>EASTON</v>
          </cell>
          <cell r="D97">
            <v>11.657439446366782</v>
          </cell>
          <cell r="E97">
            <v>138794</v>
          </cell>
          <cell r="G97">
            <v>10409</v>
          </cell>
          <cell r="H97">
            <v>149203</v>
          </cell>
          <cell r="J97">
            <v>1729.2028556508553</v>
          </cell>
          <cell r="K97">
            <v>7.7597534386432354E-2</v>
          </cell>
          <cell r="L97">
            <v>10409</v>
          </cell>
          <cell r="M97">
            <v>12138.202855650856</v>
          </cell>
          <cell r="O97">
            <v>137064.79714434914</v>
          </cell>
          <cell r="Q97">
            <v>0</v>
          </cell>
          <cell r="R97">
            <v>1729.2028556508553</v>
          </cell>
          <cell r="S97">
            <v>10409</v>
          </cell>
          <cell r="T97">
            <v>12138.202855650856</v>
          </cell>
          <cell r="V97">
            <v>32693.25</v>
          </cell>
          <cell r="W97">
            <v>0</v>
          </cell>
          <cell r="X97">
            <v>88</v>
          </cell>
          <cell r="Y97">
            <v>11.657439446366782</v>
          </cell>
          <cell r="Z97">
            <v>138794</v>
          </cell>
          <cell r="AA97">
            <v>0</v>
          </cell>
          <cell r="AB97">
            <v>138794</v>
          </cell>
          <cell r="AD97">
            <v>10409</v>
          </cell>
          <cell r="AE97">
            <v>149203</v>
          </cell>
          <cell r="AF97">
            <v>0</v>
          </cell>
          <cell r="AG97">
            <v>0</v>
          </cell>
          <cell r="AH97">
            <v>0</v>
          </cell>
          <cell r="AI97">
            <v>149203</v>
          </cell>
          <cell r="AK97">
            <v>88</v>
          </cell>
          <cell r="AL97">
            <v>88</v>
          </cell>
          <cell r="AM97" t="str">
            <v>EASTON</v>
          </cell>
          <cell r="AN97">
            <v>138794</v>
          </cell>
          <cell r="AO97">
            <v>136824</v>
          </cell>
          <cell r="AP97">
            <v>1970</v>
          </cell>
          <cell r="AQ97">
            <v>0</v>
          </cell>
          <cell r="AR97">
            <v>4160.25</v>
          </cell>
          <cell r="AS97">
            <v>16059.5</v>
          </cell>
          <cell r="AT97">
            <v>0</v>
          </cell>
          <cell r="AU97">
            <v>94.5</v>
          </cell>
          <cell r="AV97">
            <v>0</v>
          </cell>
          <cell r="AW97">
            <v>22284.25</v>
          </cell>
          <cell r="AX97">
            <v>1729.2028556508553</v>
          </cell>
          <cell r="AZ97">
            <v>88</v>
          </cell>
          <cell r="BA97" t="str">
            <v>EASTON</v>
          </cell>
          <cell r="BB97">
            <v>0</v>
          </cell>
          <cell r="BC97">
            <v>0</v>
          </cell>
          <cell r="BE97">
            <v>0</v>
          </cell>
          <cell r="BF97">
            <v>0</v>
          </cell>
          <cell r="BG97">
            <v>0</v>
          </cell>
          <cell r="BH97">
            <v>0</v>
          </cell>
          <cell r="BI97">
            <v>0</v>
          </cell>
          <cell r="BJ97">
            <v>0</v>
          </cell>
          <cell r="BL97">
            <v>0</v>
          </cell>
          <cell r="BM97">
            <v>1970</v>
          </cell>
          <cell r="BN97">
            <v>1970</v>
          </cell>
          <cell r="BO97">
            <v>0</v>
          </cell>
          <cell r="BP97">
            <v>0</v>
          </cell>
          <cell r="BQ97">
            <v>0</v>
          </cell>
          <cell r="BR97">
            <v>0</v>
          </cell>
        </row>
        <row r="98">
          <cell r="A98">
            <v>89</v>
          </cell>
          <cell r="B98">
            <v>89</v>
          </cell>
          <cell r="C98" t="str">
            <v>EDGARTOWN</v>
          </cell>
          <cell r="D98">
            <v>39.125435540069688</v>
          </cell>
          <cell r="E98">
            <v>901171</v>
          </cell>
          <cell r="G98">
            <v>34046</v>
          </cell>
          <cell r="H98">
            <v>935217</v>
          </cell>
          <cell r="J98">
            <v>56088.494047326902</v>
          </cell>
          <cell r="K98">
            <v>0.46623276386989104</v>
          </cell>
          <cell r="L98">
            <v>34046</v>
          </cell>
          <cell r="M98">
            <v>90134.494047326909</v>
          </cell>
          <cell r="O98">
            <v>845082.50595267303</v>
          </cell>
          <cell r="Q98">
            <v>24530</v>
          </cell>
          <cell r="R98">
            <v>56088.494047326902</v>
          </cell>
          <cell r="S98">
            <v>34939</v>
          </cell>
          <cell r="T98">
            <v>114664.49404732691</v>
          </cell>
          <cell r="V98">
            <v>178877.48542494795</v>
          </cell>
          <cell r="W98">
            <v>0</v>
          </cell>
          <cell r="X98">
            <v>89</v>
          </cell>
          <cell r="Y98">
            <v>39.125435540069688</v>
          </cell>
          <cell r="Z98">
            <v>901171</v>
          </cell>
          <cell r="AA98">
            <v>0</v>
          </cell>
          <cell r="AB98">
            <v>901171</v>
          </cell>
          <cell r="AD98">
            <v>34046</v>
          </cell>
          <cell r="AE98">
            <v>935217</v>
          </cell>
          <cell r="AF98">
            <v>23637</v>
          </cell>
          <cell r="AG98">
            <v>893</v>
          </cell>
          <cell r="AH98">
            <v>24530</v>
          </cell>
          <cell r="AI98">
            <v>959747</v>
          </cell>
          <cell r="AK98">
            <v>89</v>
          </cell>
          <cell r="AL98">
            <v>89</v>
          </cell>
          <cell r="AM98" t="str">
            <v>EDGARTOWN</v>
          </cell>
          <cell r="AN98">
            <v>901171</v>
          </cell>
          <cell r="AO98">
            <v>837272</v>
          </cell>
          <cell r="AP98">
            <v>63899</v>
          </cell>
          <cell r="AQ98">
            <v>38593.75</v>
          </cell>
          <cell r="AR98">
            <v>4390.5</v>
          </cell>
          <cell r="AS98">
            <v>7351</v>
          </cell>
          <cell r="AT98">
            <v>0</v>
          </cell>
          <cell r="AU98">
            <v>6167.75</v>
          </cell>
          <cell r="AV98">
            <v>-100.51457505204598</v>
          </cell>
          <cell r="AW98">
            <v>120301.48542494795</v>
          </cell>
          <cell r="AX98">
            <v>56088.494047326902</v>
          </cell>
          <cell r="AZ98">
            <v>89</v>
          </cell>
          <cell r="BA98" t="str">
            <v>EDGARTOWN</v>
          </cell>
          <cell r="BB98">
            <v>0</v>
          </cell>
          <cell r="BC98">
            <v>0</v>
          </cell>
          <cell r="BE98">
            <v>0</v>
          </cell>
          <cell r="BF98">
            <v>0</v>
          </cell>
          <cell r="BG98">
            <v>0</v>
          </cell>
          <cell r="BH98">
            <v>0</v>
          </cell>
          <cell r="BI98">
            <v>0</v>
          </cell>
          <cell r="BJ98">
            <v>0</v>
          </cell>
          <cell r="BL98">
            <v>0</v>
          </cell>
          <cell r="BM98">
            <v>63899</v>
          </cell>
          <cell r="BN98">
            <v>63899</v>
          </cell>
          <cell r="BO98">
            <v>0</v>
          </cell>
          <cell r="BP98">
            <v>-100.51457505204598</v>
          </cell>
          <cell r="BQ98">
            <v>-100.51457505204598</v>
          </cell>
          <cell r="BR98">
            <v>-100.51457505204598</v>
          </cell>
        </row>
        <row r="99">
          <cell r="A99">
            <v>90</v>
          </cell>
          <cell r="B99">
            <v>90</v>
          </cell>
          <cell r="C99" t="str">
            <v>EGREMONT</v>
          </cell>
          <cell r="D99">
            <v>0</v>
          </cell>
          <cell r="E99">
            <v>0</v>
          </cell>
          <cell r="G99">
            <v>0</v>
          </cell>
          <cell r="H99">
            <v>0</v>
          </cell>
          <cell r="J99">
            <v>0</v>
          </cell>
          <cell r="K99"/>
          <cell r="L99">
            <v>0</v>
          </cell>
          <cell r="M99">
            <v>0</v>
          </cell>
          <cell r="O99">
            <v>0</v>
          </cell>
          <cell r="Q99">
            <v>0</v>
          </cell>
          <cell r="R99">
            <v>0</v>
          </cell>
          <cell r="S99">
            <v>0</v>
          </cell>
          <cell r="T99">
            <v>0</v>
          </cell>
          <cell r="V99">
            <v>0</v>
          </cell>
          <cell r="W99">
            <v>0</v>
          </cell>
          <cell r="X99">
            <v>90</v>
          </cell>
          <cell r="AK99">
            <v>90</v>
          </cell>
          <cell r="AL99">
            <v>90</v>
          </cell>
          <cell r="AM99" t="str">
            <v>EGREMONT</v>
          </cell>
          <cell r="AN99">
            <v>0</v>
          </cell>
          <cell r="AO99">
            <v>0</v>
          </cell>
          <cell r="AP99">
            <v>0</v>
          </cell>
          <cell r="AQ99">
            <v>0</v>
          </cell>
          <cell r="AR99">
            <v>0</v>
          </cell>
          <cell r="AS99">
            <v>0</v>
          </cell>
          <cell r="AT99">
            <v>0</v>
          </cell>
          <cell r="AU99">
            <v>0</v>
          </cell>
          <cell r="AV99">
            <v>0</v>
          </cell>
          <cell r="AW99">
            <v>0</v>
          </cell>
          <cell r="AX99">
            <v>0</v>
          </cell>
          <cell r="AZ99">
            <v>90</v>
          </cell>
          <cell r="BA99" t="str">
            <v>EGREMONT</v>
          </cell>
          <cell r="BB99">
            <v>0</v>
          </cell>
          <cell r="BC99">
            <v>0</v>
          </cell>
          <cell r="BE99">
            <v>0</v>
          </cell>
          <cell r="BF99">
            <v>0</v>
          </cell>
          <cell r="BG99">
            <v>0</v>
          </cell>
          <cell r="BH99">
            <v>0</v>
          </cell>
          <cell r="BI99">
            <v>0</v>
          </cell>
          <cell r="BJ99">
            <v>0</v>
          </cell>
          <cell r="BL99">
            <v>0</v>
          </cell>
          <cell r="BM99">
            <v>0</v>
          </cell>
          <cell r="BN99">
            <v>0</v>
          </cell>
          <cell r="BO99">
            <v>0</v>
          </cell>
          <cell r="BP99">
            <v>0</v>
          </cell>
          <cell r="BQ99">
            <v>0</v>
          </cell>
          <cell r="BR99">
            <v>0</v>
          </cell>
        </row>
        <row r="100">
          <cell r="A100">
            <v>91</v>
          </cell>
          <cell r="B100">
            <v>91</v>
          </cell>
          <cell r="C100" t="str">
            <v>ERVING</v>
          </cell>
          <cell r="D100">
            <v>8</v>
          </cell>
          <cell r="E100">
            <v>171992</v>
          </cell>
          <cell r="G100">
            <v>7144</v>
          </cell>
          <cell r="H100">
            <v>179136</v>
          </cell>
          <cell r="J100">
            <v>3913.9672758107431</v>
          </cell>
          <cell r="K100">
            <v>0.15626803249199461</v>
          </cell>
          <cell r="L100">
            <v>7144</v>
          </cell>
          <cell r="M100">
            <v>11057.967275810743</v>
          </cell>
          <cell r="O100">
            <v>168078.03272418925</v>
          </cell>
          <cell r="Q100">
            <v>0</v>
          </cell>
          <cell r="R100">
            <v>3913.9672758107431</v>
          </cell>
          <cell r="S100">
            <v>7144</v>
          </cell>
          <cell r="T100">
            <v>11057.967275810743</v>
          </cell>
          <cell r="V100">
            <v>32190.5</v>
          </cell>
          <cell r="W100">
            <v>0</v>
          </cell>
          <cell r="X100">
            <v>91</v>
          </cell>
          <cell r="Y100">
            <v>8</v>
          </cell>
          <cell r="Z100">
            <v>171992</v>
          </cell>
          <cell r="AA100">
            <v>0</v>
          </cell>
          <cell r="AB100">
            <v>171992</v>
          </cell>
          <cell r="AD100">
            <v>7144</v>
          </cell>
          <cell r="AE100">
            <v>179136</v>
          </cell>
          <cell r="AF100">
            <v>0</v>
          </cell>
          <cell r="AG100">
            <v>0</v>
          </cell>
          <cell r="AH100">
            <v>0</v>
          </cell>
          <cell r="AI100">
            <v>179136</v>
          </cell>
          <cell r="AK100">
            <v>91</v>
          </cell>
          <cell r="AL100">
            <v>91</v>
          </cell>
          <cell r="AM100" t="str">
            <v>ERVING</v>
          </cell>
          <cell r="AN100">
            <v>171992</v>
          </cell>
          <cell r="AO100">
            <v>167533</v>
          </cell>
          <cell r="AP100">
            <v>4459</v>
          </cell>
          <cell r="AQ100">
            <v>0</v>
          </cell>
          <cell r="AR100">
            <v>0</v>
          </cell>
          <cell r="AS100">
            <v>0</v>
          </cell>
          <cell r="AT100">
            <v>0</v>
          </cell>
          <cell r="AU100">
            <v>20587.5</v>
          </cell>
          <cell r="AV100">
            <v>0</v>
          </cell>
          <cell r="AW100">
            <v>25046.5</v>
          </cell>
          <cell r="AX100">
            <v>3913.9672758107431</v>
          </cell>
          <cell r="AZ100">
            <v>91</v>
          </cell>
          <cell r="BA100" t="str">
            <v>ERVING</v>
          </cell>
          <cell r="BB100">
            <v>0</v>
          </cell>
          <cell r="BC100">
            <v>0</v>
          </cell>
          <cell r="BE100">
            <v>0</v>
          </cell>
          <cell r="BF100">
            <v>0</v>
          </cell>
          <cell r="BG100">
            <v>0</v>
          </cell>
          <cell r="BH100">
            <v>0</v>
          </cell>
          <cell r="BI100">
            <v>0</v>
          </cell>
          <cell r="BJ100">
            <v>0</v>
          </cell>
          <cell r="BL100">
            <v>0</v>
          </cell>
          <cell r="BM100">
            <v>4459</v>
          </cell>
          <cell r="BN100">
            <v>4459</v>
          </cell>
          <cell r="BO100">
            <v>0</v>
          </cell>
          <cell r="BP100">
            <v>0</v>
          </cell>
          <cell r="BQ100">
            <v>0</v>
          </cell>
          <cell r="BR100">
            <v>0</v>
          </cell>
        </row>
        <row r="101">
          <cell r="A101">
            <v>92</v>
          </cell>
          <cell r="B101">
            <v>92</v>
          </cell>
          <cell r="C101" t="str">
            <v>ESSEX</v>
          </cell>
          <cell r="D101">
            <v>0</v>
          </cell>
          <cell r="E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K101">
            <v>92</v>
          </cell>
          <cell r="AL101">
            <v>92</v>
          </cell>
          <cell r="AM101" t="str">
            <v>ESSEX</v>
          </cell>
          <cell r="AN101">
            <v>0</v>
          </cell>
          <cell r="AO101">
            <v>0</v>
          </cell>
          <cell r="AP101">
            <v>0</v>
          </cell>
          <cell r="AQ101">
            <v>0</v>
          </cell>
          <cell r="AR101">
            <v>0</v>
          </cell>
          <cell r="AS101">
            <v>0</v>
          </cell>
          <cell r="AT101">
            <v>0</v>
          </cell>
          <cell r="AU101">
            <v>0</v>
          </cell>
          <cell r="AV101">
            <v>0</v>
          </cell>
          <cell r="AW101">
            <v>0</v>
          </cell>
          <cell r="AX101">
            <v>0</v>
          </cell>
          <cell r="AZ101">
            <v>92</v>
          </cell>
          <cell r="BA101" t="str">
            <v>ESSEX</v>
          </cell>
          <cell r="BB101">
            <v>0</v>
          </cell>
          <cell r="BC101">
            <v>0</v>
          </cell>
          <cell r="BE101">
            <v>0</v>
          </cell>
          <cell r="BF101">
            <v>0</v>
          </cell>
          <cell r="BG101">
            <v>0</v>
          </cell>
          <cell r="BH101">
            <v>0</v>
          </cell>
          <cell r="BI101">
            <v>0</v>
          </cell>
          <cell r="BJ101">
            <v>0</v>
          </cell>
          <cell r="BL101">
            <v>0</v>
          </cell>
          <cell r="BM101">
            <v>0</v>
          </cell>
          <cell r="BN101">
            <v>0</v>
          </cell>
          <cell r="BO101">
            <v>0</v>
          </cell>
          <cell r="BP101">
            <v>0</v>
          </cell>
          <cell r="BQ101">
            <v>0</v>
          </cell>
          <cell r="BR101">
            <v>0</v>
          </cell>
        </row>
        <row r="102">
          <cell r="A102">
            <v>93</v>
          </cell>
          <cell r="B102">
            <v>93</v>
          </cell>
          <cell r="C102" t="str">
            <v>EVERETT</v>
          </cell>
          <cell r="D102">
            <v>692.15987276662634</v>
          </cell>
          <cell r="E102">
            <v>8036719</v>
          </cell>
          <cell r="G102">
            <v>610675</v>
          </cell>
          <cell r="H102">
            <v>8647394</v>
          </cell>
          <cell r="J102">
            <v>1669899.0976135542</v>
          </cell>
          <cell r="K102">
            <v>0.68173147126604128</v>
          </cell>
          <cell r="L102">
            <v>610675</v>
          </cell>
          <cell r="M102">
            <v>2280574.0976135544</v>
          </cell>
          <cell r="O102">
            <v>6366819.9023864456</v>
          </cell>
          <cell r="Q102">
            <v>104312</v>
          </cell>
          <cell r="R102">
            <v>1669899.0976135542</v>
          </cell>
          <cell r="S102">
            <v>617819</v>
          </cell>
          <cell r="T102">
            <v>2384886.0976135544</v>
          </cell>
          <cell r="V102">
            <v>3164483.8590967203</v>
          </cell>
          <cell r="W102">
            <v>0</v>
          </cell>
          <cell r="X102">
            <v>93</v>
          </cell>
          <cell r="Y102">
            <v>692.15987276662634</v>
          </cell>
          <cell r="Z102">
            <v>8036719</v>
          </cell>
          <cell r="AA102">
            <v>0</v>
          </cell>
          <cell r="AB102">
            <v>8036719</v>
          </cell>
          <cell r="AD102">
            <v>610675</v>
          </cell>
          <cell r="AE102">
            <v>8647394</v>
          </cell>
          <cell r="AF102">
            <v>97168</v>
          </cell>
          <cell r="AG102">
            <v>7144</v>
          </cell>
          <cell r="AH102">
            <v>104312</v>
          </cell>
          <cell r="AI102">
            <v>8751706</v>
          </cell>
          <cell r="AK102">
            <v>93</v>
          </cell>
          <cell r="AL102">
            <v>93</v>
          </cell>
          <cell r="AM102" t="str">
            <v>EVERETT</v>
          </cell>
          <cell r="AN102">
            <v>8036719</v>
          </cell>
          <cell r="AO102">
            <v>6134281</v>
          </cell>
          <cell r="AP102">
            <v>1902438</v>
          </cell>
          <cell r="AQ102">
            <v>86349.5</v>
          </cell>
          <cell r="AR102">
            <v>118726</v>
          </cell>
          <cell r="AS102">
            <v>121515.75</v>
          </cell>
          <cell r="AT102">
            <v>143937</v>
          </cell>
          <cell r="AU102">
            <v>76755.5</v>
          </cell>
          <cell r="AV102">
            <v>-224.89090327982558</v>
          </cell>
          <cell r="AW102">
            <v>2449496.8590967203</v>
          </cell>
          <cell r="AX102">
            <v>1669899.0976135542</v>
          </cell>
          <cell r="AZ102">
            <v>93</v>
          </cell>
          <cell r="BA102" t="str">
            <v>EVERETT</v>
          </cell>
          <cell r="BB102">
            <v>0</v>
          </cell>
          <cell r="BC102">
            <v>0</v>
          </cell>
          <cell r="BE102">
            <v>0</v>
          </cell>
          <cell r="BF102">
            <v>0</v>
          </cell>
          <cell r="BG102">
            <v>0</v>
          </cell>
          <cell r="BH102">
            <v>0</v>
          </cell>
          <cell r="BI102">
            <v>0</v>
          </cell>
          <cell r="BJ102">
            <v>0</v>
          </cell>
          <cell r="BL102">
            <v>0</v>
          </cell>
          <cell r="BM102">
            <v>1902438</v>
          </cell>
          <cell r="BN102">
            <v>1902438</v>
          </cell>
          <cell r="BO102">
            <v>0</v>
          </cell>
          <cell r="BP102">
            <v>-224.89090327982558</v>
          </cell>
          <cell r="BQ102">
            <v>-224.89090327982558</v>
          </cell>
          <cell r="BR102">
            <v>-224.89090327982558</v>
          </cell>
        </row>
        <row r="103">
          <cell r="A103">
            <v>94</v>
          </cell>
          <cell r="B103">
            <v>94</v>
          </cell>
          <cell r="C103" t="str">
            <v>FAIRHAVEN</v>
          </cell>
          <cell r="D103">
            <v>2.2673611111111112</v>
          </cell>
          <cell r="E103">
            <v>29652</v>
          </cell>
          <cell r="G103">
            <v>2018</v>
          </cell>
          <cell r="H103">
            <v>31670</v>
          </cell>
          <cell r="J103">
            <v>2812.3685022869749</v>
          </cell>
          <cell r="K103">
            <v>0.14410947719950679</v>
          </cell>
          <cell r="L103">
            <v>2018</v>
          </cell>
          <cell r="M103">
            <v>4830.3685022869749</v>
          </cell>
          <cell r="O103">
            <v>26839.631497713024</v>
          </cell>
          <cell r="Q103">
            <v>0</v>
          </cell>
          <cell r="R103">
            <v>2812.3685022869749</v>
          </cell>
          <cell r="S103">
            <v>2018</v>
          </cell>
          <cell r="T103">
            <v>4830.3685022869749</v>
          </cell>
          <cell r="V103">
            <v>21533.5</v>
          </cell>
          <cell r="W103">
            <v>0</v>
          </cell>
          <cell r="X103">
            <v>94</v>
          </cell>
          <cell r="Y103">
            <v>2.2673611111111112</v>
          </cell>
          <cell r="Z103">
            <v>29652</v>
          </cell>
          <cell r="AA103">
            <v>0</v>
          </cell>
          <cell r="AB103">
            <v>29652</v>
          </cell>
          <cell r="AD103">
            <v>2018</v>
          </cell>
          <cell r="AE103">
            <v>31670</v>
          </cell>
          <cell r="AF103">
            <v>0</v>
          </cell>
          <cell r="AG103">
            <v>0</v>
          </cell>
          <cell r="AH103">
            <v>0</v>
          </cell>
          <cell r="AI103">
            <v>31670</v>
          </cell>
          <cell r="AK103">
            <v>94</v>
          </cell>
          <cell r="AL103">
            <v>94</v>
          </cell>
          <cell r="AM103" t="str">
            <v>FAIRHAVEN</v>
          </cell>
          <cell r="AN103">
            <v>29652</v>
          </cell>
          <cell r="AO103">
            <v>26448</v>
          </cell>
          <cell r="AP103">
            <v>3204</v>
          </cell>
          <cell r="AQ103">
            <v>0</v>
          </cell>
          <cell r="AR103">
            <v>0</v>
          </cell>
          <cell r="AS103">
            <v>6271.75</v>
          </cell>
          <cell r="AT103">
            <v>9878.25</v>
          </cell>
          <cell r="AU103">
            <v>161.5</v>
          </cell>
          <cell r="AV103">
            <v>0</v>
          </cell>
          <cell r="AW103">
            <v>19515.5</v>
          </cell>
          <cell r="AX103">
            <v>2812.3685022869749</v>
          </cell>
          <cell r="AZ103">
            <v>94</v>
          </cell>
          <cell r="BA103" t="str">
            <v>FAIRHAVEN</v>
          </cell>
          <cell r="BB103">
            <v>0</v>
          </cell>
          <cell r="BC103">
            <v>0</v>
          </cell>
          <cell r="BE103">
            <v>0</v>
          </cell>
          <cell r="BF103">
            <v>0</v>
          </cell>
          <cell r="BG103">
            <v>0</v>
          </cell>
          <cell r="BH103">
            <v>0</v>
          </cell>
          <cell r="BI103">
            <v>0</v>
          </cell>
          <cell r="BJ103">
            <v>0</v>
          </cell>
          <cell r="BL103">
            <v>0</v>
          </cell>
          <cell r="BM103">
            <v>3204</v>
          </cell>
          <cell r="BN103">
            <v>3204</v>
          </cell>
          <cell r="BO103">
            <v>0</v>
          </cell>
          <cell r="BP103">
            <v>0</v>
          </cell>
          <cell r="BQ103">
            <v>0</v>
          </cell>
          <cell r="BR103">
            <v>0</v>
          </cell>
        </row>
        <row r="104">
          <cell r="A104">
            <v>95</v>
          </cell>
          <cell r="B104">
            <v>95</v>
          </cell>
          <cell r="C104" t="str">
            <v>FALL RIVER</v>
          </cell>
          <cell r="D104">
            <v>1375.6689931932826</v>
          </cell>
          <cell r="E104">
            <v>14034888</v>
          </cell>
          <cell r="G104">
            <v>1223435</v>
          </cell>
          <cell r="H104">
            <v>15258323</v>
          </cell>
          <cell r="J104">
            <v>1725601.3737641876</v>
          </cell>
          <cell r="K104">
            <v>0.51922341431073415</v>
          </cell>
          <cell r="L104">
            <v>1223435</v>
          </cell>
          <cell r="M104">
            <v>2949036.3737641876</v>
          </cell>
          <cell r="O104">
            <v>12309286.626235813</v>
          </cell>
          <cell r="Q104">
            <v>96664</v>
          </cell>
          <cell r="R104">
            <v>1725601.3737641876</v>
          </cell>
          <cell r="S104">
            <v>1231191</v>
          </cell>
          <cell r="T104">
            <v>3045700.3737641876</v>
          </cell>
          <cell r="V104">
            <v>4643526.5</v>
          </cell>
          <cell r="W104">
            <v>0</v>
          </cell>
          <cell r="X104">
            <v>95</v>
          </cell>
          <cell r="Y104">
            <v>1375.6689931932826</v>
          </cell>
          <cell r="Z104">
            <v>14003541</v>
          </cell>
          <cell r="AA104">
            <v>0</v>
          </cell>
          <cell r="AB104">
            <v>14003541</v>
          </cell>
          <cell r="AD104">
            <v>1220713</v>
          </cell>
          <cell r="AE104">
            <v>15224254</v>
          </cell>
          <cell r="AF104">
            <v>88908</v>
          </cell>
          <cell r="AG104">
            <v>7756</v>
          </cell>
          <cell r="AH104">
            <v>96664</v>
          </cell>
          <cell r="AI104">
            <v>15320918</v>
          </cell>
          <cell r="AK104">
            <v>95</v>
          </cell>
          <cell r="AL104">
            <v>95</v>
          </cell>
          <cell r="AM104" t="str">
            <v>FALL RIVER</v>
          </cell>
          <cell r="AN104">
            <v>14034888</v>
          </cell>
          <cell r="AO104">
            <v>12068991</v>
          </cell>
          <cell r="AP104">
            <v>1965897</v>
          </cell>
          <cell r="AQ104">
            <v>629575</v>
          </cell>
          <cell r="AR104">
            <v>487964.5</v>
          </cell>
          <cell r="AS104">
            <v>123926</v>
          </cell>
          <cell r="AT104">
            <v>0</v>
          </cell>
          <cell r="AU104">
            <v>116065</v>
          </cell>
          <cell r="AV104">
            <v>0</v>
          </cell>
          <cell r="AW104">
            <v>3323427.5</v>
          </cell>
          <cell r="AX104">
            <v>1725601.3737641876</v>
          </cell>
          <cell r="AZ104">
            <v>95</v>
          </cell>
          <cell r="BA104" t="str">
            <v>FALL RIVER</v>
          </cell>
          <cell r="BB104">
            <v>3.0481099656360584</v>
          </cell>
          <cell r="BC104">
            <v>31347</v>
          </cell>
          <cell r="BE104">
            <v>2722</v>
          </cell>
          <cell r="BF104">
            <v>34069</v>
          </cell>
          <cell r="BG104">
            <v>0</v>
          </cell>
          <cell r="BH104">
            <v>0</v>
          </cell>
          <cell r="BI104">
            <v>0</v>
          </cell>
          <cell r="BJ104">
            <v>34069</v>
          </cell>
          <cell r="BL104">
            <v>0</v>
          </cell>
          <cell r="BM104">
            <v>1965897</v>
          </cell>
          <cell r="BN104">
            <v>1934550</v>
          </cell>
          <cell r="BO104">
            <v>31347</v>
          </cell>
          <cell r="BP104">
            <v>26149.945385644212</v>
          </cell>
          <cell r="BQ104">
            <v>0</v>
          </cell>
          <cell r="BR104">
            <v>0</v>
          </cell>
        </row>
        <row r="105">
          <cell r="A105">
            <v>96</v>
          </cell>
          <cell r="B105">
            <v>96</v>
          </cell>
          <cell r="C105" t="str">
            <v>FALMOUTH</v>
          </cell>
          <cell r="D105">
            <v>68.661034087863356</v>
          </cell>
          <cell r="E105">
            <v>1038776</v>
          </cell>
          <cell r="G105">
            <v>60236</v>
          </cell>
          <cell r="H105">
            <v>1099012</v>
          </cell>
          <cell r="J105">
            <v>151025.24189434698</v>
          </cell>
          <cell r="K105">
            <v>0.54489585351010139</v>
          </cell>
          <cell r="L105">
            <v>60236</v>
          </cell>
          <cell r="M105">
            <v>211261.24189434698</v>
          </cell>
          <cell r="O105">
            <v>887750.75810565299</v>
          </cell>
          <cell r="Q105">
            <v>16337</v>
          </cell>
          <cell r="R105">
            <v>151025.24189434698</v>
          </cell>
          <cell r="S105">
            <v>61126</v>
          </cell>
          <cell r="T105">
            <v>227598.24189434698</v>
          </cell>
          <cell r="V105">
            <v>353736.5</v>
          </cell>
          <cell r="W105">
            <v>0</v>
          </cell>
          <cell r="X105">
            <v>96</v>
          </cell>
          <cell r="Y105">
            <v>68.661034087863356</v>
          </cell>
          <cell r="Z105">
            <v>1038776</v>
          </cell>
          <cell r="AA105">
            <v>0</v>
          </cell>
          <cell r="AB105">
            <v>1038776</v>
          </cell>
          <cell r="AD105">
            <v>60236</v>
          </cell>
          <cell r="AE105">
            <v>1099012</v>
          </cell>
          <cell r="AF105">
            <v>15447</v>
          </cell>
          <cell r="AG105">
            <v>890</v>
          </cell>
          <cell r="AH105">
            <v>16337</v>
          </cell>
          <cell r="AI105">
            <v>1115349</v>
          </cell>
          <cell r="AK105">
            <v>96</v>
          </cell>
          <cell r="AL105">
            <v>96</v>
          </cell>
          <cell r="AM105" t="str">
            <v>FALMOUTH</v>
          </cell>
          <cell r="AN105">
            <v>1038776</v>
          </cell>
          <cell r="AO105">
            <v>866720</v>
          </cell>
          <cell r="AP105">
            <v>172056</v>
          </cell>
          <cell r="AQ105">
            <v>0</v>
          </cell>
          <cell r="AR105">
            <v>0</v>
          </cell>
          <cell r="AS105">
            <v>0</v>
          </cell>
          <cell r="AT105">
            <v>49379</v>
          </cell>
          <cell r="AU105">
            <v>55728.5</v>
          </cell>
          <cell r="AV105">
            <v>0</v>
          </cell>
          <cell r="AW105">
            <v>277163.5</v>
          </cell>
          <cell r="AX105">
            <v>151025.24189434698</v>
          </cell>
          <cell r="AZ105">
            <v>96</v>
          </cell>
          <cell r="BA105" t="str">
            <v>FALMOUTH</v>
          </cell>
          <cell r="BB105">
            <v>0</v>
          </cell>
          <cell r="BC105">
            <v>0</v>
          </cell>
          <cell r="BE105">
            <v>0</v>
          </cell>
          <cell r="BF105">
            <v>0</v>
          </cell>
          <cell r="BG105">
            <v>0</v>
          </cell>
          <cell r="BH105">
            <v>0</v>
          </cell>
          <cell r="BI105">
            <v>0</v>
          </cell>
          <cell r="BJ105">
            <v>0</v>
          </cell>
          <cell r="BL105">
            <v>0</v>
          </cell>
          <cell r="BM105">
            <v>172056</v>
          </cell>
          <cell r="BN105">
            <v>172056</v>
          </cell>
          <cell r="BO105">
            <v>0</v>
          </cell>
          <cell r="BP105">
            <v>0</v>
          </cell>
          <cell r="BQ105">
            <v>0</v>
          </cell>
          <cell r="BR105">
            <v>0</v>
          </cell>
        </row>
        <row r="106">
          <cell r="A106">
            <v>97</v>
          </cell>
          <cell r="B106">
            <v>97</v>
          </cell>
          <cell r="C106" t="str">
            <v>FITCHBURG</v>
          </cell>
          <cell r="D106">
            <v>176.91046022067351</v>
          </cell>
          <cell r="E106">
            <v>1918552</v>
          </cell>
          <cell r="G106">
            <v>155301</v>
          </cell>
          <cell r="H106">
            <v>2073853</v>
          </cell>
          <cell r="J106">
            <v>89660.484717417392</v>
          </cell>
          <cell r="K106">
            <v>0.78260989052089969</v>
          </cell>
          <cell r="L106">
            <v>155301</v>
          </cell>
          <cell r="M106">
            <v>244961.48471741739</v>
          </cell>
          <cell r="O106">
            <v>1828891.5152825825</v>
          </cell>
          <cell r="Q106">
            <v>35850</v>
          </cell>
          <cell r="R106">
            <v>89660.484717417392</v>
          </cell>
          <cell r="S106">
            <v>157980</v>
          </cell>
          <cell r="T106">
            <v>280811.48471741739</v>
          </cell>
          <cell r="V106">
            <v>305717</v>
          </cell>
          <cell r="W106">
            <v>0</v>
          </cell>
          <cell r="X106">
            <v>97</v>
          </cell>
          <cell r="Y106">
            <v>176.91046022067351</v>
          </cell>
          <cell r="Z106">
            <v>1918552</v>
          </cell>
          <cell r="AA106">
            <v>0</v>
          </cell>
          <cell r="AB106">
            <v>1918552</v>
          </cell>
          <cell r="AD106">
            <v>155301</v>
          </cell>
          <cell r="AE106">
            <v>2073853</v>
          </cell>
          <cell r="AF106">
            <v>33171</v>
          </cell>
          <cell r="AG106">
            <v>2679</v>
          </cell>
          <cell r="AH106">
            <v>35850</v>
          </cell>
          <cell r="AI106">
            <v>2109703</v>
          </cell>
          <cell r="AK106">
            <v>97</v>
          </cell>
          <cell r="AL106">
            <v>97</v>
          </cell>
          <cell r="AM106" t="str">
            <v>FITCHBURG</v>
          </cell>
          <cell r="AN106">
            <v>1918552</v>
          </cell>
          <cell r="AO106">
            <v>1816406</v>
          </cell>
          <cell r="AP106">
            <v>102146</v>
          </cell>
          <cell r="AQ106">
            <v>0</v>
          </cell>
          <cell r="AR106">
            <v>0</v>
          </cell>
          <cell r="AS106">
            <v>0</v>
          </cell>
          <cell r="AT106">
            <v>12420</v>
          </cell>
          <cell r="AU106">
            <v>0</v>
          </cell>
          <cell r="AV106">
            <v>0</v>
          </cell>
          <cell r="AW106">
            <v>114566</v>
          </cell>
          <cell r="AX106">
            <v>89660.484717417392</v>
          </cell>
          <cell r="AZ106">
            <v>97</v>
          </cell>
          <cell r="BA106" t="str">
            <v>FITCHBURG</v>
          </cell>
          <cell r="BB106">
            <v>0</v>
          </cell>
          <cell r="BC106">
            <v>0</v>
          </cell>
          <cell r="BE106">
            <v>0</v>
          </cell>
          <cell r="BF106">
            <v>0</v>
          </cell>
          <cell r="BG106">
            <v>0</v>
          </cell>
          <cell r="BH106">
            <v>0</v>
          </cell>
          <cell r="BI106">
            <v>0</v>
          </cell>
          <cell r="BJ106">
            <v>0</v>
          </cell>
          <cell r="BL106">
            <v>0</v>
          </cell>
          <cell r="BM106">
            <v>102146</v>
          </cell>
          <cell r="BN106">
            <v>102146</v>
          </cell>
          <cell r="BO106">
            <v>0</v>
          </cell>
          <cell r="BP106">
            <v>0</v>
          </cell>
          <cell r="BQ106">
            <v>0</v>
          </cell>
          <cell r="BR106">
            <v>0</v>
          </cell>
        </row>
        <row r="107">
          <cell r="A107">
            <v>98</v>
          </cell>
          <cell r="B107">
            <v>98</v>
          </cell>
          <cell r="C107" t="str">
            <v>FLORIDA</v>
          </cell>
          <cell r="D107">
            <v>5</v>
          </cell>
          <cell r="E107">
            <v>62760</v>
          </cell>
          <cell r="G107">
            <v>3572</v>
          </cell>
          <cell r="H107">
            <v>66332</v>
          </cell>
          <cell r="J107">
            <v>0</v>
          </cell>
          <cell r="K107">
            <v>0</v>
          </cell>
          <cell r="L107">
            <v>3572</v>
          </cell>
          <cell r="M107">
            <v>3572</v>
          </cell>
          <cell r="O107">
            <v>62760</v>
          </cell>
          <cell r="Q107">
            <v>16583</v>
          </cell>
          <cell r="R107">
            <v>0</v>
          </cell>
          <cell r="S107">
            <v>4465</v>
          </cell>
          <cell r="T107">
            <v>20155</v>
          </cell>
          <cell r="V107">
            <v>33294.689288764741</v>
          </cell>
          <cell r="W107">
            <v>0</v>
          </cell>
          <cell r="X107">
            <v>98</v>
          </cell>
          <cell r="Y107">
            <v>5</v>
          </cell>
          <cell r="Z107">
            <v>62760</v>
          </cell>
          <cell r="AA107">
            <v>0</v>
          </cell>
          <cell r="AB107">
            <v>62760</v>
          </cell>
          <cell r="AD107">
            <v>3572</v>
          </cell>
          <cell r="AE107">
            <v>66332</v>
          </cell>
          <cell r="AF107">
            <v>15690</v>
          </cell>
          <cell r="AG107">
            <v>893</v>
          </cell>
          <cell r="AH107">
            <v>16583</v>
          </cell>
          <cell r="AI107">
            <v>82915</v>
          </cell>
          <cell r="AK107">
            <v>98</v>
          </cell>
          <cell r="AL107">
            <v>98</v>
          </cell>
          <cell r="AM107" t="str">
            <v>FLORIDA</v>
          </cell>
          <cell r="AN107">
            <v>62760</v>
          </cell>
          <cell r="AO107">
            <v>67740</v>
          </cell>
          <cell r="AP107">
            <v>0</v>
          </cell>
          <cell r="AQ107">
            <v>13174</v>
          </cell>
          <cell r="AR107">
            <v>0</v>
          </cell>
          <cell r="AS107">
            <v>0</v>
          </cell>
          <cell r="AT107">
            <v>0</v>
          </cell>
          <cell r="AU107">
            <v>0</v>
          </cell>
          <cell r="AV107">
            <v>-34.310711235259078</v>
          </cell>
          <cell r="AW107">
            <v>13139.689288764741</v>
          </cell>
          <cell r="AX107">
            <v>0</v>
          </cell>
          <cell r="AZ107">
            <v>98</v>
          </cell>
          <cell r="BA107" t="str">
            <v>FLORIDA</v>
          </cell>
          <cell r="BB107">
            <v>0</v>
          </cell>
          <cell r="BC107">
            <v>0</v>
          </cell>
          <cell r="BE107">
            <v>0</v>
          </cell>
          <cell r="BF107">
            <v>0</v>
          </cell>
          <cell r="BG107">
            <v>0</v>
          </cell>
          <cell r="BH107">
            <v>0</v>
          </cell>
          <cell r="BI107">
            <v>0</v>
          </cell>
          <cell r="BJ107">
            <v>0</v>
          </cell>
          <cell r="BL107">
            <v>0</v>
          </cell>
          <cell r="BM107">
            <v>0</v>
          </cell>
          <cell r="BN107">
            <v>0</v>
          </cell>
          <cell r="BO107">
            <v>0</v>
          </cell>
          <cell r="BP107">
            <v>-34.310711235259078</v>
          </cell>
          <cell r="BQ107">
            <v>-34.310711235259078</v>
          </cell>
          <cell r="BR107">
            <v>-34.310711235259078</v>
          </cell>
        </row>
        <row r="108">
          <cell r="A108">
            <v>99</v>
          </cell>
          <cell r="B108">
            <v>99</v>
          </cell>
          <cell r="C108" t="str">
            <v>FOXBOROUGH</v>
          </cell>
          <cell r="D108">
            <v>107.57785467128028</v>
          </cell>
          <cell r="E108">
            <v>1598822</v>
          </cell>
          <cell r="G108">
            <v>96067</v>
          </cell>
          <cell r="H108">
            <v>1694889</v>
          </cell>
          <cell r="J108">
            <v>56802.997156210047</v>
          </cell>
          <cell r="K108">
            <v>0.35308841323274803</v>
          </cell>
          <cell r="L108">
            <v>96067</v>
          </cell>
          <cell r="M108">
            <v>152869.99715621004</v>
          </cell>
          <cell r="O108">
            <v>1542019.00284379</v>
          </cell>
          <cell r="Q108">
            <v>0</v>
          </cell>
          <cell r="R108">
            <v>56802.997156210047</v>
          </cell>
          <cell r="S108">
            <v>96067</v>
          </cell>
          <cell r="T108">
            <v>152869.99715621004</v>
          </cell>
          <cell r="V108">
            <v>256941.71303898827</v>
          </cell>
          <cell r="W108">
            <v>0</v>
          </cell>
          <cell r="X108">
            <v>99</v>
          </cell>
          <cell r="Y108">
            <v>107.57785467128028</v>
          </cell>
          <cell r="Z108">
            <v>1598822</v>
          </cell>
          <cell r="AA108">
            <v>0</v>
          </cell>
          <cell r="AB108">
            <v>1598822</v>
          </cell>
          <cell r="AD108">
            <v>96067</v>
          </cell>
          <cell r="AE108">
            <v>1694889</v>
          </cell>
          <cell r="AF108">
            <v>0</v>
          </cell>
          <cell r="AG108">
            <v>0</v>
          </cell>
          <cell r="AH108">
            <v>0</v>
          </cell>
          <cell r="AI108">
            <v>1694889</v>
          </cell>
          <cell r="AK108">
            <v>99</v>
          </cell>
          <cell r="AL108">
            <v>99</v>
          </cell>
          <cell r="AM108" t="str">
            <v>FOXBOROUGH</v>
          </cell>
          <cell r="AN108">
            <v>1598822</v>
          </cell>
          <cell r="AO108">
            <v>1534109</v>
          </cell>
          <cell r="AP108">
            <v>64713</v>
          </cell>
          <cell r="AQ108">
            <v>59624.25</v>
          </cell>
          <cell r="AR108">
            <v>0</v>
          </cell>
          <cell r="AS108">
            <v>26049.75</v>
          </cell>
          <cell r="AT108">
            <v>10643</v>
          </cell>
          <cell r="AU108">
            <v>0</v>
          </cell>
          <cell r="AV108">
            <v>-155.28696101173409</v>
          </cell>
          <cell r="AW108">
            <v>160874.71303898827</v>
          </cell>
          <cell r="AX108">
            <v>56802.997156210047</v>
          </cell>
          <cell r="AZ108">
            <v>99</v>
          </cell>
          <cell r="BA108" t="str">
            <v>FOXBOROUGH</v>
          </cell>
          <cell r="BB108">
            <v>0</v>
          </cell>
          <cell r="BC108">
            <v>0</v>
          </cell>
          <cell r="BE108">
            <v>0</v>
          </cell>
          <cell r="BF108">
            <v>0</v>
          </cell>
          <cell r="BG108">
            <v>0</v>
          </cell>
          <cell r="BH108">
            <v>0</v>
          </cell>
          <cell r="BI108">
            <v>0</v>
          </cell>
          <cell r="BJ108">
            <v>0</v>
          </cell>
          <cell r="BL108">
            <v>0</v>
          </cell>
          <cell r="BM108">
            <v>64713</v>
          </cell>
          <cell r="BN108">
            <v>64713</v>
          </cell>
          <cell r="BO108">
            <v>0</v>
          </cell>
          <cell r="BP108">
            <v>-155.28696101173409</v>
          </cell>
          <cell r="BQ108">
            <v>-155.28696101173409</v>
          </cell>
          <cell r="BR108">
            <v>-155.28696101173409</v>
          </cell>
        </row>
        <row r="109">
          <cell r="A109">
            <v>100</v>
          </cell>
          <cell r="B109">
            <v>100</v>
          </cell>
          <cell r="C109" t="str">
            <v>FRAMINGHAM</v>
          </cell>
          <cell r="D109">
            <v>348.10920887460293</v>
          </cell>
          <cell r="E109">
            <v>4819542</v>
          </cell>
          <cell r="G109">
            <v>305047</v>
          </cell>
          <cell r="H109">
            <v>5124589</v>
          </cell>
          <cell r="J109">
            <v>455694.98523698113</v>
          </cell>
          <cell r="K109">
            <v>0.40918510014665777</v>
          </cell>
          <cell r="L109">
            <v>305047</v>
          </cell>
          <cell r="M109">
            <v>760741.98523698119</v>
          </cell>
          <cell r="O109">
            <v>4363847.014763019</v>
          </cell>
          <cell r="Q109">
            <v>95091</v>
          </cell>
          <cell r="R109">
            <v>455694.98523698113</v>
          </cell>
          <cell r="S109">
            <v>310775</v>
          </cell>
          <cell r="T109">
            <v>855832.98523698119</v>
          </cell>
          <cell r="V109">
            <v>1513802.6595236571</v>
          </cell>
          <cell r="W109">
            <v>0</v>
          </cell>
          <cell r="X109">
            <v>100</v>
          </cell>
          <cell r="Y109">
            <v>348.10920887460293</v>
          </cell>
          <cell r="Z109">
            <v>4819542</v>
          </cell>
          <cell r="AA109">
            <v>0</v>
          </cell>
          <cell r="AB109">
            <v>4819542</v>
          </cell>
          <cell r="AD109">
            <v>305047</v>
          </cell>
          <cell r="AE109">
            <v>5124589</v>
          </cell>
          <cell r="AF109">
            <v>89363</v>
          </cell>
          <cell r="AG109">
            <v>5728</v>
          </cell>
          <cell r="AH109">
            <v>95091</v>
          </cell>
          <cell r="AI109">
            <v>5219680</v>
          </cell>
          <cell r="AK109">
            <v>100</v>
          </cell>
          <cell r="AL109">
            <v>100</v>
          </cell>
          <cell r="AM109" t="str">
            <v>FRAMINGHAM</v>
          </cell>
          <cell r="AN109">
            <v>4819542</v>
          </cell>
          <cell r="AO109">
            <v>4300390</v>
          </cell>
          <cell r="AP109">
            <v>519152</v>
          </cell>
          <cell r="AQ109">
            <v>60124.75</v>
          </cell>
          <cell r="AR109">
            <v>176455.25</v>
          </cell>
          <cell r="AS109">
            <v>107995</v>
          </cell>
          <cell r="AT109">
            <v>124198</v>
          </cell>
          <cell r="AU109">
            <v>125896.25</v>
          </cell>
          <cell r="AV109">
            <v>-156.59047634294257</v>
          </cell>
          <cell r="AW109">
            <v>1113664.6595236571</v>
          </cell>
          <cell r="AX109">
            <v>455694.98523698113</v>
          </cell>
          <cell r="AZ109">
            <v>100</v>
          </cell>
          <cell r="BA109" t="str">
            <v>FRAMINGHAM</v>
          </cell>
          <cell r="BB109">
            <v>0</v>
          </cell>
          <cell r="BC109">
            <v>0</v>
          </cell>
          <cell r="BE109">
            <v>0</v>
          </cell>
          <cell r="BF109">
            <v>0</v>
          </cell>
          <cell r="BG109">
            <v>0</v>
          </cell>
          <cell r="BH109">
            <v>0</v>
          </cell>
          <cell r="BI109">
            <v>0</v>
          </cell>
          <cell r="BJ109">
            <v>0</v>
          </cell>
          <cell r="BL109">
            <v>0</v>
          </cell>
          <cell r="BM109">
            <v>519152</v>
          </cell>
          <cell r="BN109">
            <v>519152</v>
          </cell>
          <cell r="BO109">
            <v>0</v>
          </cell>
          <cell r="BP109">
            <v>-156.59047634294257</v>
          </cell>
          <cell r="BQ109">
            <v>-156.59047634294257</v>
          </cell>
          <cell r="BR109">
            <v>-156.59047634294257</v>
          </cell>
        </row>
        <row r="110">
          <cell r="A110">
            <v>101</v>
          </cell>
          <cell r="B110">
            <v>101</v>
          </cell>
          <cell r="C110" t="str">
            <v>FRANKLIN</v>
          </cell>
          <cell r="D110">
            <v>356.53125000000011</v>
          </cell>
          <cell r="E110">
            <v>3663705</v>
          </cell>
          <cell r="G110">
            <v>317488</v>
          </cell>
          <cell r="H110">
            <v>3981193</v>
          </cell>
          <cell r="J110">
            <v>0</v>
          </cell>
          <cell r="K110">
            <v>0</v>
          </cell>
          <cell r="L110">
            <v>317488</v>
          </cell>
          <cell r="M110">
            <v>317488</v>
          </cell>
          <cell r="O110">
            <v>3663705</v>
          </cell>
          <cell r="Q110">
            <v>11193</v>
          </cell>
          <cell r="R110">
            <v>0</v>
          </cell>
          <cell r="S110">
            <v>318381</v>
          </cell>
          <cell r="T110">
            <v>328681</v>
          </cell>
          <cell r="V110">
            <v>481086.25</v>
          </cell>
          <cell r="W110">
            <v>0</v>
          </cell>
          <cell r="X110">
            <v>101</v>
          </cell>
          <cell r="Y110">
            <v>356.53125000000011</v>
          </cell>
          <cell r="Z110">
            <v>3663705</v>
          </cell>
          <cell r="AA110">
            <v>0</v>
          </cell>
          <cell r="AB110">
            <v>3663705</v>
          </cell>
          <cell r="AD110">
            <v>317488</v>
          </cell>
          <cell r="AE110">
            <v>3981193</v>
          </cell>
          <cell r="AF110">
            <v>10300</v>
          </cell>
          <cell r="AG110">
            <v>893</v>
          </cell>
          <cell r="AH110">
            <v>11193</v>
          </cell>
          <cell r="AI110">
            <v>3992386</v>
          </cell>
          <cell r="AK110">
            <v>101</v>
          </cell>
          <cell r="AL110">
            <v>101</v>
          </cell>
          <cell r="AM110" t="str">
            <v>FRANKLIN</v>
          </cell>
          <cell r="AN110">
            <v>3663705</v>
          </cell>
          <cell r="AO110">
            <v>3852988</v>
          </cell>
          <cell r="AP110">
            <v>0</v>
          </cell>
          <cell r="AQ110">
            <v>0</v>
          </cell>
          <cell r="AR110">
            <v>75524.5</v>
          </cell>
          <cell r="AS110">
            <v>16566.75</v>
          </cell>
          <cell r="AT110">
            <v>26560.25</v>
          </cell>
          <cell r="AU110">
            <v>33753.75</v>
          </cell>
          <cell r="AV110">
            <v>0</v>
          </cell>
          <cell r="AW110">
            <v>152405.25</v>
          </cell>
          <cell r="AX110">
            <v>0</v>
          </cell>
          <cell r="AZ110">
            <v>101</v>
          </cell>
          <cell r="BA110" t="str">
            <v>FRANKLIN</v>
          </cell>
          <cell r="BB110">
            <v>0</v>
          </cell>
          <cell r="BC110">
            <v>0</v>
          </cell>
          <cell r="BE110">
            <v>0</v>
          </cell>
          <cell r="BF110">
            <v>0</v>
          </cell>
          <cell r="BG110">
            <v>0</v>
          </cell>
          <cell r="BH110">
            <v>0</v>
          </cell>
          <cell r="BI110">
            <v>0</v>
          </cell>
          <cell r="BJ110">
            <v>0</v>
          </cell>
          <cell r="BL110">
            <v>0</v>
          </cell>
          <cell r="BM110">
            <v>0</v>
          </cell>
          <cell r="BN110">
            <v>0</v>
          </cell>
          <cell r="BO110">
            <v>0</v>
          </cell>
          <cell r="BP110">
            <v>0</v>
          </cell>
          <cell r="BQ110">
            <v>0</v>
          </cell>
          <cell r="BR110">
            <v>0</v>
          </cell>
        </row>
        <row r="111">
          <cell r="A111">
            <v>102</v>
          </cell>
          <cell r="B111">
            <v>102</v>
          </cell>
          <cell r="C111" t="str">
            <v>FREETOWN</v>
          </cell>
          <cell r="D111">
            <v>0</v>
          </cell>
          <cell r="E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K111">
            <v>102</v>
          </cell>
          <cell r="AL111">
            <v>102</v>
          </cell>
          <cell r="AM111" t="str">
            <v>FREETOWN</v>
          </cell>
          <cell r="AN111">
            <v>0</v>
          </cell>
          <cell r="AO111">
            <v>0</v>
          </cell>
          <cell r="AP111">
            <v>0</v>
          </cell>
          <cell r="AQ111">
            <v>0</v>
          </cell>
          <cell r="AR111">
            <v>0</v>
          </cell>
          <cell r="AS111">
            <v>0</v>
          </cell>
          <cell r="AT111">
            <v>0</v>
          </cell>
          <cell r="AU111">
            <v>0</v>
          </cell>
          <cell r="AV111">
            <v>0</v>
          </cell>
          <cell r="AW111">
            <v>0</v>
          </cell>
          <cell r="AX111">
            <v>0</v>
          </cell>
          <cell r="AZ111">
            <v>102</v>
          </cell>
          <cell r="BA111" t="str">
            <v>FREETOWN</v>
          </cell>
          <cell r="BB111">
            <v>0</v>
          </cell>
          <cell r="BC111">
            <v>0</v>
          </cell>
          <cell r="BE111">
            <v>0</v>
          </cell>
          <cell r="BF111">
            <v>0</v>
          </cell>
          <cell r="BG111">
            <v>0</v>
          </cell>
          <cell r="BH111">
            <v>0</v>
          </cell>
          <cell r="BI111">
            <v>0</v>
          </cell>
          <cell r="BJ111">
            <v>0</v>
          </cell>
          <cell r="BL111">
            <v>0</v>
          </cell>
          <cell r="BM111">
            <v>0</v>
          </cell>
          <cell r="BN111">
            <v>0</v>
          </cell>
          <cell r="BO111">
            <v>0</v>
          </cell>
          <cell r="BP111">
            <v>0</v>
          </cell>
          <cell r="BQ111">
            <v>0</v>
          </cell>
          <cell r="BR111">
            <v>0</v>
          </cell>
          <cell r="BW111" t="str">
            <v>fy12</v>
          </cell>
        </row>
        <row r="112">
          <cell r="A112">
            <v>103</v>
          </cell>
          <cell r="B112">
            <v>103</v>
          </cell>
          <cell r="C112" t="str">
            <v>GARDNER</v>
          </cell>
          <cell r="D112">
            <v>17.520833333333332</v>
          </cell>
          <cell r="E112">
            <v>173492</v>
          </cell>
          <cell r="G112">
            <v>15646</v>
          </cell>
          <cell r="H112">
            <v>189138</v>
          </cell>
          <cell r="J112">
            <v>47108.927949200886</v>
          </cell>
          <cell r="K112">
            <v>0.79188976074166151</v>
          </cell>
          <cell r="L112">
            <v>15646</v>
          </cell>
          <cell r="M112">
            <v>62754.927949200886</v>
          </cell>
          <cell r="O112">
            <v>126383.07205079912</v>
          </cell>
          <cell r="Q112">
            <v>0</v>
          </cell>
          <cell r="R112">
            <v>47108.927949200886</v>
          </cell>
          <cell r="S112">
            <v>15646</v>
          </cell>
          <cell r="T112">
            <v>62754.927949200886</v>
          </cell>
          <cell r="V112">
            <v>75135.25</v>
          </cell>
          <cell r="W112">
            <v>0</v>
          </cell>
          <cell r="X112">
            <v>103</v>
          </cell>
          <cell r="Y112">
            <v>17.520833333333332</v>
          </cell>
          <cell r="Z112">
            <v>173492</v>
          </cell>
          <cell r="AA112">
            <v>0</v>
          </cell>
          <cell r="AB112">
            <v>173492</v>
          </cell>
          <cell r="AD112">
            <v>15646</v>
          </cell>
          <cell r="AE112">
            <v>189138</v>
          </cell>
          <cell r="AF112">
            <v>0</v>
          </cell>
          <cell r="AG112">
            <v>0</v>
          </cell>
          <cell r="AH112">
            <v>0</v>
          </cell>
          <cell r="AI112">
            <v>189138</v>
          </cell>
          <cell r="AK112">
            <v>103</v>
          </cell>
          <cell r="AL112">
            <v>103</v>
          </cell>
          <cell r="AM112" t="str">
            <v>GARDNER</v>
          </cell>
          <cell r="AN112">
            <v>173492</v>
          </cell>
          <cell r="AO112">
            <v>119823</v>
          </cell>
          <cell r="AP112">
            <v>53669</v>
          </cell>
          <cell r="AQ112">
            <v>0</v>
          </cell>
          <cell r="AR112">
            <v>5820.25</v>
          </cell>
          <cell r="AS112">
            <v>0</v>
          </cell>
          <cell r="AT112">
            <v>0</v>
          </cell>
          <cell r="AU112">
            <v>0</v>
          </cell>
          <cell r="AV112">
            <v>0</v>
          </cell>
          <cell r="AW112">
            <v>59489.25</v>
          </cell>
          <cell r="AX112">
            <v>47108.927949200886</v>
          </cell>
          <cell r="AZ112">
            <v>103</v>
          </cell>
          <cell r="BA112" t="str">
            <v>GARDNER</v>
          </cell>
          <cell r="BB112">
            <v>0</v>
          </cell>
          <cell r="BC112">
            <v>0</v>
          </cell>
          <cell r="BE112">
            <v>0</v>
          </cell>
          <cell r="BF112">
            <v>0</v>
          </cell>
          <cell r="BG112">
            <v>0</v>
          </cell>
          <cell r="BH112">
            <v>0</v>
          </cell>
          <cell r="BI112">
            <v>0</v>
          </cell>
          <cell r="BJ112">
            <v>0</v>
          </cell>
          <cell r="BL112">
            <v>0</v>
          </cell>
          <cell r="BM112">
            <v>53669</v>
          </cell>
          <cell r="BN112">
            <v>53669</v>
          </cell>
          <cell r="BO112">
            <v>0</v>
          </cell>
          <cell r="BP112">
            <v>0</v>
          </cell>
          <cell r="BQ112">
            <v>0</v>
          </cell>
          <cell r="BR112">
            <v>0</v>
          </cell>
        </row>
        <row r="113">
          <cell r="A113">
            <v>104</v>
          </cell>
          <cell r="B113">
            <v>104</v>
          </cell>
          <cell r="C113" t="str">
            <v>AQUINNAH</v>
          </cell>
          <cell r="D113">
            <v>0</v>
          </cell>
          <cell r="E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K113">
            <v>104</v>
          </cell>
          <cell r="AL113">
            <v>104</v>
          </cell>
          <cell r="AM113" t="str">
            <v>AQUINNAH</v>
          </cell>
          <cell r="AN113">
            <v>0</v>
          </cell>
          <cell r="AO113">
            <v>0</v>
          </cell>
          <cell r="AP113">
            <v>0</v>
          </cell>
          <cell r="AQ113">
            <v>0</v>
          </cell>
          <cell r="AR113">
            <v>0</v>
          </cell>
          <cell r="AS113">
            <v>0</v>
          </cell>
          <cell r="AT113">
            <v>0</v>
          </cell>
          <cell r="AU113">
            <v>0</v>
          </cell>
          <cell r="AV113">
            <v>0</v>
          </cell>
          <cell r="AW113">
            <v>0</v>
          </cell>
          <cell r="AX113">
            <v>0</v>
          </cell>
          <cell r="AZ113">
            <v>104</v>
          </cell>
          <cell r="BA113" t="str">
            <v>AQUINNAH</v>
          </cell>
          <cell r="BB113">
            <v>0</v>
          </cell>
          <cell r="BC113">
            <v>0</v>
          </cell>
          <cell r="BE113">
            <v>0</v>
          </cell>
          <cell r="BF113">
            <v>0</v>
          </cell>
          <cell r="BG113">
            <v>0</v>
          </cell>
          <cell r="BH113">
            <v>0</v>
          </cell>
          <cell r="BI113">
            <v>0</v>
          </cell>
          <cell r="BJ113">
            <v>0</v>
          </cell>
          <cell r="BL113">
            <v>0</v>
          </cell>
          <cell r="BM113">
            <v>0</v>
          </cell>
          <cell r="BN113">
            <v>0</v>
          </cell>
          <cell r="BO113">
            <v>0</v>
          </cell>
          <cell r="BP113">
            <v>0</v>
          </cell>
          <cell r="BQ113">
            <v>0</v>
          </cell>
          <cell r="BR113">
            <v>0</v>
          </cell>
        </row>
        <row r="114">
          <cell r="A114">
            <v>105</v>
          </cell>
          <cell r="B114">
            <v>105</v>
          </cell>
          <cell r="C114" t="str">
            <v>GEORGETOWN</v>
          </cell>
          <cell r="D114">
            <v>2</v>
          </cell>
          <cell r="E114">
            <v>21948</v>
          </cell>
          <cell r="G114">
            <v>1786</v>
          </cell>
          <cell r="H114">
            <v>23734</v>
          </cell>
          <cell r="J114">
            <v>0</v>
          </cell>
          <cell r="K114">
            <v>0</v>
          </cell>
          <cell r="L114">
            <v>1786</v>
          </cell>
          <cell r="M114">
            <v>1786</v>
          </cell>
          <cell r="O114">
            <v>21948</v>
          </cell>
          <cell r="Q114">
            <v>0</v>
          </cell>
          <cell r="R114">
            <v>0</v>
          </cell>
          <cell r="S114">
            <v>1786</v>
          </cell>
          <cell r="T114">
            <v>1786</v>
          </cell>
          <cell r="V114">
            <v>7918.5413999354751</v>
          </cell>
          <cell r="W114">
            <v>0</v>
          </cell>
          <cell r="X114">
            <v>105</v>
          </cell>
          <cell r="Y114">
            <v>2</v>
          </cell>
          <cell r="Z114">
            <v>21948</v>
          </cell>
          <cell r="AA114">
            <v>0</v>
          </cell>
          <cell r="AB114">
            <v>21948</v>
          </cell>
          <cell r="AD114">
            <v>1786</v>
          </cell>
          <cell r="AE114">
            <v>23734</v>
          </cell>
          <cell r="AF114">
            <v>0</v>
          </cell>
          <cell r="AG114">
            <v>0</v>
          </cell>
          <cell r="AH114">
            <v>0</v>
          </cell>
          <cell r="AI114">
            <v>23734</v>
          </cell>
          <cell r="AK114">
            <v>105</v>
          </cell>
          <cell r="AL114">
            <v>105</v>
          </cell>
          <cell r="AM114" t="str">
            <v>GEORGETOWN</v>
          </cell>
          <cell r="AN114">
            <v>21948</v>
          </cell>
          <cell r="AO114">
            <v>23562</v>
          </cell>
          <cell r="AP114">
            <v>0</v>
          </cell>
          <cell r="AQ114">
            <v>3535.75</v>
          </cell>
          <cell r="AR114">
            <v>0</v>
          </cell>
          <cell r="AS114">
            <v>0</v>
          </cell>
          <cell r="AT114">
            <v>0</v>
          </cell>
          <cell r="AU114">
            <v>2606</v>
          </cell>
          <cell r="AV114">
            <v>-9.2086000645249442</v>
          </cell>
          <cell r="AW114">
            <v>6132.5413999354751</v>
          </cell>
          <cell r="AX114">
            <v>0</v>
          </cell>
          <cell r="AZ114">
            <v>105</v>
          </cell>
          <cell r="BA114" t="str">
            <v>GEORGETOWN</v>
          </cell>
          <cell r="BB114">
            <v>0</v>
          </cell>
          <cell r="BC114">
            <v>0</v>
          </cell>
          <cell r="BE114">
            <v>0</v>
          </cell>
          <cell r="BF114">
            <v>0</v>
          </cell>
          <cell r="BG114">
            <v>0</v>
          </cell>
          <cell r="BH114">
            <v>0</v>
          </cell>
          <cell r="BI114">
            <v>0</v>
          </cell>
          <cell r="BJ114">
            <v>0</v>
          </cell>
          <cell r="BL114">
            <v>0</v>
          </cell>
          <cell r="BM114">
            <v>0</v>
          </cell>
          <cell r="BN114">
            <v>0</v>
          </cell>
          <cell r="BO114">
            <v>0</v>
          </cell>
          <cell r="BP114">
            <v>-9.2086000645249442</v>
          </cell>
          <cell r="BQ114">
            <v>-9.2086000645249442</v>
          </cell>
          <cell r="BR114">
            <v>-9.2086000645249442</v>
          </cell>
        </row>
        <row r="115">
          <cell r="A115">
            <v>106</v>
          </cell>
          <cell r="B115">
            <v>106</v>
          </cell>
          <cell r="C115" t="str">
            <v>GILL</v>
          </cell>
          <cell r="D115">
            <v>0</v>
          </cell>
          <cell r="E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K115">
            <v>106</v>
          </cell>
          <cell r="AL115">
            <v>106</v>
          </cell>
          <cell r="AM115" t="str">
            <v>GILL</v>
          </cell>
          <cell r="AN115">
            <v>0</v>
          </cell>
          <cell r="AO115">
            <v>0</v>
          </cell>
          <cell r="AP115">
            <v>0</v>
          </cell>
          <cell r="AQ115">
            <v>0</v>
          </cell>
          <cell r="AR115">
            <v>0</v>
          </cell>
          <cell r="AS115">
            <v>0</v>
          </cell>
          <cell r="AT115">
            <v>0</v>
          </cell>
          <cell r="AU115">
            <v>0</v>
          </cell>
          <cell r="AV115">
            <v>0</v>
          </cell>
          <cell r="AW115">
            <v>0</v>
          </cell>
          <cell r="AX115">
            <v>0</v>
          </cell>
          <cell r="AZ115">
            <v>106</v>
          </cell>
          <cell r="BA115" t="str">
            <v>GILL</v>
          </cell>
          <cell r="BB115">
            <v>0</v>
          </cell>
          <cell r="BC115">
            <v>0</v>
          </cell>
          <cell r="BE115">
            <v>0</v>
          </cell>
          <cell r="BF115">
            <v>0</v>
          </cell>
          <cell r="BG115">
            <v>0</v>
          </cell>
          <cell r="BH115">
            <v>0</v>
          </cell>
          <cell r="BI115">
            <v>0</v>
          </cell>
          <cell r="BJ115">
            <v>0</v>
          </cell>
          <cell r="BL115">
            <v>0</v>
          </cell>
          <cell r="BM115">
            <v>0</v>
          </cell>
          <cell r="BN115">
            <v>0</v>
          </cell>
          <cell r="BO115">
            <v>0</v>
          </cell>
          <cell r="BP115">
            <v>0</v>
          </cell>
          <cell r="BQ115">
            <v>0</v>
          </cell>
          <cell r="BR115">
            <v>0</v>
          </cell>
        </row>
        <row r="116">
          <cell r="A116">
            <v>107</v>
          </cell>
          <cell r="B116">
            <v>107</v>
          </cell>
          <cell r="C116" t="str">
            <v>GLOUCESTER</v>
          </cell>
          <cell r="D116">
            <v>0</v>
          </cell>
          <cell r="E116">
            <v>0</v>
          </cell>
          <cell r="G116">
            <v>0</v>
          </cell>
          <cell r="H116">
            <v>0</v>
          </cell>
          <cell r="J116">
            <v>0</v>
          </cell>
          <cell r="K116">
            <v>0</v>
          </cell>
          <cell r="L116">
            <v>0</v>
          </cell>
          <cell r="M116">
            <v>0</v>
          </cell>
          <cell r="O116">
            <v>0</v>
          </cell>
          <cell r="Q116">
            <v>0</v>
          </cell>
          <cell r="R116">
            <v>0</v>
          </cell>
          <cell r="S116">
            <v>0</v>
          </cell>
          <cell r="T116">
            <v>0</v>
          </cell>
          <cell r="V116">
            <v>159542.75</v>
          </cell>
          <cell r="W116">
            <v>0</v>
          </cell>
          <cell r="X116">
            <v>107</v>
          </cell>
          <cell r="AK116">
            <v>107</v>
          </cell>
          <cell r="AL116">
            <v>107</v>
          </cell>
          <cell r="AM116" t="str">
            <v>GLOUCESTER</v>
          </cell>
          <cell r="AN116">
            <v>0</v>
          </cell>
          <cell r="AO116">
            <v>14423</v>
          </cell>
          <cell r="AP116">
            <v>0</v>
          </cell>
          <cell r="AQ116">
            <v>0</v>
          </cell>
          <cell r="AR116">
            <v>3552.5</v>
          </cell>
          <cell r="AS116">
            <v>0</v>
          </cell>
          <cell r="AT116">
            <v>0</v>
          </cell>
          <cell r="AU116">
            <v>155990.25</v>
          </cell>
          <cell r="AV116">
            <v>0</v>
          </cell>
          <cell r="AW116">
            <v>159542.75</v>
          </cell>
          <cell r="AX116">
            <v>0</v>
          </cell>
          <cell r="AZ116">
            <v>107</v>
          </cell>
          <cell r="BA116" t="str">
            <v>GLOUCESTER</v>
          </cell>
          <cell r="BB116">
            <v>0</v>
          </cell>
          <cell r="BC116">
            <v>0</v>
          </cell>
          <cell r="BE116">
            <v>0</v>
          </cell>
          <cell r="BF116">
            <v>0</v>
          </cell>
          <cell r="BG116">
            <v>0</v>
          </cell>
          <cell r="BH116">
            <v>0</v>
          </cell>
          <cell r="BI116">
            <v>0</v>
          </cell>
          <cell r="BJ116">
            <v>0</v>
          </cell>
          <cell r="BL116">
            <v>0</v>
          </cell>
          <cell r="BM116">
            <v>0</v>
          </cell>
          <cell r="BN116">
            <v>0</v>
          </cell>
          <cell r="BO116">
            <v>0</v>
          </cell>
          <cell r="BP116">
            <v>0</v>
          </cell>
          <cell r="BQ116">
            <v>0</v>
          </cell>
          <cell r="BR116">
            <v>0</v>
          </cell>
        </row>
        <row r="117">
          <cell r="A117">
            <v>108</v>
          </cell>
          <cell r="B117">
            <v>108</v>
          </cell>
          <cell r="C117" t="str">
            <v>GOSHEN</v>
          </cell>
          <cell r="D117">
            <v>0</v>
          </cell>
          <cell r="E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K117">
            <v>108</v>
          </cell>
          <cell r="AL117">
            <v>108</v>
          </cell>
          <cell r="AM117" t="str">
            <v>GOSHEN</v>
          </cell>
          <cell r="AN117">
            <v>0</v>
          </cell>
          <cell r="AO117">
            <v>0</v>
          </cell>
          <cell r="AP117">
            <v>0</v>
          </cell>
          <cell r="AQ117">
            <v>0</v>
          </cell>
          <cell r="AR117">
            <v>0</v>
          </cell>
          <cell r="AS117">
            <v>0</v>
          </cell>
          <cell r="AT117">
            <v>0</v>
          </cell>
          <cell r="AU117">
            <v>0</v>
          </cell>
          <cell r="AV117">
            <v>0</v>
          </cell>
          <cell r="AW117">
            <v>0</v>
          </cell>
          <cell r="AX117">
            <v>0</v>
          </cell>
          <cell r="AZ117">
            <v>108</v>
          </cell>
          <cell r="BA117" t="str">
            <v>GOSHEN</v>
          </cell>
          <cell r="BB117">
            <v>0</v>
          </cell>
          <cell r="BC117">
            <v>0</v>
          </cell>
          <cell r="BE117">
            <v>0</v>
          </cell>
          <cell r="BF117">
            <v>0</v>
          </cell>
          <cell r="BG117">
            <v>0</v>
          </cell>
          <cell r="BH117">
            <v>0</v>
          </cell>
          <cell r="BI117">
            <v>0</v>
          </cell>
          <cell r="BJ117">
            <v>0</v>
          </cell>
          <cell r="BL117">
            <v>0</v>
          </cell>
          <cell r="BM117">
            <v>0</v>
          </cell>
          <cell r="BN117">
            <v>0</v>
          </cell>
          <cell r="BO117">
            <v>0</v>
          </cell>
          <cell r="BP117">
            <v>0</v>
          </cell>
          <cell r="BQ117">
            <v>0</v>
          </cell>
          <cell r="BR117">
            <v>0</v>
          </cell>
        </row>
        <row r="118">
          <cell r="A118">
            <v>109</v>
          </cell>
          <cell r="B118">
            <v>109</v>
          </cell>
          <cell r="C118" t="str">
            <v>GOSNOLD</v>
          </cell>
          <cell r="D118">
            <v>0</v>
          </cell>
          <cell r="E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K118">
            <v>109</v>
          </cell>
          <cell r="AL118">
            <v>109</v>
          </cell>
          <cell r="AM118" t="str">
            <v>GOSNOLD</v>
          </cell>
          <cell r="AN118">
            <v>0</v>
          </cell>
          <cell r="AO118">
            <v>0</v>
          </cell>
          <cell r="AP118">
            <v>0</v>
          </cell>
          <cell r="AQ118">
            <v>0</v>
          </cell>
          <cell r="AR118">
            <v>0</v>
          </cell>
          <cell r="AS118">
            <v>0</v>
          </cell>
          <cell r="AT118">
            <v>0</v>
          </cell>
          <cell r="AU118">
            <v>0</v>
          </cell>
          <cell r="AV118">
            <v>0</v>
          </cell>
          <cell r="AW118">
            <v>0</v>
          </cell>
          <cell r="AX118">
            <v>0</v>
          </cell>
          <cell r="AZ118">
            <v>109</v>
          </cell>
          <cell r="BA118" t="str">
            <v>GOSNOLD</v>
          </cell>
          <cell r="BB118">
            <v>0</v>
          </cell>
          <cell r="BC118">
            <v>0</v>
          </cell>
          <cell r="BE118">
            <v>0</v>
          </cell>
          <cell r="BF118">
            <v>0</v>
          </cell>
          <cell r="BG118">
            <v>0</v>
          </cell>
          <cell r="BH118">
            <v>0</v>
          </cell>
          <cell r="BI118">
            <v>0</v>
          </cell>
          <cell r="BJ118">
            <v>0</v>
          </cell>
          <cell r="BL118">
            <v>0</v>
          </cell>
          <cell r="BM118">
            <v>0</v>
          </cell>
          <cell r="BN118">
            <v>0</v>
          </cell>
          <cell r="BO118">
            <v>0</v>
          </cell>
          <cell r="BP118">
            <v>0</v>
          </cell>
          <cell r="BQ118">
            <v>0</v>
          </cell>
          <cell r="BR118">
            <v>0</v>
          </cell>
        </row>
        <row r="119">
          <cell r="A119">
            <v>110</v>
          </cell>
          <cell r="B119">
            <v>110</v>
          </cell>
          <cell r="C119" t="str">
            <v>GRAFTON</v>
          </cell>
          <cell r="D119">
            <v>32.320945945945944</v>
          </cell>
          <cell r="E119">
            <v>359503</v>
          </cell>
          <cell r="G119">
            <v>28770</v>
          </cell>
          <cell r="H119">
            <v>388273</v>
          </cell>
          <cell r="J119">
            <v>0</v>
          </cell>
          <cell r="K119">
            <v>0</v>
          </cell>
          <cell r="L119">
            <v>28770</v>
          </cell>
          <cell r="M119">
            <v>28770</v>
          </cell>
          <cell r="O119">
            <v>359503</v>
          </cell>
          <cell r="Q119">
            <v>0</v>
          </cell>
          <cell r="R119">
            <v>0</v>
          </cell>
          <cell r="S119">
            <v>28770</v>
          </cell>
          <cell r="T119">
            <v>28770</v>
          </cell>
          <cell r="V119">
            <v>68095.25</v>
          </cell>
          <cell r="W119">
            <v>0</v>
          </cell>
          <cell r="X119">
            <v>110</v>
          </cell>
          <cell r="Y119">
            <v>32.320945945945944</v>
          </cell>
          <cell r="Z119">
            <v>359503</v>
          </cell>
          <cell r="AA119">
            <v>0</v>
          </cell>
          <cell r="AB119">
            <v>359503</v>
          </cell>
          <cell r="AD119">
            <v>28770</v>
          </cell>
          <cell r="AE119">
            <v>388273</v>
          </cell>
          <cell r="AF119">
            <v>0</v>
          </cell>
          <cell r="AG119">
            <v>0</v>
          </cell>
          <cell r="AH119">
            <v>0</v>
          </cell>
          <cell r="AI119">
            <v>388273</v>
          </cell>
          <cell r="AK119">
            <v>110</v>
          </cell>
          <cell r="AL119">
            <v>110</v>
          </cell>
          <cell r="AM119" t="str">
            <v>GRAFTON</v>
          </cell>
          <cell r="AN119">
            <v>359503</v>
          </cell>
          <cell r="AO119">
            <v>481145</v>
          </cell>
          <cell r="AP119">
            <v>0</v>
          </cell>
          <cell r="AQ119">
            <v>0</v>
          </cell>
          <cell r="AR119">
            <v>1544</v>
          </cell>
          <cell r="AS119">
            <v>0</v>
          </cell>
          <cell r="AT119">
            <v>23833.25</v>
          </cell>
          <cell r="AU119">
            <v>13948</v>
          </cell>
          <cell r="AV119">
            <v>0</v>
          </cell>
          <cell r="AW119">
            <v>39325.25</v>
          </cell>
          <cell r="AX119">
            <v>0</v>
          </cell>
          <cell r="AZ119">
            <v>110</v>
          </cell>
          <cell r="BA119" t="str">
            <v>GRAFTON</v>
          </cell>
          <cell r="BB119">
            <v>0</v>
          </cell>
          <cell r="BC119">
            <v>0</v>
          </cell>
          <cell r="BE119">
            <v>0</v>
          </cell>
          <cell r="BF119">
            <v>0</v>
          </cell>
          <cell r="BG119">
            <v>0</v>
          </cell>
          <cell r="BH119">
            <v>0</v>
          </cell>
          <cell r="BI119">
            <v>0</v>
          </cell>
          <cell r="BJ119">
            <v>0</v>
          </cell>
          <cell r="BL119">
            <v>0</v>
          </cell>
          <cell r="BM119">
            <v>0</v>
          </cell>
          <cell r="BN119">
            <v>0</v>
          </cell>
          <cell r="BO119">
            <v>0</v>
          </cell>
          <cell r="BP119">
            <v>0</v>
          </cell>
          <cell r="BQ119">
            <v>0</v>
          </cell>
          <cell r="BR119">
            <v>0</v>
          </cell>
        </row>
        <row r="120">
          <cell r="A120">
            <v>111</v>
          </cell>
          <cell r="B120">
            <v>111</v>
          </cell>
          <cell r="C120" t="str">
            <v>GRANBY</v>
          </cell>
          <cell r="D120">
            <v>13.720561703496855</v>
          </cell>
          <cell r="E120">
            <v>173298</v>
          </cell>
          <cell r="G120">
            <v>12232</v>
          </cell>
          <cell r="H120">
            <v>185530</v>
          </cell>
          <cell r="J120">
            <v>0</v>
          </cell>
          <cell r="K120">
            <v>0</v>
          </cell>
          <cell r="L120">
            <v>12232</v>
          </cell>
          <cell r="M120">
            <v>12232</v>
          </cell>
          <cell r="O120">
            <v>173298</v>
          </cell>
          <cell r="Q120">
            <v>0</v>
          </cell>
          <cell r="R120">
            <v>0</v>
          </cell>
          <cell r="S120">
            <v>12232</v>
          </cell>
          <cell r="T120">
            <v>12232</v>
          </cell>
          <cell r="V120">
            <v>81304.972306363197</v>
          </cell>
          <cell r="W120">
            <v>0</v>
          </cell>
          <cell r="X120">
            <v>111</v>
          </cell>
          <cell r="Y120">
            <v>13.720561703496855</v>
          </cell>
          <cell r="Z120">
            <v>173298</v>
          </cell>
          <cell r="AA120">
            <v>0</v>
          </cell>
          <cell r="AB120">
            <v>173298</v>
          </cell>
          <cell r="AD120">
            <v>12232</v>
          </cell>
          <cell r="AE120">
            <v>185530</v>
          </cell>
          <cell r="AF120">
            <v>0</v>
          </cell>
          <cell r="AG120">
            <v>0</v>
          </cell>
          <cell r="AH120">
            <v>0</v>
          </cell>
          <cell r="AI120">
            <v>185530</v>
          </cell>
          <cell r="AK120">
            <v>111</v>
          </cell>
          <cell r="AL120">
            <v>111</v>
          </cell>
          <cell r="AM120" t="str">
            <v>GRANBY</v>
          </cell>
          <cell r="AN120">
            <v>173298</v>
          </cell>
          <cell r="AO120">
            <v>370546</v>
          </cell>
          <cell r="AP120">
            <v>0</v>
          </cell>
          <cell r="AQ120">
            <v>41478.5</v>
          </cell>
          <cell r="AR120">
            <v>11998</v>
          </cell>
          <cell r="AS120">
            <v>0</v>
          </cell>
          <cell r="AT120">
            <v>14194.25</v>
          </cell>
          <cell r="AU120">
            <v>1510.25</v>
          </cell>
          <cell r="AV120">
            <v>-108.02769363680272</v>
          </cell>
          <cell r="AW120">
            <v>69072.972306363197</v>
          </cell>
          <cell r="AX120">
            <v>0</v>
          </cell>
          <cell r="AZ120">
            <v>111</v>
          </cell>
          <cell r="BA120" t="str">
            <v>GRANBY</v>
          </cell>
          <cell r="BB120">
            <v>0</v>
          </cell>
          <cell r="BC120">
            <v>0</v>
          </cell>
          <cell r="BE120">
            <v>0</v>
          </cell>
          <cell r="BF120">
            <v>0</v>
          </cell>
          <cell r="BG120">
            <v>0</v>
          </cell>
          <cell r="BH120">
            <v>0</v>
          </cell>
          <cell r="BI120">
            <v>0</v>
          </cell>
          <cell r="BJ120">
            <v>0</v>
          </cell>
          <cell r="BL120">
            <v>0</v>
          </cell>
          <cell r="BM120">
            <v>0</v>
          </cell>
          <cell r="BN120">
            <v>0</v>
          </cell>
          <cell r="BO120">
            <v>0</v>
          </cell>
          <cell r="BP120">
            <v>-108.02769363680272</v>
          </cell>
          <cell r="BQ120">
            <v>-108.02769363680272</v>
          </cell>
          <cell r="BR120">
            <v>-108.02769363680272</v>
          </cell>
        </row>
        <row r="121">
          <cell r="A121">
            <v>112</v>
          </cell>
          <cell r="B121">
            <v>112</v>
          </cell>
          <cell r="C121" t="str">
            <v>GRANVILLE</v>
          </cell>
          <cell r="D121">
            <v>0</v>
          </cell>
          <cell r="E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K121">
            <v>112</v>
          </cell>
          <cell r="AL121">
            <v>112</v>
          </cell>
          <cell r="AM121" t="str">
            <v>GRANVILLE</v>
          </cell>
          <cell r="AN121">
            <v>0</v>
          </cell>
          <cell r="AO121">
            <v>0</v>
          </cell>
          <cell r="AP121">
            <v>0</v>
          </cell>
          <cell r="AQ121">
            <v>0</v>
          </cell>
          <cell r="AR121">
            <v>0</v>
          </cell>
          <cell r="AS121">
            <v>0</v>
          </cell>
          <cell r="AT121">
            <v>0</v>
          </cell>
          <cell r="AU121">
            <v>0</v>
          </cell>
          <cell r="AV121">
            <v>0</v>
          </cell>
          <cell r="AW121">
            <v>0</v>
          </cell>
          <cell r="AX121">
            <v>0</v>
          </cell>
          <cell r="AZ121">
            <v>112</v>
          </cell>
          <cell r="BA121" t="str">
            <v>GRANVILLE</v>
          </cell>
          <cell r="BB121">
            <v>0</v>
          </cell>
          <cell r="BC121">
            <v>0</v>
          </cell>
          <cell r="BE121">
            <v>0</v>
          </cell>
          <cell r="BF121">
            <v>0</v>
          </cell>
          <cell r="BG121">
            <v>0</v>
          </cell>
          <cell r="BH121">
            <v>0</v>
          </cell>
          <cell r="BI121">
            <v>0</v>
          </cell>
          <cell r="BJ121">
            <v>0</v>
          </cell>
          <cell r="BL121">
            <v>0</v>
          </cell>
          <cell r="BM121">
            <v>0</v>
          </cell>
          <cell r="BN121">
            <v>0</v>
          </cell>
          <cell r="BO121">
            <v>0</v>
          </cell>
          <cell r="BP121">
            <v>0</v>
          </cell>
          <cell r="BQ121">
            <v>0</v>
          </cell>
          <cell r="BR121">
            <v>0</v>
          </cell>
          <cell r="BW121" t="str">
            <v>fy13</v>
          </cell>
        </row>
        <row r="122">
          <cell r="A122">
            <v>113</v>
          </cell>
          <cell r="B122">
            <v>113</v>
          </cell>
          <cell r="C122" t="str">
            <v>GREAT BARRINGTON</v>
          </cell>
          <cell r="D122">
            <v>0</v>
          </cell>
          <cell r="E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K122">
            <v>113</v>
          </cell>
          <cell r="AL122">
            <v>113</v>
          </cell>
          <cell r="AM122" t="str">
            <v>GREAT BARRINGTON</v>
          </cell>
          <cell r="AN122">
            <v>0</v>
          </cell>
          <cell r="AO122">
            <v>0</v>
          </cell>
          <cell r="AP122">
            <v>0</v>
          </cell>
          <cell r="AQ122">
            <v>0</v>
          </cell>
          <cell r="AR122">
            <v>0</v>
          </cell>
          <cell r="AS122">
            <v>0</v>
          </cell>
          <cell r="AT122">
            <v>0</v>
          </cell>
          <cell r="AU122">
            <v>0</v>
          </cell>
          <cell r="AV122">
            <v>0</v>
          </cell>
          <cell r="AW122">
            <v>0</v>
          </cell>
          <cell r="AX122">
            <v>0</v>
          </cell>
          <cell r="AZ122">
            <v>113</v>
          </cell>
          <cell r="BA122" t="str">
            <v>GREAT BARRINGTON</v>
          </cell>
          <cell r="BB122">
            <v>0</v>
          </cell>
          <cell r="BC122">
            <v>0</v>
          </cell>
          <cell r="BE122">
            <v>0</v>
          </cell>
          <cell r="BF122">
            <v>0</v>
          </cell>
          <cell r="BG122">
            <v>0</v>
          </cell>
          <cell r="BH122">
            <v>0</v>
          </cell>
          <cell r="BI122">
            <v>0</v>
          </cell>
          <cell r="BJ122">
            <v>0</v>
          </cell>
          <cell r="BL122">
            <v>0</v>
          </cell>
          <cell r="BM122">
            <v>0</v>
          </cell>
          <cell r="BN122">
            <v>0</v>
          </cell>
          <cell r="BO122">
            <v>0</v>
          </cell>
          <cell r="BP122">
            <v>0</v>
          </cell>
          <cell r="BQ122">
            <v>0</v>
          </cell>
          <cell r="BR122">
            <v>0</v>
          </cell>
        </row>
        <row r="123">
          <cell r="A123">
            <v>114</v>
          </cell>
          <cell r="B123">
            <v>114</v>
          </cell>
          <cell r="C123" t="str">
            <v>GREENFIELD</v>
          </cell>
          <cell r="D123">
            <v>87.056607744107751</v>
          </cell>
          <cell r="E123">
            <v>1031882</v>
          </cell>
          <cell r="G123">
            <v>73691</v>
          </cell>
          <cell r="H123">
            <v>1105573</v>
          </cell>
          <cell r="J123">
            <v>29955.586728323218</v>
          </cell>
          <cell r="K123">
            <v>0.38965223004475569</v>
          </cell>
          <cell r="L123">
            <v>73691</v>
          </cell>
          <cell r="M123">
            <v>103646.58672832322</v>
          </cell>
          <cell r="O123">
            <v>1001926.4132716767</v>
          </cell>
          <cell r="Q123">
            <v>62314</v>
          </cell>
          <cell r="R123">
            <v>29955.586728323218</v>
          </cell>
          <cell r="S123">
            <v>77707</v>
          </cell>
          <cell r="T123">
            <v>165960.58672832322</v>
          </cell>
          <cell r="V123">
            <v>212882.75</v>
          </cell>
          <cell r="W123">
            <v>0</v>
          </cell>
          <cell r="X123">
            <v>114</v>
          </cell>
          <cell r="Y123">
            <v>87.056607744107751</v>
          </cell>
          <cell r="Z123">
            <v>1031882</v>
          </cell>
          <cell r="AA123">
            <v>0</v>
          </cell>
          <cell r="AB123">
            <v>1031882</v>
          </cell>
          <cell r="AD123">
            <v>73691</v>
          </cell>
          <cell r="AE123">
            <v>1105573</v>
          </cell>
          <cell r="AF123">
            <v>58298</v>
          </cell>
          <cell r="AG123">
            <v>4016</v>
          </cell>
          <cell r="AH123">
            <v>62314</v>
          </cell>
          <cell r="AI123">
            <v>1167887</v>
          </cell>
          <cell r="AK123">
            <v>114</v>
          </cell>
          <cell r="AL123">
            <v>114</v>
          </cell>
          <cell r="AM123" t="str">
            <v>GREENFIELD</v>
          </cell>
          <cell r="AN123">
            <v>1031882</v>
          </cell>
          <cell r="AO123">
            <v>997755</v>
          </cell>
          <cell r="AP123">
            <v>34127</v>
          </cell>
          <cell r="AQ123">
            <v>0</v>
          </cell>
          <cell r="AR123">
            <v>0</v>
          </cell>
          <cell r="AS123">
            <v>0</v>
          </cell>
          <cell r="AT123">
            <v>34723.75</v>
          </cell>
          <cell r="AU123">
            <v>8027</v>
          </cell>
          <cell r="AV123">
            <v>0</v>
          </cell>
          <cell r="AW123">
            <v>76877.75</v>
          </cell>
          <cell r="AX123">
            <v>29955.586728323218</v>
          </cell>
          <cell r="AZ123">
            <v>114</v>
          </cell>
          <cell r="BA123" t="str">
            <v>GREENFIELD</v>
          </cell>
          <cell r="BB123">
            <v>0</v>
          </cell>
          <cell r="BC123">
            <v>0</v>
          </cell>
          <cell r="BE123">
            <v>0</v>
          </cell>
          <cell r="BF123">
            <v>0</v>
          </cell>
          <cell r="BG123">
            <v>0</v>
          </cell>
          <cell r="BH123">
            <v>0</v>
          </cell>
          <cell r="BI123">
            <v>0</v>
          </cell>
          <cell r="BJ123">
            <v>0</v>
          </cell>
          <cell r="BL123">
            <v>0</v>
          </cell>
          <cell r="BM123">
            <v>34127</v>
          </cell>
          <cell r="BN123">
            <v>34127</v>
          </cell>
          <cell r="BO123">
            <v>0</v>
          </cell>
          <cell r="BP123">
            <v>0</v>
          </cell>
          <cell r="BQ123">
            <v>0</v>
          </cell>
          <cell r="BR123">
            <v>0</v>
          </cell>
        </row>
        <row r="124">
          <cell r="A124">
            <v>115</v>
          </cell>
          <cell r="B124">
            <v>115</v>
          </cell>
          <cell r="C124" t="str">
            <v>GROTON</v>
          </cell>
          <cell r="D124">
            <v>0</v>
          </cell>
          <cell r="E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K124">
            <v>115</v>
          </cell>
          <cell r="AL124">
            <v>115</v>
          </cell>
          <cell r="AM124" t="str">
            <v>GROTON</v>
          </cell>
          <cell r="AN124">
            <v>0</v>
          </cell>
          <cell r="AO124">
            <v>0</v>
          </cell>
          <cell r="AP124">
            <v>0</v>
          </cell>
          <cell r="AQ124">
            <v>0</v>
          </cell>
          <cell r="AR124">
            <v>0</v>
          </cell>
          <cell r="AS124">
            <v>0</v>
          </cell>
          <cell r="AT124">
            <v>0</v>
          </cell>
          <cell r="AU124">
            <v>0</v>
          </cell>
          <cell r="AV124">
            <v>0</v>
          </cell>
          <cell r="AW124">
            <v>0</v>
          </cell>
          <cell r="AX124">
            <v>0</v>
          </cell>
          <cell r="AZ124">
            <v>115</v>
          </cell>
          <cell r="BA124" t="str">
            <v>GROTON</v>
          </cell>
          <cell r="BB124">
            <v>0</v>
          </cell>
          <cell r="BC124">
            <v>0</v>
          </cell>
          <cell r="BE124">
            <v>0</v>
          </cell>
          <cell r="BF124">
            <v>0</v>
          </cell>
          <cell r="BG124">
            <v>0</v>
          </cell>
          <cell r="BH124">
            <v>0</v>
          </cell>
          <cell r="BI124">
            <v>0</v>
          </cell>
          <cell r="BJ124">
            <v>0</v>
          </cell>
          <cell r="BL124">
            <v>0</v>
          </cell>
          <cell r="BM124">
            <v>0</v>
          </cell>
          <cell r="BN124">
            <v>0</v>
          </cell>
          <cell r="BO124">
            <v>0</v>
          </cell>
          <cell r="BP124">
            <v>0</v>
          </cell>
          <cell r="BQ124">
            <v>0</v>
          </cell>
          <cell r="BR124">
            <v>0</v>
          </cell>
        </row>
        <row r="125">
          <cell r="A125">
            <v>116</v>
          </cell>
          <cell r="B125">
            <v>116</v>
          </cell>
          <cell r="C125" t="str">
            <v>GROVELAND</v>
          </cell>
          <cell r="D125">
            <v>0</v>
          </cell>
          <cell r="E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K125">
            <v>116</v>
          </cell>
          <cell r="AL125">
            <v>116</v>
          </cell>
          <cell r="AM125" t="str">
            <v>GROVELAND</v>
          </cell>
          <cell r="AN125">
            <v>0</v>
          </cell>
          <cell r="AO125">
            <v>0</v>
          </cell>
          <cell r="AP125">
            <v>0</v>
          </cell>
          <cell r="AQ125">
            <v>0</v>
          </cell>
          <cell r="AR125">
            <v>0</v>
          </cell>
          <cell r="AS125">
            <v>0</v>
          </cell>
          <cell r="AT125">
            <v>0</v>
          </cell>
          <cell r="AU125">
            <v>0</v>
          </cell>
          <cell r="AV125">
            <v>0</v>
          </cell>
          <cell r="AW125">
            <v>0</v>
          </cell>
          <cell r="AX125">
            <v>0</v>
          </cell>
          <cell r="AZ125">
            <v>116</v>
          </cell>
          <cell r="BA125" t="str">
            <v>GROVELAND</v>
          </cell>
          <cell r="BB125">
            <v>0</v>
          </cell>
          <cell r="BC125">
            <v>0</v>
          </cell>
          <cell r="BE125">
            <v>0</v>
          </cell>
          <cell r="BF125">
            <v>0</v>
          </cell>
          <cell r="BG125">
            <v>0</v>
          </cell>
          <cell r="BH125">
            <v>0</v>
          </cell>
          <cell r="BI125">
            <v>0</v>
          </cell>
          <cell r="BJ125">
            <v>0</v>
          </cell>
          <cell r="BL125">
            <v>0</v>
          </cell>
          <cell r="BM125">
            <v>0</v>
          </cell>
          <cell r="BN125">
            <v>0</v>
          </cell>
          <cell r="BO125">
            <v>0</v>
          </cell>
          <cell r="BP125">
            <v>0</v>
          </cell>
          <cell r="BQ125">
            <v>0</v>
          </cell>
          <cell r="BR125">
            <v>0</v>
          </cell>
        </row>
        <row r="126">
          <cell r="A126">
            <v>117</v>
          </cell>
          <cell r="B126">
            <v>117</v>
          </cell>
          <cell r="C126" t="str">
            <v>HADLEY</v>
          </cell>
          <cell r="D126">
            <v>42.918134703117651</v>
          </cell>
          <cell r="E126">
            <v>557079</v>
          </cell>
          <cell r="G126">
            <v>37415</v>
          </cell>
          <cell r="H126">
            <v>594494</v>
          </cell>
          <cell r="J126">
            <v>70647.153216781269</v>
          </cell>
          <cell r="K126">
            <v>0.4683516062438407</v>
          </cell>
          <cell r="L126">
            <v>37415</v>
          </cell>
          <cell r="M126">
            <v>108062.15321678127</v>
          </cell>
          <cell r="O126">
            <v>486431.84678321873</v>
          </cell>
          <cell r="Q126">
            <v>13375</v>
          </cell>
          <cell r="R126">
            <v>70647.153216781269</v>
          </cell>
          <cell r="S126">
            <v>38287</v>
          </cell>
          <cell r="T126">
            <v>121437.15321678127</v>
          </cell>
          <cell r="V126">
            <v>201632.12859515595</v>
          </cell>
          <cell r="W126">
            <v>0</v>
          </cell>
          <cell r="X126">
            <v>117</v>
          </cell>
          <cell r="Y126">
            <v>42.918134703117651</v>
          </cell>
          <cell r="Z126">
            <v>557079</v>
          </cell>
          <cell r="AA126">
            <v>0</v>
          </cell>
          <cell r="AB126">
            <v>557079</v>
          </cell>
          <cell r="AD126">
            <v>37415</v>
          </cell>
          <cell r="AE126">
            <v>594494</v>
          </cell>
          <cell r="AF126">
            <v>12503</v>
          </cell>
          <cell r="AG126">
            <v>872</v>
          </cell>
          <cell r="AH126">
            <v>13375</v>
          </cell>
          <cell r="AI126">
            <v>607869</v>
          </cell>
          <cell r="AK126">
            <v>117</v>
          </cell>
          <cell r="AL126">
            <v>117</v>
          </cell>
          <cell r="AM126" t="str">
            <v>HADLEY</v>
          </cell>
          <cell r="AN126">
            <v>557079</v>
          </cell>
          <cell r="AO126">
            <v>476594</v>
          </cell>
          <cell r="AP126">
            <v>80485</v>
          </cell>
          <cell r="AQ126">
            <v>1198.5</v>
          </cell>
          <cell r="AR126">
            <v>22843.75</v>
          </cell>
          <cell r="AS126">
            <v>15796.5</v>
          </cell>
          <cell r="AT126">
            <v>26926.75</v>
          </cell>
          <cell r="AU126">
            <v>3594.75</v>
          </cell>
          <cell r="AV126">
            <v>-3.1214048440451734</v>
          </cell>
          <cell r="AW126">
            <v>150842.12859515595</v>
          </cell>
          <cell r="AX126">
            <v>70647.153216781269</v>
          </cell>
          <cell r="AZ126">
            <v>117</v>
          </cell>
          <cell r="BA126" t="str">
            <v>HADLEY</v>
          </cell>
          <cell r="BB126">
            <v>0</v>
          </cell>
          <cell r="BC126">
            <v>0</v>
          </cell>
          <cell r="BE126">
            <v>0</v>
          </cell>
          <cell r="BF126">
            <v>0</v>
          </cell>
          <cell r="BG126">
            <v>0</v>
          </cell>
          <cell r="BH126">
            <v>0</v>
          </cell>
          <cell r="BI126">
            <v>0</v>
          </cell>
          <cell r="BJ126">
            <v>0</v>
          </cell>
          <cell r="BL126">
            <v>0</v>
          </cell>
          <cell r="BM126">
            <v>80485</v>
          </cell>
          <cell r="BN126">
            <v>80485</v>
          </cell>
          <cell r="BO126">
            <v>0</v>
          </cell>
          <cell r="BP126">
            <v>-3.1214048440451734</v>
          </cell>
          <cell r="BQ126">
            <v>-3.1214048440451734</v>
          </cell>
          <cell r="BR126">
            <v>-3.1214048440451734</v>
          </cell>
        </row>
        <row r="127">
          <cell r="A127">
            <v>118</v>
          </cell>
          <cell r="B127">
            <v>118</v>
          </cell>
          <cell r="C127" t="str">
            <v>HALIFAX</v>
          </cell>
          <cell r="D127">
            <v>1</v>
          </cell>
          <cell r="E127">
            <v>10527</v>
          </cell>
          <cell r="G127">
            <v>893</v>
          </cell>
          <cell r="H127">
            <v>11420</v>
          </cell>
          <cell r="J127">
            <v>0</v>
          </cell>
          <cell r="K127">
            <v>0</v>
          </cell>
          <cell r="L127">
            <v>893</v>
          </cell>
          <cell r="M127">
            <v>893</v>
          </cell>
          <cell r="O127">
            <v>10527</v>
          </cell>
          <cell r="Q127">
            <v>0</v>
          </cell>
          <cell r="R127">
            <v>0</v>
          </cell>
          <cell r="S127">
            <v>893</v>
          </cell>
          <cell r="T127">
            <v>893</v>
          </cell>
          <cell r="V127">
            <v>3696</v>
          </cell>
          <cell r="W127">
            <v>0</v>
          </cell>
          <cell r="X127">
            <v>118</v>
          </cell>
          <cell r="Y127">
            <v>1</v>
          </cell>
          <cell r="Z127">
            <v>10527</v>
          </cell>
          <cell r="AA127">
            <v>0</v>
          </cell>
          <cell r="AB127">
            <v>10527</v>
          </cell>
          <cell r="AD127">
            <v>893</v>
          </cell>
          <cell r="AE127">
            <v>11420</v>
          </cell>
          <cell r="AF127">
            <v>0</v>
          </cell>
          <cell r="AG127">
            <v>0</v>
          </cell>
          <cell r="AH127">
            <v>0</v>
          </cell>
          <cell r="AI127">
            <v>11420</v>
          </cell>
          <cell r="AK127">
            <v>118</v>
          </cell>
          <cell r="AL127">
            <v>118</v>
          </cell>
          <cell r="AM127" t="str">
            <v>HALIFAX</v>
          </cell>
          <cell r="AN127">
            <v>10527</v>
          </cell>
          <cell r="AO127">
            <v>10784</v>
          </cell>
          <cell r="AP127">
            <v>0</v>
          </cell>
          <cell r="AQ127">
            <v>0</v>
          </cell>
          <cell r="AR127">
            <v>2803</v>
          </cell>
          <cell r="AS127">
            <v>0</v>
          </cell>
          <cell r="AT127">
            <v>0</v>
          </cell>
          <cell r="AU127">
            <v>0</v>
          </cell>
          <cell r="AV127">
            <v>0</v>
          </cell>
          <cell r="AW127">
            <v>2803</v>
          </cell>
          <cell r="AX127">
            <v>0</v>
          </cell>
          <cell r="AZ127">
            <v>118</v>
          </cell>
          <cell r="BA127" t="str">
            <v>HALIFAX</v>
          </cell>
          <cell r="BB127">
            <v>0</v>
          </cell>
          <cell r="BC127">
            <v>0</v>
          </cell>
          <cell r="BE127">
            <v>0</v>
          </cell>
          <cell r="BF127">
            <v>0</v>
          </cell>
          <cell r="BG127">
            <v>0</v>
          </cell>
          <cell r="BH127">
            <v>0</v>
          </cell>
          <cell r="BI127">
            <v>0</v>
          </cell>
          <cell r="BJ127">
            <v>0</v>
          </cell>
          <cell r="BL127">
            <v>0</v>
          </cell>
          <cell r="BM127">
            <v>0</v>
          </cell>
          <cell r="BN127">
            <v>0</v>
          </cell>
          <cell r="BO127">
            <v>0</v>
          </cell>
          <cell r="BP127">
            <v>0</v>
          </cell>
          <cell r="BQ127">
            <v>0</v>
          </cell>
          <cell r="BR127">
            <v>0</v>
          </cell>
        </row>
        <row r="128">
          <cell r="A128">
            <v>119</v>
          </cell>
          <cell r="B128">
            <v>119</v>
          </cell>
          <cell r="C128" t="str">
            <v>HAMILTON</v>
          </cell>
          <cell r="D128">
            <v>0</v>
          </cell>
          <cell r="E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K128">
            <v>119</v>
          </cell>
          <cell r="AL128">
            <v>119</v>
          </cell>
          <cell r="AM128" t="str">
            <v>HAMILTON</v>
          </cell>
          <cell r="AN128">
            <v>0</v>
          </cell>
          <cell r="AO128">
            <v>0</v>
          </cell>
          <cell r="AP128">
            <v>0</v>
          </cell>
          <cell r="AQ128">
            <v>0</v>
          </cell>
          <cell r="AR128">
            <v>0</v>
          </cell>
          <cell r="AS128">
            <v>0</v>
          </cell>
          <cell r="AT128">
            <v>0</v>
          </cell>
          <cell r="AU128">
            <v>0</v>
          </cell>
          <cell r="AV128">
            <v>0</v>
          </cell>
          <cell r="AW128">
            <v>0</v>
          </cell>
          <cell r="AX128">
            <v>0</v>
          </cell>
          <cell r="AZ128">
            <v>119</v>
          </cell>
          <cell r="BA128" t="str">
            <v>HAMILTON</v>
          </cell>
          <cell r="BB128">
            <v>0</v>
          </cell>
          <cell r="BC128">
            <v>0</v>
          </cell>
          <cell r="BE128">
            <v>0</v>
          </cell>
          <cell r="BF128">
            <v>0</v>
          </cell>
          <cell r="BG128">
            <v>0</v>
          </cell>
          <cell r="BH128">
            <v>0</v>
          </cell>
          <cell r="BI128">
            <v>0</v>
          </cell>
          <cell r="BJ128">
            <v>0</v>
          </cell>
          <cell r="BL128">
            <v>0</v>
          </cell>
          <cell r="BM128">
            <v>0</v>
          </cell>
          <cell r="BN128">
            <v>0</v>
          </cell>
          <cell r="BO128">
            <v>0</v>
          </cell>
          <cell r="BP128">
            <v>0</v>
          </cell>
          <cell r="BQ128">
            <v>0</v>
          </cell>
          <cell r="BR128">
            <v>0</v>
          </cell>
        </row>
        <row r="129">
          <cell r="A129">
            <v>120</v>
          </cell>
          <cell r="B129">
            <v>120</v>
          </cell>
          <cell r="C129" t="str">
            <v>HAMPDEN</v>
          </cell>
          <cell r="D129">
            <v>0</v>
          </cell>
          <cell r="E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K129">
            <v>120</v>
          </cell>
          <cell r="AL129">
            <v>120</v>
          </cell>
          <cell r="AM129" t="str">
            <v>HAMPDEN</v>
          </cell>
          <cell r="AN129">
            <v>0</v>
          </cell>
          <cell r="AO129">
            <v>0</v>
          </cell>
          <cell r="AP129">
            <v>0</v>
          </cell>
          <cell r="AQ129">
            <v>0</v>
          </cell>
          <cell r="AR129">
            <v>0</v>
          </cell>
          <cell r="AS129">
            <v>0</v>
          </cell>
          <cell r="AT129">
            <v>0</v>
          </cell>
          <cell r="AU129">
            <v>0</v>
          </cell>
          <cell r="AV129">
            <v>0</v>
          </cell>
          <cell r="AW129">
            <v>0</v>
          </cell>
          <cell r="AX129">
            <v>0</v>
          </cell>
          <cell r="AZ129">
            <v>120</v>
          </cell>
          <cell r="BA129" t="str">
            <v>HAMPDEN</v>
          </cell>
          <cell r="BB129">
            <v>0</v>
          </cell>
          <cell r="BC129">
            <v>0</v>
          </cell>
          <cell r="BE129">
            <v>0</v>
          </cell>
          <cell r="BF129">
            <v>0</v>
          </cell>
          <cell r="BG129">
            <v>0</v>
          </cell>
          <cell r="BH129">
            <v>0</v>
          </cell>
          <cell r="BI129">
            <v>0</v>
          </cell>
          <cell r="BJ129">
            <v>0</v>
          </cell>
          <cell r="BL129">
            <v>0</v>
          </cell>
          <cell r="BM129">
            <v>0</v>
          </cell>
          <cell r="BN129">
            <v>0</v>
          </cell>
          <cell r="BO129">
            <v>0</v>
          </cell>
          <cell r="BP129">
            <v>0</v>
          </cell>
          <cell r="BQ129">
            <v>0</v>
          </cell>
          <cell r="BR129">
            <v>0</v>
          </cell>
        </row>
        <row r="130">
          <cell r="A130">
            <v>121</v>
          </cell>
          <cell r="B130">
            <v>121</v>
          </cell>
          <cell r="C130" t="str">
            <v>HANCOCK</v>
          </cell>
          <cell r="D130">
            <v>0</v>
          </cell>
          <cell r="E130">
            <v>0</v>
          </cell>
          <cell r="G130">
            <v>0</v>
          </cell>
          <cell r="H130">
            <v>0</v>
          </cell>
          <cell r="J130">
            <v>0</v>
          </cell>
          <cell r="K130">
            <v>0</v>
          </cell>
          <cell r="L130">
            <v>0</v>
          </cell>
          <cell r="M130">
            <v>0</v>
          </cell>
          <cell r="O130">
            <v>0</v>
          </cell>
          <cell r="Q130">
            <v>0</v>
          </cell>
          <cell r="R130">
            <v>0</v>
          </cell>
          <cell r="S130">
            <v>0</v>
          </cell>
          <cell r="T130">
            <v>0</v>
          </cell>
          <cell r="V130">
            <v>5373</v>
          </cell>
          <cell r="W130">
            <v>0</v>
          </cell>
          <cell r="X130">
            <v>121</v>
          </cell>
          <cell r="AK130">
            <v>121</v>
          </cell>
          <cell r="AL130">
            <v>121</v>
          </cell>
          <cell r="AM130" t="str">
            <v>HANCOCK</v>
          </cell>
          <cell r="AN130">
            <v>0</v>
          </cell>
          <cell r="AO130">
            <v>0</v>
          </cell>
          <cell r="AP130">
            <v>0</v>
          </cell>
          <cell r="AQ130">
            <v>0</v>
          </cell>
          <cell r="AR130">
            <v>0</v>
          </cell>
          <cell r="AS130">
            <v>0</v>
          </cell>
          <cell r="AT130">
            <v>0</v>
          </cell>
          <cell r="AU130">
            <v>5373</v>
          </cell>
          <cell r="AV130">
            <v>0</v>
          </cell>
          <cell r="AW130">
            <v>5373</v>
          </cell>
          <cell r="AX130">
            <v>0</v>
          </cell>
          <cell r="AZ130">
            <v>121</v>
          </cell>
          <cell r="BA130" t="str">
            <v>HANCOCK</v>
          </cell>
          <cell r="BB130">
            <v>0</v>
          </cell>
          <cell r="BC130">
            <v>0</v>
          </cell>
          <cell r="BE130">
            <v>0</v>
          </cell>
          <cell r="BF130">
            <v>0</v>
          </cell>
          <cell r="BG130">
            <v>0</v>
          </cell>
          <cell r="BH130">
            <v>0</v>
          </cell>
          <cell r="BI130">
            <v>0</v>
          </cell>
          <cell r="BJ130">
            <v>0</v>
          </cell>
          <cell r="BL130">
            <v>0</v>
          </cell>
          <cell r="BM130">
            <v>0</v>
          </cell>
          <cell r="BN130">
            <v>0</v>
          </cell>
          <cell r="BO130">
            <v>0</v>
          </cell>
          <cell r="BP130">
            <v>0</v>
          </cell>
          <cell r="BQ130">
            <v>0</v>
          </cell>
          <cell r="BR130">
            <v>0</v>
          </cell>
        </row>
        <row r="131">
          <cell r="A131">
            <v>122</v>
          </cell>
          <cell r="B131">
            <v>122</v>
          </cell>
          <cell r="C131" t="str">
            <v>HANOVER</v>
          </cell>
          <cell r="D131">
            <v>25.44189342403628</v>
          </cell>
          <cell r="E131">
            <v>292325</v>
          </cell>
          <cell r="G131">
            <v>22720</v>
          </cell>
          <cell r="H131">
            <v>315045</v>
          </cell>
          <cell r="J131">
            <v>0</v>
          </cell>
          <cell r="K131">
            <v>0</v>
          </cell>
          <cell r="L131">
            <v>22720</v>
          </cell>
          <cell r="M131">
            <v>22720</v>
          </cell>
          <cell r="O131">
            <v>292325</v>
          </cell>
          <cell r="Q131">
            <v>0</v>
          </cell>
          <cell r="R131">
            <v>0</v>
          </cell>
          <cell r="S131">
            <v>22720</v>
          </cell>
          <cell r="T131">
            <v>22720</v>
          </cell>
          <cell r="V131">
            <v>29662.80206360605</v>
          </cell>
          <cell r="W131">
            <v>0</v>
          </cell>
          <cell r="X131">
            <v>122</v>
          </cell>
          <cell r="Y131">
            <v>25.44189342403628</v>
          </cell>
          <cell r="Z131">
            <v>292325</v>
          </cell>
          <cell r="AA131">
            <v>0</v>
          </cell>
          <cell r="AB131">
            <v>292325</v>
          </cell>
          <cell r="AD131">
            <v>22720</v>
          </cell>
          <cell r="AE131">
            <v>315045</v>
          </cell>
          <cell r="AF131">
            <v>0</v>
          </cell>
          <cell r="AG131">
            <v>0</v>
          </cell>
          <cell r="AH131">
            <v>0</v>
          </cell>
          <cell r="AI131">
            <v>315045</v>
          </cell>
          <cell r="AK131">
            <v>122</v>
          </cell>
          <cell r="AL131">
            <v>122</v>
          </cell>
          <cell r="AM131" t="str">
            <v>HANOVER</v>
          </cell>
          <cell r="AN131">
            <v>292325</v>
          </cell>
          <cell r="AO131">
            <v>322672</v>
          </cell>
          <cell r="AP131">
            <v>0</v>
          </cell>
          <cell r="AQ131">
            <v>76</v>
          </cell>
          <cell r="AR131">
            <v>3336</v>
          </cell>
          <cell r="AS131">
            <v>2677.75</v>
          </cell>
          <cell r="AT131">
            <v>853.25</v>
          </cell>
          <cell r="AU131">
            <v>0</v>
          </cell>
          <cell r="AV131">
            <v>-0.19793639394862339</v>
          </cell>
          <cell r="AW131">
            <v>6942.802063606051</v>
          </cell>
          <cell r="AX131">
            <v>0</v>
          </cell>
          <cell r="AZ131">
            <v>122</v>
          </cell>
          <cell r="BA131" t="str">
            <v>HANOVER</v>
          </cell>
          <cell r="BB131">
            <v>0</v>
          </cell>
          <cell r="BC131">
            <v>0</v>
          </cell>
          <cell r="BE131">
            <v>0</v>
          </cell>
          <cell r="BF131">
            <v>0</v>
          </cell>
          <cell r="BG131">
            <v>0</v>
          </cell>
          <cell r="BH131">
            <v>0</v>
          </cell>
          <cell r="BI131">
            <v>0</v>
          </cell>
          <cell r="BJ131">
            <v>0</v>
          </cell>
          <cell r="BL131">
            <v>0</v>
          </cell>
          <cell r="BM131">
            <v>0</v>
          </cell>
          <cell r="BN131">
            <v>0</v>
          </cell>
          <cell r="BO131">
            <v>0</v>
          </cell>
          <cell r="BP131">
            <v>-0.19793639394862339</v>
          </cell>
          <cell r="BQ131">
            <v>-0.19793639394862339</v>
          </cell>
          <cell r="BR131">
            <v>-0.19793639394862339</v>
          </cell>
        </row>
        <row r="132">
          <cell r="A132">
            <v>123</v>
          </cell>
          <cell r="B132">
            <v>123</v>
          </cell>
          <cell r="C132" t="str">
            <v>HANSON</v>
          </cell>
          <cell r="D132">
            <v>0</v>
          </cell>
          <cell r="E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K132">
            <v>123</v>
          </cell>
          <cell r="AL132">
            <v>123</v>
          </cell>
          <cell r="AM132" t="str">
            <v>HANSON</v>
          </cell>
          <cell r="AN132">
            <v>0</v>
          </cell>
          <cell r="AO132">
            <v>0</v>
          </cell>
          <cell r="AP132">
            <v>0</v>
          </cell>
          <cell r="AQ132">
            <v>0</v>
          </cell>
          <cell r="AR132">
            <v>0</v>
          </cell>
          <cell r="AS132">
            <v>0</v>
          </cell>
          <cell r="AT132">
            <v>0</v>
          </cell>
          <cell r="AU132">
            <v>0</v>
          </cell>
          <cell r="AV132">
            <v>0</v>
          </cell>
          <cell r="AW132">
            <v>0</v>
          </cell>
          <cell r="AX132">
            <v>0</v>
          </cell>
          <cell r="AZ132">
            <v>123</v>
          </cell>
          <cell r="BA132" t="str">
            <v>HANSON</v>
          </cell>
          <cell r="BB132">
            <v>0</v>
          </cell>
          <cell r="BC132">
            <v>0</v>
          </cell>
          <cell r="BE132">
            <v>0</v>
          </cell>
          <cell r="BF132">
            <v>0</v>
          </cell>
          <cell r="BG132">
            <v>0</v>
          </cell>
          <cell r="BH132">
            <v>0</v>
          </cell>
          <cell r="BI132">
            <v>0</v>
          </cell>
          <cell r="BJ132">
            <v>0</v>
          </cell>
          <cell r="BL132">
            <v>0</v>
          </cell>
          <cell r="BM132">
            <v>0</v>
          </cell>
          <cell r="BN132">
            <v>0</v>
          </cell>
          <cell r="BO132">
            <v>0</v>
          </cell>
          <cell r="BP132">
            <v>0</v>
          </cell>
          <cell r="BQ132">
            <v>0</v>
          </cell>
          <cell r="BR132">
            <v>0</v>
          </cell>
        </row>
        <row r="133">
          <cell r="A133">
            <v>124</v>
          </cell>
          <cell r="B133">
            <v>124</v>
          </cell>
          <cell r="C133" t="str">
            <v>HARDWICK</v>
          </cell>
          <cell r="D133">
            <v>0</v>
          </cell>
          <cell r="E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K133">
            <v>124</v>
          </cell>
          <cell r="AL133">
            <v>124</v>
          </cell>
          <cell r="AM133" t="str">
            <v>HARDWICK</v>
          </cell>
          <cell r="AN133">
            <v>0</v>
          </cell>
          <cell r="AO133">
            <v>0</v>
          </cell>
          <cell r="AP133">
            <v>0</v>
          </cell>
          <cell r="AQ133">
            <v>0</v>
          </cell>
          <cell r="AR133">
            <v>0</v>
          </cell>
          <cell r="AS133">
            <v>0</v>
          </cell>
          <cell r="AT133">
            <v>0</v>
          </cell>
          <cell r="AU133">
            <v>0</v>
          </cell>
          <cell r="AV133">
            <v>0</v>
          </cell>
          <cell r="AW133">
            <v>0</v>
          </cell>
          <cell r="AX133">
            <v>0</v>
          </cell>
          <cell r="AZ133">
            <v>124</v>
          </cell>
          <cell r="BA133" t="str">
            <v>HARDWICK</v>
          </cell>
          <cell r="BB133">
            <v>0</v>
          </cell>
          <cell r="BC133">
            <v>0</v>
          </cell>
          <cell r="BE133">
            <v>0</v>
          </cell>
          <cell r="BF133">
            <v>0</v>
          </cell>
          <cell r="BG133">
            <v>0</v>
          </cell>
          <cell r="BH133">
            <v>0</v>
          </cell>
          <cell r="BI133">
            <v>0</v>
          </cell>
          <cell r="BJ133">
            <v>0</v>
          </cell>
          <cell r="BL133">
            <v>0</v>
          </cell>
          <cell r="BM133">
            <v>0</v>
          </cell>
          <cell r="BN133">
            <v>0</v>
          </cell>
          <cell r="BO133">
            <v>0</v>
          </cell>
          <cell r="BP133">
            <v>0</v>
          </cell>
          <cell r="BQ133">
            <v>0</v>
          </cell>
          <cell r="BR133">
            <v>0</v>
          </cell>
        </row>
        <row r="134">
          <cell r="A134">
            <v>125</v>
          </cell>
          <cell r="B134">
            <v>125</v>
          </cell>
          <cell r="C134" t="str">
            <v>HARVARD</v>
          </cell>
          <cell r="D134">
            <v>18.984417344173441</v>
          </cell>
          <cell r="E134">
            <v>246762</v>
          </cell>
          <cell r="G134">
            <v>16057</v>
          </cell>
          <cell r="H134">
            <v>262819</v>
          </cell>
          <cell r="J134">
            <v>0</v>
          </cell>
          <cell r="K134">
            <v>0</v>
          </cell>
          <cell r="L134">
            <v>16057</v>
          </cell>
          <cell r="M134">
            <v>16057</v>
          </cell>
          <cell r="O134">
            <v>246762</v>
          </cell>
          <cell r="Q134">
            <v>14525</v>
          </cell>
          <cell r="R134">
            <v>0</v>
          </cell>
          <cell r="S134">
            <v>16950</v>
          </cell>
          <cell r="T134">
            <v>30582</v>
          </cell>
          <cell r="V134">
            <v>66178.75</v>
          </cell>
          <cell r="W134">
            <v>0</v>
          </cell>
          <cell r="X134">
            <v>125</v>
          </cell>
          <cell r="Y134">
            <v>18.984417344173441</v>
          </cell>
          <cell r="Z134">
            <v>246762</v>
          </cell>
          <cell r="AA134">
            <v>0</v>
          </cell>
          <cell r="AB134">
            <v>246762</v>
          </cell>
          <cell r="AD134">
            <v>16057</v>
          </cell>
          <cell r="AE134">
            <v>262819</v>
          </cell>
          <cell r="AF134">
            <v>13632</v>
          </cell>
          <cell r="AG134">
            <v>893</v>
          </cell>
          <cell r="AH134">
            <v>14525</v>
          </cell>
          <cell r="AI134">
            <v>277344</v>
          </cell>
          <cell r="AK134">
            <v>125</v>
          </cell>
          <cell r="AL134">
            <v>125</v>
          </cell>
          <cell r="AM134" t="str">
            <v>HARVARD</v>
          </cell>
          <cell r="AN134">
            <v>246762</v>
          </cell>
          <cell r="AO134">
            <v>290710</v>
          </cell>
          <cell r="AP134">
            <v>0</v>
          </cell>
          <cell r="AQ134">
            <v>0</v>
          </cell>
          <cell r="AR134">
            <v>8794.5</v>
          </cell>
          <cell r="AS134">
            <v>1543.25</v>
          </cell>
          <cell r="AT134">
            <v>25259</v>
          </cell>
          <cell r="AU134">
            <v>0</v>
          </cell>
          <cell r="AV134">
            <v>0</v>
          </cell>
          <cell r="AW134">
            <v>35596.75</v>
          </cell>
          <cell r="AX134">
            <v>0</v>
          </cell>
          <cell r="AZ134">
            <v>125</v>
          </cell>
          <cell r="BA134" t="str">
            <v>HARVARD</v>
          </cell>
          <cell r="BB134">
            <v>0</v>
          </cell>
          <cell r="BC134">
            <v>0</v>
          </cell>
          <cell r="BE134">
            <v>0</v>
          </cell>
          <cell r="BF134">
            <v>0</v>
          </cell>
          <cell r="BG134">
            <v>0</v>
          </cell>
          <cell r="BH134">
            <v>0</v>
          </cell>
          <cell r="BI134">
            <v>0</v>
          </cell>
          <cell r="BJ134">
            <v>0</v>
          </cell>
          <cell r="BL134">
            <v>0</v>
          </cell>
          <cell r="BM134">
            <v>0</v>
          </cell>
          <cell r="BN134">
            <v>0</v>
          </cell>
          <cell r="BO134">
            <v>0</v>
          </cell>
          <cell r="BP134">
            <v>0</v>
          </cell>
          <cell r="BQ134">
            <v>0</v>
          </cell>
          <cell r="BR134">
            <v>0</v>
          </cell>
        </row>
        <row r="135">
          <cell r="A135">
            <v>126</v>
          </cell>
          <cell r="B135">
            <v>126</v>
          </cell>
          <cell r="C135" t="str">
            <v>HARWICH</v>
          </cell>
          <cell r="D135">
            <v>0</v>
          </cell>
          <cell r="E135">
            <v>0</v>
          </cell>
          <cell r="G135">
            <v>0</v>
          </cell>
          <cell r="H135">
            <v>0</v>
          </cell>
          <cell r="J135">
            <v>0</v>
          </cell>
          <cell r="K135">
            <v>0</v>
          </cell>
          <cell r="L135">
            <v>0</v>
          </cell>
          <cell r="M135">
            <v>0</v>
          </cell>
          <cell r="O135">
            <v>0</v>
          </cell>
          <cell r="Q135">
            <v>0</v>
          </cell>
          <cell r="R135">
            <v>0</v>
          </cell>
          <cell r="S135">
            <v>0</v>
          </cell>
          <cell r="T135">
            <v>0</v>
          </cell>
          <cell r="V135">
            <v>12456.5</v>
          </cell>
          <cell r="W135">
            <v>0</v>
          </cell>
          <cell r="X135">
            <v>126</v>
          </cell>
          <cell r="AK135">
            <v>126</v>
          </cell>
          <cell r="AL135">
            <v>126</v>
          </cell>
          <cell r="AM135" t="str">
            <v>HARWICH</v>
          </cell>
          <cell r="AN135">
            <v>0</v>
          </cell>
          <cell r="AO135">
            <v>0</v>
          </cell>
          <cell r="AP135">
            <v>0</v>
          </cell>
          <cell r="AQ135">
            <v>0</v>
          </cell>
          <cell r="AR135">
            <v>0</v>
          </cell>
          <cell r="AS135">
            <v>0</v>
          </cell>
          <cell r="AT135">
            <v>0</v>
          </cell>
          <cell r="AU135">
            <v>12456.5</v>
          </cell>
          <cell r="AV135">
            <v>0</v>
          </cell>
          <cell r="AW135">
            <v>12456.5</v>
          </cell>
          <cell r="AX135">
            <v>0</v>
          </cell>
          <cell r="AZ135">
            <v>126</v>
          </cell>
          <cell r="BA135" t="str">
            <v>HARWICH</v>
          </cell>
          <cell r="BB135">
            <v>0</v>
          </cell>
          <cell r="BC135">
            <v>0</v>
          </cell>
          <cell r="BE135">
            <v>0</v>
          </cell>
          <cell r="BF135">
            <v>0</v>
          </cell>
          <cell r="BG135">
            <v>0</v>
          </cell>
          <cell r="BH135">
            <v>0</v>
          </cell>
          <cell r="BI135">
            <v>0</v>
          </cell>
          <cell r="BJ135">
            <v>0</v>
          </cell>
          <cell r="BL135">
            <v>0</v>
          </cell>
          <cell r="BM135">
            <v>0</v>
          </cell>
          <cell r="BN135">
            <v>0</v>
          </cell>
          <cell r="BO135">
            <v>0</v>
          </cell>
          <cell r="BP135">
            <v>0</v>
          </cell>
          <cell r="BQ135">
            <v>0</v>
          </cell>
          <cell r="BR135">
            <v>0</v>
          </cell>
          <cell r="BW135" t="str">
            <v>fy13</v>
          </cell>
        </row>
        <row r="136">
          <cell r="A136">
            <v>127</v>
          </cell>
          <cell r="B136">
            <v>127</v>
          </cell>
          <cell r="C136" t="str">
            <v>HATFIELD</v>
          </cell>
          <cell r="D136">
            <v>9</v>
          </cell>
          <cell r="E136">
            <v>110840</v>
          </cell>
          <cell r="G136">
            <v>8037</v>
          </cell>
          <cell r="H136">
            <v>118877</v>
          </cell>
          <cell r="J136">
            <v>8358.1063916281437</v>
          </cell>
          <cell r="K136">
            <v>0.34305148545510356</v>
          </cell>
          <cell r="L136">
            <v>8037</v>
          </cell>
          <cell r="M136">
            <v>16395.106391628142</v>
          </cell>
          <cell r="O136">
            <v>102481.89360837186</v>
          </cell>
          <cell r="Q136">
            <v>0</v>
          </cell>
          <cell r="R136">
            <v>8358.1063916281437</v>
          </cell>
          <cell r="S136">
            <v>8037</v>
          </cell>
          <cell r="T136">
            <v>16395.106391628142</v>
          </cell>
          <cell r="V136">
            <v>32401</v>
          </cell>
          <cell r="W136">
            <v>0</v>
          </cell>
          <cell r="X136">
            <v>127</v>
          </cell>
          <cell r="Y136">
            <v>9</v>
          </cell>
          <cell r="Z136">
            <v>110840</v>
          </cell>
          <cell r="AA136">
            <v>0</v>
          </cell>
          <cell r="AB136">
            <v>110840</v>
          </cell>
          <cell r="AD136">
            <v>8037</v>
          </cell>
          <cell r="AE136">
            <v>118877</v>
          </cell>
          <cell r="AF136">
            <v>0</v>
          </cell>
          <cell r="AG136">
            <v>0</v>
          </cell>
          <cell r="AH136">
            <v>0</v>
          </cell>
          <cell r="AI136">
            <v>118877</v>
          </cell>
          <cell r="AK136">
            <v>127</v>
          </cell>
          <cell r="AL136">
            <v>127</v>
          </cell>
          <cell r="AM136" t="str">
            <v>HATFIELD</v>
          </cell>
          <cell r="AN136">
            <v>110840</v>
          </cell>
          <cell r="AO136">
            <v>101318</v>
          </cell>
          <cell r="AP136">
            <v>9522</v>
          </cell>
          <cell r="AQ136">
            <v>0</v>
          </cell>
          <cell r="AR136">
            <v>1445.25</v>
          </cell>
          <cell r="AS136">
            <v>0</v>
          </cell>
          <cell r="AT136">
            <v>13396.75</v>
          </cell>
          <cell r="AU136">
            <v>0</v>
          </cell>
          <cell r="AV136">
            <v>0</v>
          </cell>
          <cell r="AW136">
            <v>24364</v>
          </cell>
          <cell r="AX136">
            <v>8358.1063916281437</v>
          </cell>
          <cell r="AZ136">
            <v>127</v>
          </cell>
          <cell r="BA136" t="str">
            <v>HATFIELD</v>
          </cell>
          <cell r="BB136">
            <v>0</v>
          </cell>
          <cell r="BC136">
            <v>0</v>
          </cell>
          <cell r="BE136">
            <v>0</v>
          </cell>
          <cell r="BF136">
            <v>0</v>
          </cell>
          <cell r="BG136">
            <v>0</v>
          </cell>
          <cell r="BH136">
            <v>0</v>
          </cell>
          <cell r="BI136">
            <v>0</v>
          </cell>
          <cell r="BJ136">
            <v>0</v>
          </cell>
          <cell r="BL136">
            <v>0</v>
          </cell>
          <cell r="BM136">
            <v>9522</v>
          </cell>
          <cell r="BN136">
            <v>9522</v>
          </cell>
          <cell r="BO136">
            <v>0</v>
          </cell>
          <cell r="BP136">
            <v>0</v>
          </cell>
          <cell r="BQ136">
            <v>0</v>
          </cell>
          <cell r="BR136">
            <v>0</v>
          </cell>
        </row>
        <row r="137">
          <cell r="A137">
            <v>128</v>
          </cell>
          <cell r="B137">
            <v>128</v>
          </cell>
          <cell r="C137" t="str">
            <v>HAVERHILL</v>
          </cell>
          <cell r="D137">
            <v>319.87946706287966</v>
          </cell>
          <cell r="E137">
            <v>3016949</v>
          </cell>
          <cell r="G137">
            <v>285646</v>
          </cell>
          <cell r="H137">
            <v>3302595</v>
          </cell>
          <cell r="J137">
            <v>181013.30603671033</v>
          </cell>
          <cell r="K137">
            <v>0.61228024150045102</v>
          </cell>
          <cell r="L137">
            <v>285646</v>
          </cell>
          <cell r="M137">
            <v>466659.30603671033</v>
          </cell>
          <cell r="O137">
            <v>2835935.6939632897</v>
          </cell>
          <cell r="Q137">
            <v>0</v>
          </cell>
          <cell r="R137">
            <v>181013.30603671033</v>
          </cell>
          <cell r="S137">
            <v>285646</v>
          </cell>
          <cell r="T137">
            <v>466659.30603671033</v>
          </cell>
          <cell r="V137">
            <v>581284</v>
          </cell>
          <cell r="W137">
            <v>0</v>
          </cell>
          <cell r="X137">
            <v>128</v>
          </cell>
          <cell r="Y137">
            <v>319.87946706287966</v>
          </cell>
          <cell r="Z137">
            <v>3016949</v>
          </cell>
          <cell r="AA137">
            <v>0</v>
          </cell>
          <cell r="AB137">
            <v>3016949</v>
          </cell>
          <cell r="AD137">
            <v>285646</v>
          </cell>
          <cell r="AE137">
            <v>3302595</v>
          </cell>
          <cell r="AF137">
            <v>0</v>
          </cell>
          <cell r="AG137">
            <v>0</v>
          </cell>
          <cell r="AH137">
            <v>0</v>
          </cell>
          <cell r="AI137">
            <v>3302595</v>
          </cell>
          <cell r="AK137">
            <v>128</v>
          </cell>
          <cell r="AL137">
            <v>128</v>
          </cell>
          <cell r="AM137" t="str">
            <v>HAVERHILL</v>
          </cell>
          <cell r="AN137">
            <v>3016949</v>
          </cell>
          <cell r="AO137">
            <v>2810729</v>
          </cell>
          <cell r="AP137">
            <v>206220</v>
          </cell>
          <cell r="AQ137">
            <v>0</v>
          </cell>
          <cell r="AR137">
            <v>41892.25</v>
          </cell>
          <cell r="AS137">
            <v>21917.25</v>
          </cell>
          <cell r="AT137">
            <v>25608.5</v>
          </cell>
          <cell r="AU137">
            <v>0</v>
          </cell>
          <cell r="AV137">
            <v>0</v>
          </cell>
          <cell r="AW137">
            <v>295638</v>
          </cell>
          <cell r="AX137">
            <v>181013.30603671033</v>
          </cell>
          <cell r="AZ137">
            <v>128</v>
          </cell>
          <cell r="BA137" t="str">
            <v>HAVERHILL</v>
          </cell>
          <cell r="BB137">
            <v>0</v>
          </cell>
          <cell r="BC137">
            <v>0</v>
          </cell>
          <cell r="BE137">
            <v>0</v>
          </cell>
          <cell r="BF137">
            <v>0</v>
          </cell>
          <cell r="BG137">
            <v>0</v>
          </cell>
          <cell r="BH137">
            <v>0</v>
          </cell>
          <cell r="BI137">
            <v>0</v>
          </cell>
          <cell r="BJ137">
            <v>0</v>
          </cell>
          <cell r="BL137">
            <v>0</v>
          </cell>
          <cell r="BM137">
            <v>206220</v>
          </cell>
          <cell r="BN137">
            <v>206220</v>
          </cell>
          <cell r="BO137">
            <v>0</v>
          </cell>
          <cell r="BP137">
            <v>0</v>
          </cell>
          <cell r="BQ137">
            <v>0</v>
          </cell>
          <cell r="BR137">
            <v>0</v>
          </cell>
        </row>
        <row r="138">
          <cell r="A138">
            <v>129</v>
          </cell>
          <cell r="B138">
            <v>129</v>
          </cell>
          <cell r="C138" t="str">
            <v>HAWLEY</v>
          </cell>
          <cell r="D138">
            <v>0</v>
          </cell>
          <cell r="E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K138">
            <v>129</v>
          </cell>
          <cell r="AL138">
            <v>129</v>
          </cell>
          <cell r="AM138" t="str">
            <v>HAWLEY</v>
          </cell>
          <cell r="AN138">
            <v>0</v>
          </cell>
          <cell r="AO138">
            <v>0</v>
          </cell>
          <cell r="AP138">
            <v>0</v>
          </cell>
          <cell r="AQ138">
            <v>0</v>
          </cell>
          <cell r="AR138">
            <v>0</v>
          </cell>
          <cell r="AS138">
            <v>0</v>
          </cell>
          <cell r="AT138">
            <v>0</v>
          </cell>
          <cell r="AU138">
            <v>0</v>
          </cell>
          <cell r="AV138">
            <v>0</v>
          </cell>
          <cell r="AW138">
            <v>0</v>
          </cell>
          <cell r="AX138">
            <v>0</v>
          </cell>
          <cell r="AZ138">
            <v>129</v>
          </cell>
          <cell r="BA138" t="str">
            <v>HAWLEY</v>
          </cell>
          <cell r="BB138">
            <v>0</v>
          </cell>
          <cell r="BC138">
            <v>0</v>
          </cell>
          <cell r="BE138">
            <v>0</v>
          </cell>
          <cell r="BF138">
            <v>0</v>
          </cell>
          <cell r="BG138">
            <v>0</v>
          </cell>
          <cell r="BH138">
            <v>0</v>
          </cell>
          <cell r="BI138">
            <v>0</v>
          </cell>
          <cell r="BJ138">
            <v>0</v>
          </cell>
          <cell r="BL138">
            <v>0</v>
          </cell>
          <cell r="BM138">
            <v>0</v>
          </cell>
          <cell r="BN138">
            <v>0</v>
          </cell>
          <cell r="BO138">
            <v>0</v>
          </cell>
          <cell r="BP138">
            <v>0</v>
          </cell>
          <cell r="BQ138">
            <v>0</v>
          </cell>
          <cell r="BR138">
            <v>0</v>
          </cell>
        </row>
        <row r="139">
          <cell r="A139">
            <v>130</v>
          </cell>
          <cell r="B139">
            <v>130</v>
          </cell>
          <cell r="C139" t="str">
            <v>HEATH</v>
          </cell>
          <cell r="D139">
            <v>0</v>
          </cell>
          <cell r="E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K139">
            <v>130</v>
          </cell>
          <cell r="AL139">
            <v>130</v>
          </cell>
          <cell r="AM139" t="str">
            <v>HEATH</v>
          </cell>
          <cell r="AN139">
            <v>0</v>
          </cell>
          <cell r="AO139">
            <v>0</v>
          </cell>
          <cell r="AP139">
            <v>0</v>
          </cell>
          <cell r="AQ139">
            <v>0</v>
          </cell>
          <cell r="AR139">
            <v>0</v>
          </cell>
          <cell r="AS139">
            <v>0</v>
          </cell>
          <cell r="AT139">
            <v>0</v>
          </cell>
          <cell r="AU139">
            <v>0</v>
          </cell>
          <cell r="AV139">
            <v>0</v>
          </cell>
          <cell r="AW139">
            <v>0</v>
          </cell>
          <cell r="AX139">
            <v>0</v>
          </cell>
          <cell r="AZ139">
            <v>130</v>
          </cell>
          <cell r="BA139" t="str">
            <v>HEATH</v>
          </cell>
          <cell r="BB139">
            <v>0</v>
          </cell>
          <cell r="BC139">
            <v>0</v>
          </cell>
          <cell r="BE139">
            <v>0</v>
          </cell>
          <cell r="BF139">
            <v>0</v>
          </cell>
          <cell r="BG139">
            <v>0</v>
          </cell>
          <cell r="BH139">
            <v>0</v>
          </cell>
          <cell r="BI139">
            <v>0</v>
          </cell>
          <cell r="BJ139">
            <v>0</v>
          </cell>
          <cell r="BL139">
            <v>0</v>
          </cell>
          <cell r="BM139">
            <v>0</v>
          </cell>
          <cell r="BN139">
            <v>0</v>
          </cell>
          <cell r="BO139">
            <v>0</v>
          </cell>
          <cell r="BP139">
            <v>0</v>
          </cell>
          <cell r="BQ139">
            <v>0</v>
          </cell>
          <cell r="BR139">
            <v>0</v>
          </cell>
        </row>
        <row r="140">
          <cell r="A140">
            <v>131</v>
          </cell>
          <cell r="B140">
            <v>131</v>
          </cell>
          <cell r="C140" t="str">
            <v>HINGHAM</v>
          </cell>
          <cell r="D140">
            <v>8.8435374149659864</v>
          </cell>
          <cell r="E140">
            <v>88694</v>
          </cell>
          <cell r="G140">
            <v>7001</v>
          </cell>
          <cell r="H140">
            <v>95695</v>
          </cell>
          <cell r="J140">
            <v>0</v>
          </cell>
          <cell r="K140">
            <v>0</v>
          </cell>
          <cell r="L140">
            <v>7001</v>
          </cell>
          <cell r="M140">
            <v>7001</v>
          </cell>
          <cell r="O140">
            <v>88694</v>
          </cell>
          <cell r="Q140">
            <v>12190</v>
          </cell>
          <cell r="R140">
            <v>0</v>
          </cell>
          <cell r="S140">
            <v>7894</v>
          </cell>
          <cell r="T140">
            <v>19191</v>
          </cell>
          <cell r="V140">
            <v>40235.509639633965</v>
          </cell>
          <cell r="W140">
            <v>0</v>
          </cell>
          <cell r="X140">
            <v>131</v>
          </cell>
          <cell r="Y140">
            <v>8.8435374149659864</v>
          </cell>
          <cell r="Z140">
            <v>88694</v>
          </cell>
          <cell r="AA140">
            <v>0</v>
          </cell>
          <cell r="AB140">
            <v>88694</v>
          </cell>
          <cell r="AD140">
            <v>7001</v>
          </cell>
          <cell r="AE140">
            <v>95695</v>
          </cell>
          <cell r="AF140">
            <v>11297</v>
          </cell>
          <cell r="AG140">
            <v>893</v>
          </cell>
          <cell r="AH140">
            <v>12190</v>
          </cell>
          <cell r="AI140">
            <v>107885</v>
          </cell>
          <cell r="AK140">
            <v>131</v>
          </cell>
          <cell r="AL140">
            <v>131</v>
          </cell>
          <cell r="AM140" t="str">
            <v>HINGHAM</v>
          </cell>
          <cell r="AN140">
            <v>88694</v>
          </cell>
          <cell r="AO140">
            <v>128822</v>
          </cell>
          <cell r="AP140">
            <v>0</v>
          </cell>
          <cell r="AQ140">
            <v>18042.5</v>
          </cell>
          <cell r="AR140">
            <v>19.5</v>
          </cell>
          <cell r="AS140">
            <v>2903.75</v>
          </cell>
          <cell r="AT140">
            <v>125.75</v>
          </cell>
          <cell r="AU140">
            <v>0</v>
          </cell>
          <cell r="AV140">
            <v>-46.99036036603502</v>
          </cell>
          <cell r="AW140">
            <v>21044.509639633965</v>
          </cell>
          <cell r="AX140">
            <v>0</v>
          </cell>
          <cell r="AZ140">
            <v>131</v>
          </cell>
          <cell r="BA140" t="str">
            <v>HINGHAM</v>
          </cell>
          <cell r="BB140">
            <v>0</v>
          </cell>
          <cell r="BC140">
            <v>0</v>
          </cell>
          <cell r="BE140">
            <v>0</v>
          </cell>
          <cell r="BF140">
            <v>0</v>
          </cell>
          <cell r="BG140">
            <v>0</v>
          </cell>
          <cell r="BH140">
            <v>0</v>
          </cell>
          <cell r="BI140">
            <v>0</v>
          </cell>
          <cell r="BJ140">
            <v>0</v>
          </cell>
          <cell r="BL140">
            <v>0</v>
          </cell>
          <cell r="BM140">
            <v>0</v>
          </cell>
          <cell r="BN140">
            <v>0</v>
          </cell>
          <cell r="BO140">
            <v>0</v>
          </cell>
          <cell r="BP140">
            <v>-46.99036036603502</v>
          </cell>
          <cell r="BQ140">
            <v>-46.99036036603502</v>
          </cell>
          <cell r="BR140">
            <v>-46.99036036603502</v>
          </cell>
        </row>
        <row r="141">
          <cell r="A141">
            <v>132</v>
          </cell>
          <cell r="B141">
            <v>132</v>
          </cell>
          <cell r="C141" t="str">
            <v>HINSDALE</v>
          </cell>
          <cell r="D141">
            <v>0</v>
          </cell>
          <cell r="E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K141">
            <v>132</v>
          </cell>
          <cell r="AL141">
            <v>132</v>
          </cell>
          <cell r="AM141" t="str">
            <v>HINSDALE</v>
          </cell>
          <cell r="AN141">
            <v>0</v>
          </cell>
          <cell r="AO141">
            <v>0</v>
          </cell>
          <cell r="AP141">
            <v>0</v>
          </cell>
          <cell r="AQ141">
            <v>0</v>
          </cell>
          <cell r="AR141">
            <v>0</v>
          </cell>
          <cell r="AS141">
            <v>0</v>
          </cell>
          <cell r="AT141">
            <v>0</v>
          </cell>
          <cell r="AU141">
            <v>0</v>
          </cell>
          <cell r="AV141">
            <v>0</v>
          </cell>
          <cell r="AW141">
            <v>0</v>
          </cell>
          <cell r="AX141">
            <v>0</v>
          </cell>
          <cell r="AZ141">
            <v>132</v>
          </cell>
          <cell r="BA141" t="str">
            <v>HINSDALE</v>
          </cell>
          <cell r="BB141">
            <v>0</v>
          </cell>
          <cell r="BC141">
            <v>0</v>
          </cell>
          <cell r="BE141">
            <v>0</v>
          </cell>
          <cell r="BF141">
            <v>0</v>
          </cell>
          <cell r="BG141">
            <v>0</v>
          </cell>
          <cell r="BH141">
            <v>0</v>
          </cell>
          <cell r="BI141">
            <v>0</v>
          </cell>
          <cell r="BJ141">
            <v>0</v>
          </cell>
          <cell r="BL141">
            <v>0</v>
          </cell>
          <cell r="BM141">
            <v>0</v>
          </cell>
          <cell r="BN141">
            <v>0</v>
          </cell>
          <cell r="BO141">
            <v>0</v>
          </cell>
          <cell r="BP141">
            <v>0</v>
          </cell>
          <cell r="BQ141">
            <v>0</v>
          </cell>
          <cell r="BR141">
            <v>0</v>
          </cell>
        </row>
        <row r="142">
          <cell r="A142">
            <v>133</v>
          </cell>
          <cell r="B142">
            <v>133</v>
          </cell>
          <cell r="C142" t="str">
            <v>HOLBROOK</v>
          </cell>
          <cell r="D142">
            <v>26.107470532882896</v>
          </cell>
          <cell r="E142">
            <v>332327</v>
          </cell>
          <cell r="G142">
            <v>23291</v>
          </cell>
          <cell r="H142">
            <v>355618</v>
          </cell>
          <cell r="J142">
            <v>78369.755614759037</v>
          </cell>
          <cell r="K142">
            <v>0.70279434154508824</v>
          </cell>
          <cell r="L142">
            <v>23291</v>
          </cell>
          <cell r="M142">
            <v>101660.75561475904</v>
          </cell>
          <cell r="O142">
            <v>253957.24438524095</v>
          </cell>
          <cell r="Q142">
            <v>0</v>
          </cell>
          <cell r="R142">
            <v>78369.755614759037</v>
          </cell>
          <cell r="S142">
            <v>23291</v>
          </cell>
          <cell r="T142">
            <v>101660.75561475904</v>
          </cell>
          <cell r="V142">
            <v>134802.64854637801</v>
          </cell>
          <cell r="W142">
            <v>0</v>
          </cell>
          <cell r="X142">
            <v>133</v>
          </cell>
          <cell r="Y142">
            <v>26.107470532882896</v>
          </cell>
          <cell r="Z142">
            <v>332327</v>
          </cell>
          <cell r="AA142">
            <v>0</v>
          </cell>
          <cell r="AB142">
            <v>332327</v>
          </cell>
          <cell r="AD142">
            <v>23291</v>
          </cell>
          <cell r="AE142">
            <v>355618</v>
          </cell>
          <cell r="AF142">
            <v>0</v>
          </cell>
          <cell r="AG142">
            <v>0</v>
          </cell>
          <cell r="AH142">
            <v>0</v>
          </cell>
          <cell r="AI142">
            <v>355618</v>
          </cell>
          <cell r="AK142">
            <v>133</v>
          </cell>
          <cell r="AL142">
            <v>133</v>
          </cell>
          <cell r="AM142" t="str">
            <v>HOLBROOK</v>
          </cell>
          <cell r="AN142">
            <v>332327</v>
          </cell>
          <cell r="AO142">
            <v>243044</v>
          </cell>
          <cell r="AP142">
            <v>89283</v>
          </cell>
          <cell r="AQ142">
            <v>14629.5</v>
          </cell>
          <cell r="AR142">
            <v>0</v>
          </cell>
          <cell r="AS142">
            <v>4026.75</v>
          </cell>
          <cell r="AT142">
            <v>3610.5</v>
          </cell>
          <cell r="AU142">
            <v>0</v>
          </cell>
          <cell r="AV142">
            <v>-38.101453621995461</v>
          </cell>
          <cell r="AW142">
            <v>111511.64854637801</v>
          </cell>
          <cell r="AX142">
            <v>78369.755614759037</v>
          </cell>
          <cell r="AZ142">
            <v>133</v>
          </cell>
          <cell r="BA142" t="str">
            <v>HOLBROOK</v>
          </cell>
          <cell r="BB142">
            <v>0</v>
          </cell>
          <cell r="BC142">
            <v>0</v>
          </cell>
          <cell r="BE142">
            <v>0</v>
          </cell>
          <cell r="BF142">
            <v>0</v>
          </cell>
          <cell r="BG142">
            <v>0</v>
          </cell>
          <cell r="BH142">
            <v>0</v>
          </cell>
          <cell r="BI142">
            <v>0</v>
          </cell>
          <cell r="BJ142">
            <v>0</v>
          </cell>
          <cell r="BL142">
            <v>0</v>
          </cell>
          <cell r="BM142">
            <v>89283</v>
          </cell>
          <cell r="BN142">
            <v>89283</v>
          </cell>
          <cell r="BO142">
            <v>0</v>
          </cell>
          <cell r="BP142">
            <v>-38.101453621995461</v>
          </cell>
          <cell r="BQ142">
            <v>-38.101453621995461</v>
          </cell>
          <cell r="BR142">
            <v>-38.101453621995461</v>
          </cell>
        </row>
        <row r="143">
          <cell r="A143">
            <v>134</v>
          </cell>
          <cell r="B143">
            <v>134</v>
          </cell>
          <cell r="C143" t="str">
            <v>HOLDEN</v>
          </cell>
          <cell r="D143">
            <v>0</v>
          </cell>
          <cell r="E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K143">
            <v>134</v>
          </cell>
          <cell r="AL143">
            <v>134</v>
          </cell>
          <cell r="AM143" t="str">
            <v>HOLDEN</v>
          </cell>
          <cell r="AN143">
            <v>0</v>
          </cell>
          <cell r="AO143">
            <v>0</v>
          </cell>
          <cell r="AP143">
            <v>0</v>
          </cell>
          <cell r="AQ143">
            <v>0</v>
          </cell>
          <cell r="AR143">
            <v>0</v>
          </cell>
          <cell r="AS143">
            <v>0</v>
          </cell>
          <cell r="AT143">
            <v>0</v>
          </cell>
          <cell r="AU143">
            <v>0</v>
          </cell>
          <cell r="AV143">
            <v>0</v>
          </cell>
          <cell r="AW143">
            <v>0</v>
          </cell>
          <cell r="AX143">
            <v>0</v>
          </cell>
          <cell r="AZ143">
            <v>134</v>
          </cell>
          <cell r="BA143" t="str">
            <v>HOLDEN</v>
          </cell>
          <cell r="BB143">
            <v>0</v>
          </cell>
          <cell r="BC143">
            <v>0</v>
          </cell>
          <cell r="BE143">
            <v>0</v>
          </cell>
          <cell r="BF143">
            <v>0</v>
          </cell>
          <cell r="BG143">
            <v>0</v>
          </cell>
          <cell r="BH143">
            <v>0</v>
          </cell>
          <cell r="BI143">
            <v>0</v>
          </cell>
          <cell r="BJ143">
            <v>0</v>
          </cell>
          <cell r="BL143">
            <v>0</v>
          </cell>
          <cell r="BM143">
            <v>0</v>
          </cell>
          <cell r="BN143">
            <v>0</v>
          </cell>
          <cell r="BO143">
            <v>0</v>
          </cell>
          <cell r="BP143">
            <v>0</v>
          </cell>
          <cell r="BQ143">
            <v>0</v>
          </cell>
          <cell r="BR143">
            <v>0</v>
          </cell>
        </row>
        <row r="144">
          <cell r="A144">
            <v>135</v>
          </cell>
          <cell r="B144">
            <v>135</v>
          </cell>
          <cell r="C144" t="str">
            <v>HOLLAND</v>
          </cell>
          <cell r="D144">
            <v>0</v>
          </cell>
          <cell r="E144">
            <v>0</v>
          </cell>
          <cell r="G144">
            <v>0</v>
          </cell>
          <cell r="H144">
            <v>0</v>
          </cell>
          <cell r="J144">
            <v>0</v>
          </cell>
          <cell r="K144"/>
          <cell r="L144">
            <v>0</v>
          </cell>
          <cell r="M144">
            <v>0</v>
          </cell>
          <cell r="O144">
            <v>0</v>
          </cell>
          <cell r="Q144">
            <v>0</v>
          </cell>
          <cell r="R144">
            <v>0</v>
          </cell>
          <cell r="S144">
            <v>0</v>
          </cell>
          <cell r="T144">
            <v>0</v>
          </cell>
          <cell r="V144">
            <v>0</v>
          </cell>
          <cell r="W144">
            <v>0</v>
          </cell>
          <cell r="X144">
            <v>135</v>
          </cell>
          <cell r="AK144">
            <v>135</v>
          </cell>
          <cell r="AL144">
            <v>135</v>
          </cell>
          <cell r="AM144" t="str">
            <v>HOLLAND</v>
          </cell>
          <cell r="AN144">
            <v>0</v>
          </cell>
          <cell r="AO144">
            <v>0</v>
          </cell>
          <cell r="AP144">
            <v>0</v>
          </cell>
          <cell r="AQ144">
            <v>0</v>
          </cell>
          <cell r="AR144">
            <v>0</v>
          </cell>
          <cell r="AS144">
            <v>0</v>
          </cell>
          <cell r="AT144">
            <v>0</v>
          </cell>
          <cell r="AU144">
            <v>0</v>
          </cell>
          <cell r="AV144">
            <v>0</v>
          </cell>
          <cell r="AW144">
            <v>0</v>
          </cell>
          <cell r="AX144">
            <v>0</v>
          </cell>
          <cell r="AZ144">
            <v>135</v>
          </cell>
          <cell r="BA144" t="str">
            <v>HOLLAND</v>
          </cell>
          <cell r="BB144">
            <v>0</v>
          </cell>
          <cell r="BC144">
            <v>0</v>
          </cell>
          <cell r="BE144">
            <v>0</v>
          </cell>
          <cell r="BF144">
            <v>0</v>
          </cell>
          <cell r="BG144">
            <v>0</v>
          </cell>
          <cell r="BH144">
            <v>0</v>
          </cell>
          <cell r="BI144">
            <v>0</v>
          </cell>
          <cell r="BJ144">
            <v>0</v>
          </cell>
          <cell r="BL144">
            <v>0</v>
          </cell>
          <cell r="BM144">
            <v>0</v>
          </cell>
          <cell r="BN144">
            <v>0</v>
          </cell>
          <cell r="BO144">
            <v>0</v>
          </cell>
          <cell r="BP144">
            <v>0</v>
          </cell>
          <cell r="BQ144">
            <v>0</v>
          </cell>
          <cell r="BR144">
            <v>0</v>
          </cell>
        </row>
        <row r="145">
          <cell r="A145">
            <v>136</v>
          </cell>
          <cell r="B145">
            <v>136</v>
          </cell>
          <cell r="C145" t="str">
            <v>HOLLISTON</v>
          </cell>
          <cell r="D145">
            <v>8</v>
          </cell>
          <cell r="E145">
            <v>97017</v>
          </cell>
          <cell r="G145">
            <v>7141</v>
          </cell>
          <cell r="H145">
            <v>104158</v>
          </cell>
          <cell r="J145">
            <v>0</v>
          </cell>
          <cell r="K145"/>
          <cell r="L145">
            <v>7141</v>
          </cell>
          <cell r="M145">
            <v>7141</v>
          </cell>
          <cell r="O145">
            <v>97017</v>
          </cell>
          <cell r="Q145">
            <v>0</v>
          </cell>
          <cell r="R145">
            <v>0</v>
          </cell>
          <cell r="S145">
            <v>7141</v>
          </cell>
          <cell r="T145">
            <v>7141</v>
          </cell>
          <cell r="V145">
            <v>7141</v>
          </cell>
          <cell r="W145">
            <v>0</v>
          </cell>
          <cell r="X145">
            <v>136</v>
          </cell>
          <cell r="Y145">
            <v>8</v>
          </cell>
          <cell r="Z145">
            <v>97017</v>
          </cell>
          <cell r="AA145">
            <v>0</v>
          </cell>
          <cell r="AB145">
            <v>97017</v>
          </cell>
          <cell r="AD145">
            <v>7141</v>
          </cell>
          <cell r="AE145">
            <v>104158</v>
          </cell>
          <cell r="AF145">
            <v>0</v>
          </cell>
          <cell r="AG145">
            <v>0</v>
          </cell>
          <cell r="AH145">
            <v>0</v>
          </cell>
          <cell r="AI145">
            <v>104158</v>
          </cell>
          <cell r="AK145">
            <v>136</v>
          </cell>
          <cell r="AL145">
            <v>136</v>
          </cell>
          <cell r="AM145" t="str">
            <v>HOLLISTON</v>
          </cell>
          <cell r="AN145">
            <v>97017</v>
          </cell>
          <cell r="AO145">
            <v>99651</v>
          </cell>
          <cell r="AP145">
            <v>0</v>
          </cell>
          <cell r="AQ145">
            <v>0</v>
          </cell>
          <cell r="AR145">
            <v>0</v>
          </cell>
          <cell r="AS145">
            <v>0</v>
          </cell>
          <cell r="AT145">
            <v>0</v>
          </cell>
          <cell r="AU145">
            <v>0</v>
          </cell>
          <cell r="AV145">
            <v>0</v>
          </cell>
          <cell r="AW145">
            <v>0</v>
          </cell>
          <cell r="AX145">
            <v>0</v>
          </cell>
          <cell r="AZ145">
            <v>136</v>
          </cell>
          <cell r="BA145" t="str">
            <v>HOLLISTON</v>
          </cell>
          <cell r="BB145">
            <v>0</v>
          </cell>
          <cell r="BC145">
            <v>0</v>
          </cell>
          <cell r="BE145">
            <v>0</v>
          </cell>
          <cell r="BF145">
            <v>0</v>
          </cell>
          <cell r="BG145">
            <v>0</v>
          </cell>
          <cell r="BH145">
            <v>0</v>
          </cell>
          <cell r="BI145">
            <v>0</v>
          </cell>
          <cell r="BJ145">
            <v>0</v>
          </cell>
          <cell r="BL145">
            <v>0</v>
          </cell>
          <cell r="BM145">
            <v>0</v>
          </cell>
          <cell r="BN145">
            <v>0</v>
          </cell>
          <cell r="BO145">
            <v>0</v>
          </cell>
          <cell r="BP145">
            <v>0</v>
          </cell>
          <cell r="BQ145">
            <v>0</v>
          </cell>
          <cell r="BR145">
            <v>0</v>
          </cell>
        </row>
        <row r="146">
          <cell r="A146">
            <v>137</v>
          </cell>
          <cell r="B146">
            <v>137</v>
          </cell>
          <cell r="C146" t="str">
            <v>HOLYOKE</v>
          </cell>
          <cell r="D146">
            <v>845.41406966970067</v>
          </cell>
          <cell r="E146">
            <v>10883650</v>
          </cell>
          <cell r="G146">
            <v>752658</v>
          </cell>
          <cell r="H146">
            <v>11636308</v>
          </cell>
          <cell r="J146">
            <v>657357.78222759312</v>
          </cell>
          <cell r="K146">
            <v>0.41210178821495663</v>
          </cell>
          <cell r="L146">
            <v>752658</v>
          </cell>
          <cell r="M146">
            <v>1410015.782227593</v>
          </cell>
          <cell r="O146">
            <v>10226292.217772407</v>
          </cell>
          <cell r="Q146">
            <v>34430</v>
          </cell>
          <cell r="R146">
            <v>657357.78222759312</v>
          </cell>
          <cell r="S146">
            <v>754871</v>
          </cell>
          <cell r="T146">
            <v>1444445.782227593</v>
          </cell>
          <cell r="V146">
            <v>2382222.5056641889</v>
          </cell>
          <cell r="W146">
            <v>0</v>
          </cell>
          <cell r="X146">
            <v>137</v>
          </cell>
          <cell r="Y146">
            <v>845.41406966970067</v>
          </cell>
          <cell r="Z146">
            <v>10883650</v>
          </cell>
          <cell r="AA146">
            <v>0</v>
          </cell>
          <cell r="AB146">
            <v>10883650</v>
          </cell>
          <cell r="AD146">
            <v>752658</v>
          </cell>
          <cell r="AE146">
            <v>11636308</v>
          </cell>
          <cell r="AF146">
            <v>32217</v>
          </cell>
          <cell r="AG146">
            <v>2213</v>
          </cell>
          <cell r="AH146">
            <v>34430</v>
          </cell>
          <cell r="AI146">
            <v>11670738</v>
          </cell>
          <cell r="AK146">
            <v>137</v>
          </cell>
          <cell r="AL146">
            <v>137</v>
          </cell>
          <cell r="AM146" t="str">
            <v>HOLYOKE</v>
          </cell>
          <cell r="AN146">
            <v>10883650</v>
          </cell>
          <cell r="AO146">
            <v>10134753</v>
          </cell>
          <cell r="AP146">
            <v>748897</v>
          </cell>
          <cell r="AQ146">
            <v>158766</v>
          </cell>
          <cell r="AR146">
            <v>214858.5</v>
          </cell>
          <cell r="AS146">
            <v>391845.5</v>
          </cell>
          <cell r="AT146">
            <v>81181</v>
          </cell>
          <cell r="AU146">
            <v>0</v>
          </cell>
          <cell r="AV146">
            <v>-413.49433581123594</v>
          </cell>
          <cell r="AW146">
            <v>1595134.5056641889</v>
          </cell>
          <cell r="AX146">
            <v>657357.78222759312</v>
          </cell>
          <cell r="AZ146">
            <v>137</v>
          </cell>
          <cell r="BA146" t="str">
            <v>HOLYOKE</v>
          </cell>
          <cell r="BB146">
            <v>0</v>
          </cell>
          <cell r="BC146">
            <v>0</v>
          </cell>
          <cell r="BE146">
            <v>0</v>
          </cell>
          <cell r="BF146">
            <v>0</v>
          </cell>
          <cell r="BG146">
            <v>0</v>
          </cell>
          <cell r="BH146">
            <v>0</v>
          </cell>
          <cell r="BI146">
            <v>0</v>
          </cell>
          <cell r="BJ146">
            <v>0</v>
          </cell>
          <cell r="BL146">
            <v>0</v>
          </cell>
          <cell r="BM146">
            <v>748897</v>
          </cell>
          <cell r="BN146">
            <v>748897</v>
          </cell>
          <cell r="BO146">
            <v>0</v>
          </cell>
          <cell r="BP146">
            <v>-413.49433581123594</v>
          </cell>
          <cell r="BQ146">
            <v>-413.49433581123594</v>
          </cell>
          <cell r="BR146">
            <v>-413.49433581123594</v>
          </cell>
        </row>
        <row r="147">
          <cell r="A147">
            <v>138</v>
          </cell>
          <cell r="B147">
            <v>138</v>
          </cell>
          <cell r="C147" t="str">
            <v>HOPEDALE</v>
          </cell>
          <cell r="D147">
            <v>2.5</v>
          </cell>
          <cell r="E147">
            <v>32170</v>
          </cell>
          <cell r="G147">
            <v>2233</v>
          </cell>
          <cell r="H147">
            <v>34403</v>
          </cell>
          <cell r="J147">
            <v>0</v>
          </cell>
          <cell r="K147">
            <v>0</v>
          </cell>
          <cell r="L147">
            <v>2233</v>
          </cell>
          <cell r="M147">
            <v>2233</v>
          </cell>
          <cell r="O147">
            <v>32170</v>
          </cell>
          <cell r="Q147">
            <v>0</v>
          </cell>
          <cell r="R147">
            <v>0</v>
          </cell>
          <cell r="S147">
            <v>2233</v>
          </cell>
          <cell r="T147">
            <v>2233</v>
          </cell>
          <cell r="V147">
            <v>8484.6754563517097</v>
          </cell>
          <cell r="W147">
            <v>0</v>
          </cell>
          <cell r="X147">
            <v>138</v>
          </cell>
          <cell r="Y147">
            <v>2.5</v>
          </cell>
          <cell r="Z147">
            <v>32170</v>
          </cell>
          <cell r="AA147">
            <v>0</v>
          </cell>
          <cell r="AB147">
            <v>32170</v>
          </cell>
          <cell r="AD147">
            <v>2233</v>
          </cell>
          <cell r="AE147">
            <v>34403</v>
          </cell>
          <cell r="AF147">
            <v>0</v>
          </cell>
          <cell r="AG147">
            <v>0</v>
          </cell>
          <cell r="AH147">
            <v>0</v>
          </cell>
          <cell r="AI147">
            <v>34403</v>
          </cell>
          <cell r="AK147">
            <v>138</v>
          </cell>
          <cell r="AL147">
            <v>138</v>
          </cell>
          <cell r="AM147" t="str">
            <v>HOPEDALE</v>
          </cell>
          <cell r="AN147">
            <v>32170</v>
          </cell>
          <cell r="AO147">
            <v>36657</v>
          </cell>
          <cell r="AP147">
            <v>0</v>
          </cell>
          <cell r="AQ147">
            <v>6268</v>
          </cell>
          <cell r="AR147">
            <v>0</v>
          </cell>
          <cell r="AS147">
            <v>0</v>
          </cell>
          <cell r="AT147">
            <v>0</v>
          </cell>
          <cell r="AU147">
            <v>0</v>
          </cell>
          <cell r="AV147">
            <v>-16.324543648290273</v>
          </cell>
          <cell r="AW147">
            <v>6251.6754563517097</v>
          </cell>
          <cell r="AX147">
            <v>0</v>
          </cell>
          <cell r="AZ147">
            <v>138</v>
          </cell>
          <cell r="BA147" t="str">
            <v>HOPEDALE</v>
          </cell>
          <cell r="BB147">
            <v>0</v>
          </cell>
          <cell r="BC147">
            <v>0</v>
          </cell>
          <cell r="BE147">
            <v>0</v>
          </cell>
          <cell r="BF147">
            <v>0</v>
          </cell>
          <cell r="BG147">
            <v>0</v>
          </cell>
          <cell r="BH147">
            <v>0</v>
          </cell>
          <cell r="BI147">
            <v>0</v>
          </cell>
          <cell r="BJ147">
            <v>0</v>
          </cell>
          <cell r="BL147">
            <v>0</v>
          </cell>
          <cell r="BM147">
            <v>0</v>
          </cell>
          <cell r="BN147">
            <v>0</v>
          </cell>
          <cell r="BO147">
            <v>0</v>
          </cell>
          <cell r="BP147">
            <v>-16.324543648290273</v>
          </cell>
          <cell r="BQ147">
            <v>-16.324543648290273</v>
          </cell>
          <cell r="BR147">
            <v>-16.324543648290273</v>
          </cell>
        </row>
        <row r="148">
          <cell r="A148">
            <v>139</v>
          </cell>
          <cell r="B148">
            <v>139</v>
          </cell>
          <cell r="C148" t="str">
            <v>HOPKINTON</v>
          </cell>
          <cell r="D148">
            <v>11.330987237237238</v>
          </cell>
          <cell r="E148">
            <v>143283</v>
          </cell>
          <cell r="G148">
            <v>10094</v>
          </cell>
          <cell r="H148">
            <v>153377</v>
          </cell>
          <cell r="J148">
            <v>0</v>
          </cell>
          <cell r="K148">
            <v>0</v>
          </cell>
          <cell r="L148">
            <v>10094</v>
          </cell>
          <cell r="M148">
            <v>10094</v>
          </cell>
          <cell r="O148">
            <v>143283</v>
          </cell>
          <cell r="Q148">
            <v>0</v>
          </cell>
          <cell r="R148">
            <v>0</v>
          </cell>
          <cell r="S148">
            <v>10094</v>
          </cell>
          <cell r="T148">
            <v>10094</v>
          </cell>
          <cell r="V148">
            <v>26836.5</v>
          </cell>
          <cell r="W148">
            <v>0</v>
          </cell>
          <cell r="X148">
            <v>139</v>
          </cell>
          <cell r="Y148">
            <v>11.330987237237238</v>
          </cell>
          <cell r="Z148">
            <v>143283</v>
          </cell>
          <cell r="AA148">
            <v>0</v>
          </cell>
          <cell r="AB148">
            <v>143283</v>
          </cell>
          <cell r="AD148">
            <v>10094</v>
          </cell>
          <cell r="AE148">
            <v>153377</v>
          </cell>
          <cell r="AF148">
            <v>0</v>
          </cell>
          <cell r="AG148">
            <v>0</v>
          </cell>
          <cell r="AH148">
            <v>0</v>
          </cell>
          <cell r="AI148">
            <v>153377</v>
          </cell>
          <cell r="AK148">
            <v>139</v>
          </cell>
          <cell r="AL148">
            <v>139</v>
          </cell>
          <cell r="AM148" t="str">
            <v>HOPKINTON</v>
          </cell>
          <cell r="AN148">
            <v>143283</v>
          </cell>
          <cell r="AO148">
            <v>258515</v>
          </cell>
          <cell r="AP148">
            <v>0</v>
          </cell>
          <cell r="AQ148">
            <v>0</v>
          </cell>
          <cell r="AR148">
            <v>16230.5</v>
          </cell>
          <cell r="AS148">
            <v>512</v>
          </cell>
          <cell r="AT148">
            <v>0</v>
          </cell>
          <cell r="AU148">
            <v>0</v>
          </cell>
          <cell r="AV148">
            <v>0</v>
          </cell>
          <cell r="AW148">
            <v>16742.5</v>
          </cell>
          <cell r="AX148">
            <v>0</v>
          </cell>
          <cell r="AZ148">
            <v>139</v>
          </cell>
          <cell r="BA148" t="str">
            <v>HOPKINTON</v>
          </cell>
          <cell r="BB148">
            <v>0</v>
          </cell>
          <cell r="BC148">
            <v>0</v>
          </cell>
          <cell r="BE148">
            <v>0</v>
          </cell>
          <cell r="BF148">
            <v>0</v>
          </cell>
          <cell r="BG148">
            <v>0</v>
          </cell>
          <cell r="BH148">
            <v>0</v>
          </cell>
          <cell r="BI148">
            <v>0</v>
          </cell>
          <cell r="BJ148">
            <v>0</v>
          </cell>
          <cell r="BL148">
            <v>0</v>
          </cell>
          <cell r="BM148">
            <v>0</v>
          </cell>
          <cell r="BN148">
            <v>0</v>
          </cell>
          <cell r="BO148">
            <v>0</v>
          </cell>
          <cell r="BP148">
            <v>0</v>
          </cell>
          <cell r="BQ148">
            <v>0</v>
          </cell>
          <cell r="BR148">
            <v>0</v>
          </cell>
        </row>
        <row r="149">
          <cell r="A149">
            <v>140</v>
          </cell>
          <cell r="B149">
            <v>140</v>
          </cell>
          <cell r="C149" t="str">
            <v>HUBBARDSTON</v>
          </cell>
          <cell r="D149">
            <v>0</v>
          </cell>
          <cell r="E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K149">
            <v>140</v>
          </cell>
          <cell r="AL149">
            <v>140</v>
          </cell>
          <cell r="AM149" t="str">
            <v>HUBBARDSTON</v>
          </cell>
          <cell r="AN149">
            <v>0</v>
          </cell>
          <cell r="AO149">
            <v>0</v>
          </cell>
          <cell r="AP149">
            <v>0</v>
          </cell>
          <cell r="AQ149">
            <v>0</v>
          </cell>
          <cell r="AR149">
            <v>0</v>
          </cell>
          <cell r="AS149">
            <v>0</v>
          </cell>
          <cell r="AT149">
            <v>0</v>
          </cell>
          <cell r="AU149">
            <v>0</v>
          </cell>
          <cell r="AV149">
            <v>0</v>
          </cell>
          <cell r="AW149">
            <v>0</v>
          </cell>
          <cell r="AX149">
            <v>0</v>
          </cell>
          <cell r="AZ149">
            <v>140</v>
          </cell>
          <cell r="BA149" t="str">
            <v>HUBBARDSTON</v>
          </cell>
          <cell r="BB149">
            <v>0</v>
          </cell>
          <cell r="BC149">
            <v>0</v>
          </cell>
          <cell r="BE149">
            <v>0</v>
          </cell>
          <cell r="BF149">
            <v>0</v>
          </cell>
          <cell r="BG149">
            <v>0</v>
          </cell>
          <cell r="BH149">
            <v>0</v>
          </cell>
          <cell r="BI149">
            <v>0</v>
          </cell>
          <cell r="BJ149">
            <v>0</v>
          </cell>
          <cell r="BL149">
            <v>0</v>
          </cell>
          <cell r="BM149">
            <v>0</v>
          </cell>
          <cell r="BN149">
            <v>0</v>
          </cell>
          <cell r="BO149">
            <v>0</v>
          </cell>
          <cell r="BP149">
            <v>0</v>
          </cell>
          <cell r="BQ149">
            <v>0</v>
          </cell>
          <cell r="BR149">
            <v>0</v>
          </cell>
        </row>
        <row r="150">
          <cell r="A150">
            <v>141</v>
          </cell>
          <cell r="B150">
            <v>141</v>
          </cell>
          <cell r="C150" t="str">
            <v>HUDSON</v>
          </cell>
          <cell r="D150">
            <v>106.42905405405406</v>
          </cell>
          <cell r="E150">
            <v>1549967</v>
          </cell>
          <cell r="G150">
            <v>91547</v>
          </cell>
          <cell r="H150">
            <v>1641514</v>
          </cell>
          <cell r="J150">
            <v>351530.26296282531</v>
          </cell>
          <cell r="K150">
            <v>0.60143851102160284</v>
          </cell>
          <cell r="L150">
            <v>91547</v>
          </cell>
          <cell r="M150">
            <v>443077.26296282531</v>
          </cell>
          <cell r="O150">
            <v>1198436.7370371746</v>
          </cell>
          <cell r="Q150">
            <v>56876</v>
          </cell>
          <cell r="R150">
            <v>351530.26296282531</v>
          </cell>
          <cell r="S150">
            <v>94718</v>
          </cell>
          <cell r="T150">
            <v>499953.26296282531</v>
          </cell>
          <cell r="V150">
            <v>732905.4641603285</v>
          </cell>
          <cell r="W150">
            <v>0</v>
          </cell>
          <cell r="X150">
            <v>141</v>
          </cell>
          <cell r="Y150">
            <v>106.42905405405406</v>
          </cell>
          <cell r="Z150">
            <v>1549967</v>
          </cell>
          <cell r="AA150">
            <v>0</v>
          </cell>
          <cell r="AB150">
            <v>1549967</v>
          </cell>
          <cell r="AD150">
            <v>91547</v>
          </cell>
          <cell r="AE150">
            <v>1641514</v>
          </cell>
          <cell r="AF150">
            <v>53705</v>
          </cell>
          <cell r="AG150">
            <v>3171</v>
          </cell>
          <cell r="AH150">
            <v>56876</v>
          </cell>
          <cell r="AI150">
            <v>1698390</v>
          </cell>
          <cell r="AK150">
            <v>141</v>
          </cell>
          <cell r="AL150">
            <v>141</v>
          </cell>
          <cell r="AM150" t="str">
            <v>HUDSON</v>
          </cell>
          <cell r="AN150">
            <v>1549967</v>
          </cell>
          <cell r="AO150">
            <v>1149485</v>
          </cell>
          <cell r="AP150">
            <v>400482</v>
          </cell>
          <cell r="AQ150">
            <v>55304.25</v>
          </cell>
          <cell r="AR150">
            <v>22396.5</v>
          </cell>
          <cell r="AS150">
            <v>0</v>
          </cell>
          <cell r="AT150">
            <v>49340.75</v>
          </cell>
          <cell r="AU150">
            <v>57103</v>
          </cell>
          <cell r="AV150">
            <v>-144.03583967147279</v>
          </cell>
          <cell r="AW150">
            <v>584482.4641603285</v>
          </cell>
          <cell r="AX150">
            <v>351530.26296282531</v>
          </cell>
          <cell r="AZ150">
            <v>141</v>
          </cell>
          <cell r="BA150" t="str">
            <v>HUDSON</v>
          </cell>
          <cell r="BB150">
            <v>0</v>
          </cell>
          <cell r="BC150">
            <v>0</v>
          </cell>
          <cell r="BE150">
            <v>0</v>
          </cell>
          <cell r="BF150">
            <v>0</v>
          </cell>
          <cell r="BG150">
            <v>0</v>
          </cell>
          <cell r="BH150">
            <v>0</v>
          </cell>
          <cell r="BI150">
            <v>0</v>
          </cell>
          <cell r="BJ150">
            <v>0</v>
          </cell>
          <cell r="BL150">
            <v>0</v>
          </cell>
          <cell r="BM150">
            <v>400482</v>
          </cell>
          <cell r="BN150">
            <v>400482</v>
          </cell>
          <cell r="BO150">
            <v>0</v>
          </cell>
          <cell r="BP150">
            <v>-144.03583967147279</v>
          </cell>
          <cell r="BQ150">
            <v>-144.03583967147279</v>
          </cell>
          <cell r="BR150">
            <v>-144.03583967147279</v>
          </cell>
        </row>
        <row r="151">
          <cell r="A151">
            <v>142</v>
          </cell>
          <cell r="B151">
            <v>142</v>
          </cell>
          <cell r="C151" t="str">
            <v>HULL</v>
          </cell>
          <cell r="D151">
            <v>32.41836734693878</v>
          </cell>
          <cell r="E151">
            <v>531222</v>
          </cell>
          <cell r="G151">
            <v>28056</v>
          </cell>
          <cell r="H151">
            <v>559278</v>
          </cell>
          <cell r="J151">
            <v>104883.61422277414</v>
          </cell>
          <cell r="K151">
            <v>0.69814680110741978</v>
          </cell>
          <cell r="L151">
            <v>28056</v>
          </cell>
          <cell r="M151">
            <v>132939.61422277414</v>
          </cell>
          <cell r="O151">
            <v>426338.38577722583</v>
          </cell>
          <cell r="Q151">
            <v>17801</v>
          </cell>
          <cell r="R151">
            <v>104883.61422277414</v>
          </cell>
          <cell r="S151">
            <v>28949</v>
          </cell>
          <cell r="T151">
            <v>150740.61422277414</v>
          </cell>
          <cell r="V151">
            <v>196088.46142960884</v>
          </cell>
          <cell r="W151">
            <v>0</v>
          </cell>
          <cell r="X151">
            <v>142</v>
          </cell>
          <cell r="Y151">
            <v>32.41836734693878</v>
          </cell>
          <cell r="Z151">
            <v>531222</v>
          </cell>
          <cell r="AA151">
            <v>0</v>
          </cell>
          <cell r="AB151">
            <v>531222</v>
          </cell>
          <cell r="AD151">
            <v>28056</v>
          </cell>
          <cell r="AE151">
            <v>559278</v>
          </cell>
          <cell r="AF151">
            <v>16908</v>
          </cell>
          <cell r="AG151">
            <v>893</v>
          </cell>
          <cell r="AH151">
            <v>17801</v>
          </cell>
          <cell r="AI151">
            <v>577079</v>
          </cell>
          <cell r="AK151">
            <v>142</v>
          </cell>
          <cell r="AL151">
            <v>142</v>
          </cell>
          <cell r="AM151" t="str">
            <v>HULL</v>
          </cell>
          <cell r="AN151">
            <v>531222</v>
          </cell>
          <cell r="AO151">
            <v>411733</v>
          </cell>
          <cell r="AP151">
            <v>119489</v>
          </cell>
          <cell r="AQ151">
            <v>15661.25</v>
          </cell>
          <cell r="AR151">
            <v>8611</v>
          </cell>
          <cell r="AS151">
            <v>6511</v>
          </cell>
          <cell r="AT151">
            <v>0</v>
          </cell>
          <cell r="AU151">
            <v>0</v>
          </cell>
          <cell r="AV151">
            <v>-40.788570391152462</v>
          </cell>
          <cell r="AW151">
            <v>150231.46142960884</v>
          </cell>
          <cell r="AX151">
            <v>104883.61422277414</v>
          </cell>
          <cell r="AZ151">
            <v>142</v>
          </cell>
          <cell r="BA151" t="str">
            <v>HULL</v>
          </cell>
          <cell r="BB151">
            <v>0</v>
          </cell>
          <cell r="BC151">
            <v>0</v>
          </cell>
          <cell r="BE151">
            <v>0</v>
          </cell>
          <cell r="BF151">
            <v>0</v>
          </cell>
          <cell r="BG151">
            <v>0</v>
          </cell>
          <cell r="BH151">
            <v>0</v>
          </cell>
          <cell r="BI151">
            <v>0</v>
          </cell>
          <cell r="BJ151">
            <v>0</v>
          </cell>
          <cell r="BL151">
            <v>0</v>
          </cell>
          <cell r="BM151">
            <v>119489</v>
          </cell>
          <cell r="BN151">
            <v>119489</v>
          </cell>
          <cell r="BO151">
            <v>0</v>
          </cell>
          <cell r="BP151">
            <v>-40.788570391152462</v>
          </cell>
          <cell r="BQ151">
            <v>-40.788570391152462</v>
          </cell>
          <cell r="BR151">
            <v>-40.788570391152462</v>
          </cell>
        </row>
        <row r="152">
          <cell r="A152">
            <v>143</v>
          </cell>
          <cell r="B152">
            <v>143</v>
          </cell>
          <cell r="C152" t="str">
            <v>HUNTINGTON</v>
          </cell>
          <cell r="D152">
            <v>0</v>
          </cell>
          <cell r="E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K152">
            <v>143</v>
          </cell>
          <cell r="AL152">
            <v>143</v>
          </cell>
          <cell r="AM152" t="str">
            <v>HUNTINGTON</v>
          </cell>
          <cell r="AN152">
            <v>0</v>
          </cell>
          <cell r="AO152">
            <v>0</v>
          </cell>
          <cell r="AP152">
            <v>0</v>
          </cell>
          <cell r="AQ152">
            <v>0</v>
          </cell>
          <cell r="AR152">
            <v>0</v>
          </cell>
          <cell r="AS152">
            <v>0</v>
          </cell>
          <cell r="AT152">
            <v>0</v>
          </cell>
          <cell r="AU152">
            <v>0</v>
          </cell>
          <cell r="AV152">
            <v>0</v>
          </cell>
          <cell r="AW152">
            <v>0</v>
          </cell>
          <cell r="AX152">
            <v>0</v>
          </cell>
          <cell r="AZ152">
            <v>143</v>
          </cell>
          <cell r="BA152" t="str">
            <v>HUNTINGTON</v>
          </cell>
          <cell r="BB152">
            <v>0</v>
          </cell>
          <cell r="BC152">
            <v>0</v>
          </cell>
          <cell r="BE152">
            <v>0</v>
          </cell>
          <cell r="BF152">
            <v>0</v>
          </cell>
          <cell r="BG152">
            <v>0</v>
          </cell>
          <cell r="BH152">
            <v>0</v>
          </cell>
          <cell r="BI152">
            <v>0</v>
          </cell>
          <cell r="BJ152">
            <v>0</v>
          </cell>
          <cell r="BL152">
            <v>0</v>
          </cell>
          <cell r="BM152">
            <v>0</v>
          </cell>
          <cell r="BN152">
            <v>0</v>
          </cell>
          <cell r="BO152">
            <v>0</v>
          </cell>
          <cell r="BP152">
            <v>0</v>
          </cell>
          <cell r="BQ152">
            <v>0</v>
          </cell>
          <cell r="BR152">
            <v>0</v>
          </cell>
        </row>
        <row r="153">
          <cell r="A153">
            <v>144</v>
          </cell>
          <cell r="B153">
            <v>144</v>
          </cell>
          <cell r="C153" t="str">
            <v>IPSWICH</v>
          </cell>
          <cell r="D153">
            <v>0</v>
          </cell>
          <cell r="E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K153">
            <v>144</v>
          </cell>
          <cell r="AL153">
            <v>144</v>
          </cell>
          <cell r="AM153" t="str">
            <v>IPSWICH</v>
          </cell>
          <cell r="AN153">
            <v>0</v>
          </cell>
          <cell r="AO153">
            <v>0</v>
          </cell>
          <cell r="AP153">
            <v>0</v>
          </cell>
          <cell r="AQ153">
            <v>0</v>
          </cell>
          <cell r="AR153">
            <v>0</v>
          </cell>
          <cell r="AS153">
            <v>0</v>
          </cell>
          <cell r="AT153">
            <v>0</v>
          </cell>
          <cell r="AU153">
            <v>0</v>
          </cell>
          <cell r="AV153">
            <v>0</v>
          </cell>
          <cell r="AW153">
            <v>0</v>
          </cell>
          <cell r="AX153">
            <v>0</v>
          </cell>
          <cell r="AZ153">
            <v>144</v>
          </cell>
          <cell r="BA153" t="str">
            <v>IPSWICH</v>
          </cell>
          <cell r="BB153">
            <v>0</v>
          </cell>
          <cell r="BC153">
            <v>0</v>
          </cell>
          <cell r="BE153">
            <v>0</v>
          </cell>
          <cell r="BF153">
            <v>0</v>
          </cell>
          <cell r="BG153">
            <v>0</v>
          </cell>
          <cell r="BH153">
            <v>0</v>
          </cell>
          <cell r="BI153">
            <v>0</v>
          </cell>
          <cell r="BJ153">
            <v>0</v>
          </cell>
          <cell r="BL153">
            <v>0</v>
          </cell>
          <cell r="BM153">
            <v>0</v>
          </cell>
          <cell r="BN153">
            <v>0</v>
          </cell>
          <cell r="BO153">
            <v>0</v>
          </cell>
          <cell r="BP153">
            <v>0</v>
          </cell>
          <cell r="BQ153">
            <v>0</v>
          </cell>
          <cell r="BR153">
            <v>0</v>
          </cell>
        </row>
        <row r="154">
          <cell r="A154">
            <v>145</v>
          </cell>
          <cell r="B154">
            <v>145</v>
          </cell>
          <cell r="C154" t="str">
            <v>KINGSTON</v>
          </cell>
          <cell r="D154">
            <v>6.7619047619047628</v>
          </cell>
          <cell r="E154">
            <v>74596</v>
          </cell>
          <cell r="G154">
            <v>6038</v>
          </cell>
          <cell r="H154">
            <v>80634</v>
          </cell>
          <cell r="J154">
            <v>0</v>
          </cell>
          <cell r="K154">
            <v>0</v>
          </cell>
          <cell r="L154">
            <v>6038</v>
          </cell>
          <cell r="M154">
            <v>6038</v>
          </cell>
          <cell r="O154">
            <v>74596</v>
          </cell>
          <cell r="Q154">
            <v>0</v>
          </cell>
          <cell r="R154">
            <v>0</v>
          </cell>
          <cell r="S154">
            <v>6038</v>
          </cell>
          <cell r="T154">
            <v>6038</v>
          </cell>
          <cell r="V154">
            <v>37834.228847089551</v>
          </cell>
          <cell r="W154">
            <v>0</v>
          </cell>
          <cell r="X154">
            <v>145</v>
          </cell>
          <cell r="Y154">
            <v>6.7619047619047628</v>
          </cell>
          <cell r="Z154">
            <v>74596</v>
          </cell>
          <cell r="AA154">
            <v>0</v>
          </cell>
          <cell r="AB154">
            <v>74596</v>
          </cell>
          <cell r="AD154">
            <v>6038</v>
          </cell>
          <cell r="AE154">
            <v>80634</v>
          </cell>
          <cell r="AF154">
            <v>0</v>
          </cell>
          <cell r="AG154">
            <v>0</v>
          </cell>
          <cell r="AH154">
            <v>0</v>
          </cell>
          <cell r="AI154">
            <v>80634</v>
          </cell>
          <cell r="AK154">
            <v>145</v>
          </cell>
          <cell r="AL154">
            <v>145</v>
          </cell>
          <cell r="AM154" t="str">
            <v>KINGSTON</v>
          </cell>
          <cell r="AN154">
            <v>74596</v>
          </cell>
          <cell r="AO154">
            <v>127250</v>
          </cell>
          <cell r="AP154">
            <v>0</v>
          </cell>
          <cell r="AQ154">
            <v>6247.5</v>
          </cell>
          <cell r="AR154">
            <v>18617.75</v>
          </cell>
          <cell r="AS154">
            <v>2119.75</v>
          </cell>
          <cell r="AT154">
            <v>4827.5</v>
          </cell>
          <cell r="AU154">
            <v>0</v>
          </cell>
          <cell r="AV154">
            <v>-16.271152910449018</v>
          </cell>
          <cell r="AW154">
            <v>31796.228847089551</v>
          </cell>
          <cell r="AX154">
            <v>0</v>
          </cell>
          <cell r="AZ154">
            <v>145</v>
          </cell>
          <cell r="BA154" t="str">
            <v>KINGSTON</v>
          </cell>
          <cell r="BB154">
            <v>0</v>
          </cell>
          <cell r="BC154">
            <v>0</v>
          </cell>
          <cell r="BE154">
            <v>0</v>
          </cell>
          <cell r="BF154">
            <v>0</v>
          </cell>
          <cell r="BG154">
            <v>0</v>
          </cell>
          <cell r="BH154">
            <v>0</v>
          </cell>
          <cell r="BI154">
            <v>0</v>
          </cell>
          <cell r="BJ154">
            <v>0</v>
          </cell>
          <cell r="BL154">
            <v>0</v>
          </cell>
          <cell r="BM154">
            <v>0</v>
          </cell>
          <cell r="BN154">
            <v>0</v>
          </cell>
          <cell r="BO154">
            <v>0</v>
          </cell>
          <cell r="BP154">
            <v>-16.271152910449018</v>
          </cell>
          <cell r="BQ154">
            <v>-16.271152910449018</v>
          </cell>
          <cell r="BR154">
            <v>-16.271152910449018</v>
          </cell>
        </row>
        <row r="155">
          <cell r="A155">
            <v>146</v>
          </cell>
          <cell r="B155">
            <v>146</v>
          </cell>
          <cell r="C155" t="str">
            <v>LAKEVILLE</v>
          </cell>
          <cell r="D155">
            <v>0</v>
          </cell>
          <cell r="E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K155">
            <v>146</v>
          </cell>
          <cell r="AL155">
            <v>146</v>
          </cell>
          <cell r="AM155" t="str">
            <v>LAKEVILLE</v>
          </cell>
          <cell r="AN155">
            <v>0</v>
          </cell>
          <cell r="AO155">
            <v>0</v>
          </cell>
          <cell r="AP155">
            <v>0</v>
          </cell>
          <cell r="AQ155">
            <v>0</v>
          </cell>
          <cell r="AR155">
            <v>0</v>
          </cell>
          <cell r="AS155">
            <v>0</v>
          </cell>
          <cell r="AT155">
            <v>0</v>
          </cell>
          <cell r="AU155">
            <v>0</v>
          </cell>
          <cell r="AV155">
            <v>0</v>
          </cell>
          <cell r="AW155">
            <v>0</v>
          </cell>
          <cell r="AX155">
            <v>0</v>
          </cell>
          <cell r="AZ155">
            <v>146</v>
          </cell>
          <cell r="BA155" t="str">
            <v>LAKEVILLE</v>
          </cell>
          <cell r="BB155">
            <v>0</v>
          </cell>
          <cell r="BC155">
            <v>0</v>
          </cell>
          <cell r="BE155">
            <v>0</v>
          </cell>
          <cell r="BF155">
            <v>0</v>
          </cell>
          <cell r="BG155">
            <v>0</v>
          </cell>
          <cell r="BH155">
            <v>0</v>
          </cell>
          <cell r="BI155">
            <v>0</v>
          </cell>
          <cell r="BJ155">
            <v>0</v>
          </cell>
          <cell r="BL155">
            <v>0</v>
          </cell>
          <cell r="BM155">
            <v>0</v>
          </cell>
          <cell r="BN155">
            <v>0</v>
          </cell>
          <cell r="BO155">
            <v>0</v>
          </cell>
          <cell r="BP155">
            <v>0</v>
          </cell>
          <cell r="BQ155">
            <v>0</v>
          </cell>
          <cell r="BR155">
            <v>0</v>
          </cell>
          <cell r="BW155" t="str">
            <v>fy12</v>
          </cell>
        </row>
        <row r="156">
          <cell r="A156">
            <v>147</v>
          </cell>
          <cell r="B156">
            <v>147</v>
          </cell>
          <cell r="C156" t="str">
            <v>LANCASTER</v>
          </cell>
          <cell r="D156">
            <v>0</v>
          </cell>
          <cell r="E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K156">
            <v>147</v>
          </cell>
          <cell r="AL156">
            <v>147</v>
          </cell>
          <cell r="AM156" t="str">
            <v>LANCASTER</v>
          </cell>
          <cell r="AN156">
            <v>0</v>
          </cell>
          <cell r="AO156">
            <v>0</v>
          </cell>
          <cell r="AP156">
            <v>0</v>
          </cell>
          <cell r="AQ156">
            <v>0</v>
          </cell>
          <cell r="AR156">
            <v>0</v>
          </cell>
          <cell r="AS156">
            <v>0</v>
          </cell>
          <cell r="AT156">
            <v>0</v>
          </cell>
          <cell r="AU156">
            <v>0</v>
          </cell>
          <cell r="AV156">
            <v>0</v>
          </cell>
          <cell r="AW156">
            <v>0</v>
          </cell>
          <cell r="AX156">
            <v>0</v>
          </cell>
          <cell r="AZ156">
            <v>147</v>
          </cell>
          <cell r="BA156" t="str">
            <v>LANCASTER</v>
          </cell>
          <cell r="BB156">
            <v>0</v>
          </cell>
          <cell r="BC156">
            <v>0</v>
          </cell>
          <cell r="BE156">
            <v>0</v>
          </cell>
          <cell r="BF156">
            <v>0</v>
          </cell>
          <cell r="BG156">
            <v>0</v>
          </cell>
          <cell r="BH156">
            <v>0</v>
          </cell>
          <cell r="BI156">
            <v>0</v>
          </cell>
          <cell r="BJ156">
            <v>0</v>
          </cell>
          <cell r="BL156">
            <v>0</v>
          </cell>
          <cell r="BM156">
            <v>0</v>
          </cell>
          <cell r="BN156">
            <v>0</v>
          </cell>
          <cell r="BO156">
            <v>0</v>
          </cell>
          <cell r="BP156">
            <v>0</v>
          </cell>
          <cell r="BQ156">
            <v>0</v>
          </cell>
          <cell r="BR156">
            <v>0</v>
          </cell>
        </row>
        <row r="157">
          <cell r="A157">
            <v>148</v>
          </cell>
          <cell r="B157">
            <v>148</v>
          </cell>
          <cell r="C157" t="str">
            <v>LANESBOROUGH</v>
          </cell>
          <cell r="D157">
            <v>2</v>
          </cell>
          <cell r="E157">
            <v>43876</v>
          </cell>
          <cell r="G157">
            <v>1786</v>
          </cell>
          <cell r="H157">
            <v>45662</v>
          </cell>
          <cell r="J157">
            <v>24904.032193160441</v>
          </cell>
          <cell r="K157">
            <v>0.53676063224992909</v>
          </cell>
          <cell r="L157">
            <v>1786</v>
          </cell>
          <cell r="M157">
            <v>26690.032193160441</v>
          </cell>
          <cell r="O157">
            <v>18971.967806839559</v>
          </cell>
          <cell r="Q157">
            <v>0</v>
          </cell>
          <cell r="R157">
            <v>24904.032193160441</v>
          </cell>
          <cell r="S157">
            <v>1786</v>
          </cell>
          <cell r="T157">
            <v>26690.032193160441</v>
          </cell>
          <cell r="V157">
            <v>48182.905243908623</v>
          </cell>
          <cell r="W157">
            <v>0</v>
          </cell>
          <cell r="X157">
            <v>148</v>
          </cell>
          <cell r="Y157">
            <v>2</v>
          </cell>
          <cell r="Z157">
            <v>43876</v>
          </cell>
          <cell r="AA157">
            <v>0</v>
          </cell>
          <cell r="AB157">
            <v>43876</v>
          </cell>
          <cell r="AD157">
            <v>1786</v>
          </cell>
          <cell r="AE157">
            <v>45662</v>
          </cell>
          <cell r="AF157">
            <v>0</v>
          </cell>
          <cell r="AG157">
            <v>0</v>
          </cell>
          <cell r="AH157">
            <v>0</v>
          </cell>
          <cell r="AI157">
            <v>45662</v>
          </cell>
          <cell r="AK157">
            <v>148</v>
          </cell>
          <cell r="AL157">
            <v>148</v>
          </cell>
          <cell r="AM157" t="str">
            <v>LANESBOROUGH</v>
          </cell>
          <cell r="AN157">
            <v>43876</v>
          </cell>
          <cell r="AO157">
            <v>15504</v>
          </cell>
          <cell r="AP157">
            <v>28372</v>
          </cell>
          <cell r="AQ157">
            <v>3876</v>
          </cell>
          <cell r="AR157">
            <v>0</v>
          </cell>
          <cell r="AS157">
            <v>0</v>
          </cell>
          <cell r="AT157">
            <v>0</v>
          </cell>
          <cell r="AU157">
            <v>14159</v>
          </cell>
          <cell r="AV157">
            <v>-10.094756091380987</v>
          </cell>
          <cell r="AW157">
            <v>46396.905243908623</v>
          </cell>
          <cell r="AX157">
            <v>24904.032193160441</v>
          </cell>
          <cell r="AZ157">
            <v>148</v>
          </cell>
          <cell r="BA157" t="str">
            <v>LANESBOROUGH</v>
          </cell>
          <cell r="BB157">
            <v>0</v>
          </cell>
          <cell r="BC157">
            <v>0</v>
          </cell>
          <cell r="BE157">
            <v>0</v>
          </cell>
          <cell r="BF157">
            <v>0</v>
          </cell>
          <cell r="BG157">
            <v>0</v>
          </cell>
          <cell r="BH157">
            <v>0</v>
          </cell>
          <cell r="BI157">
            <v>0</v>
          </cell>
          <cell r="BJ157">
            <v>0</v>
          </cell>
          <cell r="BL157">
            <v>0</v>
          </cell>
          <cell r="BM157">
            <v>28372</v>
          </cell>
          <cell r="BN157">
            <v>28372</v>
          </cell>
          <cell r="BO157">
            <v>0</v>
          </cell>
          <cell r="BP157">
            <v>-10.094756091380987</v>
          </cell>
          <cell r="BQ157">
            <v>-10.094756091380987</v>
          </cell>
          <cell r="BR157">
            <v>-10.094756091380987</v>
          </cell>
        </row>
        <row r="158">
          <cell r="A158">
            <v>149</v>
          </cell>
          <cell r="B158">
            <v>149</v>
          </cell>
          <cell r="C158" t="str">
            <v>LAWRENCE</v>
          </cell>
          <cell r="D158">
            <v>1578.8495372066934</v>
          </cell>
          <cell r="E158">
            <v>18815463</v>
          </cell>
          <cell r="G158">
            <v>1404907</v>
          </cell>
          <cell r="H158">
            <v>20220370</v>
          </cell>
          <cell r="J158">
            <v>665098.81775245862</v>
          </cell>
          <cell r="K158">
            <v>0.24485581155818945</v>
          </cell>
          <cell r="L158">
            <v>1404907</v>
          </cell>
          <cell r="M158">
            <v>2070005.8177524586</v>
          </cell>
          <cell r="O158">
            <v>18150364.182247542</v>
          </cell>
          <cell r="Q158">
            <v>72656</v>
          </cell>
          <cell r="R158">
            <v>665098.81775245862</v>
          </cell>
          <cell r="S158">
            <v>1409830</v>
          </cell>
          <cell r="T158">
            <v>2142661.8177524586</v>
          </cell>
          <cell r="V158">
            <v>4193850.6532109566</v>
          </cell>
          <cell r="W158">
            <v>0</v>
          </cell>
          <cell r="X158">
            <v>149</v>
          </cell>
          <cell r="Y158">
            <v>1578.8495372066934</v>
          </cell>
          <cell r="Z158">
            <v>18815463</v>
          </cell>
          <cell r="AA158">
            <v>0</v>
          </cell>
          <cell r="AB158">
            <v>18815463</v>
          </cell>
          <cell r="AD158">
            <v>1404907</v>
          </cell>
          <cell r="AE158">
            <v>20220370</v>
          </cell>
          <cell r="AF158">
            <v>67733</v>
          </cell>
          <cell r="AG158">
            <v>4923</v>
          </cell>
          <cell r="AH158">
            <v>72656</v>
          </cell>
          <cell r="AI158">
            <v>20293026</v>
          </cell>
          <cell r="AK158">
            <v>149</v>
          </cell>
          <cell r="AL158">
            <v>149</v>
          </cell>
          <cell r="AM158" t="str">
            <v>LAWRENCE</v>
          </cell>
          <cell r="AN158">
            <v>18815463</v>
          </cell>
          <cell r="AO158">
            <v>18057747</v>
          </cell>
          <cell r="AP158">
            <v>757716</v>
          </cell>
          <cell r="AQ158">
            <v>330244.25</v>
          </cell>
          <cell r="AR158">
            <v>492986</v>
          </cell>
          <cell r="AS158">
            <v>331326.5</v>
          </cell>
          <cell r="AT158">
            <v>804875</v>
          </cell>
          <cell r="AU158">
            <v>0</v>
          </cell>
          <cell r="AV158">
            <v>-860.09678904316388</v>
          </cell>
          <cell r="AW158">
            <v>2716287.6532109566</v>
          </cell>
          <cell r="AX158">
            <v>665098.81775245862</v>
          </cell>
          <cell r="AZ158">
            <v>149</v>
          </cell>
          <cell r="BA158" t="str">
            <v>LAWRENCE</v>
          </cell>
          <cell r="BB158">
            <v>0</v>
          </cell>
          <cell r="BC158">
            <v>0</v>
          </cell>
          <cell r="BE158">
            <v>0</v>
          </cell>
          <cell r="BF158">
            <v>0</v>
          </cell>
          <cell r="BG158">
            <v>0</v>
          </cell>
          <cell r="BH158">
            <v>0</v>
          </cell>
          <cell r="BI158">
            <v>0</v>
          </cell>
          <cell r="BJ158">
            <v>0</v>
          </cell>
          <cell r="BL158">
            <v>0</v>
          </cell>
          <cell r="BM158">
            <v>757716</v>
          </cell>
          <cell r="BN158">
            <v>757716</v>
          </cell>
          <cell r="BO158">
            <v>0</v>
          </cell>
          <cell r="BP158">
            <v>-860.09678904316388</v>
          </cell>
          <cell r="BQ158">
            <v>-860.09678904316388</v>
          </cell>
          <cell r="BR158">
            <v>-860.09678904316388</v>
          </cell>
        </row>
        <row r="159">
          <cell r="A159">
            <v>150</v>
          </cell>
          <cell r="B159">
            <v>150</v>
          </cell>
          <cell r="C159" t="str">
            <v>LEE</v>
          </cell>
          <cell r="D159">
            <v>0</v>
          </cell>
          <cell r="E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K159">
            <v>150</v>
          </cell>
          <cell r="AL159">
            <v>150</v>
          </cell>
          <cell r="AM159" t="str">
            <v>LEE</v>
          </cell>
          <cell r="AN159">
            <v>0</v>
          </cell>
          <cell r="AO159">
            <v>18905</v>
          </cell>
          <cell r="AP159">
            <v>0</v>
          </cell>
          <cell r="AQ159">
            <v>0</v>
          </cell>
          <cell r="AR159">
            <v>1937.5</v>
          </cell>
          <cell r="AS159">
            <v>5406.25</v>
          </cell>
          <cell r="AT159">
            <v>0</v>
          </cell>
          <cell r="AU159">
            <v>0</v>
          </cell>
          <cell r="AV159">
            <v>0</v>
          </cell>
          <cell r="AW159">
            <v>7343.75</v>
          </cell>
          <cell r="AX159">
            <v>0</v>
          </cell>
          <cell r="AZ159">
            <v>150</v>
          </cell>
          <cell r="BA159" t="str">
            <v>LEE</v>
          </cell>
          <cell r="BB159">
            <v>0</v>
          </cell>
          <cell r="BC159">
            <v>0</v>
          </cell>
          <cell r="BE159">
            <v>0</v>
          </cell>
          <cell r="BF159">
            <v>0</v>
          </cell>
          <cell r="BG159">
            <v>0</v>
          </cell>
          <cell r="BH159">
            <v>0</v>
          </cell>
          <cell r="BI159">
            <v>0</v>
          </cell>
          <cell r="BJ159">
            <v>0</v>
          </cell>
          <cell r="BL159">
            <v>0</v>
          </cell>
          <cell r="BM159">
            <v>0</v>
          </cell>
          <cell r="BN159">
            <v>0</v>
          </cell>
          <cell r="BO159">
            <v>0</v>
          </cell>
          <cell r="BP159">
            <v>0</v>
          </cell>
          <cell r="BQ159">
            <v>0</v>
          </cell>
          <cell r="BR159">
            <v>0</v>
          </cell>
        </row>
        <row r="160">
          <cell r="A160">
            <v>151</v>
          </cell>
          <cell r="B160">
            <v>151</v>
          </cell>
          <cell r="C160" t="str">
            <v>LEICESTER</v>
          </cell>
          <cell r="D160">
            <v>12.792569659442725</v>
          </cell>
          <cell r="E160">
            <v>139737</v>
          </cell>
          <cell r="G160">
            <v>11424</v>
          </cell>
          <cell r="H160">
            <v>151161</v>
          </cell>
          <cell r="J160">
            <v>0</v>
          </cell>
          <cell r="K160">
            <v>0</v>
          </cell>
          <cell r="L160">
            <v>11424</v>
          </cell>
          <cell r="M160">
            <v>11424</v>
          </cell>
          <cell r="O160">
            <v>139737</v>
          </cell>
          <cell r="Q160">
            <v>0</v>
          </cell>
          <cell r="R160">
            <v>0</v>
          </cell>
          <cell r="S160">
            <v>11424</v>
          </cell>
          <cell r="T160">
            <v>11424</v>
          </cell>
          <cell r="V160">
            <v>25661.724591588791</v>
          </cell>
          <cell r="W160">
            <v>0</v>
          </cell>
          <cell r="X160">
            <v>151</v>
          </cell>
          <cell r="Y160">
            <v>12.792569659442725</v>
          </cell>
          <cell r="Z160">
            <v>139737</v>
          </cell>
          <cell r="AA160">
            <v>0</v>
          </cell>
          <cell r="AB160">
            <v>139737</v>
          </cell>
          <cell r="AD160">
            <v>11424</v>
          </cell>
          <cell r="AE160">
            <v>151161</v>
          </cell>
          <cell r="AF160">
            <v>0</v>
          </cell>
          <cell r="AG160">
            <v>0</v>
          </cell>
          <cell r="AH160">
            <v>0</v>
          </cell>
          <cell r="AI160">
            <v>151161</v>
          </cell>
          <cell r="AK160">
            <v>151</v>
          </cell>
          <cell r="AL160">
            <v>151</v>
          </cell>
          <cell r="AM160" t="str">
            <v>LEICESTER</v>
          </cell>
          <cell r="AN160">
            <v>139737</v>
          </cell>
          <cell r="AO160">
            <v>160103</v>
          </cell>
          <cell r="AP160">
            <v>0</v>
          </cell>
          <cell r="AQ160">
            <v>7593</v>
          </cell>
          <cell r="AR160">
            <v>0</v>
          </cell>
          <cell r="AS160">
            <v>6664.5</v>
          </cell>
          <cell r="AT160">
            <v>0</v>
          </cell>
          <cell r="AU160">
            <v>0</v>
          </cell>
          <cell r="AV160">
            <v>-19.775408411209355</v>
          </cell>
          <cell r="AW160">
            <v>14237.724591588791</v>
          </cell>
          <cell r="AX160">
            <v>0</v>
          </cell>
          <cell r="AZ160">
            <v>151</v>
          </cell>
          <cell r="BA160" t="str">
            <v>LEICESTER</v>
          </cell>
          <cell r="BB160">
            <v>0</v>
          </cell>
          <cell r="BC160">
            <v>0</v>
          </cell>
          <cell r="BE160">
            <v>0</v>
          </cell>
          <cell r="BF160">
            <v>0</v>
          </cell>
          <cell r="BG160">
            <v>0</v>
          </cell>
          <cell r="BH160">
            <v>0</v>
          </cell>
          <cell r="BI160">
            <v>0</v>
          </cell>
          <cell r="BJ160">
            <v>0</v>
          </cell>
          <cell r="BL160">
            <v>0</v>
          </cell>
          <cell r="BM160">
            <v>0</v>
          </cell>
          <cell r="BN160">
            <v>0</v>
          </cell>
          <cell r="BO160">
            <v>0</v>
          </cell>
          <cell r="BP160">
            <v>-19.775408411209355</v>
          </cell>
          <cell r="BQ160">
            <v>-19.775408411209355</v>
          </cell>
          <cell r="BR160">
            <v>-19.775408411209355</v>
          </cell>
        </row>
        <row r="161">
          <cell r="A161">
            <v>152</v>
          </cell>
          <cell r="B161">
            <v>152</v>
          </cell>
          <cell r="C161" t="str">
            <v>LENOX</v>
          </cell>
          <cell r="D161">
            <v>0</v>
          </cell>
          <cell r="E161">
            <v>0</v>
          </cell>
          <cell r="G161">
            <v>0</v>
          </cell>
          <cell r="H161">
            <v>0</v>
          </cell>
          <cell r="J161">
            <v>0</v>
          </cell>
          <cell r="K161">
            <v>0</v>
          </cell>
          <cell r="L161">
            <v>0</v>
          </cell>
          <cell r="M161">
            <v>0</v>
          </cell>
          <cell r="O161">
            <v>0</v>
          </cell>
          <cell r="Q161">
            <v>0</v>
          </cell>
          <cell r="R161">
            <v>0</v>
          </cell>
          <cell r="S161">
            <v>0</v>
          </cell>
          <cell r="T161">
            <v>0</v>
          </cell>
          <cell r="V161">
            <v>8993.5746562073309</v>
          </cell>
          <cell r="W161">
            <v>0</v>
          </cell>
          <cell r="X161">
            <v>152</v>
          </cell>
          <cell r="AK161">
            <v>152</v>
          </cell>
          <cell r="AL161">
            <v>152</v>
          </cell>
          <cell r="AM161" t="str">
            <v>LENOX</v>
          </cell>
          <cell r="AN161">
            <v>0</v>
          </cell>
          <cell r="AO161">
            <v>36009</v>
          </cell>
          <cell r="AP161">
            <v>0</v>
          </cell>
          <cell r="AQ161">
            <v>3331</v>
          </cell>
          <cell r="AR161">
            <v>5671.25</v>
          </cell>
          <cell r="AS161">
            <v>0</v>
          </cell>
          <cell r="AT161">
            <v>0</v>
          </cell>
          <cell r="AU161">
            <v>0</v>
          </cell>
          <cell r="AV161">
            <v>-8.6753437926690822</v>
          </cell>
          <cell r="AW161">
            <v>8993.5746562073309</v>
          </cell>
          <cell r="AX161">
            <v>0</v>
          </cell>
          <cell r="AZ161">
            <v>152</v>
          </cell>
          <cell r="BA161" t="str">
            <v>LENOX</v>
          </cell>
          <cell r="BB161">
            <v>0</v>
          </cell>
          <cell r="BC161">
            <v>0</v>
          </cell>
          <cell r="BE161">
            <v>0</v>
          </cell>
          <cell r="BF161">
            <v>0</v>
          </cell>
          <cell r="BG161">
            <v>0</v>
          </cell>
          <cell r="BH161">
            <v>0</v>
          </cell>
          <cell r="BI161">
            <v>0</v>
          </cell>
          <cell r="BJ161">
            <v>0</v>
          </cell>
          <cell r="BL161">
            <v>0</v>
          </cell>
          <cell r="BM161">
            <v>0</v>
          </cell>
          <cell r="BN161">
            <v>0</v>
          </cell>
          <cell r="BO161">
            <v>0</v>
          </cell>
          <cell r="BP161">
            <v>-8.6753437926690822</v>
          </cell>
          <cell r="BQ161">
            <v>-8.6753437926690822</v>
          </cell>
          <cell r="BR161">
            <v>-8.6753437926690822</v>
          </cell>
        </row>
        <row r="162">
          <cell r="A162">
            <v>153</v>
          </cell>
          <cell r="B162">
            <v>153</v>
          </cell>
          <cell r="C162" t="str">
            <v>LEOMINSTER</v>
          </cell>
          <cell r="D162">
            <v>90.714913536417782</v>
          </cell>
          <cell r="E162">
            <v>860076</v>
          </cell>
          <cell r="G162">
            <v>75643</v>
          </cell>
          <cell r="H162">
            <v>935719</v>
          </cell>
          <cell r="J162">
            <v>53705.354071138034</v>
          </cell>
          <cell r="K162">
            <v>0.43426954025093778</v>
          </cell>
          <cell r="L162">
            <v>75643</v>
          </cell>
          <cell r="M162">
            <v>129348.35407113803</v>
          </cell>
          <cell r="O162">
            <v>806370.64592886192</v>
          </cell>
          <cell r="Q162">
            <v>65338</v>
          </cell>
          <cell r="R162">
            <v>53705.354071138034</v>
          </cell>
          <cell r="S162">
            <v>81001</v>
          </cell>
          <cell r="T162">
            <v>194686.35407113802</v>
          </cell>
          <cell r="V162">
            <v>264649.25</v>
          </cell>
          <cell r="W162">
            <v>0</v>
          </cell>
          <cell r="X162">
            <v>153</v>
          </cell>
          <cell r="Y162">
            <v>90.714913536417782</v>
          </cell>
          <cell r="Z162">
            <v>860076</v>
          </cell>
          <cell r="AA162">
            <v>0</v>
          </cell>
          <cell r="AB162">
            <v>860076</v>
          </cell>
          <cell r="AD162">
            <v>75643</v>
          </cell>
          <cell r="AE162">
            <v>935719</v>
          </cell>
          <cell r="AF162">
            <v>59980</v>
          </cell>
          <cell r="AG162">
            <v>5358</v>
          </cell>
          <cell r="AH162">
            <v>65338</v>
          </cell>
          <cell r="AI162">
            <v>1001057</v>
          </cell>
          <cell r="AK162">
            <v>153</v>
          </cell>
          <cell r="AL162">
            <v>153</v>
          </cell>
          <cell r="AM162" t="str">
            <v>LEOMINSTER</v>
          </cell>
          <cell r="AN162">
            <v>860076</v>
          </cell>
          <cell r="AO162">
            <v>798892</v>
          </cell>
          <cell r="AP162">
            <v>61184</v>
          </cell>
          <cell r="AQ162">
            <v>0</v>
          </cell>
          <cell r="AR162">
            <v>14016.5</v>
          </cell>
          <cell r="AS162">
            <v>26902.25</v>
          </cell>
          <cell r="AT162">
            <v>12686.25</v>
          </cell>
          <cell r="AU162">
            <v>8879.25</v>
          </cell>
          <cell r="AV162">
            <v>0</v>
          </cell>
          <cell r="AW162">
            <v>123668.25</v>
          </cell>
          <cell r="AX162">
            <v>53705.354071138034</v>
          </cell>
          <cell r="AZ162">
            <v>153</v>
          </cell>
          <cell r="BA162" t="str">
            <v>LEOMINSTER</v>
          </cell>
          <cell r="BB162">
            <v>0</v>
          </cell>
          <cell r="BC162">
            <v>0</v>
          </cell>
          <cell r="BE162">
            <v>0</v>
          </cell>
          <cell r="BF162">
            <v>0</v>
          </cell>
          <cell r="BG162">
            <v>0</v>
          </cell>
          <cell r="BH162">
            <v>0</v>
          </cell>
          <cell r="BI162">
            <v>0</v>
          </cell>
          <cell r="BJ162">
            <v>0</v>
          </cell>
          <cell r="BL162">
            <v>0</v>
          </cell>
          <cell r="BM162">
            <v>61184</v>
          </cell>
          <cell r="BN162">
            <v>61184</v>
          </cell>
          <cell r="BO162">
            <v>0</v>
          </cell>
          <cell r="BP162">
            <v>0</v>
          </cell>
          <cell r="BQ162">
            <v>0</v>
          </cell>
          <cell r="BR162">
            <v>0</v>
          </cell>
        </row>
        <row r="163">
          <cell r="A163">
            <v>154</v>
          </cell>
          <cell r="B163">
            <v>154</v>
          </cell>
          <cell r="C163" t="str">
            <v>LEVERETT</v>
          </cell>
          <cell r="D163">
            <v>5</v>
          </cell>
          <cell r="E163">
            <v>90605</v>
          </cell>
          <cell r="G163">
            <v>4465</v>
          </cell>
          <cell r="H163">
            <v>95070</v>
          </cell>
          <cell r="J163">
            <v>62812.19652158353</v>
          </cell>
          <cell r="K163">
            <v>0.82766287347130496</v>
          </cell>
          <cell r="L163">
            <v>4465</v>
          </cell>
          <cell r="M163">
            <v>67277.196521583537</v>
          </cell>
          <cell r="O163">
            <v>27792.803478416463</v>
          </cell>
          <cell r="Q163">
            <v>0</v>
          </cell>
          <cell r="R163">
            <v>62812.19652158353</v>
          </cell>
          <cell r="S163">
            <v>4465</v>
          </cell>
          <cell r="T163">
            <v>67277.196521583537</v>
          </cell>
          <cell r="V163">
            <v>80356.040343687986</v>
          </cell>
          <cell r="W163">
            <v>0</v>
          </cell>
          <cell r="X163">
            <v>154</v>
          </cell>
          <cell r="Y163">
            <v>5</v>
          </cell>
          <cell r="Z163">
            <v>90605</v>
          </cell>
          <cell r="AA163">
            <v>0</v>
          </cell>
          <cell r="AB163">
            <v>90605</v>
          </cell>
          <cell r="AD163">
            <v>4465</v>
          </cell>
          <cell r="AE163">
            <v>95070</v>
          </cell>
          <cell r="AF163">
            <v>0</v>
          </cell>
          <cell r="AG163">
            <v>0</v>
          </cell>
          <cell r="AH163">
            <v>0</v>
          </cell>
          <cell r="AI163">
            <v>95070</v>
          </cell>
          <cell r="AK163">
            <v>154</v>
          </cell>
          <cell r="AL163">
            <v>154</v>
          </cell>
          <cell r="AM163" t="str">
            <v>LEVERETT</v>
          </cell>
          <cell r="AN163">
            <v>90605</v>
          </cell>
          <cell r="AO163">
            <v>19046</v>
          </cell>
          <cell r="AP163">
            <v>71559</v>
          </cell>
          <cell r="AQ163">
            <v>80.5</v>
          </cell>
          <cell r="AR163">
            <v>0</v>
          </cell>
          <cell r="AS163">
            <v>0</v>
          </cell>
          <cell r="AT163">
            <v>0</v>
          </cell>
          <cell r="AU163">
            <v>4251.75</v>
          </cell>
          <cell r="AV163">
            <v>-0.20965631201136148</v>
          </cell>
          <cell r="AW163">
            <v>75891.040343687986</v>
          </cell>
          <cell r="AX163">
            <v>62812.19652158353</v>
          </cell>
          <cell r="AZ163">
            <v>154</v>
          </cell>
          <cell r="BA163" t="str">
            <v>LEVERETT</v>
          </cell>
          <cell r="BB163">
            <v>0</v>
          </cell>
          <cell r="BC163">
            <v>0</v>
          </cell>
          <cell r="BE163">
            <v>0</v>
          </cell>
          <cell r="BF163">
            <v>0</v>
          </cell>
          <cell r="BG163">
            <v>0</v>
          </cell>
          <cell r="BH163">
            <v>0</v>
          </cell>
          <cell r="BI163">
            <v>0</v>
          </cell>
          <cell r="BJ163">
            <v>0</v>
          </cell>
          <cell r="BL163">
            <v>0</v>
          </cell>
          <cell r="BM163">
            <v>71559</v>
          </cell>
          <cell r="BN163">
            <v>71559</v>
          </cell>
          <cell r="BO163">
            <v>0</v>
          </cell>
          <cell r="BP163">
            <v>-0.20965631201136148</v>
          </cell>
          <cell r="BQ163">
            <v>-0.20965631201136148</v>
          </cell>
          <cell r="BR163">
            <v>-0.20965631201136148</v>
          </cell>
        </row>
        <row r="164">
          <cell r="A164">
            <v>155</v>
          </cell>
          <cell r="B164">
            <v>155</v>
          </cell>
          <cell r="C164" t="str">
            <v>LEXINGTON</v>
          </cell>
          <cell r="D164">
            <v>1</v>
          </cell>
          <cell r="E164">
            <v>24857</v>
          </cell>
          <cell r="G164">
            <v>893</v>
          </cell>
          <cell r="H164">
            <v>25750</v>
          </cell>
          <cell r="J164">
            <v>0</v>
          </cell>
          <cell r="K164">
            <v>0</v>
          </cell>
          <cell r="L164">
            <v>893</v>
          </cell>
          <cell r="M164">
            <v>893</v>
          </cell>
          <cell r="O164">
            <v>24857</v>
          </cell>
          <cell r="Q164">
            <v>0</v>
          </cell>
          <cell r="R164">
            <v>0</v>
          </cell>
          <cell r="S164">
            <v>893</v>
          </cell>
          <cell r="T164">
            <v>893</v>
          </cell>
          <cell r="V164">
            <v>9251.0213120857443</v>
          </cell>
          <cell r="W164">
            <v>0</v>
          </cell>
          <cell r="X164">
            <v>155</v>
          </cell>
          <cell r="Y164">
            <v>1</v>
          </cell>
          <cell r="Z164">
            <v>24857</v>
          </cell>
          <cell r="AA164">
            <v>0</v>
          </cell>
          <cell r="AB164">
            <v>24857</v>
          </cell>
          <cell r="AD164">
            <v>893</v>
          </cell>
          <cell r="AE164">
            <v>25750</v>
          </cell>
          <cell r="AF164">
            <v>0</v>
          </cell>
          <cell r="AG164">
            <v>0</v>
          </cell>
          <cell r="AH164">
            <v>0</v>
          </cell>
          <cell r="AI164">
            <v>25750</v>
          </cell>
          <cell r="AK164">
            <v>155</v>
          </cell>
          <cell r="AL164">
            <v>155</v>
          </cell>
          <cell r="AM164" t="str">
            <v>LEXINGTON</v>
          </cell>
          <cell r="AN164">
            <v>24857</v>
          </cell>
          <cell r="AO164">
            <v>31299</v>
          </cell>
          <cell r="AP164">
            <v>0</v>
          </cell>
          <cell r="AQ164">
            <v>663.75</v>
          </cell>
          <cell r="AR164">
            <v>136</v>
          </cell>
          <cell r="AS164">
            <v>0</v>
          </cell>
          <cell r="AT164">
            <v>4820</v>
          </cell>
          <cell r="AU164">
            <v>2740</v>
          </cell>
          <cell r="AV164">
            <v>-1.7286879142557154</v>
          </cell>
          <cell r="AW164">
            <v>8358.0213120857443</v>
          </cell>
          <cell r="AX164">
            <v>0</v>
          </cell>
          <cell r="AZ164">
            <v>155</v>
          </cell>
          <cell r="BA164" t="str">
            <v>LEXINGTON</v>
          </cell>
          <cell r="BB164">
            <v>0</v>
          </cell>
          <cell r="BC164">
            <v>0</v>
          </cell>
          <cell r="BE164">
            <v>0</v>
          </cell>
          <cell r="BF164">
            <v>0</v>
          </cell>
          <cell r="BG164">
            <v>0</v>
          </cell>
          <cell r="BH164">
            <v>0</v>
          </cell>
          <cell r="BI164">
            <v>0</v>
          </cell>
          <cell r="BJ164">
            <v>0</v>
          </cell>
          <cell r="BL164">
            <v>0</v>
          </cell>
          <cell r="BM164">
            <v>0</v>
          </cell>
          <cell r="BN164">
            <v>0</v>
          </cell>
          <cell r="BO164">
            <v>0</v>
          </cell>
          <cell r="BP164">
            <v>-1.7286879142557154</v>
          </cell>
          <cell r="BQ164">
            <v>-1.7286879142557154</v>
          </cell>
          <cell r="BR164">
            <v>-1.7286879142557154</v>
          </cell>
        </row>
        <row r="165">
          <cell r="A165">
            <v>156</v>
          </cell>
          <cell r="B165">
            <v>156</v>
          </cell>
          <cell r="C165" t="str">
            <v>LEYDEN</v>
          </cell>
          <cell r="D165">
            <v>0</v>
          </cell>
          <cell r="E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K165">
            <v>156</v>
          </cell>
          <cell r="AL165">
            <v>156</v>
          </cell>
          <cell r="AM165" t="str">
            <v>LEYDEN</v>
          </cell>
          <cell r="AN165">
            <v>0</v>
          </cell>
          <cell r="AO165">
            <v>0</v>
          </cell>
          <cell r="AP165">
            <v>0</v>
          </cell>
          <cell r="AQ165">
            <v>0</v>
          </cell>
          <cell r="AR165">
            <v>0</v>
          </cell>
          <cell r="AS165">
            <v>0</v>
          </cell>
          <cell r="AT165">
            <v>0</v>
          </cell>
          <cell r="AU165">
            <v>0</v>
          </cell>
          <cell r="AV165">
            <v>0</v>
          </cell>
          <cell r="AW165">
            <v>0</v>
          </cell>
          <cell r="AX165">
            <v>0</v>
          </cell>
          <cell r="AZ165">
            <v>156</v>
          </cell>
          <cell r="BA165" t="str">
            <v>LEYDEN</v>
          </cell>
          <cell r="BB165">
            <v>0</v>
          </cell>
          <cell r="BC165">
            <v>0</v>
          </cell>
          <cell r="BE165">
            <v>0</v>
          </cell>
          <cell r="BF165">
            <v>0</v>
          </cell>
          <cell r="BG165">
            <v>0</v>
          </cell>
          <cell r="BH165">
            <v>0</v>
          </cell>
          <cell r="BI165">
            <v>0</v>
          </cell>
          <cell r="BJ165">
            <v>0</v>
          </cell>
          <cell r="BL165">
            <v>0</v>
          </cell>
          <cell r="BM165">
            <v>0</v>
          </cell>
          <cell r="BN165">
            <v>0</v>
          </cell>
          <cell r="BO165">
            <v>0</v>
          </cell>
          <cell r="BP165">
            <v>0</v>
          </cell>
          <cell r="BQ165">
            <v>0</v>
          </cell>
          <cell r="BR165">
            <v>0</v>
          </cell>
        </row>
        <row r="166">
          <cell r="A166">
            <v>157</v>
          </cell>
          <cell r="B166">
            <v>157</v>
          </cell>
          <cell r="C166" t="str">
            <v>LINCOLN</v>
          </cell>
          <cell r="D166">
            <v>0</v>
          </cell>
          <cell r="E166">
            <v>0</v>
          </cell>
          <cell r="G166">
            <v>0</v>
          </cell>
          <cell r="H166">
            <v>0</v>
          </cell>
          <cell r="J166">
            <v>0</v>
          </cell>
          <cell r="K166">
            <v>0</v>
          </cell>
          <cell r="L166">
            <v>0</v>
          </cell>
          <cell r="M166">
            <v>0</v>
          </cell>
          <cell r="O166">
            <v>0</v>
          </cell>
          <cell r="Q166">
            <v>0</v>
          </cell>
          <cell r="R166">
            <v>0</v>
          </cell>
          <cell r="S166">
            <v>0</v>
          </cell>
          <cell r="T166">
            <v>0</v>
          </cell>
          <cell r="V166">
            <v>6258</v>
          </cell>
          <cell r="W166">
            <v>0</v>
          </cell>
          <cell r="X166">
            <v>157</v>
          </cell>
          <cell r="AK166">
            <v>157</v>
          </cell>
          <cell r="AL166">
            <v>157</v>
          </cell>
          <cell r="AM166" t="str">
            <v>LINCOLN</v>
          </cell>
          <cell r="AN166">
            <v>0</v>
          </cell>
          <cell r="AO166">
            <v>0</v>
          </cell>
          <cell r="AP166">
            <v>0</v>
          </cell>
          <cell r="AQ166">
            <v>0</v>
          </cell>
          <cell r="AR166">
            <v>0</v>
          </cell>
          <cell r="AS166">
            <v>0</v>
          </cell>
          <cell r="AT166">
            <v>6258</v>
          </cell>
          <cell r="AU166">
            <v>0</v>
          </cell>
          <cell r="AV166">
            <v>0</v>
          </cell>
          <cell r="AW166">
            <v>6258</v>
          </cell>
          <cell r="AX166">
            <v>0</v>
          </cell>
          <cell r="AZ166">
            <v>157</v>
          </cell>
          <cell r="BA166" t="str">
            <v>LINCOLN</v>
          </cell>
          <cell r="BB166">
            <v>0</v>
          </cell>
          <cell r="BC166">
            <v>0</v>
          </cell>
          <cell r="BE166">
            <v>0</v>
          </cell>
          <cell r="BF166">
            <v>0</v>
          </cell>
          <cell r="BG166">
            <v>0</v>
          </cell>
          <cell r="BH166">
            <v>0</v>
          </cell>
          <cell r="BI166">
            <v>0</v>
          </cell>
          <cell r="BJ166">
            <v>0</v>
          </cell>
          <cell r="BL166">
            <v>0</v>
          </cell>
          <cell r="BM166">
            <v>0</v>
          </cell>
          <cell r="BN166">
            <v>0</v>
          </cell>
          <cell r="BO166">
            <v>0</v>
          </cell>
          <cell r="BP166">
            <v>0</v>
          </cell>
          <cell r="BQ166">
            <v>0</v>
          </cell>
          <cell r="BR166">
            <v>0</v>
          </cell>
        </row>
        <row r="167">
          <cell r="A167">
            <v>158</v>
          </cell>
          <cell r="B167">
            <v>158</v>
          </cell>
          <cell r="C167" t="str">
            <v>LITTLETON</v>
          </cell>
          <cell r="D167">
            <v>63.254355400696859</v>
          </cell>
          <cell r="E167">
            <v>767831</v>
          </cell>
          <cell r="G167">
            <v>53801</v>
          </cell>
          <cell r="H167">
            <v>821632</v>
          </cell>
          <cell r="J167">
            <v>0</v>
          </cell>
          <cell r="K167">
            <v>0</v>
          </cell>
          <cell r="L167">
            <v>53801</v>
          </cell>
          <cell r="M167">
            <v>53801</v>
          </cell>
          <cell r="O167">
            <v>767831</v>
          </cell>
          <cell r="Q167">
            <v>40857</v>
          </cell>
          <cell r="R167">
            <v>0</v>
          </cell>
          <cell r="S167">
            <v>56480</v>
          </cell>
          <cell r="T167">
            <v>94658</v>
          </cell>
          <cell r="V167">
            <v>145033.29728803429</v>
          </cell>
          <cell r="W167">
            <v>0</v>
          </cell>
          <cell r="X167">
            <v>158</v>
          </cell>
          <cell r="Y167">
            <v>63.254355400696859</v>
          </cell>
          <cell r="Z167">
            <v>767831</v>
          </cell>
          <cell r="AA167">
            <v>0</v>
          </cell>
          <cell r="AB167">
            <v>767831</v>
          </cell>
          <cell r="AD167">
            <v>53801</v>
          </cell>
          <cell r="AE167">
            <v>821632</v>
          </cell>
          <cell r="AF167">
            <v>38178</v>
          </cell>
          <cell r="AG167">
            <v>2679</v>
          </cell>
          <cell r="AH167">
            <v>40857</v>
          </cell>
          <cell r="AI167">
            <v>862489</v>
          </cell>
          <cell r="AK167">
            <v>158</v>
          </cell>
          <cell r="AL167">
            <v>158</v>
          </cell>
          <cell r="AM167" t="str">
            <v>LITTLETON</v>
          </cell>
          <cell r="AN167">
            <v>767831</v>
          </cell>
          <cell r="AO167">
            <v>780849</v>
          </cell>
          <cell r="AP167">
            <v>0</v>
          </cell>
          <cell r="AQ167">
            <v>5933.25</v>
          </cell>
          <cell r="AR167">
            <v>34912.25</v>
          </cell>
          <cell r="AS167">
            <v>999.75</v>
          </cell>
          <cell r="AT167">
            <v>0</v>
          </cell>
          <cell r="AU167">
            <v>8545.5</v>
          </cell>
          <cell r="AV167">
            <v>-15.452711965732306</v>
          </cell>
          <cell r="AW167">
            <v>50375.297288034271</v>
          </cell>
          <cell r="AX167">
            <v>0</v>
          </cell>
          <cell r="AZ167">
            <v>158</v>
          </cell>
          <cell r="BA167" t="str">
            <v>LITTLETON</v>
          </cell>
          <cell r="BB167">
            <v>0</v>
          </cell>
          <cell r="BC167">
            <v>0</v>
          </cell>
          <cell r="BE167">
            <v>0</v>
          </cell>
          <cell r="BF167">
            <v>0</v>
          </cell>
          <cell r="BG167">
            <v>0</v>
          </cell>
          <cell r="BH167">
            <v>0</v>
          </cell>
          <cell r="BI167">
            <v>0</v>
          </cell>
          <cell r="BJ167">
            <v>0</v>
          </cell>
          <cell r="BL167">
            <v>0</v>
          </cell>
          <cell r="BM167">
            <v>0</v>
          </cell>
          <cell r="BN167">
            <v>0</v>
          </cell>
          <cell r="BO167">
            <v>0</v>
          </cell>
          <cell r="BP167">
            <v>-15.452711965732306</v>
          </cell>
          <cell r="BQ167">
            <v>-15.452711965732306</v>
          </cell>
          <cell r="BR167">
            <v>-15.452711965732306</v>
          </cell>
        </row>
        <row r="168">
          <cell r="A168">
            <v>159</v>
          </cell>
          <cell r="B168">
            <v>159</v>
          </cell>
          <cell r="C168" t="str">
            <v>LONGMEADOW</v>
          </cell>
          <cell r="D168">
            <v>7.9292929292929291</v>
          </cell>
          <cell r="E168">
            <v>96624</v>
          </cell>
          <cell r="G168">
            <v>6243</v>
          </cell>
          <cell r="H168">
            <v>102867</v>
          </cell>
          <cell r="J168">
            <v>0</v>
          </cell>
          <cell r="K168">
            <v>0</v>
          </cell>
          <cell r="L168">
            <v>6243</v>
          </cell>
          <cell r="M168">
            <v>6243</v>
          </cell>
          <cell r="O168">
            <v>96624</v>
          </cell>
          <cell r="Q168">
            <v>14089</v>
          </cell>
          <cell r="R168">
            <v>0</v>
          </cell>
          <cell r="S168">
            <v>7069</v>
          </cell>
          <cell r="T168">
            <v>20332</v>
          </cell>
          <cell r="V168">
            <v>37905.066696637674</v>
          </cell>
          <cell r="W168">
            <v>0</v>
          </cell>
          <cell r="X168">
            <v>159</v>
          </cell>
          <cell r="Y168">
            <v>7.9292929292929291</v>
          </cell>
          <cell r="Z168">
            <v>96624</v>
          </cell>
          <cell r="AA168">
            <v>0</v>
          </cell>
          <cell r="AB168">
            <v>96624</v>
          </cell>
          <cell r="AD168">
            <v>6243</v>
          </cell>
          <cell r="AE168">
            <v>102867</v>
          </cell>
          <cell r="AF168">
            <v>13263</v>
          </cell>
          <cell r="AG168">
            <v>826</v>
          </cell>
          <cell r="AH168">
            <v>14089</v>
          </cell>
          <cell r="AI168">
            <v>116956</v>
          </cell>
          <cell r="AK168">
            <v>159</v>
          </cell>
          <cell r="AL168">
            <v>159</v>
          </cell>
          <cell r="AM168" t="str">
            <v>LONGMEADOW</v>
          </cell>
          <cell r="AN168">
            <v>96624</v>
          </cell>
          <cell r="AO168">
            <v>118789</v>
          </cell>
          <cell r="AP168">
            <v>0</v>
          </cell>
          <cell r="AQ168">
            <v>6405.75</v>
          </cell>
          <cell r="AR168">
            <v>1525</v>
          </cell>
          <cell r="AS168">
            <v>0</v>
          </cell>
          <cell r="AT168">
            <v>1925.5</v>
          </cell>
          <cell r="AU168">
            <v>7733.5</v>
          </cell>
          <cell r="AV168">
            <v>-16.683303362322476</v>
          </cell>
          <cell r="AW168">
            <v>17573.066696637678</v>
          </cell>
          <cell r="AX168">
            <v>0</v>
          </cell>
          <cell r="AZ168">
            <v>159</v>
          </cell>
          <cell r="BA168" t="str">
            <v>LONGMEADOW</v>
          </cell>
          <cell r="BB168">
            <v>0</v>
          </cell>
          <cell r="BC168">
            <v>0</v>
          </cell>
          <cell r="BE168">
            <v>0</v>
          </cell>
          <cell r="BF168">
            <v>0</v>
          </cell>
          <cell r="BG168">
            <v>0</v>
          </cell>
          <cell r="BH168">
            <v>0</v>
          </cell>
          <cell r="BI168">
            <v>0</v>
          </cell>
          <cell r="BJ168">
            <v>0</v>
          </cell>
          <cell r="BL168">
            <v>0</v>
          </cell>
          <cell r="BM168">
            <v>0</v>
          </cell>
          <cell r="BN168">
            <v>0</v>
          </cell>
          <cell r="BO168">
            <v>0</v>
          </cell>
          <cell r="BP168">
            <v>-16.683303362322476</v>
          </cell>
          <cell r="BQ168">
            <v>-16.683303362322476</v>
          </cell>
          <cell r="BR168">
            <v>-16.683303362322476</v>
          </cell>
        </row>
        <row r="169">
          <cell r="A169">
            <v>160</v>
          </cell>
          <cell r="B169">
            <v>160</v>
          </cell>
          <cell r="C169" t="str">
            <v>LOWELL</v>
          </cell>
          <cell r="D169">
            <v>1640.5660263279096</v>
          </cell>
          <cell r="E169">
            <v>18464166</v>
          </cell>
          <cell r="G169">
            <v>1437608</v>
          </cell>
          <cell r="H169">
            <v>19901774</v>
          </cell>
          <cell r="J169">
            <v>1278785.889079371</v>
          </cell>
          <cell r="K169">
            <v>0.3668474260023421</v>
          </cell>
          <cell r="L169">
            <v>1437608</v>
          </cell>
          <cell r="M169">
            <v>2716393.889079371</v>
          </cell>
          <cell r="O169">
            <v>17185380.11092063</v>
          </cell>
          <cell r="Q169">
            <v>252615</v>
          </cell>
          <cell r="R169">
            <v>1278785.889079371</v>
          </cell>
          <cell r="S169">
            <v>1457432</v>
          </cell>
          <cell r="T169">
            <v>2969008.889079371</v>
          </cell>
          <cell r="V169">
            <v>5176102.4104533438</v>
          </cell>
          <cell r="W169">
            <v>0</v>
          </cell>
          <cell r="X169">
            <v>160</v>
          </cell>
          <cell r="Y169">
            <v>1640.5660263279096</v>
          </cell>
          <cell r="Z169">
            <v>18464166</v>
          </cell>
          <cell r="AA169">
            <v>0</v>
          </cell>
          <cell r="AB169">
            <v>18464166</v>
          </cell>
          <cell r="AD169">
            <v>1437608</v>
          </cell>
          <cell r="AE169">
            <v>19901774</v>
          </cell>
          <cell r="AF169">
            <v>232791</v>
          </cell>
          <cell r="AG169">
            <v>19824</v>
          </cell>
          <cell r="AH169">
            <v>252615</v>
          </cell>
          <cell r="AI169">
            <v>20154389</v>
          </cell>
          <cell r="AK169">
            <v>160</v>
          </cell>
          <cell r="AL169">
            <v>160</v>
          </cell>
          <cell r="AM169" t="str">
            <v>LOWELL</v>
          </cell>
          <cell r="AN169">
            <v>18464166</v>
          </cell>
          <cell r="AO169">
            <v>17007305</v>
          </cell>
          <cell r="AP169">
            <v>1456861</v>
          </cell>
          <cell r="AQ169">
            <v>605830</v>
          </cell>
          <cell r="AR169">
            <v>527358.75</v>
          </cell>
          <cell r="AS169">
            <v>860495.5</v>
          </cell>
          <cell r="AT169">
            <v>36912</v>
          </cell>
          <cell r="AU169">
            <v>0</v>
          </cell>
          <cell r="AV169">
            <v>-1577.8395466562361</v>
          </cell>
          <cell r="AW169">
            <v>3485879.4104533438</v>
          </cell>
          <cell r="AX169">
            <v>1278785.889079371</v>
          </cell>
          <cell r="AZ169">
            <v>160</v>
          </cell>
          <cell r="BA169" t="str">
            <v>LOWELL</v>
          </cell>
          <cell r="BB169">
            <v>0</v>
          </cell>
          <cell r="BC169">
            <v>0</v>
          </cell>
          <cell r="BE169">
            <v>0</v>
          </cell>
          <cell r="BF169">
            <v>0</v>
          </cell>
          <cell r="BG169">
            <v>0</v>
          </cell>
          <cell r="BH169">
            <v>0</v>
          </cell>
          <cell r="BI169">
            <v>0</v>
          </cell>
          <cell r="BJ169">
            <v>0</v>
          </cell>
          <cell r="BL169">
            <v>0</v>
          </cell>
          <cell r="BM169">
            <v>1456861</v>
          </cell>
          <cell r="BN169">
            <v>1456861</v>
          </cell>
          <cell r="BO169">
            <v>0</v>
          </cell>
          <cell r="BP169">
            <v>-1577.8395466562361</v>
          </cell>
          <cell r="BQ169">
            <v>-1577.8395466562361</v>
          </cell>
          <cell r="BR169">
            <v>-1577.8395466562361</v>
          </cell>
        </row>
        <row r="170">
          <cell r="A170">
            <v>161</v>
          </cell>
          <cell r="B170">
            <v>161</v>
          </cell>
          <cell r="C170" t="str">
            <v>LUDLOW</v>
          </cell>
          <cell r="D170">
            <v>21.798006702449172</v>
          </cell>
          <cell r="E170">
            <v>344982</v>
          </cell>
          <cell r="G170">
            <v>18560</v>
          </cell>
          <cell r="H170">
            <v>363542</v>
          </cell>
          <cell r="J170">
            <v>0</v>
          </cell>
          <cell r="K170">
            <v>0</v>
          </cell>
          <cell r="L170">
            <v>18560</v>
          </cell>
          <cell r="M170">
            <v>18560</v>
          </cell>
          <cell r="O170">
            <v>344982</v>
          </cell>
          <cell r="Q170">
            <v>13192</v>
          </cell>
          <cell r="R170">
            <v>0</v>
          </cell>
          <cell r="S170">
            <v>19446</v>
          </cell>
          <cell r="T170">
            <v>31752</v>
          </cell>
          <cell r="V170">
            <v>124672.51965949021</v>
          </cell>
          <cell r="W170">
            <v>0</v>
          </cell>
          <cell r="X170">
            <v>161</v>
          </cell>
          <cell r="Y170">
            <v>21.798006702449172</v>
          </cell>
          <cell r="Z170">
            <v>344982</v>
          </cell>
          <cell r="AA170">
            <v>0</v>
          </cell>
          <cell r="AB170">
            <v>344982</v>
          </cell>
          <cell r="AD170">
            <v>18560</v>
          </cell>
          <cell r="AE170">
            <v>363542</v>
          </cell>
          <cell r="AF170">
            <v>12306</v>
          </cell>
          <cell r="AG170">
            <v>886</v>
          </cell>
          <cell r="AH170">
            <v>13192</v>
          </cell>
          <cell r="AI170">
            <v>376734</v>
          </cell>
          <cell r="AK170">
            <v>161</v>
          </cell>
          <cell r="AL170">
            <v>161</v>
          </cell>
          <cell r="AM170" t="str">
            <v>LUDLOW</v>
          </cell>
          <cell r="AN170">
            <v>344982</v>
          </cell>
          <cell r="AO170">
            <v>450778</v>
          </cell>
          <cell r="AP170">
            <v>0</v>
          </cell>
          <cell r="AQ170">
            <v>39636.5</v>
          </cell>
          <cell r="AR170">
            <v>13572.25</v>
          </cell>
          <cell r="AS170">
            <v>0</v>
          </cell>
          <cell r="AT170">
            <v>10861</v>
          </cell>
          <cell r="AU170">
            <v>28954</v>
          </cell>
          <cell r="AV170">
            <v>-103.23034050979186</v>
          </cell>
          <cell r="AW170">
            <v>92920.519659490208</v>
          </cell>
          <cell r="AX170">
            <v>0</v>
          </cell>
          <cell r="AZ170">
            <v>161</v>
          </cell>
          <cell r="BA170" t="str">
            <v>LUDLOW</v>
          </cell>
          <cell r="BB170">
            <v>0</v>
          </cell>
          <cell r="BC170">
            <v>0</v>
          </cell>
          <cell r="BE170">
            <v>0</v>
          </cell>
          <cell r="BF170">
            <v>0</v>
          </cell>
          <cell r="BG170">
            <v>0</v>
          </cell>
          <cell r="BH170">
            <v>0</v>
          </cell>
          <cell r="BI170">
            <v>0</v>
          </cell>
          <cell r="BJ170">
            <v>0</v>
          </cell>
          <cell r="BL170">
            <v>0</v>
          </cell>
          <cell r="BM170">
            <v>0</v>
          </cell>
          <cell r="BN170">
            <v>0</v>
          </cell>
          <cell r="BO170">
            <v>0</v>
          </cell>
          <cell r="BP170">
            <v>-103.23034050979186</v>
          </cell>
          <cell r="BQ170">
            <v>-103.23034050979186</v>
          </cell>
          <cell r="BR170">
            <v>-103.23034050979186</v>
          </cell>
        </row>
        <row r="171">
          <cell r="A171">
            <v>162</v>
          </cell>
          <cell r="B171">
            <v>162</v>
          </cell>
          <cell r="C171" t="str">
            <v>LUNENBURG</v>
          </cell>
          <cell r="D171">
            <v>40.31893631436315</v>
          </cell>
          <cell r="E171">
            <v>500911</v>
          </cell>
          <cell r="G171">
            <v>36004</v>
          </cell>
          <cell r="H171">
            <v>536915</v>
          </cell>
          <cell r="J171">
            <v>46494.490386279263</v>
          </cell>
          <cell r="K171">
            <v>0.40945910107598582</v>
          </cell>
          <cell r="L171">
            <v>36004</v>
          </cell>
          <cell r="M171">
            <v>82498.490386279271</v>
          </cell>
          <cell r="O171">
            <v>454416.5096137207</v>
          </cell>
          <cell r="Q171">
            <v>0</v>
          </cell>
          <cell r="R171">
            <v>46494.490386279263</v>
          </cell>
          <cell r="S171">
            <v>36004</v>
          </cell>
          <cell r="T171">
            <v>82498.490386279271</v>
          </cell>
          <cell r="V171">
            <v>149555</v>
          </cell>
          <cell r="W171">
            <v>0</v>
          </cell>
          <cell r="X171">
            <v>162</v>
          </cell>
          <cell r="Y171">
            <v>40.31893631436315</v>
          </cell>
          <cell r="Z171">
            <v>500911</v>
          </cell>
          <cell r="AA171">
            <v>0</v>
          </cell>
          <cell r="AB171">
            <v>500911</v>
          </cell>
          <cell r="AD171">
            <v>36004</v>
          </cell>
          <cell r="AE171">
            <v>536915</v>
          </cell>
          <cell r="AF171">
            <v>0</v>
          </cell>
          <cell r="AG171">
            <v>0</v>
          </cell>
          <cell r="AH171">
            <v>0</v>
          </cell>
          <cell r="AI171">
            <v>536915</v>
          </cell>
          <cell r="AK171">
            <v>162</v>
          </cell>
          <cell r="AL171">
            <v>162</v>
          </cell>
          <cell r="AM171" t="str">
            <v>LUNENBURG</v>
          </cell>
          <cell r="AN171">
            <v>500911</v>
          </cell>
          <cell r="AO171">
            <v>447942</v>
          </cell>
          <cell r="AP171">
            <v>52969</v>
          </cell>
          <cell r="AQ171">
            <v>0</v>
          </cell>
          <cell r="AR171">
            <v>2206.25</v>
          </cell>
          <cell r="AS171">
            <v>16067</v>
          </cell>
          <cell r="AT171">
            <v>26784.75</v>
          </cell>
          <cell r="AU171">
            <v>15524</v>
          </cell>
          <cell r="AV171">
            <v>0</v>
          </cell>
          <cell r="AW171">
            <v>113551</v>
          </cell>
          <cell r="AX171">
            <v>46494.490386279263</v>
          </cell>
          <cell r="AZ171">
            <v>162</v>
          </cell>
          <cell r="BA171" t="str">
            <v>LUNENBURG</v>
          </cell>
          <cell r="BB171">
            <v>0</v>
          </cell>
          <cell r="BC171">
            <v>0</v>
          </cell>
          <cell r="BE171">
            <v>0</v>
          </cell>
          <cell r="BF171">
            <v>0</v>
          </cell>
          <cell r="BG171">
            <v>0</v>
          </cell>
          <cell r="BH171">
            <v>0</v>
          </cell>
          <cell r="BI171">
            <v>0</v>
          </cell>
          <cell r="BJ171">
            <v>0</v>
          </cell>
          <cell r="BL171">
            <v>0</v>
          </cell>
          <cell r="BM171">
            <v>52969</v>
          </cell>
          <cell r="BN171">
            <v>52969</v>
          </cell>
          <cell r="BO171">
            <v>0</v>
          </cell>
          <cell r="BP171">
            <v>0</v>
          </cell>
          <cell r="BQ171">
            <v>0</v>
          </cell>
          <cell r="BR171">
            <v>0</v>
          </cell>
        </row>
        <row r="172">
          <cell r="A172">
            <v>163</v>
          </cell>
          <cell r="B172">
            <v>163</v>
          </cell>
          <cell r="C172" t="str">
            <v>LYNN</v>
          </cell>
          <cell r="D172">
            <v>1373.3828184413428</v>
          </cell>
          <cell r="E172">
            <v>16272157</v>
          </cell>
          <cell r="G172">
            <v>1204075</v>
          </cell>
          <cell r="H172">
            <v>17476232</v>
          </cell>
          <cell r="J172">
            <v>2189878.2962192898</v>
          </cell>
          <cell r="K172">
            <v>0.4651993484076738</v>
          </cell>
          <cell r="L172">
            <v>1204075</v>
          </cell>
          <cell r="M172">
            <v>3393953.2962192898</v>
          </cell>
          <cell r="O172">
            <v>14082278.703780711</v>
          </cell>
          <cell r="Q172">
            <v>150406</v>
          </cell>
          <cell r="R172">
            <v>2189878.2962192898</v>
          </cell>
          <cell r="S172">
            <v>1215018</v>
          </cell>
          <cell r="T172">
            <v>3544359.2962192898</v>
          </cell>
          <cell r="V172">
            <v>6061878.6000073999</v>
          </cell>
          <cell r="W172">
            <v>0</v>
          </cell>
          <cell r="X172">
            <v>163</v>
          </cell>
          <cell r="Y172">
            <v>1373.3828184413428</v>
          </cell>
          <cell r="Z172">
            <v>16272157</v>
          </cell>
          <cell r="AA172">
            <v>0</v>
          </cell>
          <cell r="AB172">
            <v>16272157</v>
          </cell>
          <cell r="AD172">
            <v>1204075</v>
          </cell>
          <cell r="AE172">
            <v>17476232</v>
          </cell>
          <cell r="AF172">
            <v>139463</v>
          </cell>
          <cell r="AG172">
            <v>10943</v>
          </cell>
          <cell r="AH172">
            <v>150406</v>
          </cell>
          <cell r="AI172">
            <v>17626638</v>
          </cell>
          <cell r="AK172">
            <v>163</v>
          </cell>
          <cell r="AL172">
            <v>163</v>
          </cell>
          <cell r="AM172" t="str">
            <v>LYNN</v>
          </cell>
          <cell r="AN172">
            <v>16272157</v>
          </cell>
          <cell r="AO172">
            <v>13777331</v>
          </cell>
          <cell r="AP172">
            <v>2494826</v>
          </cell>
          <cell r="AQ172">
            <v>630522.75</v>
          </cell>
          <cell r="AR172">
            <v>309056.25</v>
          </cell>
          <cell r="AS172">
            <v>645236.5</v>
          </cell>
          <cell r="AT172">
            <v>356117</v>
          </cell>
          <cell r="AU172">
            <v>273281.25</v>
          </cell>
          <cell r="AV172">
            <v>-1642.1499925996177</v>
          </cell>
          <cell r="AW172">
            <v>4707397.6000073999</v>
          </cell>
          <cell r="AX172">
            <v>2189878.2962192898</v>
          </cell>
          <cell r="AZ172">
            <v>163</v>
          </cell>
          <cell r="BA172" t="str">
            <v>LYNN</v>
          </cell>
          <cell r="BB172">
            <v>0</v>
          </cell>
          <cell r="BC172">
            <v>0</v>
          </cell>
          <cell r="BE172">
            <v>0</v>
          </cell>
          <cell r="BF172">
            <v>0</v>
          </cell>
          <cell r="BG172">
            <v>0</v>
          </cell>
          <cell r="BH172">
            <v>0</v>
          </cell>
          <cell r="BI172">
            <v>0</v>
          </cell>
          <cell r="BJ172">
            <v>0</v>
          </cell>
          <cell r="BL172">
            <v>0</v>
          </cell>
          <cell r="BM172">
            <v>2494826</v>
          </cell>
          <cell r="BN172">
            <v>2494826</v>
          </cell>
          <cell r="BO172">
            <v>0</v>
          </cell>
          <cell r="BP172">
            <v>-1642.1499925996177</v>
          </cell>
          <cell r="BQ172">
            <v>-1642.1499925996177</v>
          </cell>
          <cell r="BR172">
            <v>-1642.1499925996177</v>
          </cell>
        </row>
        <row r="173">
          <cell r="A173">
            <v>164</v>
          </cell>
          <cell r="B173">
            <v>164</v>
          </cell>
          <cell r="C173" t="str">
            <v>LYNNFIELD</v>
          </cell>
          <cell r="D173">
            <v>2</v>
          </cell>
          <cell r="E173">
            <v>35234</v>
          </cell>
          <cell r="G173">
            <v>1766</v>
          </cell>
          <cell r="H173">
            <v>37000</v>
          </cell>
          <cell r="J173">
            <v>0</v>
          </cell>
          <cell r="K173">
            <v>0</v>
          </cell>
          <cell r="L173">
            <v>1766</v>
          </cell>
          <cell r="M173">
            <v>1766</v>
          </cell>
          <cell r="O173">
            <v>35234</v>
          </cell>
          <cell r="Q173">
            <v>0</v>
          </cell>
          <cell r="R173">
            <v>0</v>
          </cell>
          <cell r="S173">
            <v>1766</v>
          </cell>
          <cell r="T173">
            <v>1766</v>
          </cell>
          <cell r="V173">
            <v>7136.25</v>
          </cell>
          <cell r="W173">
            <v>0</v>
          </cell>
          <cell r="X173">
            <v>164</v>
          </cell>
          <cell r="Y173">
            <v>2</v>
          </cell>
          <cell r="Z173">
            <v>35234</v>
          </cell>
          <cell r="AA173">
            <v>0</v>
          </cell>
          <cell r="AB173">
            <v>35234</v>
          </cell>
          <cell r="AD173">
            <v>1766</v>
          </cell>
          <cell r="AE173">
            <v>37000</v>
          </cell>
          <cell r="AF173">
            <v>0</v>
          </cell>
          <cell r="AG173">
            <v>0</v>
          </cell>
          <cell r="AH173">
            <v>0</v>
          </cell>
          <cell r="AI173">
            <v>37000</v>
          </cell>
          <cell r="AK173">
            <v>164</v>
          </cell>
          <cell r="AL173">
            <v>164</v>
          </cell>
          <cell r="AM173" t="str">
            <v>LYNNFIELD</v>
          </cell>
          <cell r="AN173">
            <v>35234</v>
          </cell>
          <cell r="AO173">
            <v>49726</v>
          </cell>
          <cell r="AP173">
            <v>0</v>
          </cell>
          <cell r="AQ173">
            <v>0</v>
          </cell>
          <cell r="AR173">
            <v>2786.5</v>
          </cell>
          <cell r="AS173">
            <v>2487</v>
          </cell>
          <cell r="AT173">
            <v>96.75</v>
          </cell>
          <cell r="AU173">
            <v>0</v>
          </cell>
          <cell r="AV173">
            <v>0</v>
          </cell>
          <cell r="AW173">
            <v>5370.25</v>
          </cell>
          <cell r="AX173">
            <v>0</v>
          </cell>
          <cell r="AZ173">
            <v>164</v>
          </cell>
          <cell r="BA173" t="str">
            <v>LYNNFIELD</v>
          </cell>
          <cell r="BB173">
            <v>0</v>
          </cell>
          <cell r="BC173">
            <v>0</v>
          </cell>
          <cell r="BE173">
            <v>0</v>
          </cell>
          <cell r="BF173">
            <v>0</v>
          </cell>
          <cell r="BG173">
            <v>0</v>
          </cell>
          <cell r="BH173">
            <v>0</v>
          </cell>
          <cell r="BI173">
            <v>0</v>
          </cell>
          <cell r="BJ173">
            <v>0</v>
          </cell>
          <cell r="BL173">
            <v>0</v>
          </cell>
          <cell r="BM173">
            <v>0</v>
          </cell>
          <cell r="BN173">
            <v>0</v>
          </cell>
          <cell r="BO173">
            <v>0</v>
          </cell>
          <cell r="BP173">
            <v>0</v>
          </cell>
          <cell r="BQ173">
            <v>0</v>
          </cell>
          <cell r="BR173">
            <v>0</v>
          </cell>
        </row>
        <row r="174">
          <cell r="A174">
            <v>165</v>
          </cell>
          <cell r="B174">
            <v>165</v>
          </cell>
          <cell r="C174" t="str">
            <v>MALDEN</v>
          </cell>
          <cell r="D174">
            <v>922.65034626341878</v>
          </cell>
          <cell r="E174">
            <v>9409536.7953314595</v>
          </cell>
          <cell r="G174">
            <v>817601</v>
          </cell>
          <cell r="H174">
            <v>10227137.795331459</v>
          </cell>
          <cell r="J174">
            <v>747287.56205326447</v>
          </cell>
          <cell r="K174">
            <v>0.5359736136204335</v>
          </cell>
          <cell r="L174">
            <v>817601</v>
          </cell>
          <cell r="M174">
            <v>1564888.5620532646</v>
          </cell>
          <cell r="O174">
            <v>8662249.2332781944</v>
          </cell>
          <cell r="Q174">
            <v>78258</v>
          </cell>
          <cell r="R174">
            <v>747287.56205326447</v>
          </cell>
          <cell r="S174">
            <v>823284</v>
          </cell>
          <cell r="T174">
            <v>1643146.5620532646</v>
          </cell>
          <cell r="V174">
            <v>2290120.8499545753</v>
          </cell>
          <cell r="W174">
            <v>0</v>
          </cell>
          <cell r="X174">
            <v>165</v>
          </cell>
          <cell r="Y174">
            <v>922.65034626341878</v>
          </cell>
          <cell r="Z174">
            <v>9895961</v>
          </cell>
          <cell r="AA174">
            <v>486424.20466849388</v>
          </cell>
          <cell r="AB174">
            <v>9409536.7953314595</v>
          </cell>
          <cell r="AD174">
            <v>817601</v>
          </cell>
          <cell r="AE174">
            <v>10227137.795331486</v>
          </cell>
          <cell r="AF174">
            <v>72575</v>
          </cell>
          <cell r="AG174">
            <v>5683</v>
          </cell>
          <cell r="AH174">
            <v>78258</v>
          </cell>
          <cell r="AI174">
            <v>10305395.795331489</v>
          </cell>
          <cell r="AK174">
            <v>165</v>
          </cell>
          <cell r="AL174">
            <v>165</v>
          </cell>
          <cell r="AM174" t="str">
            <v>MALDEN</v>
          </cell>
          <cell r="AN174">
            <v>9409536.7953314595</v>
          </cell>
          <cell r="AO174">
            <v>8558187</v>
          </cell>
          <cell r="AP174">
            <v>851349.79533145949</v>
          </cell>
          <cell r="AQ174">
            <v>42886.75</v>
          </cell>
          <cell r="AR174">
            <v>40623.25</v>
          </cell>
          <cell r="AS174">
            <v>188493.75</v>
          </cell>
          <cell r="AT174">
            <v>106605</v>
          </cell>
          <cell r="AU174">
            <v>164415</v>
          </cell>
          <cell r="AV174">
            <v>-111.69537688390119</v>
          </cell>
          <cell r="AW174">
            <v>1394261.8499545755</v>
          </cell>
          <cell r="AX174">
            <v>747287.56205326447</v>
          </cell>
          <cell r="AZ174">
            <v>165</v>
          </cell>
          <cell r="BA174" t="str">
            <v>MALDEN</v>
          </cell>
          <cell r="BB174">
            <v>0</v>
          </cell>
          <cell r="BC174">
            <v>0</v>
          </cell>
          <cell r="BE174">
            <v>0</v>
          </cell>
          <cell r="BF174">
            <v>0</v>
          </cell>
          <cell r="BG174">
            <v>0</v>
          </cell>
          <cell r="BH174">
            <v>0</v>
          </cell>
          <cell r="BI174">
            <v>0</v>
          </cell>
          <cell r="BJ174">
            <v>0</v>
          </cell>
          <cell r="BL174">
            <v>0</v>
          </cell>
          <cell r="BM174">
            <v>851349.79533145949</v>
          </cell>
          <cell r="BN174">
            <v>851349.79533145949</v>
          </cell>
          <cell r="BO174">
            <v>0</v>
          </cell>
          <cell r="BP174">
            <v>-111.69537688390119</v>
          </cell>
          <cell r="BQ174">
            <v>-111.69537688390119</v>
          </cell>
          <cell r="BR174">
            <v>-111.69537688390119</v>
          </cell>
        </row>
        <row r="175">
          <cell r="A175">
            <v>166</v>
          </cell>
          <cell r="B175">
            <v>166</v>
          </cell>
          <cell r="C175" t="str">
            <v>MANCHESTER</v>
          </cell>
          <cell r="D175">
            <v>0</v>
          </cell>
          <cell r="E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K175">
            <v>166</v>
          </cell>
          <cell r="AL175">
            <v>166</v>
          </cell>
          <cell r="AM175" t="str">
            <v>MANCHESTER</v>
          </cell>
          <cell r="AN175">
            <v>0</v>
          </cell>
          <cell r="AO175">
            <v>0</v>
          </cell>
          <cell r="AP175">
            <v>0</v>
          </cell>
          <cell r="AQ175">
            <v>0</v>
          </cell>
          <cell r="AR175">
            <v>0</v>
          </cell>
          <cell r="AS175">
            <v>0</v>
          </cell>
          <cell r="AT175">
            <v>0</v>
          </cell>
          <cell r="AU175">
            <v>0</v>
          </cell>
          <cell r="AV175">
            <v>0</v>
          </cell>
          <cell r="AW175">
            <v>0</v>
          </cell>
          <cell r="AX175">
            <v>0</v>
          </cell>
          <cell r="AZ175">
            <v>166</v>
          </cell>
          <cell r="BA175" t="str">
            <v>MANCHESTER</v>
          </cell>
          <cell r="BB175">
            <v>0</v>
          </cell>
          <cell r="BC175">
            <v>0</v>
          </cell>
          <cell r="BE175">
            <v>0</v>
          </cell>
          <cell r="BF175">
            <v>0</v>
          </cell>
          <cell r="BG175">
            <v>0</v>
          </cell>
          <cell r="BH175">
            <v>0</v>
          </cell>
          <cell r="BI175">
            <v>0</v>
          </cell>
          <cell r="BJ175">
            <v>0</v>
          </cell>
          <cell r="BL175">
            <v>0</v>
          </cell>
          <cell r="BM175">
            <v>0</v>
          </cell>
          <cell r="BN175">
            <v>0</v>
          </cell>
          <cell r="BO175">
            <v>0</v>
          </cell>
          <cell r="BP175">
            <v>0</v>
          </cell>
          <cell r="BQ175">
            <v>0</v>
          </cell>
          <cell r="BR175">
            <v>0</v>
          </cell>
        </row>
        <row r="176">
          <cell r="A176">
            <v>167</v>
          </cell>
          <cell r="B176">
            <v>167</v>
          </cell>
          <cell r="C176" t="str">
            <v>MANSFIELD</v>
          </cell>
          <cell r="D176">
            <v>88.51903114186851</v>
          </cell>
          <cell r="E176">
            <v>1088128</v>
          </cell>
          <cell r="G176">
            <v>78154</v>
          </cell>
          <cell r="H176">
            <v>1166282</v>
          </cell>
          <cell r="J176">
            <v>0</v>
          </cell>
          <cell r="K176">
            <v>0</v>
          </cell>
          <cell r="L176">
            <v>78154</v>
          </cell>
          <cell r="M176">
            <v>78154</v>
          </cell>
          <cell r="O176">
            <v>1088128</v>
          </cell>
          <cell r="Q176">
            <v>13344</v>
          </cell>
          <cell r="R176">
            <v>0</v>
          </cell>
          <cell r="S176">
            <v>79047</v>
          </cell>
          <cell r="T176">
            <v>91498</v>
          </cell>
          <cell r="V176">
            <v>185097.5</v>
          </cell>
          <cell r="W176">
            <v>0</v>
          </cell>
          <cell r="X176">
            <v>167</v>
          </cell>
          <cell r="Y176">
            <v>88.51903114186851</v>
          </cell>
          <cell r="Z176">
            <v>1088128</v>
          </cell>
          <cell r="AA176">
            <v>0</v>
          </cell>
          <cell r="AB176">
            <v>1088128</v>
          </cell>
          <cell r="AD176">
            <v>78154</v>
          </cell>
          <cell r="AE176">
            <v>1166282</v>
          </cell>
          <cell r="AF176">
            <v>12451</v>
          </cell>
          <cell r="AG176">
            <v>893</v>
          </cell>
          <cell r="AH176">
            <v>13344</v>
          </cell>
          <cell r="AI176">
            <v>1179626</v>
          </cell>
          <cell r="AK176">
            <v>167</v>
          </cell>
          <cell r="AL176">
            <v>167</v>
          </cell>
          <cell r="AM176" t="str">
            <v>MANSFIELD</v>
          </cell>
          <cell r="AN176">
            <v>1088128</v>
          </cell>
          <cell r="AO176">
            <v>1242333</v>
          </cell>
          <cell r="AP176">
            <v>0</v>
          </cell>
          <cell r="AQ176">
            <v>0</v>
          </cell>
          <cell r="AR176">
            <v>0</v>
          </cell>
          <cell r="AS176">
            <v>14567.25</v>
          </cell>
          <cell r="AT176">
            <v>42367.25</v>
          </cell>
          <cell r="AU176">
            <v>36665</v>
          </cell>
          <cell r="AV176">
            <v>0</v>
          </cell>
          <cell r="AW176">
            <v>93599.5</v>
          </cell>
          <cell r="AX176">
            <v>0</v>
          </cell>
          <cell r="AZ176">
            <v>167</v>
          </cell>
          <cell r="BA176" t="str">
            <v>MANSFIELD</v>
          </cell>
          <cell r="BB176">
            <v>0</v>
          </cell>
          <cell r="BC176">
            <v>0</v>
          </cell>
          <cell r="BE176">
            <v>0</v>
          </cell>
          <cell r="BF176">
            <v>0</v>
          </cell>
          <cell r="BG176">
            <v>0</v>
          </cell>
          <cell r="BH176">
            <v>0</v>
          </cell>
          <cell r="BI176">
            <v>0</v>
          </cell>
          <cell r="BJ176">
            <v>0</v>
          </cell>
          <cell r="BL176">
            <v>0</v>
          </cell>
          <cell r="BM176">
            <v>0</v>
          </cell>
          <cell r="BN176">
            <v>0</v>
          </cell>
          <cell r="BO176">
            <v>0</v>
          </cell>
          <cell r="BP176">
            <v>0</v>
          </cell>
          <cell r="BQ176">
            <v>0</v>
          </cell>
          <cell r="BR176">
            <v>0</v>
          </cell>
        </row>
        <row r="177">
          <cell r="A177">
            <v>168</v>
          </cell>
          <cell r="B177">
            <v>168</v>
          </cell>
          <cell r="C177" t="str">
            <v>MARBLEHEAD</v>
          </cell>
          <cell r="D177">
            <v>198.347972972973</v>
          </cell>
          <cell r="E177">
            <v>2360515</v>
          </cell>
          <cell r="G177">
            <v>172648</v>
          </cell>
          <cell r="H177">
            <v>2533163</v>
          </cell>
          <cell r="J177">
            <v>176942.21829838108</v>
          </cell>
          <cell r="K177">
            <v>0.49422380187784415</v>
          </cell>
          <cell r="L177">
            <v>172648</v>
          </cell>
          <cell r="M177">
            <v>349590.21829838108</v>
          </cell>
          <cell r="O177">
            <v>2183572.7817016188</v>
          </cell>
          <cell r="Q177">
            <v>64972</v>
          </cell>
          <cell r="R177">
            <v>176942.21829838108</v>
          </cell>
          <cell r="S177">
            <v>177107</v>
          </cell>
          <cell r="T177">
            <v>414562.21829838108</v>
          </cell>
          <cell r="V177">
            <v>595640.43047314696</v>
          </cell>
          <cell r="W177">
            <v>0</v>
          </cell>
          <cell r="X177">
            <v>168</v>
          </cell>
          <cell r="Y177">
            <v>198.347972972973</v>
          </cell>
          <cell r="Z177">
            <v>2360515</v>
          </cell>
          <cell r="AA177">
            <v>0</v>
          </cell>
          <cell r="AB177">
            <v>2360515</v>
          </cell>
          <cell r="AD177">
            <v>172648</v>
          </cell>
          <cell r="AE177">
            <v>2533163</v>
          </cell>
          <cell r="AF177">
            <v>60513</v>
          </cell>
          <cell r="AG177">
            <v>4459</v>
          </cell>
          <cell r="AH177">
            <v>64972</v>
          </cell>
          <cell r="AI177">
            <v>2598135</v>
          </cell>
          <cell r="AK177">
            <v>168</v>
          </cell>
          <cell r="AL177">
            <v>168</v>
          </cell>
          <cell r="AM177" t="str">
            <v>MARBLEHEAD</v>
          </cell>
          <cell r="AN177">
            <v>2360515</v>
          </cell>
          <cell r="AO177">
            <v>2158933</v>
          </cell>
          <cell r="AP177">
            <v>201582</v>
          </cell>
          <cell r="AQ177">
            <v>32087.5</v>
          </cell>
          <cell r="AR177">
            <v>6863</v>
          </cell>
          <cell r="AS177">
            <v>34480.25</v>
          </cell>
          <cell r="AT177">
            <v>41852.75</v>
          </cell>
          <cell r="AU177">
            <v>41238.5</v>
          </cell>
          <cell r="AV177">
            <v>-83.569526852981653</v>
          </cell>
          <cell r="AW177">
            <v>358020.43047314702</v>
          </cell>
          <cell r="AX177">
            <v>176942.21829838108</v>
          </cell>
          <cell r="AZ177">
            <v>168</v>
          </cell>
          <cell r="BA177" t="str">
            <v>MARBLEHEAD</v>
          </cell>
          <cell r="BB177">
            <v>0</v>
          </cell>
          <cell r="BC177">
            <v>0</v>
          </cell>
          <cell r="BE177">
            <v>0</v>
          </cell>
          <cell r="BF177">
            <v>0</v>
          </cell>
          <cell r="BG177">
            <v>0</v>
          </cell>
          <cell r="BH177">
            <v>0</v>
          </cell>
          <cell r="BI177">
            <v>0</v>
          </cell>
          <cell r="BJ177">
            <v>0</v>
          </cell>
          <cell r="BL177">
            <v>0</v>
          </cell>
          <cell r="BM177">
            <v>201582</v>
          </cell>
          <cell r="BN177">
            <v>201582</v>
          </cell>
          <cell r="BO177">
            <v>0</v>
          </cell>
          <cell r="BP177">
            <v>-83.569526852981653</v>
          </cell>
          <cell r="BQ177">
            <v>-83.569526852981653</v>
          </cell>
          <cell r="BR177">
            <v>-83.569526852981653</v>
          </cell>
        </row>
        <row r="178">
          <cell r="A178">
            <v>169</v>
          </cell>
          <cell r="B178">
            <v>169</v>
          </cell>
          <cell r="C178" t="str">
            <v>MARION</v>
          </cell>
          <cell r="D178">
            <v>0</v>
          </cell>
          <cell r="E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AK178">
            <v>169</v>
          </cell>
          <cell r="AL178">
            <v>169</v>
          </cell>
          <cell r="AM178" t="str">
            <v>MARION</v>
          </cell>
          <cell r="AN178">
            <v>0</v>
          </cell>
          <cell r="AO178">
            <v>0</v>
          </cell>
          <cell r="AP178">
            <v>0</v>
          </cell>
          <cell r="AQ178">
            <v>0</v>
          </cell>
          <cell r="AR178">
            <v>0</v>
          </cell>
          <cell r="AS178">
            <v>0</v>
          </cell>
          <cell r="AT178">
            <v>0</v>
          </cell>
          <cell r="AU178">
            <v>0</v>
          </cell>
          <cell r="AV178">
            <v>0</v>
          </cell>
          <cell r="AW178">
            <v>0</v>
          </cell>
          <cell r="AX178">
            <v>0</v>
          </cell>
          <cell r="AZ178">
            <v>169</v>
          </cell>
          <cell r="BA178" t="str">
            <v>MARION</v>
          </cell>
          <cell r="BB178">
            <v>0</v>
          </cell>
          <cell r="BC178">
            <v>0</v>
          </cell>
          <cell r="BE178">
            <v>0</v>
          </cell>
          <cell r="BF178">
            <v>0</v>
          </cell>
          <cell r="BG178">
            <v>0</v>
          </cell>
          <cell r="BH178">
            <v>0</v>
          </cell>
          <cell r="BI178">
            <v>0</v>
          </cell>
          <cell r="BJ178">
            <v>0</v>
          </cell>
          <cell r="BL178">
            <v>0</v>
          </cell>
          <cell r="BM178">
            <v>0</v>
          </cell>
          <cell r="BN178">
            <v>0</v>
          </cell>
          <cell r="BO178">
            <v>0</v>
          </cell>
          <cell r="BP178">
            <v>0</v>
          </cell>
          <cell r="BQ178">
            <v>0</v>
          </cell>
          <cell r="BR178">
            <v>0</v>
          </cell>
        </row>
        <row r="179">
          <cell r="A179">
            <v>170</v>
          </cell>
          <cell r="B179">
            <v>170</v>
          </cell>
          <cell r="C179" t="str">
            <v>MARLBOROUGH</v>
          </cell>
          <cell r="D179">
            <v>537.78376048462269</v>
          </cell>
          <cell r="E179">
            <v>6602537</v>
          </cell>
          <cell r="G179">
            <v>451069</v>
          </cell>
          <cell r="H179">
            <v>7053606</v>
          </cell>
          <cell r="J179">
            <v>1032871.2988071435</v>
          </cell>
          <cell r="K179">
            <v>0.54229282208940044</v>
          </cell>
          <cell r="L179">
            <v>451069</v>
          </cell>
          <cell r="M179">
            <v>1483940.2988071435</v>
          </cell>
          <cell r="O179">
            <v>5569665.7011928568</v>
          </cell>
          <cell r="Q179">
            <v>432555</v>
          </cell>
          <cell r="R179">
            <v>1032871.2988071435</v>
          </cell>
          <cell r="S179">
            <v>478608</v>
          </cell>
          <cell r="T179">
            <v>1916495.2988071435</v>
          </cell>
          <cell r="V179">
            <v>2788261.5993464063</v>
          </cell>
          <cell r="W179">
            <v>0</v>
          </cell>
          <cell r="X179">
            <v>170</v>
          </cell>
          <cell r="Y179">
            <v>537.78376048462269</v>
          </cell>
          <cell r="Z179">
            <v>6602537</v>
          </cell>
          <cell r="AA179">
            <v>0</v>
          </cell>
          <cell r="AB179">
            <v>6602537</v>
          </cell>
          <cell r="AD179">
            <v>451069</v>
          </cell>
          <cell r="AE179">
            <v>7053606</v>
          </cell>
          <cell r="AF179">
            <v>405016</v>
          </cell>
          <cell r="AG179">
            <v>27539</v>
          </cell>
          <cell r="AH179">
            <v>432555</v>
          </cell>
          <cell r="AI179">
            <v>7486161</v>
          </cell>
          <cell r="AK179">
            <v>170</v>
          </cell>
          <cell r="AL179">
            <v>170</v>
          </cell>
          <cell r="AM179" t="str">
            <v>MARLBOROUGH</v>
          </cell>
          <cell r="AN179">
            <v>6602537</v>
          </cell>
          <cell r="AO179">
            <v>5425835</v>
          </cell>
          <cell r="AP179">
            <v>1176702</v>
          </cell>
          <cell r="AQ179">
            <v>176584.25</v>
          </cell>
          <cell r="AR179">
            <v>146599.75</v>
          </cell>
          <cell r="AS179">
            <v>194455.75</v>
          </cell>
          <cell r="AT179">
            <v>143496.5</v>
          </cell>
          <cell r="AU179">
            <v>67259.25</v>
          </cell>
          <cell r="AV179">
            <v>-459.90065359382425</v>
          </cell>
          <cell r="AW179">
            <v>1904637.5993464063</v>
          </cell>
          <cell r="AX179">
            <v>1032871.2988071435</v>
          </cell>
          <cell r="AZ179">
            <v>170</v>
          </cell>
          <cell r="BA179" t="str">
            <v>MARLBOROUGH</v>
          </cell>
          <cell r="BB179">
            <v>0</v>
          </cell>
          <cell r="BC179">
            <v>0</v>
          </cell>
          <cell r="BE179">
            <v>0</v>
          </cell>
          <cell r="BF179">
            <v>0</v>
          </cell>
          <cell r="BG179">
            <v>0</v>
          </cell>
          <cell r="BH179">
            <v>0</v>
          </cell>
          <cell r="BI179">
            <v>0</v>
          </cell>
          <cell r="BJ179">
            <v>0</v>
          </cell>
          <cell r="BL179">
            <v>0</v>
          </cell>
          <cell r="BM179">
            <v>1176702</v>
          </cell>
          <cell r="BN179">
            <v>1176702</v>
          </cell>
          <cell r="BO179">
            <v>0</v>
          </cell>
          <cell r="BP179">
            <v>-459.90065359382425</v>
          </cell>
          <cell r="BQ179">
            <v>-459.90065359382425</v>
          </cell>
          <cell r="BR179">
            <v>-459.90065359382425</v>
          </cell>
        </row>
        <row r="180">
          <cell r="A180">
            <v>171</v>
          </cell>
          <cell r="B180">
            <v>171</v>
          </cell>
          <cell r="C180" t="str">
            <v>MARSHFIELD</v>
          </cell>
          <cell r="D180">
            <v>23</v>
          </cell>
          <cell r="E180">
            <v>236124</v>
          </cell>
          <cell r="G180">
            <v>17860</v>
          </cell>
          <cell r="H180">
            <v>253984</v>
          </cell>
          <cell r="J180">
            <v>2680.7033102323412</v>
          </cell>
          <cell r="K180">
            <v>9.892441685821507E-2</v>
          </cell>
          <cell r="L180">
            <v>17860</v>
          </cell>
          <cell r="M180">
            <v>20540.70331023234</v>
          </cell>
          <cell r="O180">
            <v>233443.29668976765</v>
          </cell>
          <cell r="Q180">
            <v>36741</v>
          </cell>
          <cell r="R180">
            <v>2680.7033102323412</v>
          </cell>
          <cell r="S180">
            <v>20539</v>
          </cell>
          <cell r="T180">
            <v>57281.70331023234</v>
          </cell>
          <cell r="V180">
            <v>81699.5</v>
          </cell>
          <cell r="W180">
            <v>0</v>
          </cell>
          <cell r="X180">
            <v>171</v>
          </cell>
          <cell r="Y180">
            <v>23</v>
          </cell>
          <cell r="Z180">
            <v>236124</v>
          </cell>
          <cell r="AA180">
            <v>0</v>
          </cell>
          <cell r="AB180">
            <v>236124</v>
          </cell>
          <cell r="AD180">
            <v>17860</v>
          </cell>
          <cell r="AE180">
            <v>253984</v>
          </cell>
          <cell r="AF180">
            <v>34062</v>
          </cell>
          <cell r="AG180">
            <v>2679</v>
          </cell>
          <cell r="AH180">
            <v>36741</v>
          </cell>
          <cell r="AI180">
            <v>290725</v>
          </cell>
          <cell r="AK180">
            <v>171</v>
          </cell>
          <cell r="AL180">
            <v>171</v>
          </cell>
          <cell r="AM180" t="str">
            <v>MARSHFIELD</v>
          </cell>
          <cell r="AN180">
            <v>236124</v>
          </cell>
          <cell r="AO180">
            <v>233070</v>
          </cell>
          <cell r="AP180">
            <v>3054</v>
          </cell>
          <cell r="AQ180">
            <v>0</v>
          </cell>
          <cell r="AR180">
            <v>0</v>
          </cell>
          <cell r="AS180">
            <v>15887.75</v>
          </cell>
          <cell r="AT180">
            <v>7964.25</v>
          </cell>
          <cell r="AU180">
            <v>192.5</v>
          </cell>
          <cell r="AV180">
            <v>0</v>
          </cell>
          <cell r="AW180">
            <v>27098.5</v>
          </cell>
          <cell r="AX180">
            <v>2680.7033102323412</v>
          </cell>
          <cell r="AZ180">
            <v>171</v>
          </cell>
          <cell r="BA180" t="str">
            <v>MARSHFIELD</v>
          </cell>
          <cell r="BB180">
            <v>0</v>
          </cell>
          <cell r="BC180">
            <v>0</v>
          </cell>
          <cell r="BE180">
            <v>0</v>
          </cell>
          <cell r="BF180">
            <v>0</v>
          </cell>
          <cell r="BG180">
            <v>0</v>
          </cell>
          <cell r="BH180">
            <v>0</v>
          </cell>
          <cell r="BI180">
            <v>0</v>
          </cell>
          <cell r="BJ180">
            <v>0</v>
          </cell>
          <cell r="BL180">
            <v>0</v>
          </cell>
          <cell r="BM180">
            <v>3054</v>
          </cell>
          <cell r="BN180">
            <v>3054</v>
          </cell>
          <cell r="BO180">
            <v>0</v>
          </cell>
          <cell r="BP180">
            <v>0</v>
          </cell>
          <cell r="BQ180">
            <v>0</v>
          </cell>
          <cell r="BR180">
            <v>0</v>
          </cell>
        </row>
        <row r="181">
          <cell r="A181">
            <v>172</v>
          </cell>
          <cell r="B181">
            <v>172</v>
          </cell>
          <cell r="C181" t="str">
            <v>MASHPEE</v>
          </cell>
          <cell r="D181">
            <v>46.9020979020979</v>
          </cell>
          <cell r="E181">
            <v>717221</v>
          </cell>
          <cell r="G181">
            <v>39967</v>
          </cell>
          <cell r="H181">
            <v>757188</v>
          </cell>
          <cell r="J181">
            <v>95972.514024516524</v>
          </cell>
          <cell r="K181">
            <v>0.4622643194408273</v>
          </cell>
          <cell r="L181">
            <v>39967</v>
          </cell>
          <cell r="M181">
            <v>135939.51402451651</v>
          </cell>
          <cell r="O181">
            <v>621248.48597548343</v>
          </cell>
          <cell r="Q181">
            <v>33438</v>
          </cell>
          <cell r="R181">
            <v>95972.514024516524</v>
          </cell>
          <cell r="S181">
            <v>41747</v>
          </cell>
          <cell r="T181">
            <v>169377.51402451651</v>
          </cell>
          <cell r="V181">
            <v>281018.93425434298</v>
          </cell>
          <cell r="W181">
            <v>0</v>
          </cell>
          <cell r="X181">
            <v>172</v>
          </cell>
          <cell r="Y181">
            <v>46.9020979020979</v>
          </cell>
          <cell r="Z181">
            <v>717221</v>
          </cell>
          <cell r="AA181">
            <v>0</v>
          </cell>
          <cell r="AB181">
            <v>717221</v>
          </cell>
          <cell r="AD181">
            <v>39967</v>
          </cell>
          <cell r="AE181">
            <v>757188</v>
          </cell>
          <cell r="AF181">
            <v>31658</v>
          </cell>
          <cell r="AG181">
            <v>1780</v>
          </cell>
          <cell r="AH181">
            <v>33438</v>
          </cell>
          <cell r="AI181">
            <v>790626</v>
          </cell>
          <cell r="AK181">
            <v>172</v>
          </cell>
          <cell r="AL181">
            <v>172</v>
          </cell>
          <cell r="AM181" t="str">
            <v>MASHPEE</v>
          </cell>
          <cell r="AN181">
            <v>717221</v>
          </cell>
          <cell r="AO181">
            <v>607884</v>
          </cell>
          <cell r="AP181">
            <v>109337</v>
          </cell>
          <cell r="AQ181">
            <v>12504</v>
          </cell>
          <cell r="AR181">
            <v>0</v>
          </cell>
          <cell r="AS181">
            <v>16631</v>
          </cell>
          <cell r="AT181">
            <v>41864</v>
          </cell>
          <cell r="AU181">
            <v>27310.5</v>
          </cell>
          <cell r="AV181">
            <v>-32.565745657018851</v>
          </cell>
          <cell r="AW181">
            <v>207613.93425434298</v>
          </cell>
          <cell r="AX181">
            <v>95972.514024516524</v>
          </cell>
          <cell r="AZ181">
            <v>172</v>
          </cell>
          <cell r="BA181" t="str">
            <v>MASHPEE</v>
          </cell>
          <cell r="BB181">
            <v>0</v>
          </cell>
          <cell r="BC181">
            <v>0</v>
          </cell>
          <cell r="BE181">
            <v>0</v>
          </cell>
          <cell r="BF181">
            <v>0</v>
          </cell>
          <cell r="BG181">
            <v>0</v>
          </cell>
          <cell r="BH181">
            <v>0</v>
          </cell>
          <cell r="BI181">
            <v>0</v>
          </cell>
          <cell r="BJ181">
            <v>0</v>
          </cell>
          <cell r="BL181">
            <v>0</v>
          </cell>
          <cell r="BM181">
            <v>109337</v>
          </cell>
          <cell r="BN181">
            <v>109337</v>
          </cell>
          <cell r="BO181">
            <v>0</v>
          </cell>
          <cell r="BP181">
            <v>-32.565745657018851</v>
          </cell>
          <cell r="BQ181">
            <v>-32.565745657018851</v>
          </cell>
          <cell r="BR181">
            <v>-32.565745657018851</v>
          </cell>
        </row>
        <row r="182">
          <cell r="A182">
            <v>173</v>
          </cell>
          <cell r="B182">
            <v>173</v>
          </cell>
          <cell r="C182" t="str">
            <v>MATTAPOISETT</v>
          </cell>
          <cell r="D182">
            <v>0</v>
          </cell>
          <cell r="E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K182">
            <v>173</v>
          </cell>
          <cell r="AL182">
            <v>173</v>
          </cell>
          <cell r="AM182" t="str">
            <v>MATTAPOISETT</v>
          </cell>
          <cell r="AN182">
            <v>0</v>
          </cell>
          <cell r="AO182">
            <v>0</v>
          </cell>
          <cell r="AP182">
            <v>0</v>
          </cell>
          <cell r="AQ182">
            <v>0</v>
          </cell>
          <cell r="AR182">
            <v>0</v>
          </cell>
          <cell r="AS182">
            <v>0</v>
          </cell>
          <cell r="AT182">
            <v>0</v>
          </cell>
          <cell r="AU182">
            <v>0</v>
          </cell>
          <cell r="AV182">
            <v>0</v>
          </cell>
          <cell r="AW182">
            <v>0</v>
          </cell>
          <cell r="AX182">
            <v>0</v>
          </cell>
          <cell r="AZ182">
            <v>173</v>
          </cell>
          <cell r="BA182" t="str">
            <v>MATTAPOISETT</v>
          </cell>
          <cell r="BB182">
            <v>0</v>
          </cell>
          <cell r="BC182">
            <v>0</v>
          </cell>
          <cell r="BE182">
            <v>0</v>
          </cell>
          <cell r="BF182">
            <v>0</v>
          </cell>
          <cell r="BG182">
            <v>0</v>
          </cell>
          <cell r="BH182">
            <v>0</v>
          </cell>
          <cell r="BI182">
            <v>0</v>
          </cell>
          <cell r="BJ182">
            <v>0</v>
          </cell>
          <cell r="BL182">
            <v>0</v>
          </cell>
          <cell r="BM182">
            <v>0</v>
          </cell>
          <cell r="BN182">
            <v>0</v>
          </cell>
          <cell r="BO182">
            <v>0</v>
          </cell>
          <cell r="BP182">
            <v>0</v>
          </cell>
          <cell r="BQ182">
            <v>0</v>
          </cell>
          <cell r="BR182">
            <v>0</v>
          </cell>
        </row>
        <row r="183">
          <cell r="A183">
            <v>174</v>
          </cell>
          <cell r="B183">
            <v>174</v>
          </cell>
          <cell r="C183" t="str">
            <v>MAYNARD</v>
          </cell>
          <cell r="D183">
            <v>34.172297297297298</v>
          </cell>
          <cell r="E183">
            <v>433476</v>
          </cell>
          <cell r="G183">
            <v>30419</v>
          </cell>
          <cell r="H183">
            <v>463895</v>
          </cell>
          <cell r="J183">
            <v>60343.913054532662</v>
          </cell>
          <cell r="K183">
            <v>0.43387777681345246</v>
          </cell>
          <cell r="L183">
            <v>30419</v>
          </cell>
          <cell r="M183">
            <v>90762.913054532662</v>
          </cell>
          <cell r="O183">
            <v>373132.08694546734</v>
          </cell>
          <cell r="Q183">
            <v>0</v>
          </cell>
          <cell r="R183">
            <v>60343.913054532662</v>
          </cell>
          <cell r="S183">
            <v>30419</v>
          </cell>
          <cell r="T183">
            <v>90762.913054532662</v>
          </cell>
          <cell r="V183">
            <v>169499.44218747295</v>
          </cell>
          <cell r="W183">
            <v>0</v>
          </cell>
          <cell r="X183">
            <v>174</v>
          </cell>
          <cell r="Y183">
            <v>34.172297297297298</v>
          </cell>
          <cell r="Z183">
            <v>433476</v>
          </cell>
          <cell r="AA183">
            <v>0</v>
          </cell>
          <cell r="AB183">
            <v>433476</v>
          </cell>
          <cell r="AD183">
            <v>30419</v>
          </cell>
          <cell r="AE183">
            <v>463895</v>
          </cell>
          <cell r="AF183">
            <v>0</v>
          </cell>
          <cell r="AG183">
            <v>0</v>
          </cell>
          <cell r="AH183">
            <v>0</v>
          </cell>
          <cell r="AI183">
            <v>463895</v>
          </cell>
          <cell r="AK183">
            <v>174</v>
          </cell>
          <cell r="AL183">
            <v>174</v>
          </cell>
          <cell r="AM183" t="str">
            <v>MAYNARD</v>
          </cell>
          <cell r="AN183">
            <v>433476</v>
          </cell>
          <cell r="AO183">
            <v>364729</v>
          </cell>
          <cell r="AP183">
            <v>68747</v>
          </cell>
          <cell r="AQ183">
            <v>47153.5</v>
          </cell>
          <cell r="AR183">
            <v>0</v>
          </cell>
          <cell r="AS183">
            <v>6319.25</v>
          </cell>
          <cell r="AT183">
            <v>16983.5</v>
          </cell>
          <cell r="AU183">
            <v>0</v>
          </cell>
          <cell r="AV183">
            <v>-122.80781252705492</v>
          </cell>
          <cell r="AW183">
            <v>139080.44218747295</v>
          </cell>
          <cell r="AX183">
            <v>60343.913054532662</v>
          </cell>
          <cell r="AZ183">
            <v>174</v>
          </cell>
          <cell r="BA183" t="str">
            <v>MAYNARD</v>
          </cell>
          <cell r="BB183">
            <v>0</v>
          </cell>
          <cell r="BC183">
            <v>0</v>
          </cell>
          <cell r="BE183">
            <v>0</v>
          </cell>
          <cell r="BF183">
            <v>0</v>
          </cell>
          <cell r="BG183">
            <v>0</v>
          </cell>
          <cell r="BH183">
            <v>0</v>
          </cell>
          <cell r="BI183">
            <v>0</v>
          </cell>
          <cell r="BJ183">
            <v>0</v>
          </cell>
          <cell r="BL183">
            <v>0</v>
          </cell>
          <cell r="BM183">
            <v>68747</v>
          </cell>
          <cell r="BN183">
            <v>68747</v>
          </cell>
          <cell r="BO183">
            <v>0</v>
          </cell>
          <cell r="BP183">
            <v>-122.80781252705492</v>
          </cell>
          <cell r="BQ183">
            <v>-122.80781252705492</v>
          </cell>
          <cell r="BR183">
            <v>-122.80781252705492</v>
          </cell>
        </row>
        <row r="184">
          <cell r="A184">
            <v>175</v>
          </cell>
          <cell r="B184">
            <v>175</v>
          </cell>
          <cell r="C184" t="str">
            <v>MEDFIELD</v>
          </cell>
          <cell r="D184">
            <v>2</v>
          </cell>
          <cell r="E184">
            <v>27428</v>
          </cell>
          <cell r="G184">
            <v>1786</v>
          </cell>
          <cell r="H184">
            <v>29214</v>
          </cell>
          <cell r="J184">
            <v>9345.5953320378958</v>
          </cell>
          <cell r="K184">
            <v>0.62695917901572562</v>
          </cell>
          <cell r="L184">
            <v>1786</v>
          </cell>
          <cell r="M184">
            <v>11131.595332037896</v>
          </cell>
          <cell r="O184">
            <v>18082.404667962102</v>
          </cell>
          <cell r="Q184">
            <v>0</v>
          </cell>
          <cell r="R184">
            <v>9345.5953320378958</v>
          </cell>
          <cell r="S184">
            <v>1786</v>
          </cell>
          <cell r="T184">
            <v>11131.595332037896</v>
          </cell>
          <cell r="V184">
            <v>16692.226186383796</v>
          </cell>
          <cell r="W184">
            <v>0</v>
          </cell>
          <cell r="X184">
            <v>175</v>
          </cell>
          <cell r="Y184">
            <v>2</v>
          </cell>
          <cell r="Z184">
            <v>27428</v>
          </cell>
          <cell r="AA184">
            <v>0</v>
          </cell>
          <cell r="AB184">
            <v>27428</v>
          </cell>
          <cell r="AD184">
            <v>1786</v>
          </cell>
          <cell r="AE184">
            <v>29214</v>
          </cell>
          <cell r="AF184">
            <v>0</v>
          </cell>
          <cell r="AG184">
            <v>0</v>
          </cell>
          <cell r="AH184">
            <v>0</v>
          </cell>
          <cell r="AI184">
            <v>29214</v>
          </cell>
          <cell r="AK184">
            <v>175</v>
          </cell>
          <cell r="AL184">
            <v>175</v>
          </cell>
          <cell r="AM184" t="str">
            <v>MEDFIELD</v>
          </cell>
          <cell r="AN184">
            <v>27428</v>
          </cell>
          <cell r="AO184">
            <v>16781</v>
          </cell>
          <cell r="AP184">
            <v>10647</v>
          </cell>
          <cell r="AQ184">
            <v>1449</v>
          </cell>
          <cell r="AR184">
            <v>0</v>
          </cell>
          <cell r="AS184">
            <v>2814</v>
          </cell>
          <cell r="AT184">
            <v>0</v>
          </cell>
          <cell r="AU184">
            <v>0</v>
          </cell>
          <cell r="AV184">
            <v>-3.7738136162042792</v>
          </cell>
          <cell r="AW184">
            <v>14906.226186383796</v>
          </cell>
          <cell r="AX184">
            <v>9345.5953320378958</v>
          </cell>
          <cell r="AZ184">
            <v>175</v>
          </cell>
          <cell r="BA184" t="str">
            <v>MEDFIELD</v>
          </cell>
          <cell r="BB184">
            <v>0</v>
          </cell>
          <cell r="BC184">
            <v>0</v>
          </cell>
          <cell r="BE184">
            <v>0</v>
          </cell>
          <cell r="BF184">
            <v>0</v>
          </cell>
          <cell r="BG184">
            <v>0</v>
          </cell>
          <cell r="BH184">
            <v>0</v>
          </cell>
          <cell r="BI184">
            <v>0</v>
          </cell>
          <cell r="BJ184">
            <v>0</v>
          </cell>
          <cell r="BL184">
            <v>0</v>
          </cell>
          <cell r="BM184">
            <v>10647</v>
          </cell>
          <cell r="BN184">
            <v>10647</v>
          </cell>
          <cell r="BO184">
            <v>0</v>
          </cell>
          <cell r="BP184">
            <v>-3.7738136162042792</v>
          </cell>
          <cell r="BQ184">
            <v>-3.7738136162042792</v>
          </cell>
          <cell r="BR184">
            <v>-3.7738136162042792</v>
          </cell>
        </row>
        <row r="185">
          <cell r="A185">
            <v>176</v>
          </cell>
          <cell r="B185">
            <v>176</v>
          </cell>
          <cell r="C185" t="str">
            <v>MEDFORD</v>
          </cell>
          <cell r="D185">
            <v>324.38585759357886</v>
          </cell>
          <cell r="E185">
            <v>4424993</v>
          </cell>
          <cell r="G185">
            <v>286197</v>
          </cell>
          <cell r="H185">
            <v>4711190</v>
          </cell>
          <cell r="J185">
            <v>138934.8661919435</v>
          </cell>
          <cell r="K185">
            <v>0.37862782232245518</v>
          </cell>
          <cell r="L185">
            <v>286197</v>
          </cell>
          <cell r="M185">
            <v>425131.86619194353</v>
          </cell>
          <cell r="O185">
            <v>4286058.1338080568</v>
          </cell>
          <cell r="Q185">
            <v>57328</v>
          </cell>
          <cell r="R185">
            <v>138934.8661919435</v>
          </cell>
          <cell r="S185">
            <v>289328</v>
          </cell>
          <cell r="T185">
            <v>482459.86619194353</v>
          </cell>
          <cell r="V185">
            <v>710468.0982111526</v>
          </cell>
          <cell r="W185">
            <v>0</v>
          </cell>
          <cell r="X185">
            <v>176</v>
          </cell>
          <cell r="Y185">
            <v>324.38585759357886</v>
          </cell>
          <cell r="Z185">
            <v>4424993</v>
          </cell>
          <cell r="AA185">
            <v>0</v>
          </cell>
          <cell r="AB185">
            <v>4424993</v>
          </cell>
          <cell r="AD185">
            <v>286197</v>
          </cell>
          <cell r="AE185">
            <v>4711190</v>
          </cell>
          <cell r="AF185">
            <v>54197</v>
          </cell>
          <cell r="AG185">
            <v>3131</v>
          </cell>
          <cell r="AH185">
            <v>57328</v>
          </cell>
          <cell r="AI185">
            <v>4768518</v>
          </cell>
          <cell r="AK185">
            <v>176</v>
          </cell>
          <cell r="AL185">
            <v>176</v>
          </cell>
          <cell r="AM185" t="str">
            <v>MEDFORD</v>
          </cell>
          <cell r="AN185">
            <v>4424993</v>
          </cell>
          <cell r="AO185">
            <v>4266711</v>
          </cell>
          <cell r="AP185">
            <v>158282</v>
          </cell>
          <cell r="AQ185">
            <v>73107</v>
          </cell>
          <cell r="AR185">
            <v>28096.25</v>
          </cell>
          <cell r="AS185">
            <v>62354</v>
          </cell>
          <cell r="AT185">
            <v>42014.5</v>
          </cell>
          <cell r="AU185">
            <v>3279.75</v>
          </cell>
          <cell r="AV185">
            <v>-190.40178884740453</v>
          </cell>
          <cell r="AW185">
            <v>366943.0982111526</v>
          </cell>
          <cell r="AX185">
            <v>138934.8661919435</v>
          </cell>
          <cell r="AZ185">
            <v>176</v>
          </cell>
          <cell r="BA185" t="str">
            <v>MEDFORD</v>
          </cell>
          <cell r="BB185">
            <v>0</v>
          </cell>
          <cell r="BC185">
            <v>0</v>
          </cell>
          <cell r="BE185">
            <v>0</v>
          </cell>
          <cell r="BF185">
            <v>0</v>
          </cell>
          <cell r="BG185">
            <v>0</v>
          </cell>
          <cell r="BH185">
            <v>0</v>
          </cell>
          <cell r="BI185">
            <v>0</v>
          </cell>
          <cell r="BJ185">
            <v>0</v>
          </cell>
          <cell r="BL185">
            <v>0</v>
          </cell>
          <cell r="BM185">
            <v>158282</v>
          </cell>
          <cell r="BN185">
            <v>158282</v>
          </cell>
          <cell r="BO185">
            <v>0</v>
          </cell>
          <cell r="BP185">
            <v>-190.40178884740453</v>
          </cell>
          <cell r="BQ185">
            <v>-190.40178884740453</v>
          </cell>
          <cell r="BR185">
            <v>-190.40178884740453</v>
          </cell>
        </row>
        <row r="186">
          <cell r="A186">
            <v>177</v>
          </cell>
          <cell r="B186">
            <v>177</v>
          </cell>
          <cell r="C186" t="str">
            <v>MEDWAY</v>
          </cell>
          <cell r="D186">
            <v>11.512110726643598</v>
          </cell>
          <cell r="E186">
            <v>140068</v>
          </cell>
          <cell r="G186">
            <v>10278</v>
          </cell>
          <cell r="H186">
            <v>150346</v>
          </cell>
          <cell r="J186">
            <v>0</v>
          </cell>
          <cell r="K186">
            <v>0</v>
          </cell>
          <cell r="L186">
            <v>10278</v>
          </cell>
          <cell r="M186">
            <v>10278</v>
          </cell>
          <cell r="O186">
            <v>140068</v>
          </cell>
          <cell r="Q186">
            <v>0</v>
          </cell>
          <cell r="R186">
            <v>0</v>
          </cell>
          <cell r="S186">
            <v>10278</v>
          </cell>
          <cell r="T186">
            <v>10278</v>
          </cell>
          <cell r="V186">
            <v>33768.75</v>
          </cell>
          <cell r="W186">
            <v>0</v>
          </cell>
          <cell r="X186">
            <v>177</v>
          </cell>
          <cell r="Y186">
            <v>11.512110726643598</v>
          </cell>
          <cell r="Z186">
            <v>140068</v>
          </cell>
          <cell r="AA186">
            <v>0</v>
          </cell>
          <cell r="AB186">
            <v>140068</v>
          </cell>
          <cell r="AD186">
            <v>10278</v>
          </cell>
          <cell r="AE186">
            <v>150346</v>
          </cell>
          <cell r="AF186">
            <v>0</v>
          </cell>
          <cell r="AG186">
            <v>0</v>
          </cell>
          <cell r="AH186">
            <v>0</v>
          </cell>
          <cell r="AI186">
            <v>150346</v>
          </cell>
          <cell r="AK186">
            <v>177</v>
          </cell>
          <cell r="AL186">
            <v>177</v>
          </cell>
          <cell r="AM186" t="str">
            <v>MEDWAY</v>
          </cell>
          <cell r="AN186">
            <v>140068</v>
          </cell>
          <cell r="AO186">
            <v>163887</v>
          </cell>
          <cell r="AP186">
            <v>0</v>
          </cell>
          <cell r="AQ186">
            <v>0</v>
          </cell>
          <cell r="AR186">
            <v>0</v>
          </cell>
          <cell r="AS186">
            <v>0</v>
          </cell>
          <cell r="AT186">
            <v>13887</v>
          </cell>
          <cell r="AU186">
            <v>9603.75</v>
          </cell>
          <cell r="AV186">
            <v>0</v>
          </cell>
          <cell r="AW186">
            <v>23490.75</v>
          </cell>
          <cell r="AX186">
            <v>0</v>
          </cell>
          <cell r="AZ186">
            <v>177</v>
          </cell>
          <cell r="BA186" t="str">
            <v>MEDWAY</v>
          </cell>
          <cell r="BB186">
            <v>0</v>
          </cell>
          <cell r="BC186">
            <v>0</v>
          </cell>
          <cell r="BE186">
            <v>0</v>
          </cell>
          <cell r="BF186">
            <v>0</v>
          </cell>
          <cell r="BG186">
            <v>0</v>
          </cell>
          <cell r="BH186">
            <v>0</v>
          </cell>
          <cell r="BI186">
            <v>0</v>
          </cell>
          <cell r="BJ186">
            <v>0</v>
          </cell>
          <cell r="BL186">
            <v>0</v>
          </cell>
          <cell r="BM186">
            <v>0</v>
          </cell>
          <cell r="BN186">
            <v>0</v>
          </cell>
          <cell r="BO186">
            <v>0</v>
          </cell>
          <cell r="BP186">
            <v>0</v>
          </cell>
          <cell r="BQ186">
            <v>0</v>
          </cell>
          <cell r="BR186">
            <v>0</v>
          </cell>
        </row>
        <row r="187">
          <cell r="A187">
            <v>178</v>
          </cell>
          <cell r="B187">
            <v>178</v>
          </cell>
          <cell r="C187" t="str">
            <v>MELROSE</v>
          </cell>
          <cell r="D187">
            <v>249.16883116883119</v>
          </cell>
          <cell r="E187">
            <v>2495087</v>
          </cell>
          <cell r="G187">
            <v>222507</v>
          </cell>
          <cell r="H187">
            <v>2717594</v>
          </cell>
          <cell r="J187">
            <v>62172.303688198008</v>
          </cell>
          <cell r="K187">
            <v>0.40102367021555274</v>
          </cell>
          <cell r="L187">
            <v>222507</v>
          </cell>
          <cell r="M187">
            <v>284679.30368819798</v>
          </cell>
          <cell r="O187">
            <v>2432914.6963118021</v>
          </cell>
          <cell r="Q187">
            <v>0</v>
          </cell>
          <cell r="R187">
            <v>62172.303688198008</v>
          </cell>
          <cell r="S187">
            <v>222507</v>
          </cell>
          <cell r="T187">
            <v>284679.30368819798</v>
          </cell>
          <cell r="V187">
            <v>377541</v>
          </cell>
          <cell r="W187">
            <v>0</v>
          </cell>
          <cell r="X187">
            <v>178</v>
          </cell>
          <cell r="Y187">
            <v>249.16883116883119</v>
          </cell>
          <cell r="Z187">
            <v>2495087</v>
          </cell>
          <cell r="AA187">
            <v>0</v>
          </cell>
          <cell r="AB187">
            <v>2495087</v>
          </cell>
          <cell r="AD187">
            <v>222507</v>
          </cell>
          <cell r="AE187">
            <v>2717594</v>
          </cell>
          <cell r="AF187">
            <v>0</v>
          </cell>
          <cell r="AG187">
            <v>0</v>
          </cell>
          <cell r="AH187">
            <v>0</v>
          </cell>
          <cell r="AI187">
            <v>2717594</v>
          </cell>
          <cell r="AK187">
            <v>178</v>
          </cell>
          <cell r="AL187">
            <v>178</v>
          </cell>
          <cell r="AM187" t="str">
            <v>MELROSE</v>
          </cell>
          <cell r="AN187">
            <v>2495087</v>
          </cell>
          <cell r="AO187">
            <v>2424257</v>
          </cell>
          <cell r="AP187">
            <v>70830</v>
          </cell>
          <cell r="AQ187">
            <v>0</v>
          </cell>
          <cell r="AR187">
            <v>48831.75</v>
          </cell>
          <cell r="AS187">
            <v>18282.25</v>
          </cell>
          <cell r="AT187">
            <v>12672.25</v>
          </cell>
          <cell r="AU187">
            <v>4417.75</v>
          </cell>
          <cell r="AV187">
            <v>0</v>
          </cell>
          <cell r="AW187">
            <v>155034</v>
          </cell>
          <cell r="AX187">
            <v>62172.303688198008</v>
          </cell>
          <cell r="AZ187">
            <v>178</v>
          </cell>
          <cell r="BA187" t="str">
            <v>MELROSE</v>
          </cell>
          <cell r="BB187">
            <v>0</v>
          </cell>
          <cell r="BC187">
            <v>0</v>
          </cell>
          <cell r="BE187">
            <v>0</v>
          </cell>
          <cell r="BF187">
            <v>0</v>
          </cell>
          <cell r="BG187">
            <v>0</v>
          </cell>
          <cell r="BH187">
            <v>0</v>
          </cell>
          <cell r="BI187">
            <v>0</v>
          </cell>
          <cell r="BJ187">
            <v>0</v>
          </cell>
          <cell r="BL187">
            <v>0</v>
          </cell>
          <cell r="BM187">
            <v>70830</v>
          </cell>
          <cell r="BN187">
            <v>70830</v>
          </cell>
          <cell r="BO187">
            <v>0</v>
          </cell>
          <cell r="BP187">
            <v>0</v>
          </cell>
          <cell r="BQ187">
            <v>0</v>
          </cell>
          <cell r="BR187">
            <v>0</v>
          </cell>
        </row>
        <row r="188">
          <cell r="A188">
            <v>179</v>
          </cell>
          <cell r="B188">
            <v>179</v>
          </cell>
          <cell r="C188" t="str">
            <v>MENDON</v>
          </cell>
          <cell r="D188">
            <v>0</v>
          </cell>
          <cell r="E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K188">
            <v>179</v>
          </cell>
          <cell r="AL188">
            <v>179</v>
          </cell>
          <cell r="AM188" t="str">
            <v>MENDON</v>
          </cell>
          <cell r="AN188">
            <v>0</v>
          </cell>
          <cell r="AO188">
            <v>0</v>
          </cell>
          <cell r="AP188">
            <v>0</v>
          </cell>
          <cell r="AQ188">
            <v>0</v>
          </cell>
          <cell r="AR188">
            <v>0</v>
          </cell>
          <cell r="AS188">
            <v>0</v>
          </cell>
          <cell r="AT188">
            <v>0</v>
          </cell>
          <cell r="AU188">
            <v>0</v>
          </cell>
          <cell r="AV188">
            <v>0</v>
          </cell>
          <cell r="AW188">
            <v>0</v>
          </cell>
          <cell r="AX188">
            <v>0</v>
          </cell>
          <cell r="AZ188">
            <v>179</v>
          </cell>
          <cell r="BA188" t="str">
            <v>MENDON</v>
          </cell>
          <cell r="BB188">
            <v>0</v>
          </cell>
          <cell r="BC188">
            <v>0</v>
          </cell>
          <cell r="BE188">
            <v>0</v>
          </cell>
          <cell r="BF188">
            <v>0</v>
          </cell>
          <cell r="BG188">
            <v>0</v>
          </cell>
          <cell r="BH188">
            <v>0</v>
          </cell>
          <cell r="BI188">
            <v>0</v>
          </cell>
          <cell r="BJ188">
            <v>0</v>
          </cell>
          <cell r="BL188">
            <v>0</v>
          </cell>
          <cell r="BM188">
            <v>0</v>
          </cell>
          <cell r="BN188">
            <v>0</v>
          </cell>
          <cell r="BO188">
            <v>0</v>
          </cell>
          <cell r="BP188">
            <v>0</v>
          </cell>
          <cell r="BQ188">
            <v>0</v>
          </cell>
          <cell r="BR188">
            <v>0</v>
          </cell>
        </row>
        <row r="189">
          <cell r="A189">
            <v>180</v>
          </cell>
          <cell r="B189">
            <v>180</v>
          </cell>
          <cell r="C189" t="str">
            <v>MERRIMAC</v>
          </cell>
          <cell r="D189">
            <v>0</v>
          </cell>
          <cell r="E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K189">
            <v>180</v>
          </cell>
          <cell r="AL189">
            <v>180</v>
          </cell>
          <cell r="AM189" t="str">
            <v>MERRIMAC</v>
          </cell>
          <cell r="AN189">
            <v>0</v>
          </cell>
          <cell r="AO189">
            <v>0</v>
          </cell>
          <cell r="AP189">
            <v>0</v>
          </cell>
          <cell r="AQ189">
            <v>0</v>
          </cell>
          <cell r="AR189">
            <v>0</v>
          </cell>
          <cell r="AS189">
            <v>0</v>
          </cell>
          <cell r="AT189">
            <v>0</v>
          </cell>
          <cell r="AU189">
            <v>0</v>
          </cell>
          <cell r="AV189">
            <v>0</v>
          </cell>
          <cell r="AW189">
            <v>0</v>
          </cell>
          <cell r="AX189">
            <v>0</v>
          </cell>
          <cell r="AZ189">
            <v>180</v>
          </cell>
          <cell r="BA189" t="str">
            <v>MERRIMAC</v>
          </cell>
          <cell r="BB189">
            <v>0</v>
          </cell>
          <cell r="BC189">
            <v>0</v>
          </cell>
          <cell r="BE189">
            <v>0</v>
          </cell>
          <cell r="BF189">
            <v>0</v>
          </cell>
          <cell r="BG189">
            <v>0</v>
          </cell>
          <cell r="BH189">
            <v>0</v>
          </cell>
          <cell r="BI189">
            <v>0</v>
          </cell>
          <cell r="BJ189">
            <v>0</v>
          </cell>
          <cell r="BL189">
            <v>0</v>
          </cell>
          <cell r="BM189">
            <v>0</v>
          </cell>
          <cell r="BN189">
            <v>0</v>
          </cell>
          <cell r="BO189">
            <v>0</v>
          </cell>
          <cell r="BP189">
            <v>0</v>
          </cell>
          <cell r="BQ189">
            <v>0</v>
          </cell>
          <cell r="BR189">
            <v>0</v>
          </cell>
        </row>
        <row r="190">
          <cell r="A190">
            <v>181</v>
          </cell>
          <cell r="B190">
            <v>181</v>
          </cell>
          <cell r="C190" t="str">
            <v>METHUEN</v>
          </cell>
          <cell r="D190">
            <v>98.318711490714648</v>
          </cell>
          <cell r="E190">
            <v>1097091</v>
          </cell>
          <cell r="G190">
            <v>87800</v>
          </cell>
          <cell r="H190">
            <v>1184891</v>
          </cell>
          <cell r="J190">
            <v>170823.29793962874</v>
          </cell>
          <cell r="K190">
            <v>0.49427703106523058</v>
          </cell>
          <cell r="L190">
            <v>87800</v>
          </cell>
          <cell r="M190">
            <v>258623.29793962874</v>
          </cell>
          <cell r="O190">
            <v>926267.70206037129</v>
          </cell>
          <cell r="Q190">
            <v>0</v>
          </cell>
          <cell r="R190">
            <v>170823.29793962874</v>
          </cell>
          <cell r="S190">
            <v>87800</v>
          </cell>
          <cell r="T190">
            <v>258623.29793962874</v>
          </cell>
          <cell r="V190">
            <v>433402.33877646015</v>
          </cell>
          <cell r="W190">
            <v>0</v>
          </cell>
          <cell r="X190">
            <v>181</v>
          </cell>
          <cell r="Y190">
            <v>98.318711490714648</v>
          </cell>
          <cell r="Z190">
            <v>1097091</v>
          </cell>
          <cell r="AA190">
            <v>0</v>
          </cell>
          <cell r="AB190">
            <v>1097091</v>
          </cell>
          <cell r="AD190">
            <v>87800</v>
          </cell>
          <cell r="AE190">
            <v>1184891</v>
          </cell>
          <cell r="AF190">
            <v>0</v>
          </cell>
          <cell r="AG190">
            <v>0</v>
          </cell>
          <cell r="AH190">
            <v>0</v>
          </cell>
          <cell r="AI190">
            <v>1184891</v>
          </cell>
          <cell r="AK190">
            <v>181</v>
          </cell>
          <cell r="AL190">
            <v>181</v>
          </cell>
          <cell r="AM190" t="str">
            <v>METHUEN</v>
          </cell>
          <cell r="AN190">
            <v>1097091</v>
          </cell>
          <cell r="AO190">
            <v>902480</v>
          </cell>
          <cell r="AP190">
            <v>194611</v>
          </cell>
          <cell r="AQ190">
            <v>39226</v>
          </cell>
          <cell r="AR190">
            <v>25644.25</v>
          </cell>
          <cell r="AS190">
            <v>47084</v>
          </cell>
          <cell r="AT190">
            <v>31421</v>
          </cell>
          <cell r="AU190">
            <v>7718.25</v>
          </cell>
          <cell r="AV190">
            <v>-102.16122353984974</v>
          </cell>
          <cell r="AW190">
            <v>345602.33877646015</v>
          </cell>
          <cell r="AX190">
            <v>170823.29793962874</v>
          </cell>
          <cell r="AZ190">
            <v>181</v>
          </cell>
          <cell r="BA190" t="str">
            <v>METHUEN</v>
          </cell>
          <cell r="BB190">
            <v>0</v>
          </cell>
          <cell r="BC190">
            <v>0</v>
          </cell>
          <cell r="BE190">
            <v>0</v>
          </cell>
          <cell r="BF190">
            <v>0</v>
          </cell>
          <cell r="BG190">
            <v>0</v>
          </cell>
          <cell r="BH190">
            <v>0</v>
          </cell>
          <cell r="BI190">
            <v>0</v>
          </cell>
          <cell r="BJ190">
            <v>0</v>
          </cell>
          <cell r="BL190">
            <v>0</v>
          </cell>
          <cell r="BM190">
            <v>194611</v>
          </cell>
          <cell r="BN190">
            <v>194611</v>
          </cell>
          <cell r="BO190">
            <v>0</v>
          </cell>
          <cell r="BP190">
            <v>-102.16122353984974</v>
          </cell>
          <cell r="BQ190">
            <v>-102.16122353984974</v>
          </cell>
          <cell r="BR190">
            <v>-102.16122353984974</v>
          </cell>
        </row>
        <row r="191">
          <cell r="A191">
            <v>182</v>
          </cell>
          <cell r="B191">
            <v>182</v>
          </cell>
          <cell r="C191" t="str">
            <v>MIDDLEBOROUGH</v>
          </cell>
          <cell r="D191">
            <v>33.861111111111114</v>
          </cell>
          <cell r="E191">
            <v>368050</v>
          </cell>
          <cell r="G191">
            <v>27559</v>
          </cell>
          <cell r="H191">
            <v>395609</v>
          </cell>
          <cell r="J191">
            <v>101161.00035941612</v>
          </cell>
          <cell r="K191">
            <v>0.64518331061322975</v>
          </cell>
          <cell r="L191">
            <v>27559</v>
          </cell>
          <cell r="M191">
            <v>128720.00035941612</v>
          </cell>
          <cell r="O191">
            <v>266888.99964058388</v>
          </cell>
          <cell r="Q191">
            <v>38457</v>
          </cell>
          <cell r="R191">
            <v>101161.00035941612</v>
          </cell>
          <cell r="S191">
            <v>30238</v>
          </cell>
          <cell r="T191">
            <v>167177.00035941612</v>
          </cell>
          <cell r="V191">
            <v>222810.1989436541</v>
          </cell>
          <cell r="W191">
            <v>0</v>
          </cell>
          <cell r="X191">
            <v>182</v>
          </cell>
          <cell r="Y191">
            <v>33.861111111111114</v>
          </cell>
          <cell r="Z191">
            <v>368050</v>
          </cell>
          <cell r="AA191">
            <v>0</v>
          </cell>
          <cell r="AB191">
            <v>368050</v>
          </cell>
          <cell r="AD191">
            <v>27559</v>
          </cell>
          <cell r="AE191">
            <v>395609</v>
          </cell>
          <cell r="AF191">
            <v>35778</v>
          </cell>
          <cell r="AG191">
            <v>2679</v>
          </cell>
          <cell r="AH191">
            <v>38457</v>
          </cell>
          <cell r="AI191">
            <v>434066</v>
          </cell>
          <cell r="AK191">
            <v>182</v>
          </cell>
          <cell r="AL191">
            <v>182</v>
          </cell>
          <cell r="AM191" t="str">
            <v>MIDDLEBOROUGH</v>
          </cell>
          <cell r="AN191">
            <v>368050</v>
          </cell>
          <cell r="AO191">
            <v>252802</v>
          </cell>
          <cell r="AP191">
            <v>115248</v>
          </cell>
          <cell r="AQ191">
            <v>23633.25</v>
          </cell>
          <cell r="AR191">
            <v>13384.5</v>
          </cell>
          <cell r="AS191">
            <v>3483.75</v>
          </cell>
          <cell r="AT191">
            <v>1106.25</v>
          </cell>
          <cell r="AU191">
            <v>0</v>
          </cell>
          <cell r="AV191">
            <v>-61.551056345895631</v>
          </cell>
          <cell r="AW191">
            <v>156794.1989436541</v>
          </cell>
          <cell r="AX191">
            <v>101161.00035941612</v>
          </cell>
          <cell r="AZ191">
            <v>182</v>
          </cell>
          <cell r="BA191" t="str">
            <v>MIDDLEBOROUGH</v>
          </cell>
          <cell r="BB191">
            <v>0</v>
          </cell>
          <cell r="BC191">
            <v>0</v>
          </cell>
          <cell r="BE191">
            <v>0</v>
          </cell>
          <cell r="BF191">
            <v>0</v>
          </cell>
          <cell r="BG191">
            <v>0</v>
          </cell>
          <cell r="BH191">
            <v>0</v>
          </cell>
          <cell r="BI191">
            <v>0</v>
          </cell>
          <cell r="BJ191">
            <v>0</v>
          </cell>
          <cell r="BL191">
            <v>0</v>
          </cell>
          <cell r="BM191">
            <v>115248</v>
          </cell>
          <cell r="BN191">
            <v>115248</v>
          </cell>
          <cell r="BO191">
            <v>0</v>
          </cell>
          <cell r="BP191">
            <v>-61.551056345895631</v>
          </cell>
          <cell r="BQ191">
            <v>-61.551056345895631</v>
          </cell>
          <cell r="BR191">
            <v>-61.551056345895631</v>
          </cell>
        </row>
        <row r="192">
          <cell r="A192">
            <v>183</v>
          </cell>
          <cell r="B192">
            <v>183</v>
          </cell>
          <cell r="C192" t="str">
            <v>MIDDLEFIELD</v>
          </cell>
          <cell r="D192">
            <v>0</v>
          </cell>
          <cell r="E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K192">
            <v>183</v>
          </cell>
          <cell r="AL192">
            <v>183</v>
          </cell>
          <cell r="AM192" t="str">
            <v>MIDDLEFIELD</v>
          </cell>
          <cell r="AN192">
            <v>0</v>
          </cell>
          <cell r="AO192">
            <v>0</v>
          </cell>
          <cell r="AP192">
            <v>0</v>
          </cell>
          <cell r="AQ192">
            <v>0</v>
          </cell>
          <cell r="AR192">
            <v>0</v>
          </cell>
          <cell r="AS192">
            <v>0</v>
          </cell>
          <cell r="AT192">
            <v>0</v>
          </cell>
          <cell r="AU192">
            <v>0</v>
          </cell>
          <cell r="AV192">
            <v>0</v>
          </cell>
          <cell r="AW192">
            <v>0</v>
          </cell>
          <cell r="AX192">
            <v>0</v>
          </cell>
          <cell r="AZ192">
            <v>183</v>
          </cell>
          <cell r="BA192" t="str">
            <v>MIDDLEFIELD</v>
          </cell>
          <cell r="BB192">
            <v>0</v>
          </cell>
          <cell r="BC192">
            <v>0</v>
          </cell>
          <cell r="BE192">
            <v>0</v>
          </cell>
          <cell r="BF192">
            <v>0</v>
          </cell>
          <cell r="BG192">
            <v>0</v>
          </cell>
          <cell r="BH192">
            <v>0</v>
          </cell>
          <cell r="BI192">
            <v>0</v>
          </cell>
          <cell r="BJ192">
            <v>0</v>
          </cell>
          <cell r="BL192">
            <v>0</v>
          </cell>
          <cell r="BM192">
            <v>0</v>
          </cell>
          <cell r="BN192">
            <v>0</v>
          </cell>
          <cell r="BO192">
            <v>0</v>
          </cell>
          <cell r="BP192">
            <v>0</v>
          </cell>
          <cell r="BQ192">
            <v>0</v>
          </cell>
          <cell r="BR192">
            <v>0</v>
          </cell>
        </row>
        <row r="193">
          <cell r="A193">
            <v>184</v>
          </cell>
          <cell r="B193">
            <v>184</v>
          </cell>
          <cell r="C193" t="str">
            <v>MIDDLETON</v>
          </cell>
          <cell r="D193">
            <v>0</v>
          </cell>
          <cell r="E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K193">
            <v>184</v>
          </cell>
          <cell r="AL193">
            <v>184</v>
          </cell>
          <cell r="AM193" t="str">
            <v>MIDDLETON</v>
          </cell>
          <cell r="AN193">
            <v>0</v>
          </cell>
          <cell r="AO193">
            <v>0</v>
          </cell>
          <cell r="AP193">
            <v>0</v>
          </cell>
          <cell r="AQ193">
            <v>0</v>
          </cell>
          <cell r="AR193">
            <v>0</v>
          </cell>
          <cell r="AS193">
            <v>0</v>
          </cell>
          <cell r="AT193">
            <v>0</v>
          </cell>
          <cell r="AU193">
            <v>0</v>
          </cell>
          <cell r="AV193">
            <v>0</v>
          </cell>
          <cell r="AW193">
            <v>0</v>
          </cell>
          <cell r="AX193">
            <v>0</v>
          </cell>
          <cell r="AZ193">
            <v>184</v>
          </cell>
          <cell r="BA193" t="str">
            <v>MIDDLETON</v>
          </cell>
          <cell r="BB193">
            <v>0</v>
          </cell>
          <cell r="BC193">
            <v>0</v>
          </cell>
          <cell r="BE193">
            <v>0</v>
          </cell>
          <cell r="BF193">
            <v>0</v>
          </cell>
          <cell r="BG193">
            <v>0</v>
          </cell>
          <cell r="BH193">
            <v>0</v>
          </cell>
          <cell r="BI193">
            <v>0</v>
          </cell>
          <cell r="BJ193">
            <v>0</v>
          </cell>
          <cell r="BL193">
            <v>0</v>
          </cell>
          <cell r="BM193">
            <v>0</v>
          </cell>
          <cell r="BN193">
            <v>0</v>
          </cell>
          <cell r="BO193">
            <v>0</v>
          </cell>
          <cell r="BP193">
            <v>0</v>
          </cell>
          <cell r="BQ193">
            <v>0</v>
          </cell>
          <cell r="BR193">
            <v>0</v>
          </cell>
        </row>
        <row r="194">
          <cell r="A194">
            <v>185</v>
          </cell>
          <cell r="B194">
            <v>185</v>
          </cell>
          <cell r="C194" t="str">
            <v>MILFORD</v>
          </cell>
          <cell r="D194">
            <v>15.875</v>
          </cell>
          <cell r="E194">
            <v>130149</v>
          </cell>
          <cell r="G194">
            <v>11494</v>
          </cell>
          <cell r="H194">
            <v>141643</v>
          </cell>
          <cell r="J194">
            <v>29157.695664472136</v>
          </cell>
          <cell r="K194">
            <v>0.57928612881218977</v>
          </cell>
          <cell r="L194">
            <v>11494</v>
          </cell>
          <cell r="M194">
            <v>40651.695664472136</v>
          </cell>
          <cell r="O194">
            <v>100991.30433552786</v>
          </cell>
          <cell r="Q194">
            <v>32583</v>
          </cell>
          <cell r="R194">
            <v>29157.695664472136</v>
          </cell>
          <cell r="S194">
            <v>14173</v>
          </cell>
          <cell r="T194">
            <v>73234.695664472136</v>
          </cell>
          <cell r="V194">
            <v>94410.840591452084</v>
          </cell>
          <cell r="W194">
            <v>0</v>
          </cell>
          <cell r="X194">
            <v>185</v>
          </cell>
          <cell r="Y194">
            <v>15.875</v>
          </cell>
          <cell r="Z194">
            <v>130149</v>
          </cell>
          <cell r="AA194">
            <v>0</v>
          </cell>
          <cell r="AB194">
            <v>130149</v>
          </cell>
          <cell r="AD194">
            <v>11494</v>
          </cell>
          <cell r="AE194">
            <v>141643</v>
          </cell>
          <cell r="AF194">
            <v>29904</v>
          </cell>
          <cell r="AG194">
            <v>2679</v>
          </cell>
          <cell r="AH194">
            <v>32583</v>
          </cell>
          <cell r="AI194">
            <v>174226</v>
          </cell>
          <cell r="AK194">
            <v>185</v>
          </cell>
          <cell r="AL194">
            <v>185</v>
          </cell>
          <cell r="AM194" t="str">
            <v>MILFORD</v>
          </cell>
          <cell r="AN194">
            <v>130149</v>
          </cell>
          <cell r="AO194">
            <v>96931</v>
          </cell>
          <cell r="AP194">
            <v>33218</v>
          </cell>
          <cell r="AQ194">
            <v>9660.25</v>
          </cell>
          <cell r="AR194">
            <v>2608.25</v>
          </cell>
          <cell r="AS194">
            <v>3313.25</v>
          </cell>
          <cell r="AT194">
            <v>1559.25</v>
          </cell>
          <cell r="AU194">
            <v>0</v>
          </cell>
          <cell r="AV194">
            <v>-25.159408547922794</v>
          </cell>
          <cell r="AW194">
            <v>50333.840591452077</v>
          </cell>
          <cell r="AX194">
            <v>29157.695664472136</v>
          </cell>
          <cell r="AZ194">
            <v>185</v>
          </cell>
          <cell r="BA194" t="str">
            <v>MILFORD</v>
          </cell>
          <cell r="BB194">
            <v>0</v>
          </cell>
          <cell r="BC194">
            <v>0</v>
          </cell>
          <cell r="BE194">
            <v>0</v>
          </cell>
          <cell r="BF194">
            <v>0</v>
          </cell>
          <cell r="BG194">
            <v>0</v>
          </cell>
          <cell r="BH194">
            <v>0</v>
          </cell>
          <cell r="BI194">
            <v>0</v>
          </cell>
          <cell r="BJ194">
            <v>0</v>
          </cell>
          <cell r="BL194">
            <v>0</v>
          </cell>
          <cell r="BM194">
            <v>33218</v>
          </cell>
          <cell r="BN194">
            <v>33218</v>
          </cell>
          <cell r="BO194">
            <v>0</v>
          </cell>
          <cell r="BP194">
            <v>-25.159408547922794</v>
          </cell>
          <cell r="BQ194">
            <v>-25.159408547922794</v>
          </cell>
          <cell r="BR194">
            <v>-25.159408547922794</v>
          </cell>
        </row>
        <row r="195">
          <cell r="A195">
            <v>186</v>
          </cell>
          <cell r="B195">
            <v>186</v>
          </cell>
          <cell r="C195" t="str">
            <v>MILLBURY</v>
          </cell>
          <cell r="D195">
            <v>5.1729700866225832</v>
          </cell>
          <cell r="E195">
            <v>66615</v>
          </cell>
          <cell r="G195">
            <v>4620</v>
          </cell>
          <cell r="H195">
            <v>71235</v>
          </cell>
          <cell r="J195">
            <v>0</v>
          </cell>
          <cell r="K195">
            <v>0</v>
          </cell>
          <cell r="L195">
            <v>4620</v>
          </cell>
          <cell r="M195">
            <v>4620</v>
          </cell>
          <cell r="O195">
            <v>66615</v>
          </cell>
          <cell r="Q195">
            <v>0</v>
          </cell>
          <cell r="R195">
            <v>0</v>
          </cell>
          <cell r="S195">
            <v>4620</v>
          </cell>
          <cell r="T195">
            <v>4620</v>
          </cell>
          <cell r="V195">
            <v>14966.432612081684</v>
          </cell>
          <cell r="W195">
            <v>0</v>
          </cell>
          <cell r="X195">
            <v>186</v>
          </cell>
          <cell r="Y195">
            <v>5.1729700866225832</v>
          </cell>
          <cell r="Z195">
            <v>66615</v>
          </cell>
          <cell r="AA195">
            <v>0</v>
          </cell>
          <cell r="AB195">
            <v>66615</v>
          </cell>
          <cell r="AD195">
            <v>4620</v>
          </cell>
          <cell r="AE195">
            <v>71235</v>
          </cell>
          <cell r="AF195">
            <v>0</v>
          </cell>
          <cell r="AG195">
            <v>0</v>
          </cell>
          <cell r="AH195">
            <v>0</v>
          </cell>
          <cell r="AI195">
            <v>71235</v>
          </cell>
          <cell r="AK195">
            <v>186</v>
          </cell>
          <cell r="AL195">
            <v>186</v>
          </cell>
          <cell r="AM195" t="str">
            <v>MILLBURY</v>
          </cell>
          <cell r="AN195">
            <v>66615</v>
          </cell>
          <cell r="AO195">
            <v>69695</v>
          </cell>
          <cell r="AP195">
            <v>0</v>
          </cell>
          <cell r="AQ195">
            <v>1273.75</v>
          </cell>
          <cell r="AR195">
            <v>0</v>
          </cell>
          <cell r="AS195">
            <v>9076</v>
          </cell>
          <cell r="AT195">
            <v>0</v>
          </cell>
          <cell r="AU195">
            <v>0</v>
          </cell>
          <cell r="AV195">
            <v>-3.3173879183168538</v>
          </cell>
          <cell r="AW195">
            <v>10346.432612081684</v>
          </cell>
          <cell r="AX195">
            <v>0</v>
          </cell>
          <cell r="AZ195">
            <v>186</v>
          </cell>
          <cell r="BA195" t="str">
            <v>MILLBURY</v>
          </cell>
          <cell r="BB195">
            <v>0</v>
          </cell>
          <cell r="BC195">
            <v>0</v>
          </cell>
          <cell r="BE195">
            <v>0</v>
          </cell>
          <cell r="BF195">
            <v>0</v>
          </cell>
          <cell r="BG195">
            <v>0</v>
          </cell>
          <cell r="BH195">
            <v>0</v>
          </cell>
          <cell r="BI195">
            <v>0</v>
          </cell>
          <cell r="BJ195">
            <v>0</v>
          </cell>
          <cell r="BL195">
            <v>0</v>
          </cell>
          <cell r="BM195">
            <v>0</v>
          </cell>
          <cell r="BN195">
            <v>0</v>
          </cell>
          <cell r="BO195">
            <v>0</v>
          </cell>
          <cell r="BP195">
            <v>-3.3173879183168538</v>
          </cell>
          <cell r="BQ195">
            <v>-3.3173879183168538</v>
          </cell>
          <cell r="BR195">
            <v>-3.3173879183168538</v>
          </cell>
        </row>
        <row r="196">
          <cell r="A196">
            <v>187</v>
          </cell>
          <cell r="B196">
            <v>187</v>
          </cell>
          <cell r="C196" t="str">
            <v>MILLIS</v>
          </cell>
          <cell r="D196">
            <v>4</v>
          </cell>
          <cell r="E196">
            <v>52956</v>
          </cell>
          <cell r="G196">
            <v>3572</v>
          </cell>
          <cell r="H196">
            <v>56528</v>
          </cell>
          <cell r="J196">
            <v>36741.610726819039</v>
          </cell>
          <cell r="K196">
            <v>0.77518632585542768</v>
          </cell>
          <cell r="L196">
            <v>3572</v>
          </cell>
          <cell r="M196">
            <v>40313.610726819039</v>
          </cell>
          <cell r="O196">
            <v>16214.389273180961</v>
          </cell>
          <cell r="Q196">
            <v>0</v>
          </cell>
          <cell r="R196">
            <v>36741.610726819039</v>
          </cell>
          <cell r="S196">
            <v>3572</v>
          </cell>
          <cell r="T196">
            <v>40313.610726819039</v>
          </cell>
          <cell r="V196">
            <v>50969.134729220379</v>
          </cell>
          <cell r="W196">
            <v>0</v>
          </cell>
          <cell r="X196">
            <v>187</v>
          </cell>
          <cell r="Y196">
            <v>4</v>
          </cell>
          <cell r="Z196">
            <v>52956</v>
          </cell>
          <cell r="AA196">
            <v>0</v>
          </cell>
          <cell r="AB196">
            <v>52956</v>
          </cell>
          <cell r="AD196">
            <v>3572</v>
          </cell>
          <cell r="AE196">
            <v>56528</v>
          </cell>
          <cell r="AF196">
            <v>0</v>
          </cell>
          <cell r="AG196">
            <v>0</v>
          </cell>
          <cell r="AH196">
            <v>0</v>
          </cell>
          <cell r="AI196">
            <v>56528</v>
          </cell>
          <cell r="AK196">
            <v>187</v>
          </cell>
          <cell r="AL196">
            <v>187</v>
          </cell>
          <cell r="AM196" t="str">
            <v>MILLIS</v>
          </cell>
          <cell r="AN196">
            <v>52956</v>
          </cell>
          <cell r="AO196">
            <v>11098</v>
          </cell>
          <cell r="AP196">
            <v>41858</v>
          </cell>
          <cell r="AQ196">
            <v>140.25</v>
          </cell>
          <cell r="AR196">
            <v>0</v>
          </cell>
          <cell r="AS196">
            <v>5399.25</v>
          </cell>
          <cell r="AT196">
            <v>0</v>
          </cell>
          <cell r="AU196">
            <v>0</v>
          </cell>
          <cell r="AV196">
            <v>-0.36527077962233534</v>
          </cell>
          <cell r="AW196">
            <v>47397.134729220379</v>
          </cell>
          <cell r="AX196">
            <v>36741.610726819039</v>
          </cell>
          <cell r="AZ196">
            <v>187</v>
          </cell>
          <cell r="BA196" t="str">
            <v>MILLIS</v>
          </cell>
          <cell r="BB196">
            <v>0</v>
          </cell>
          <cell r="BC196">
            <v>0</v>
          </cell>
          <cell r="BE196">
            <v>0</v>
          </cell>
          <cell r="BF196">
            <v>0</v>
          </cell>
          <cell r="BG196">
            <v>0</v>
          </cell>
          <cell r="BH196">
            <v>0</v>
          </cell>
          <cell r="BI196">
            <v>0</v>
          </cell>
          <cell r="BJ196">
            <v>0</v>
          </cell>
          <cell r="BL196">
            <v>0</v>
          </cell>
          <cell r="BM196">
            <v>41858</v>
          </cell>
          <cell r="BN196">
            <v>41858</v>
          </cell>
          <cell r="BO196">
            <v>0</v>
          </cell>
          <cell r="BP196">
            <v>-0.36527077962233534</v>
          </cell>
          <cell r="BQ196">
            <v>-0.36527077962233534</v>
          </cell>
          <cell r="BR196">
            <v>-0.36527077962233534</v>
          </cell>
        </row>
        <row r="197">
          <cell r="A197">
            <v>188</v>
          </cell>
          <cell r="B197">
            <v>188</v>
          </cell>
          <cell r="C197" t="str">
            <v>MILLVILLE</v>
          </cell>
          <cell r="D197">
            <v>0</v>
          </cell>
          <cell r="E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K197">
            <v>188</v>
          </cell>
          <cell r="AL197">
            <v>188</v>
          </cell>
          <cell r="AM197" t="str">
            <v>MILLVILLE</v>
          </cell>
          <cell r="AN197">
            <v>0</v>
          </cell>
          <cell r="AO197">
            <v>0</v>
          </cell>
          <cell r="AP197">
            <v>0</v>
          </cell>
          <cell r="AQ197">
            <v>0</v>
          </cell>
          <cell r="AR197">
            <v>0</v>
          </cell>
          <cell r="AS197">
            <v>0</v>
          </cell>
          <cell r="AT197">
            <v>0</v>
          </cell>
          <cell r="AU197">
            <v>0</v>
          </cell>
          <cell r="AV197">
            <v>0</v>
          </cell>
          <cell r="AW197">
            <v>0</v>
          </cell>
          <cell r="AX197">
            <v>0</v>
          </cell>
          <cell r="AZ197">
            <v>188</v>
          </cell>
          <cell r="BA197" t="str">
            <v>MILLVILLE</v>
          </cell>
          <cell r="BB197">
            <v>0</v>
          </cell>
          <cell r="BC197">
            <v>0</v>
          </cell>
          <cell r="BE197">
            <v>0</v>
          </cell>
          <cell r="BF197">
            <v>0</v>
          </cell>
          <cell r="BG197">
            <v>0</v>
          </cell>
          <cell r="BH197">
            <v>0</v>
          </cell>
          <cell r="BI197">
            <v>0</v>
          </cell>
          <cell r="BJ197">
            <v>0</v>
          </cell>
          <cell r="BL197">
            <v>0</v>
          </cell>
          <cell r="BM197">
            <v>0</v>
          </cell>
          <cell r="BN197">
            <v>0</v>
          </cell>
          <cell r="BO197">
            <v>0</v>
          </cell>
          <cell r="BP197">
            <v>0</v>
          </cell>
          <cell r="BQ197">
            <v>0</v>
          </cell>
          <cell r="BR197">
            <v>0</v>
          </cell>
        </row>
        <row r="198">
          <cell r="A198">
            <v>189</v>
          </cell>
          <cell r="B198">
            <v>189</v>
          </cell>
          <cell r="C198" t="str">
            <v>MILTON</v>
          </cell>
          <cell r="D198">
            <v>8.7226078089536525</v>
          </cell>
          <cell r="E198">
            <v>116222</v>
          </cell>
          <cell r="G198">
            <v>7773</v>
          </cell>
          <cell r="H198">
            <v>123995</v>
          </cell>
          <cell r="J198">
            <v>210.66430728741383</v>
          </cell>
          <cell r="K198">
            <v>1.0518226891050943E-2</v>
          </cell>
          <cell r="L198">
            <v>7773</v>
          </cell>
          <cell r="M198">
            <v>7983.664307287414</v>
          </cell>
          <cell r="O198">
            <v>116011.33569271259</v>
          </cell>
          <cell r="Q198">
            <v>0</v>
          </cell>
          <cell r="R198">
            <v>210.66430728741383</v>
          </cell>
          <cell r="S198">
            <v>7773</v>
          </cell>
          <cell r="T198">
            <v>7983.664307287414</v>
          </cell>
          <cell r="V198">
            <v>27801.5</v>
          </cell>
          <cell r="W198">
            <v>0</v>
          </cell>
          <cell r="X198">
            <v>189</v>
          </cell>
          <cell r="Y198">
            <v>8.7226078089536525</v>
          </cell>
          <cell r="Z198">
            <v>116222</v>
          </cell>
          <cell r="AA198">
            <v>0</v>
          </cell>
          <cell r="AB198">
            <v>116222</v>
          </cell>
          <cell r="AD198">
            <v>7773</v>
          </cell>
          <cell r="AE198">
            <v>123995</v>
          </cell>
          <cell r="AF198">
            <v>0</v>
          </cell>
          <cell r="AG198">
            <v>0</v>
          </cell>
          <cell r="AH198">
            <v>0</v>
          </cell>
          <cell r="AI198">
            <v>123995</v>
          </cell>
          <cell r="AK198">
            <v>189</v>
          </cell>
          <cell r="AL198">
            <v>189</v>
          </cell>
          <cell r="AM198" t="str">
            <v>MILTON</v>
          </cell>
          <cell r="AN198">
            <v>116222</v>
          </cell>
          <cell r="AO198">
            <v>115982</v>
          </cell>
          <cell r="AP198">
            <v>240</v>
          </cell>
          <cell r="AQ198">
            <v>0</v>
          </cell>
          <cell r="AR198">
            <v>10748.75</v>
          </cell>
          <cell r="AS198">
            <v>6960.25</v>
          </cell>
          <cell r="AT198">
            <v>0</v>
          </cell>
          <cell r="AU198">
            <v>2079.5</v>
          </cell>
          <cell r="AV198">
            <v>0</v>
          </cell>
          <cell r="AW198">
            <v>20028.5</v>
          </cell>
          <cell r="AX198">
            <v>210.66430728741383</v>
          </cell>
          <cell r="AZ198">
            <v>189</v>
          </cell>
          <cell r="BA198" t="str">
            <v>MILTON</v>
          </cell>
          <cell r="BB198">
            <v>0</v>
          </cell>
          <cell r="BC198">
            <v>0</v>
          </cell>
          <cell r="BE198">
            <v>0</v>
          </cell>
          <cell r="BF198">
            <v>0</v>
          </cell>
          <cell r="BG198">
            <v>0</v>
          </cell>
          <cell r="BH198">
            <v>0</v>
          </cell>
          <cell r="BI198">
            <v>0</v>
          </cell>
          <cell r="BJ198">
            <v>0</v>
          </cell>
          <cell r="BL198">
            <v>0</v>
          </cell>
          <cell r="BM198">
            <v>240</v>
          </cell>
          <cell r="BN198">
            <v>240</v>
          </cell>
          <cell r="BO198">
            <v>0</v>
          </cell>
          <cell r="BP198">
            <v>0</v>
          </cell>
          <cell r="BQ198">
            <v>0</v>
          </cell>
          <cell r="BR198">
            <v>0</v>
          </cell>
        </row>
        <row r="199">
          <cell r="A199">
            <v>190</v>
          </cell>
          <cell r="B199">
            <v>190</v>
          </cell>
          <cell r="C199" t="str">
            <v>MONROE</v>
          </cell>
          <cell r="D199">
            <v>0</v>
          </cell>
          <cell r="E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K199">
            <v>190</v>
          </cell>
          <cell r="AL199">
            <v>190</v>
          </cell>
          <cell r="AM199" t="str">
            <v>MONROE</v>
          </cell>
          <cell r="AN199">
            <v>0</v>
          </cell>
          <cell r="AO199">
            <v>0</v>
          </cell>
          <cell r="AP199">
            <v>0</v>
          </cell>
          <cell r="AQ199">
            <v>0</v>
          </cell>
          <cell r="AR199">
            <v>0</v>
          </cell>
          <cell r="AS199">
            <v>0</v>
          </cell>
          <cell r="AT199">
            <v>0</v>
          </cell>
          <cell r="AU199">
            <v>0</v>
          </cell>
          <cell r="AV199">
            <v>0</v>
          </cell>
          <cell r="AW199">
            <v>0</v>
          </cell>
          <cell r="AX199">
            <v>0</v>
          </cell>
          <cell r="AZ199">
            <v>190</v>
          </cell>
          <cell r="BA199" t="str">
            <v>MONROE</v>
          </cell>
          <cell r="BB199">
            <v>0</v>
          </cell>
          <cell r="BC199">
            <v>0</v>
          </cell>
          <cell r="BE199">
            <v>0</v>
          </cell>
          <cell r="BF199">
            <v>0</v>
          </cell>
          <cell r="BG199">
            <v>0</v>
          </cell>
          <cell r="BH199">
            <v>0</v>
          </cell>
          <cell r="BI199">
            <v>0</v>
          </cell>
          <cell r="BJ199">
            <v>0</v>
          </cell>
          <cell r="BL199">
            <v>0</v>
          </cell>
          <cell r="BM199">
            <v>0</v>
          </cell>
          <cell r="BN199">
            <v>0</v>
          </cell>
          <cell r="BO199">
            <v>0</v>
          </cell>
          <cell r="BP199">
            <v>0</v>
          </cell>
          <cell r="BQ199">
            <v>0</v>
          </cell>
          <cell r="BR199">
            <v>0</v>
          </cell>
        </row>
        <row r="200">
          <cell r="A200">
            <v>191</v>
          </cell>
          <cell r="B200">
            <v>191</v>
          </cell>
          <cell r="C200" t="str">
            <v>MONSON</v>
          </cell>
          <cell r="D200">
            <v>3.9090909090909092</v>
          </cell>
          <cell r="E200">
            <v>53547</v>
          </cell>
          <cell r="G200">
            <v>3475</v>
          </cell>
          <cell r="H200">
            <v>57022</v>
          </cell>
          <cell r="J200">
            <v>0</v>
          </cell>
          <cell r="K200">
            <v>0</v>
          </cell>
          <cell r="L200">
            <v>3475</v>
          </cell>
          <cell r="M200">
            <v>3475</v>
          </cell>
          <cell r="O200">
            <v>53547</v>
          </cell>
          <cell r="Q200">
            <v>0</v>
          </cell>
          <cell r="R200">
            <v>0</v>
          </cell>
          <cell r="S200">
            <v>3475</v>
          </cell>
          <cell r="T200">
            <v>3475</v>
          </cell>
          <cell r="V200">
            <v>21989.75</v>
          </cell>
          <cell r="W200">
            <v>0</v>
          </cell>
          <cell r="X200">
            <v>191</v>
          </cell>
          <cell r="Y200">
            <v>3.9090909090909092</v>
          </cell>
          <cell r="Z200">
            <v>53547</v>
          </cell>
          <cell r="AA200">
            <v>0</v>
          </cell>
          <cell r="AB200">
            <v>53547</v>
          </cell>
          <cell r="AD200">
            <v>3475</v>
          </cell>
          <cell r="AE200">
            <v>57022</v>
          </cell>
          <cell r="AF200">
            <v>0</v>
          </cell>
          <cell r="AG200">
            <v>0</v>
          </cell>
          <cell r="AH200">
            <v>0</v>
          </cell>
          <cell r="AI200">
            <v>57022</v>
          </cell>
          <cell r="AK200">
            <v>191</v>
          </cell>
          <cell r="AL200">
            <v>191</v>
          </cell>
          <cell r="AM200" t="str">
            <v>MONSON</v>
          </cell>
          <cell r="AN200">
            <v>53547</v>
          </cell>
          <cell r="AO200">
            <v>92688</v>
          </cell>
          <cell r="AP200">
            <v>0</v>
          </cell>
          <cell r="AQ200">
            <v>0</v>
          </cell>
          <cell r="AR200">
            <v>0</v>
          </cell>
          <cell r="AS200">
            <v>13115.25</v>
          </cell>
          <cell r="AT200">
            <v>5399.5</v>
          </cell>
          <cell r="AU200">
            <v>0</v>
          </cell>
          <cell r="AV200">
            <v>0</v>
          </cell>
          <cell r="AW200">
            <v>18514.75</v>
          </cell>
          <cell r="AX200">
            <v>0</v>
          </cell>
          <cell r="AZ200">
            <v>191</v>
          </cell>
          <cell r="BA200" t="str">
            <v>MONSON</v>
          </cell>
          <cell r="BB200">
            <v>0</v>
          </cell>
          <cell r="BC200">
            <v>0</v>
          </cell>
          <cell r="BE200">
            <v>0</v>
          </cell>
          <cell r="BF200">
            <v>0</v>
          </cell>
          <cell r="BG200">
            <v>0</v>
          </cell>
          <cell r="BH200">
            <v>0</v>
          </cell>
          <cell r="BI200">
            <v>0</v>
          </cell>
          <cell r="BJ200">
            <v>0</v>
          </cell>
          <cell r="BL200">
            <v>0</v>
          </cell>
          <cell r="BM200">
            <v>0</v>
          </cell>
          <cell r="BN200">
            <v>0</v>
          </cell>
          <cell r="BO200">
            <v>0</v>
          </cell>
          <cell r="BP200">
            <v>0</v>
          </cell>
          <cell r="BQ200">
            <v>0</v>
          </cell>
          <cell r="BR200">
            <v>0</v>
          </cell>
        </row>
        <row r="201">
          <cell r="A201">
            <v>192</v>
          </cell>
          <cell r="B201">
            <v>192</v>
          </cell>
          <cell r="C201" t="str">
            <v>MONTAGUE</v>
          </cell>
          <cell r="D201">
            <v>0</v>
          </cell>
          <cell r="E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K201">
            <v>192</v>
          </cell>
          <cell r="AL201">
            <v>192</v>
          </cell>
          <cell r="AM201" t="str">
            <v>MONTAGUE</v>
          </cell>
          <cell r="AN201">
            <v>0</v>
          </cell>
          <cell r="AO201">
            <v>0</v>
          </cell>
          <cell r="AP201">
            <v>0</v>
          </cell>
          <cell r="AQ201">
            <v>0</v>
          </cell>
          <cell r="AR201">
            <v>0</v>
          </cell>
          <cell r="AS201">
            <v>0</v>
          </cell>
          <cell r="AT201">
            <v>0</v>
          </cell>
          <cell r="AU201">
            <v>0</v>
          </cell>
          <cell r="AV201">
            <v>0</v>
          </cell>
          <cell r="AW201">
            <v>0</v>
          </cell>
          <cell r="AX201">
            <v>0</v>
          </cell>
          <cell r="AZ201">
            <v>192</v>
          </cell>
          <cell r="BA201" t="str">
            <v>MONTAGUE</v>
          </cell>
          <cell r="BB201">
            <v>0</v>
          </cell>
          <cell r="BC201">
            <v>0</v>
          </cell>
          <cell r="BE201">
            <v>0</v>
          </cell>
          <cell r="BF201">
            <v>0</v>
          </cell>
          <cell r="BG201">
            <v>0</v>
          </cell>
          <cell r="BH201">
            <v>0</v>
          </cell>
          <cell r="BI201">
            <v>0</v>
          </cell>
          <cell r="BJ201">
            <v>0</v>
          </cell>
          <cell r="BL201">
            <v>0</v>
          </cell>
          <cell r="BM201">
            <v>0</v>
          </cell>
          <cell r="BN201">
            <v>0</v>
          </cell>
          <cell r="BO201">
            <v>0</v>
          </cell>
          <cell r="BP201">
            <v>0</v>
          </cell>
          <cell r="BQ201">
            <v>0</v>
          </cell>
          <cell r="BR201">
            <v>0</v>
          </cell>
        </row>
        <row r="202">
          <cell r="A202">
            <v>193</v>
          </cell>
          <cell r="B202">
            <v>193</v>
          </cell>
          <cell r="C202" t="str">
            <v>MONTEREY</v>
          </cell>
          <cell r="D202">
            <v>0</v>
          </cell>
          <cell r="E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K202">
            <v>193</v>
          </cell>
          <cell r="AL202">
            <v>193</v>
          </cell>
          <cell r="AM202" t="str">
            <v>MONTEREY</v>
          </cell>
          <cell r="AN202">
            <v>0</v>
          </cell>
          <cell r="AO202">
            <v>0</v>
          </cell>
          <cell r="AP202">
            <v>0</v>
          </cell>
          <cell r="AQ202">
            <v>0</v>
          </cell>
          <cell r="AR202">
            <v>0</v>
          </cell>
          <cell r="AS202">
            <v>0</v>
          </cell>
          <cell r="AT202">
            <v>0</v>
          </cell>
          <cell r="AU202">
            <v>0</v>
          </cell>
          <cell r="AV202">
            <v>0</v>
          </cell>
          <cell r="AW202">
            <v>0</v>
          </cell>
          <cell r="AX202">
            <v>0</v>
          </cell>
          <cell r="AZ202">
            <v>193</v>
          </cell>
          <cell r="BA202" t="str">
            <v>MONTEREY</v>
          </cell>
          <cell r="BB202">
            <v>0</v>
          </cell>
          <cell r="BC202">
            <v>0</v>
          </cell>
          <cell r="BE202">
            <v>0</v>
          </cell>
          <cell r="BF202">
            <v>0</v>
          </cell>
          <cell r="BG202">
            <v>0</v>
          </cell>
          <cell r="BH202">
            <v>0</v>
          </cell>
          <cell r="BI202">
            <v>0</v>
          </cell>
          <cell r="BJ202">
            <v>0</v>
          </cell>
          <cell r="BL202">
            <v>0</v>
          </cell>
          <cell r="BM202">
            <v>0</v>
          </cell>
          <cell r="BN202">
            <v>0</v>
          </cell>
          <cell r="BO202">
            <v>0</v>
          </cell>
          <cell r="BP202">
            <v>0</v>
          </cell>
          <cell r="BQ202">
            <v>0</v>
          </cell>
          <cell r="BR202">
            <v>0</v>
          </cell>
        </row>
        <row r="203">
          <cell r="A203">
            <v>194</v>
          </cell>
          <cell r="B203">
            <v>194</v>
          </cell>
          <cell r="C203" t="str">
            <v>MONTGOMERY</v>
          </cell>
          <cell r="D203">
            <v>0</v>
          </cell>
          <cell r="E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K203">
            <v>194</v>
          </cell>
          <cell r="AL203">
            <v>194</v>
          </cell>
          <cell r="AM203" t="str">
            <v>MONTGOMERY</v>
          </cell>
          <cell r="AN203">
            <v>0</v>
          </cell>
          <cell r="AO203">
            <v>0</v>
          </cell>
          <cell r="AP203">
            <v>0</v>
          </cell>
          <cell r="AQ203">
            <v>0</v>
          </cell>
          <cell r="AR203">
            <v>0</v>
          </cell>
          <cell r="AS203">
            <v>0</v>
          </cell>
          <cell r="AT203">
            <v>0</v>
          </cell>
          <cell r="AU203">
            <v>0</v>
          </cell>
          <cell r="AV203">
            <v>0</v>
          </cell>
          <cell r="AW203">
            <v>0</v>
          </cell>
          <cell r="AX203">
            <v>0</v>
          </cell>
          <cell r="AZ203">
            <v>194</v>
          </cell>
          <cell r="BA203" t="str">
            <v>MONTGOMERY</v>
          </cell>
          <cell r="BB203">
            <v>0</v>
          </cell>
          <cell r="BC203">
            <v>0</v>
          </cell>
          <cell r="BE203">
            <v>0</v>
          </cell>
          <cell r="BF203">
            <v>0</v>
          </cell>
          <cell r="BG203">
            <v>0</v>
          </cell>
          <cell r="BH203">
            <v>0</v>
          </cell>
          <cell r="BI203">
            <v>0</v>
          </cell>
          <cell r="BJ203">
            <v>0</v>
          </cell>
          <cell r="BL203">
            <v>0</v>
          </cell>
          <cell r="BM203">
            <v>0</v>
          </cell>
          <cell r="BN203">
            <v>0</v>
          </cell>
          <cell r="BO203">
            <v>0</v>
          </cell>
          <cell r="BP203">
            <v>0</v>
          </cell>
          <cell r="BQ203">
            <v>0</v>
          </cell>
          <cell r="BR203">
            <v>0</v>
          </cell>
        </row>
        <row r="204">
          <cell r="A204">
            <v>195</v>
          </cell>
          <cell r="B204">
            <v>195</v>
          </cell>
          <cell r="C204" t="str">
            <v>MOUNT WASHINGTON</v>
          </cell>
          <cell r="D204">
            <v>0</v>
          </cell>
          <cell r="E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K204">
            <v>195</v>
          </cell>
          <cell r="AL204">
            <v>195</v>
          </cell>
          <cell r="AM204" t="str">
            <v>MOUNT WASHINGTON</v>
          </cell>
          <cell r="AN204">
            <v>0</v>
          </cell>
          <cell r="AO204">
            <v>0</v>
          </cell>
          <cell r="AP204">
            <v>0</v>
          </cell>
          <cell r="AQ204">
            <v>0</v>
          </cell>
          <cell r="AR204">
            <v>0</v>
          </cell>
          <cell r="AS204">
            <v>0</v>
          </cell>
          <cell r="AT204">
            <v>0</v>
          </cell>
          <cell r="AU204">
            <v>0</v>
          </cell>
          <cell r="AV204">
            <v>0</v>
          </cell>
          <cell r="AW204">
            <v>0</v>
          </cell>
          <cell r="AX204">
            <v>0</v>
          </cell>
          <cell r="AZ204">
            <v>195</v>
          </cell>
          <cell r="BA204" t="str">
            <v>MOUNT WASHINGTON</v>
          </cell>
          <cell r="BB204">
            <v>0</v>
          </cell>
          <cell r="BC204">
            <v>0</v>
          </cell>
          <cell r="BE204">
            <v>0</v>
          </cell>
          <cell r="BF204">
            <v>0</v>
          </cell>
          <cell r="BG204">
            <v>0</v>
          </cell>
          <cell r="BH204">
            <v>0</v>
          </cell>
          <cell r="BI204">
            <v>0</v>
          </cell>
          <cell r="BJ204">
            <v>0</v>
          </cell>
          <cell r="BL204">
            <v>0</v>
          </cell>
          <cell r="BM204">
            <v>0</v>
          </cell>
          <cell r="BN204">
            <v>0</v>
          </cell>
          <cell r="BO204">
            <v>0</v>
          </cell>
          <cell r="BP204">
            <v>0</v>
          </cell>
          <cell r="BQ204">
            <v>0</v>
          </cell>
          <cell r="BR204">
            <v>0</v>
          </cell>
        </row>
        <row r="205">
          <cell r="A205">
            <v>196</v>
          </cell>
          <cell r="B205">
            <v>196</v>
          </cell>
          <cell r="C205" t="str">
            <v>NAHANT</v>
          </cell>
          <cell r="D205">
            <v>4.4967741935483874</v>
          </cell>
          <cell r="E205">
            <v>55307</v>
          </cell>
          <cell r="G205">
            <v>4016</v>
          </cell>
          <cell r="H205">
            <v>59323</v>
          </cell>
          <cell r="J205">
            <v>0</v>
          </cell>
          <cell r="K205">
            <v>0</v>
          </cell>
          <cell r="L205">
            <v>4016</v>
          </cell>
          <cell r="M205">
            <v>4016</v>
          </cell>
          <cell r="O205">
            <v>55307</v>
          </cell>
          <cell r="Q205">
            <v>0</v>
          </cell>
          <cell r="R205">
            <v>0</v>
          </cell>
          <cell r="S205">
            <v>4016</v>
          </cell>
          <cell r="T205">
            <v>4016</v>
          </cell>
          <cell r="V205">
            <v>13177.970575611484</v>
          </cell>
          <cell r="W205">
            <v>0</v>
          </cell>
          <cell r="X205">
            <v>196</v>
          </cell>
          <cell r="Y205">
            <v>4.4967741935483874</v>
          </cell>
          <cell r="Z205">
            <v>55307</v>
          </cell>
          <cell r="AA205">
            <v>0</v>
          </cell>
          <cell r="AB205">
            <v>55307</v>
          </cell>
          <cell r="AD205">
            <v>4016</v>
          </cell>
          <cell r="AE205">
            <v>59323</v>
          </cell>
          <cell r="AF205">
            <v>0</v>
          </cell>
          <cell r="AG205">
            <v>0</v>
          </cell>
          <cell r="AH205">
            <v>0</v>
          </cell>
          <cell r="AI205">
            <v>59323</v>
          </cell>
          <cell r="AK205">
            <v>196</v>
          </cell>
          <cell r="AL205">
            <v>196</v>
          </cell>
          <cell r="AM205" t="str">
            <v>NAHANT</v>
          </cell>
          <cell r="AN205">
            <v>55307</v>
          </cell>
          <cell r="AO205">
            <v>59900</v>
          </cell>
          <cell r="AP205">
            <v>0</v>
          </cell>
          <cell r="AQ205">
            <v>491.25</v>
          </cell>
          <cell r="AR205">
            <v>979</v>
          </cell>
          <cell r="AS205">
            <v>0</v>
          </cell>
          <cell r="AT205">
            <v>7693</v>
          </cell>
          <cell r="AU205">
            <v>0</v>
          </cell>
          <cell r="AV205">
            <v>-1.2794243885166452</v>
          </cell>
          <cell r="AW205">
            <v>9161.9705756114836</v>
          </cell>
          <cell r="AX205">
            <v>0</v>
          </cell>
          <cell r="AZ205">
            <v>196</v>
          </cell>
          <cell r="BA205" t="str">
            <v>NAHANT</v>
          </cell>
          <cell r="BB205">
            <v>0</v>
          </cell>
          <cell r="BC205">
            <v>0</v>
          </cell>
          <cell r="BE205">
            <v>0</v>
          </cell>
          <cell r="BF205">
            <v>0</v>
          </cell>
          <cell r="BG205">
            <v>0</v>
          </cell>
          <cell r="BH205">
            <v>0</v>
          </cell>
          <cell r="BI205">
            <v>0</v>
          </cell>
          <cell r="BJ205">
            <v>0</v>
          </cell>
          <cell r="BL205">
            <v>0</v>
          </cell>
          <cell r="BM205">
            <v>0</v>
          </cell>
          <cell r="BN205">
            <v>0</v>
          </cell>
          <cell r="BO205">
            <v>0</v>
          </cell>
          <cell r="BP205">
            <v>-1.2794243885166452</v>
          </cell>
          <cell r="BQ205">
            <v>-1.2794243885166452</v>
          </cell>
          <cell r="BR205">
            <v>-1.2794243885166452</v>
          </cell>
        </row>
        <row r="206">
          <cell r="A206">
            <v>197</v>
          </cell>
          <cell r="B206">
            <v>197</v>
          </cell>
          <cell r="C206" t="str">
            <v>NANTUCKET</v>
          </cell>
          <cell r="D206">
            <v>0</v>
          </cell>
          <cell r="E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K206">
            <v>197</v>
          </cell>
          <cell r="AL206">
            <v>197</v>
          </cell>
          <cell r="AM206" t="str">
            <v>NANTUCKET</v>
          </cell>
          <cell r="AN206">
            <v>0</v>
          </cell>
          <cell r="AO206">
            <v>0</v>
          </cell>
          <cell r="AP206">
            <v>0</v>
          </cell>
          <cell r="AQ206">
            <v>0</v>
          </cell>
          <cell r="AR206">
            <v>0</v>
          </cell>
          <cell r="AS206">
            <v>0</v>
          </cell>
          <cell r="AT206">
            <v>0</v>
          </cell>
          <cell r="AU206">
            <v>0</v>
          </cell>
          <cell r="AV206">
            <v>0</v>
          </cell>
          <cell r="AW206">
            <v>0</v>
          </cell>
          <cell r="AX206">
            <v>0</v>
          </cell>
          <cell r="AZ206">
            <v>197</v>
          </cell>
          <cell r="BA206" t="str">
            <v>NANTUCKET</v>
          </cell>
          <cell r="BB206">
            <v>0</v>
          </cell>
          <cell r="BC206">
            <v>0</v>
          </cell>
          <cell r="BE206">
            <v>0</v>
          </cell>
          <cell r="BF206">
            <v>0</v>
          </cell>
          <cell r="BG206">
            <v>0</v>
          </cell>
          <cell r="BH206">
            <v>0</v>
          </cell>
          <cell r="BI206">
            <v>0</v>
          </cell>
          <cell r="BJ206">
            <v>0</v>
          </cell>
          <cell r="BL206">
            <v>0</v>
          </cell>
          <cell r="BM206">
            <v>0</v>
          </cell>
          <cell r="BN206">
            <v>0</v>
          </cell>
          <cell r="BO206">
            <v>0</v>
          </cell>
          <cell r="BP206">
            <v>0</v>
          </cell>
          <cell r="BQ206">
            <v>0</v>
          </cell>
          <cell r="BR206">
            <v>0</v>
          </cell>
        </row>
        <row r="207">
          <cell r="A207">
            <v>198</v>
          </cell>
          <cell r="B207">
            <v>198</v>
          </cell>
          <cell r="C207" t="str">
            <v>NATICK</v>
          </cell>
          <cell r="D207">
            <v>33.175675675675677</v>
          </cell>
          <cell r="E207">
            <v>334366</v>
          </cell>
          <cell r="G207">
            <v>26044</v>
          </cell>
          <cell r="H207">
            <v>360410</v>
          </cell>
          <cell r="J207">
            <v>0</v>
          </cell>
          <cell r="K207">
            <v>0</v>
          </cell>
          <cell r="L207">
            <v>26044</v>
          </cell>
          <cell r="M207">
            <v>26044</v>
          </cell>
          <cell r="O207">
            <v>334366</v>
          </cell>
          <cell r="Q207">
            <v>48748</v>
          </cell>
          <cell r="R207">
            <v>0</v>
          </cell>
          <cell r="S207">
            <v>29616</v>
          </cell>
          <cell r="T207">
            <v>74792</v>
          </cell>
          <cell r="V207">
            <v>102124.25</v>
          </cell>
          <cell r="W207">
            <v>0</v>
          </cell>
          <cell r="X207">
            <v>198</v>
          </cell>
          <cell r="Y207">
            <v>33.175675675675677</v>
          </cell>
          <cell r="Z207">
            <v>334366</v>
          </cell>
          <cell r="AA207">
            <v>0</v>
          </cell>
          <cell r="AB207">
            <v>334366</v>
          </cell>
          <cell r="AD207">
            <v>26044</v>
          </cell>
          <cell r="AE207">
            <v>360410</v>
          </cell>
          <cell r="AF207">
            <v>45176</v>
          </cell>
          <cell r="AG207">
            <v>3572</v>
          </cell>
          <cell r="AH207">
            <v>48748</v>
          </cell>
          <cell r="AI207">
            <v>409158</v>
          </cell>
          <cell r="AK207">
            <v>198</v>
          </cell>
          <cell r="AL207">
            <v>198</v>
          </cell>
          <cell r="AM207" t="str">
            <v>NATICK</v>
          </cell>
          <cell r="AN207">
            <v>334366</v>
          </cell>
          <cell r="AO207">
            <v>398706</v>
          </cell>
          <cell r="AP207">
            <v>0</v>
          </cell>
          <cell r="AQ207">
            <v>0</v>
          </cell>
          <cell r="AR207">
            <v>0</v>
          </cell>
          <cell r="AS207">
            <v>0</v>
          </cell>
          <cell r="AT207">
            <v>27332.25</v>
          </cell>
          <cell r="AU207">
            <v>0</v>
          </cell>
          <cell r="AV207">
            <v>0</v>
          </cell>
          <cell r="AW207">
            <v>27332.25</v>
          </cell>
          <cell r="AX207">
            <v>0</v>
          </cell>
          <cell r="AZ207">
            <v>198</v>
          </cell>
          <cell r="BA207" t="str">
            <v>NATICK</v>
          </cell>
          <cell r="BB207">
            <v>0</v>
          </cell>
          <cell r="BC207">
            <v>0</v>
          </cell>
          <cell r="BE207">
            <v>0</v>
          </cell>
          <cell r="BF207">
            <v>0</v>
          </cell>
          <cell r="BG207">
            <v>0</v>
          </cell>
          <cell r="BH207">
            <v>0</v>
          </cell>
          <cell r="BI207">
            <v>0</v>
          </cell>
          <cell r="BJ207">
            <v>0</v>
          </cell>
          <cell r="BL207">
            <v>0</v>
          </cell>
          <cell r="BM207">
            <v>0</v>
          </cell>
          <cell r="BN207">
            <v>0</v>
          </cell>
          <cell r="BO207">
            <v>0</v>
          </cell>
          <cell r="BP207">
            <v>0</v>
          </cell>
          <cell r="BQ207">
            <v>0</v>
          </cell>
          <cell r="BR207">
            <v>0</v>
          </cell>
        </row>
        <row r="208">
          <cell r="A208">
            <v>199</v>
          </cell>
          <cell r="B208">
            <v>199</v>
          </cell>
          <cell r="C208" t="str">
            <v>NEEDHAM</v>
          </cell>
          <cell r="D208">
            <v>1.6428571428571428</v>
          </cell>
          <cell r="E208">
            <v>25360</v>
          </cell>
          <cell r="G208">
            <v>1452</v>
          </cell>
          <cell r="H208">
            <v>26812</v>
          </cell>
          <cell r="J208">
            <v>0</v>
          </cell>
          <cell r="K208">
            <v>0</v>
          </cell>
          <cell r="L208">
            <v>1452</v>
          </cell>
          <cell r="M208">
            <v>1452</v>
          </cell>
          <cell r="O208">
            <v>25360</v>
          </cell>
          <cell r="Q208">
            <v>0</v>
          </cell>
          <cell r="R208">
            <v>0</v>
          </cell>
          <cell r="S208">
            <v>1452</v>
          </cell>
          <cell r="T208">
            <v>1452</v>
          </cell>
          <cell r="V208">
            <v>12554.5</v>
          </cell>
          <cell r="W208">
            <v>0</v>
          </cell>
          <cell r="X208">
            <v>199</v>
          </cell>
          <cell r="Y208">
            <v>1.6428571428571428</v>
          </cell>
          <cell r="Z208">
            <v>25360</v>
          </cell>
          <cell r="AA208">
            <v>0</v>
          </cell>
          <cell r="AB208">
            <v>25360</v>
          </cell>
          <cell r="AD208">
            <v>1452</v>
          </cell>
          <cell r="AE208">
            <v>26812</v>
          </cell>
          <cell r="AF208">
            <v>0</v>
          </cell>
          <cell r="AG208">
            <v>0</v>
          </cell>
          <cell r="AH208">
            <v>0</v>
          </cell>
          <cell r="AI208">
            <v>26812</v>
          </cell>
          <cell r="AK208">
            <v>199</v>
          </cell>
          <cell r="AL208">
            <v>199</v>
          </cell>
          <cell r="AM208" t="str">
            <v>NEEDHAM</v>
          </cell>
          <cell r="AN208">
            <v>25360</v>
          </cell>
          <cell r="AO208">
            <v>25475</v>
          </cell>
          <cell r="AP208">
            <v>0</v>
          </cell>
          <cell r="AQ208">
            <v>0</v>
          </cell>
          <cell r="AR208">
            <v>0</v>
          </cell>
          <cell r="AS208">
            <v>5574.25</v>
          </cell>
          <cell r="AT208">
            <v>0</v>
          </cell>
          <cell r="AU208">
            <v>5528.25</v>
          </cell>
          <cell r="AV208">
            <v>0</v>
          </cell>
          <cell r="AW208">
            <v>11102.5</v>
          </cell>
          <cell r="AX208">
            <v>0</v>
          </cell>
          <cell r="AZ208">
            <v>199</v>
          </cell>
          <cell r="BA208" t="str">
            <v>NEEDHAM</v>
          </cell>
          <cell r="BB208">
            <v>0</v>
          </cell>
          <cell r="BC208">
            <v>0</v>
          </cell>
          <cell r="BE208">
            <v>0</v>
          </cell>
          <cell r="BF208">
            <v>0</v>
          </cell>
          <cell r="BG208">
            <v>0</v>
          </cell>
          <cell r="BH208">
            <v>0</v>
          </cell>
          <cell r="BI208">
            <v>0</v>
          </cell>
          <cell r="BJ208">
            <v>0</v>
          </cell>
          <cell r="BL208">
            <v>0</v>
          </cell>
          <cell r="BM208">
            <v>0</v>
          </cell>
          <cell r="BN208">
            <v>0</v>
          </cell>
          <cell r="BO208">
            <v>0</v>
          </cell>
          <cell r="BP208">
            <v>0</v>
          </cell>
          <cell r="BQ208">
            <v>0</v>
          </cell>
          <cell r="BR208">
            <v>0</v>
          </cell>
        </row>
        <row r="209">
          <cell r="A209">
            <v>200</v>
          </cell>
          <cell r="B209">
            <v>200</v>
          </cell>
          <cell r="C209" t="str">
            <v>NEW ASHFORD</v>
          </cell>
          <cell r="D209">
            <v>0</v>
          </cell>
          <cell r="E209">
            <v>0</v>
          </cell>
          <cell r="G209">
            <v>0</v>
          </cell>
          <cell r="H209">
            <v>0</v>
          </cell>
          <cell r="J209">
            <v>0</v>
          </cell>
          <cell r="K209">
            <v>0</v>
          </cell>
          <cell r="L209">
            <v>0</v>
          </cell>
          <cell r="M209">
            <v>0</v>
          </cell>
          <cell r="O209">
            <v>0</v>
          </cell>
          <cell r="Q209">
            <v>0</v>
          </cell>
          <cell r="R209">
            <v>0</v>
          </cell>
          <cell r="S209">
            <v>0</v>
          </cell>
          <cell r="T209">
            <v>0</v>
          </cell>
          <cell r="V209">
            <v>131.75</v>
          </cell>
          <cell r="W209">
            <v>0</v>
          </cell>
          <cell r="X209">
            <v>200</v>
          </cell>
          <cell r="AK209">
            <v>200</v>
          </cell>
          <cell r="AL209">
            <v>200</v>
          </cell>
          <cell r="AM209" t="str">
            <v>NEW ASHFORD</v>
          </cell>
          <cell r="AN209">
            <v>0</v>
          </cell>
          <cell r="AO209">
            <v>0</v>
          </cell>
          <cell r="AP209">
            <v>0</v>
          </cell>
          <cell r="AQ209">
            <v>0</v>
          </cell>
          <cell r="AR209">
            <v>0</v>
          </cell>
          <cell r="AS209">
            <v>0</v>
          </cell>
          <cell r="AT209">
            <v>131.75</v>
          </cell>
          <cell r="AU209">
            <v>0</v>
          </cell>
          <cell r="AV209">
            <v>0</v>
          </cell>
          <cell r="AW209">
            <v>131.75</v>
          </cell>
          <cell r="AX209">
            <v>0</v>
          </cell>
          <cell r="AZ209">
            <v>200</v>
          </cell>
          <cell r="BA209" t="str">
            <v>NEW ASHFORD</v>
          </cell>
          <cell r="BB209">
            <v>0</v>
          </cell>
          <cell r="BC209">
            <v>0</v>
          </cell>
          <cell r="BE209">
            <v>0</v>
          </cell>
          <cell r="BF209">
            <v>0</v>
          </cell>
          <cell r="BG209">
            <v>0</v>
          </cell>
          <cell r="BH209">
            <v>0</v>
          </cell>
          <cell r="BI209">
            <v>0</v>
          </cell>
          <cell r="BJ209">
            <v>0</v>
          </cell>
          <cell r="BL209">
            <v>0</v>
          </cell>
          <cell r="BM209">
            <v>0</v>
          </cell>
          <cell r="BN209">
            <v>0</v>
          </cell>
          <cell r="BO209">
            <v>0</v>
          </cell>
          <cell r="BP209">
            <v>0</v>
          </cell>
          <cell r="BQ209">
            <v>0</v>
          </cell>
          <cell r="BR209">
            <v>0</v>
          </cell>
        </row>
        <row r="210">
          <cell r="A210">
            <v>201</v>
          </cell>
          <cell r="B210">
            <v>201</v>
          </cell>
          <cell r="C210" t="str">
            <v>NEW BEDFORD</v>
          </cell>
          <cell r="D210">
            <v>982.33313115637941</v>
          </cell>
          <cell r="E210">
            <v>11308128</v>
          </cell>
          <cell r="G210">
            <v>867834</v>
          </cell>
          <cell r="H210">
            <v>12175962</v>
          </cell>
          <cell r="J210">
            <v>867707.84858996992</v>
          </cell>
          <cell r="K210">
            <v>0.36772443214418454</v>
          </cell>
          <cell r="L210">
            <v>867834</v>
          </cell>
          <cell r="M210">
            <v>1735541.8485899698</v>
          </cell>
          <cell r="O210">
            <v>10440420.15141003</v>
          </cell>
          <cell r="Q210">
            <v>100464</v>
          </cell>
          <cell r="R210">
            <v>867707.84858996992</v>
          </cell>
          <cell r="S210">
            <v>874733</v>
          </cell>
          <cell r="T210">
            <v>1836005.8485899698</v>
          </cell>
          <cell r="V210">
            <v>3327966.7430595914</v>
          </cell>
          <cell r="W210">
            <v>0</v>
          </cell>
          <cell r="X210">
            <v>201</v>
          </cell>
          <cell r="Y210">
            <v>982.33313115637941</v>
          </cell>
          <cell r="Z210">
            <v>11308128</v>
          </cell>
          <cell r="AA210">
            <v>0</v>
          </cell>
          <cell r="AB210">
            <v>11308128</v>
          </cell>
          <cell r="AD210">
            <v>867834</v>
          </cell>
          <cell r="AE210">
            <v>12175962</v>
          </cell>
          <cell r="AF210">
            <v>93565</v>
          </cell>
          <cell r="AG210">
            <v>6899</v>
          </cell>
          <cell r="AH210">
            <v>100464</v>
          </cell>
          <cell r="AI210">
            <v>12276426</v>
          </cell>
          <cell r="AK210">
            <v>201</v>
          </cell>
          <cell r="AL210">
            <v>201</v>
          </cell>
          <cell r="AM210" t="str">
            <v>NEW BEDFORD</v>
          </cell>
          <cell r="AN210">
            <v>11308128</v>
          </cell>
          <cell r="AO210">
            <v>10319589</v>
          </cell>
          <cell r="AP210">
            <v>988539</v>
          </cell>
          <cell r="AQ210">
            <v>307652</v>
          </cell>
          <cell r="AR210">
            <v>414446.25</v>
          </cell>
          <cell r="AS210">
            <v>141183.25</v>
          </cell>
          <cell r="AT210">
            <v>172971.75</v>
          </cell>
          <cell r="AU210">
            <v>335677.75</v>
          </cell>
          <cell r="AV210">
            <v>-801.25694040884264</v>
          </cell>
          <cell r="AW210">
            <v>2359668.7430595914</v>
          </cell>
          <cell r="AX210">
            <v>867707.84858996992</v>
          </cell>
          <cell r="AZ210">
            <v>201</v>
          </cell>
          <cell r="BA210" t="str">
            <v>NEW BEDFORD</v>
          </cell>
          <cell r="BB210">
            <v>0</v>
          </cell>
          <cell r="BC210">
            <v>0</v>
          </cell>
          <cell r="BE210">
            <v>0</v>
          </cell>
          <cell r="BF210">
            <v>0</v>
          </cell>
          <cell r="BG210">
            <v>0</v>
          </cell>
          <cell r="BH210">
            <v>0</v>
          </cell>
          <cell r="BI210">
            <v>0</v>
          </cell>
          <cell r="BJ210">
            <v>0</v>
          </cell>
          <cell r="BL210">
            <v>0</v>
          </cell>
          <cell r="BM210">
            <v>988539</v>
          </cell>
          <cell r="BN210">
            <v>988539</v>
          </cell>
          <cell r="BO210">
            <v>0</v>
          </cell>
          <cell r="BP210">
            <v>-801.25694040884264</v>
          </cell>
          <cell r="BQ210">
            <v>-801.25694040884264</v>
          </cell>
          <cell r="BR210">
            <v>-801.25694040884264</v>
          </cell>
        </row>
        <row r="211">
          <cell r="A211">
            <v>202</v>
          </cell>
          <cell r="B211">
            <v>202</v>
          </cell>
          <cell r="C211" t="str">
            <v>NEW BRAINTREE</v>
          </cell>
          <cell r="D211">
            <v>0</v>
          </cell>
          <cell r="E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K211">
            <v>202</v>
          </cell>
          <cell r="AL211">
            <v>202</v>
          </cell>
          <cell r="AM211" t="str">
            <v>NEW BRAINTREE</v>
          </cell>
          <cell r="AN211">
            <v>0</v>
          </cell>
          <cell r="AO211">
            <v>0</v>
          </cell>
          <cell r="AP211">
            <v>0</v>
          </cell>
          <cell r="AQ211">
            <v>0</v>
          </cell>
          <cell r="AR211">
            <v>0</v>
          </cell>
          <cell r="AS211">
            <v>0</v>
          </cell>
          <cell r="AT211">
            <v>0</v>
          </cell>
          <cell r="AU211">
            <v>0</v>
          </cell>
          <cell r="AV211">
            <v>0</v>
          </cell>
          <cell r="AW211">
            <v>0</v>
          </cell>
          <cell r="AX211">
            <v>0</v>
          </cell>
          <cell r="AZ211">
            <v>202</v>
          </cell>
          <cell r="BA211" t="str">
            <v>NEW BRAINTREE</v>
          </cell>
          <cell r="BB211">
            <v>0</v>
          </cell>
          <cell r="BC211">
            <v>0</v>
          </cell>
          <cell r="BE211">
            <v>0</v>
          </cell>
          <cell r="BF211">
            <v>0</v>
          </cell>
          <cell r="BG211">
            <v>0</v>
          </cell>
          <cell r="BH211">
            <v>0</v>
          </cell>
          <cell r="BI211">
            <v>0</v>
          </cell>
          <cell r="BJ211">
            <v>0</v>
          </cell>
          <cell r="BL211">
            <v>0</v>
          </cell>
          <cell r="BM211">
            <v>0</v>
          </cell>
          <cell r="BN211">
            <v>0</v>
          </cell>
          <cell r="BO211">
            <v>0</v>
          </cell>
          <cell r="BP211">
            <v>0</v>
          </cell>
          <cell r="BQ211">
            <v>0</v>
          </cell>
          <cell r="BR211">
            <v>0</v>
          </cell>
        </row>
        <row r="212">
          <cell r="A212">
            <v>203</v>
          </cell>
          <cell r="B212">
            <v>205</v>
          </cell>
          <cell r="C212" t="str">
            <v>NEWBURY</v>
          </cell>
          <cell r="D212">
            <v>0</v>
          </cell>
          <cell r="E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K212">
            <v>203</v>
          </cell>
          <cell r="AL212">
            <v>205</v>
          </cell>
          <cell r="AM212" t="str">
            <v>NEWBURY</v>
          </cell>
          <cell r="AN212">
            <v>0</v>
          </cell>
          <cell r="AO212">
            <v>0</v>
          </cell>
          <cell r="AP212">
            <v>0</v>
          </cell>
          <cell r="AQ212">
            <v>0</v>
          </cell>
          <cell r="AR212">
            <v>0</v>
          </cell>
          <cell r="AS212">
            <v>0</v>
          </cell>
          <cell r="AT212">
            <v>0</v>
          </cell>
          <cell r="AU212">
            <v>0</v>
          </cell>
          <cell r="AV212">
            <v>0</v>
          </cell>
          <cell r="AW212">
            <v>0</v>
          </cell>
          <cell r="AX212">
            <v>0</v>
          </cell>
          <cell r="AZ212">
            <v>203</v>
          </cell>
          <cell r="BA212" t="str">
            <v>NEWBURY</v>
          </cell>
          <cell r="BB212">
            <v>0</v>
          </cell>
          <cell r="BC212">
            <v>0</v>
          </cell>
          <cell r="BE212">
            <v>0</v>
          </cell>
          <cell r="BF212">
            <v>0</v>
          </cell>
          <cell r="BG212">
            <v>0</v>
          </cell>
          <cell r="BH212">
            <v>0</v>
          </cell>
          <cell r="BI212">
            <v>0</v>
          </cell>
          <cell r="BJ212">
            <v>0</v>
          </cell>
          <cell r="BL212">
            <v>0</v>
          </cell>
          <cell r="BM212">
            <v>0</v>
          </cell>
          <cell r="BN212">
            <v>0</v>
          </cell>
          <cell r="BO212">
            <v>0</v>
          </cell>
          <cell r="BP212">
            <v>0</v>
          </cell>
          <cell r="BQ212">
            <v>0</v>
          </cell>
          <cell r="BR212">
            <v>0</v>
          </cell>
        </row>
        <row r="213">
          <cell r="A213">
            <v>204</v>
          </cell>
          <cell r="B213">
            <v>206</v>
          </cell>
          <cell r="C213" t="str">
            <v>NEWBURYPORT</v>
          </cell>
          <cell r="D213">
            <v>157.78125</v>
          </cell>
          <cell r="E213">
            <v>2027806</v>
          </cell>
          <cell r="G213">
            <v>138264</v>
          </cell>
          <cell r="H213">
            <v>2166070</v>
          </cell>
          <cell r="J213">
            <v>153266.18346311685</v>
          </cell>
          <cell r="K213">
            <v>0.46266452579438383</v>
          </cell>
          <cell r="L213">
            <v>138264</v>
          </cell>
          <cell r="M213">
            <v>291530.18346311687</v>
          </cell>
          <cell r="O213">
            <v>1874539.8165368831</v>
          </cell>
          <cell r="Q213">
            <v>41290</v>
          </cell>
          <cell r="R213">
            <v>153266.18346311685</v>
          </cell>
          <cell r="S213">
            <v>140900</v>
          </cell>
          <cell r="T213">
            <v>332820.18346311687</v>
          </cell>
          <cell r="V213">
            <v>510822.5</v>
          </cell>
          <cell r="W213">
            <v>0</v>
          </cell>
          <cell r="X213">
            <v>204</v>
          </cell>
          <cell r="Y213">
            <v>157.78125</v>
          </cell>
          <cell r="Z213">
            <v>2027806</v>
          </cell>
          <cell r="AA213">
            <v>0</v>
          </cell>
          <cell r="AB213">
            <v>2027806</v>
          </cell>
          <cell r="AD213">
            <v>138264</v>
          </cell>
          <cell r="AE213">
            <v>2166070</v>
          </cell>
          <cell r="AF213">
            <v>38654</v>
          </cell>
          <cell r="AG213">
            <v>2636</v>
          </cell>
          <cell r="AH213">
            <v>41290</v>
          </cell>
          <cell r="AI213">
            <v>2207360</v>
          </cell>
          <cell r="AK213">
            <v>204</v>
          </cell>
          <cell r="AL213">
            <v>206</v>
          </cell>
          <cell r="AM213" t="str">
            <v>NEWBURYPORT</v>
          </cell>
          <cell r="AN213">
            <v>2027806</v>
          </cell>
          <cell r="AO213">
            <v>1853197</v>
          </cell>
          <cell r="AP213">
            <v>174609</v>
          </cell>
          <cell r="AQ213">
            <v>0</v>
          </cell>
          <cell r="AR213">
            <v>0</v>
          </cell>
          <cell r="AS213">
            <v>23771.25</v>
          </cell>
          <cell r="AT213">
            <v>0</v>
          </cell>
          <cell r="AU213">
            <v>132888.25</v>
          </cell>
          <cell r="AV213">
            <v>0</v>
          </cell>
          <cell r="AW213">
            <v>331268.5</v>
          </cell>
          <cell r="AX213">
            <v>153266.18346311685</v>
          </cell>
          <cell r="AZ213">
            <v>204</v>
          </cell>
          <cell r="BA213" t="str">
            <v>NEWBURYPORT</v>
          </cell>
          <cell r="BB213">
            <v>0</v>
          </cell>
          <cell r="BC213">
            <v>0</v>
          </cell>
          <cell r="BE213">
            <v>0</v>
          </cell>
          <cell r="BF213">
            <v>0</v>
          </cell>
          <cell r="BG213">
            <v>0</v>
          </cell>
          <cell r="BH213">
            <v>0</v>
          </cell>
          <cell r="BI213">
            <v>0</v>
          </cell>
          <cell r="BJ213">
            <v>0</v>
          </cell>
          <cell r="BL213">
            <v>0</v>
          </cell>
          <cell r="BM213">
            <v>174609</v>
          </cell>
          <cell r="BN213">
            <v>174609</v>
          </cell>
          <cell r="BO213">
            <v>0</v>
          </cell>
          <cell r="BP213">
            <v>0</v>
          </cell>
          <cell r="BQ213">
            <v>0</v>
          </cell>
          <cell r="BR213">
            <v>0</v>
          </cell>
        </row>
        <row r="214">
          <cell r="A214">
            <v>205</v>
          </cell>
          <cell r="B214">
            <v>203</v>
          </cell>
          <cell r="C214" t="str">
            <v>NEW MARLBOROUGH</v>
          </cell>
          <cell r="D214">
            <v>0</v>
          </cell>
          <cell r="E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K214">
            <v>205</v>
          </cell>
          <cell r="AL214">
            <v>203</v>
          </cell>
          <cell r="AM214" t="str">
            <v>NEW MARLBOROUGH</v>
          </cell>
          <cell r="AN214">
            <v>0</v>
          </cell>
          <cell r="AO214">
            <v>0</v>
          </cell>
          <cell r="AP214">
            <v>0</v>
          </cell>
          <cell r="AQ214">
            <v>0</v>
          </cell>
          <cell r="AR214">
            <v>0</v>
          </cell>
          <cell r="AS214">
            <v>0</v>
          </cell>
          <cell r="AT214">
            <v>0</v>
          </cell>
          <cell r="AU214">
            <v>0</v>
          </cell>
          <cell r="AV214">
            <v>0</v>
          </cell>
          <cell r="AW214">
            <v>0</v>
          </cell>
          <cell r="AX214">
            <v>0</v>
          </cell>
          <cell r="AZ214">
            <v>205</v>
          </cell>
          <cell r="BA214" t="str">
            <v>NEW MARLBOROUGH</v>
          </cell>
          <cell r="BB214">
            <v>0</v>
          </cell>
          <cell r="BC214">
            <v>0</v>
          </cell>
          <cell r="BE214">
            <v>0</v>
          </cell>
          <cell r="BF214">
            <v>0</v>
          </cell>
          <cell r="BG214">
            <v>0</v>
          </cell>
          <cell r="BH214">
            <v>0</v>
          </cell>
          <cell r="BI214">
            <v>0</v>
          </cell>
          <cell r="BJ214">
            <v>0</v>
          </cell>
          <cell r="BL214">
            <v>0</v>
          </cell>
          <cell r="BM214">
            <v>0</v>
          </cell>
          <cell r="BN214">
            <v>0</v>
          </cell>
          <cell r="BO214">
            <v>0</v>
          </cell>
          <cell r="BP214">
            <v>0</v>
          </cell>
          <cell r="BQ214">
            <v>0</v>
          </cell>
          <cell r="BR214">
            <v>0</v>
          </cell>
        </row>
        <row r="215">
          <cell r="A215">
            <v>206</v>
          </cell>
          <cell r="B215">
            <v>204</v>
          </cell>
          <cell r="C215" t="str">
            <v>NEW SALEM</v>
          </cell>
          <cell r="D215">
            <v>0</v>
          </cell>
          <cell r="E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K215">
            <v>206</v>
          </cell>
          <cell r="AL215">
            <v>204</v>
          </cell>
          <cell r="AM215" t="str">
            <v>NEW SALEM</v>
          </cell>
          <cell r="AN215">
            <v>0</v>
          </cell>
          <cell r="AO215">
            <v>0</v>
          </cell>
          <cell r="AP215">
            <v>0</v>
          </cell>
          <cell r="AQ215">
            <v>0</v>
          </cell>
          <cell r="AR215">
            <v>0</v>
          </cell>
          <cell r="AS215">
            <v>0</v>
          </cell>
          <cell r="AT215">
            <v>0</v>
          </cell>
          <cell r="AU215">
            <v>0</v>
          </cell>
          <cell r="AV215">
            <v>0</v>
          </cell>
          <cell r="AW215">
            <v>0</v>
          </cell>
          <cell r="AX215">
            <v>0</v>
          </cell>
          <cell r="AZ215">
            <v>206</v>
          </cell>
          <cell r="BA215" t="str">
            <v>NEW SALEM</v>
          </cell>
          <cell r="BB215">
            <v>0</v>
          </cell>
          <cell r="BC215">
            <v>0</v>
          </cell>
          <cell r="BE215">
            <v>0</v>
          </cell>
          <cell r="BF215">
            <v>0</v>
          </cell>
          <cell r="BG215">
            <v>0</v>
          </cell>
          <cell r="BH215">
            <v>0</v>
          </cell>
          <cell r="BI215">
            <v>0</v>
          </cell>
          <cell r="BJ215">
            <v>0</v>
          </cell>
          <cell r="BL215">
            <v>0</v>
          </cell>
          <cell r="BM215">
            <v>0</v>
          </cell>
          <cell r="BN215">
            <v>0</v>
          </cell>
          <cell r="BO215">
            <v>0</v>
          </cell>
          <cell r="BP215">
            <v>0</v>
          </cell>
          <cell r="BQ215">
            <v>0</v>
          </cell>
          <cell r="BR215">
            <v>0</v>
          </cell>
        </row>
        <row r="216">
          <cell r="A216">
            <v>207</v>
          </cell>
          <cell r="B216">
            <v>207</v>
          </cell>
          <cell r="C216" t="str">
            <v>NEWTON</v>
          </cell>
          <cell r="D216">
            <v>6.9896907216494846</v>
          </cell>
          <cell r="E216">
            <v>120537</v>
          </cell>
          <cell r="G216">
            <v>6233</v>
          </cell>
          <cell r="H216">
            <v>126770</v>
          </cell>
          <cell r="J216">
            <v>2651.7369679803219</v>
          </cell>
          <cell r="K216">
            <v>0.14754953257707051</v>
          </cell>
          <cell r="L216">
            <v>6233</v>
          </cell>
          <cell r="M216">
            <v>8884.7369679803214</v>
          </cell>
          <cell r="O216">
            <v>117885.26303201968</v>
          </cell>
          <cell r="Q216">
            <v>0</v>
          </cell>
          <cell r="R216">
            <v>2651.7369679803219</v>
          </cell>
          <cell r="S216">
            <v>6233</v>
          </cell>
          <cell r="T216">
            <v>8884.7369679803214</v>
          </cell>
          <cell r="V216">
            <v>24204.842551213929</v>
          </cell>
          <cell r="W216">
            <v>0</v>
          </cell>
          <cell r="X216">
            <v>207</v>
          </cell>
          <cell r="Y216">
            <v>6.9896907216494846</v>
          </cell>
          <cell r="Z216">
            <v>120537</v>
          </cell>
          <cell r="AA216">
            <v>0</v>
          </cell>
          <cell r="AB216">
            <v>120537</v>
          </cell>
          <cell r="AD216">
            <v>6233</v>
          </cell>
          <cell r="AE216">
            <v>126770</v>
          </cell>
          <cell r="AF216">
            <v>0</v>
          </cell>
          <cell r="AG216">
            <v>0</v>
          </cell>
          <cell r="AH216">
            <v>0</v>
          </cell>
          <cell r="AI216">
            <v>126770</v>
          </cell>
          <cell r="AK216">
            <v>207</v>
          </cell>
          <cell r="AL216">
            <v>207</v>
          </cell>
          <cell r="AM216" t="str">
            <v>NEWTON</v>
          </cell>
          <cell r="AN216">
            <v>120537</v>
          </cell>
          <cell r="AO216">
            <v>117516</v>
          </cell>
          <cell r="AP216">
            <v>3021</v>
          </cell>
          <cell r="AQ216">
            <v>14651</v>
          </cell>
          <cell r="AR216">
            <v>0</v>
          </cell>
          <cell r="AS216">
            <v>338</v>
          </cell>
          <cell r="AT216">
            <v>0</v>
          </cell>
          <cell r="AU216">
            <v>0</v>
          </cell>
          <cell r="AV216">
            <v>-38.157448786070745</v>
          </cell>
          <cell r="AW216">
            <v>17971.842551213929</v>
          </cell>
          <cell r="AX216">
            <v>2651.7369679803219</v>
          </cell>
          <cell r="AZ216">
            <v>207</v>
          </cell>
          <cell r="BA216" t="str">
            <v>NEWTON</v>
          </cell>
          <cell r="BB216">
            <v>0</v>
          </cell>
          <cell r="BC216">
            <v>0</v>
          </cell>
          <cell r="BE216">
            <v>0</v>
          </cell>
          <cell r="BF216">
            <v>0</v>
          </cell>
          <cell r="BG216">
            <v>0</v>
          </cell>
          <cell r="BH216">
            <v>0</v>
          </cell>
          <cell r="BI216">
            <v>0</v>
          </cell>
          <cell r="BJ216">
            <v>0</v>
          </cell>
          <cell r="BL216">
            <v>0</v>
          </cell>
          <cell r="BM216">
            <v>3021</v>
          </cell>
          <cell r="BN216">
            <v>3021</v>
          </cell>
          <cell r="BO216">
            <v>0</v>
          </cell>
          <cell r="BP216">
            <v>-38.157448786070745</v>
          </cell>
          <cell r="BQ216">
            <v>-38.157448786070745</v>
          </cell>
          <cell r="BR216">
            <v>-38.157448786070745</v>
          </cell>
        </row>
        <row r="217">
          <cell r="A217">
            <v>208</v>
          </cell>
          <cell r="B217">
            <v>208</v>
          </cell>
          <cell r="C217" t="str">
            <v>NORFOLK</v>
          </cell>
          <cell r="D217">
            <v>2</v>
          </cell>
          <cell r="E217">
            <v>28224</v>
          </cell>
          <cell r="G217">
            <v>1786</v>
          </cell>
          <cell r="H217">
            <v>30010</v>
          </cell>
          <cell r="J217">
            <v>0</v>
          </cell>
          <cell r="K217">
            <v>0</v>
          </cell>
          <cell r="L217">
            <v>1786</v>
          </cell>
          <cell r="M217">
            <v>1786</v>
          </cell>
          <cell r="O217">
            <v>28224</v>
          </cell>
          <cell r="Q217">
            <v>0</v>
          </cell>
          <cell r="R217">
            <v>0</v>
          </cell>
          <cell r="S217">
            <v>1786</v>
          </cell>
          <cell r="T217">
            <v>1786</v>
          </cell>
          <cell r="V217">
            <v>20945.690491303176</v>
          </cell>
          <cell r="W217">
            <v>0</v>
          </cell>
          <cell r="X217">
            <v>208</v>
          </cell>
          <cell r="Y217">
            <v>2</v>
          </cell>
          <cell r="Z217">
            <v>28224</v>
          </cell>
          <cell r="AA217">
            <v>0</v>
          </cell>
          <cell r="AB217">
            <v>28224</v>
          </cell>
          <cell r="AD217">
            <v>1786</v>
          </cell>
          <cell r="AE217">
            <v>30010</v>
          </cell>
          <cell r="AF217">
            <v>0</v>
          </cell>
          <cell r="AG217">
            <v>0</v>
          </cell>
          <cell r="AH217">
            <v>0</v>
          </cell>
          <cell r="AI217">
            <v>30010</v>
          </cell>
          <cell r="AK217">
            <v>208</v>
          </cell>
          <cell r="AL217">
            <v>208</v>
          </cell>
          <cell r="AM217" t="str">
            <v>NORFOLK</v>
          </cell>
          <cell r="AN217">
            <v>28224</v>
          </cell>
          <cell r="AO217">
            <v>80900</v>
          </cell>
          <cell r="AP217">
            <v>0</v>
          </cell>
          <cell r="AQ217">
            <v>13557.5</v>
          </cell>
          <cell r="AR217">
            <v>542.5</v>
          </cell>
          <cell r="AS217">
            <v>5095</v>
          </cell>
          <cell r="AT217">
            <v>0</v>
          </cell>
          <cell r="AU217">
            <v>0</v>
          </cell>
          <cell r="AV217">
            <v>-35.309508696824196</v>
          </cell>
          <cell r="AW217">
            <v>19159.690491303176</v>
          </cell>
          <cell r="AX217">
            <v>0</v>
          </cell>
          <cell r="AZ217">
            <v>208</v>
          </cell>
          <cell r="BA217" t="str">
            <v>NORFOLK</v>
          </cell>
          <cell r="BB217">
            <v>0</v>
          </cell>
          <cell r="BC217">
            <v>0</v>
          </cell>
          <cell r="BE217">
            <v>0</v>
          </cell>
          <cell r="BF217">
            <v>0</v>
          </cell>
          <cell r="BG217">
            <v>0</v>
          </cell>
          <cell r="BH217">
            <v>0</v>
          </cell>
          <cell r="BI217">
            <v>0</v>
          </cell>
          <cell r="BJ217">
            <v>0</v>
          </cell>
          <cell r="BL217">
            <v>0</v>
          </cell>
          <cell r="BM217">
            <v>0</v>
          </cell>
          <cell r="BN217">
            <v>0</v>
          </cell>
          <cell r="BO217">
            <v>0</v>
          </cell>
          <cell r="BP217">
            <v>-35.309508696824196</v>
          </cell>
          <cell r="BQ217">
            <v>-35.309508696824196</v>
          </cell>
          <cell r="BR217">
            <v>-35.309508696824196</v>
          </cell>
        </row>
        <row r="218">
          <cell r="A218">
            <v>209</v>
          </cell>
          <cell r="B218">
            <v>209</v>
          </cell>
          <cell r="C218" t="str">
            <v>NORTH ADAMS</v>
          </cell>
          <cell r="D218">
            <v>55.211409395973149</v>
          </cell>
          <cell r="E218">
            <v>710053</v>
          </cell>
          <cell r="G218">
            <v>47518</v>
          </cell>
          <cell r="H218">
            <v>757571</v>
          </cell>
          <cell r="J218">
            <v>46059.117484551942</v>
          </cell>
          <cell r="K218">
            <v>0.53390114043923009</v>
          </cell>
          <cell r="L218">
            <v>47518</v>
          </cell>
          <cell r="M218">
            <v>93577.117484551942</v>
          </cell>
          <cell r="O218">
            <v>663993.88251544803</v>
          </cell>
          <cell r="Q218">
            <v>28474</v>
          </cell>
          <cell r="R218">
            <v>46059.117484551942</v>
          </cell>
          <cell r="S218">
            <v>49304</v>
          </cell>
          <cell r="T218">
            <v>122051.11748455194</v>
          </cell>
          <cell r="V218">
            <v>162261</v>
          </cell>
          <cell r="W218">
            <v>0</v>
          </cell>
          <cell r="X218">
            <v>209</v>
          </cell>
          <cell r="Y218">
            <v>55.211409395973149</v>
          </cell>
          <cell r="Z218">
            <v>710053</v>
          </cell>
          <cell r="AA218">
            <v>0</v>
          </cell>
          <cell r="AB218">
            <v>710053</v>
          </cell>
          <cell r="AD218">
            <v>47518</v>
          </cell>
          <cell r="AE218">
            <v>757571</v>
          </cell>
          <cell r="AF218">
            <v>26688</v>
          </cell>
          <cell r="AG218">
            <v>1786</v>
          </cell>
          <cell r="AH218">
            <v>28474</v>
          </cell>
          <cell r="AI218">
            <v>786045</v>
          </cell>
          <cell r="AK218">
            <v>209</v>
          </cell>
          <cell r="AL218">
            <v>209</v>
          </cell>
          <cell r="AM218" t="str">
            <v>NORTH ADAMS</v>
          </cell>
          <cell r="AN218">
            <v>710053</v>
          </cell>
          <cell r="AO218">
            <v>657580</v>
          </cell>
          <cell r="AP218">
            <v>52473</v>
          </cell>
          <cell r="AQ218">
            <v>0</v>
          </cell>
          <cell r="AR218">
            <v>0</v>
          </cell>
          <cell r="AS218">
            <v>0</v>
          </cell>
          <cell r="AT218">
            <v>33796</v>
          </cell>
          <cell r="AU218">
            <v>0</v>
          </cell>
          <cell r="AV218">
            <v>0</v>
          </cell>
          <cell r="AW218">
            <v>86269</v>
          </cell>
          <cell r="AX218">
            <v>46059.117484551942</v>
          </cell>
          <cell r="AZ218">
            <v>209</v>
          </cell>
          <cell r="BA218" t="str">
            <v>NORTH ADAMS</v>
          </cell>
          <cell r="BB218">
            <v>0</v>
          </cell>
          <cell r="BC218">
            <v>0</v>
          </cell>
          <cell r="BE218">
            <v>0</v>
          </cell>
          <cell r="BF218">
            <v>0</v>
          </cell>
          <cell r="BG218">
            <v>0</v>
          </cell>
          <cell r="BH218">
            <v>0</v>
          </cell>
          <cell r="BI218">
            <v>0</v>
          </cell>
          <cell r="BJ218">
            <v>0</v>
          </cell>
          <cell r="BL218">
            <v>0</v>
          </cell>
          <cell r="BM218">
            <v>52473</v>
          </cell>
          <cell r="BN218">
            <v>52473</v>
          </cell>
          <cell r="BO218">
            <v>0</v>
          </cell>
          <cell r="BP218">
            <v>0</v>
          </cell>
          <cell r="BQ218">
            <v>0</v>
          </cell>
          <cell r="BR218">
            <v>0</v>
          </cell>
        </row>
        <row r="219">
          <cell r="A219">
            <v>210</v>
          </cell>
          <cell r="B219">
            <v>214</v>
          </cell>
          <cell r="C219" t="str">
            <v>NORTHAMPTON</v>
          </cell>
          <cell r="D219">
            <v>193.62388424920422</v>
          </cell>
          <cell r="E219">
            <v>2153263</v>
          </cell>
          <cell r="G219">
            <v>164034</v>
          </cell>
          <cell r="H219">
            <v>2317297</v>
          </cell>
          <cell r="J219">
            <v>0</v>
          </cell>
          <cell r="K219">
            <v>0</v>
          </cell>
          <cell r="L219">
            <v>164034</v>
          </cell>
          <cell r="M219">
            <v>164034</v>
          </cell>
          <cell r="O219">
            <v>2153263</v>
          </cell>
          <cell r="Q219">
            <v>125305</v>
          </cell>
          <cell r="R219">
            <v>0</v>
          </cell>
          <cell r="S219">
            <v>172762</v>
          </cell>
          <cell r="T219">
            <v>289339</v>
          </cell>
          <cell r="V219">
            <v>442974.80775964767</v>
          </cell>
          <cell r="W219">
            <v>0</v>
          </cell>
          <cell r="X219">
            <v>210</v>
          </cell>
          <cell r="Y219">
            <v>193.62388424920422</v>
          </cell>
          <cell r="Z219">
            <v>2153263</v>
          </cell>
          <cell r="AA219">
            <v>0</v>
          </cell>
          <cell r="AB219">
            <v>2153263</v>
          </cell>
          <cell r="AD219">
            <v>164034</v>
          </cell>
          <cell r="AE219">
            <v>2317297</v>
          </cell>
          <cell r="AF219">
            <v>116577</v>
          </cell>
          <cell r="AG219">
            <v>8728</v>
          </cell>
          <cell r="AH219">
            <v>125305</v>
          </cell>
          <cell r="AI219">
            <v>2442602</v>
          </cell>
          <cell r="AK219">
            <v>210</v>
          </cell>
          <cell r="AL219">
            <v>214</v>
          </cell>
          <cell r="AM219" t="str">
            <v>NORTHAMPTON</v>
          </cell>
          <cell r="AN219">
            <v>2153263</v>
          </cell>
          <cell r="AO219">
            <v>2187364</v>
          </cell>
          <cell r="AP219">
            <v>0</v>
          </cell>
          <cell r="AQ219">
            <v>28295</v>
          </cell>
          <cell r="AR219">
            <v>48342.75</v>
          </cell>
          <cell r="AS219">
            <v>31722.75</v>
          </cell>
          <cell r="AT219">
            <v>5776.75</v>
          </cell>
          <cell r="AU219">
            <v>39572.25</v>
          </cell>
          <cell r="AV219">
            <v>-73.692240352320368</v>
          </cell>
          <cell r="AW219">
            <v>153635.80775964767</v>
          </cell>
          <cell r="AX219">
            <v>0</v>
          </cell>
          <cell r="AZ219">
            <v>210</v>
          </cell>
          <cell r="BA219" t="str">
            <v>NORTHAMPTON</v>
          </cell>
          <cell r="BB219">
            <v>0</v>
          </cell>
          <cell r="BC219">
            <v>0</v>
          </cell>
          <cell r="BE219">
            <v>0</v>
          </cell>
          <cell r="BF219">
            <v>0</v>
          </cell>
          <cell r="BG219">
            <v>0</v>
          </cell>
          <cell r="BH219">
            <v>0</v>
          </cell>
          <cell r="BI219">
            <v>0</v>
          </cell>
          <cell r="BJ219">
            <v>0</v>
          </cell>
          <cell r="BL219">
            <v>0</v>
          </cell>
          <cell r="BM219">
            <v>0</v>
          </cell>
          <cell r="BN219">
            <v>0</v>
          </cell>
          <cell r="BO219">
            <v>0</v>
          </cell>
          <cell r="BP219">
            <v>-73.692240352320368</v>
          </cell>
          <cell r="BQ219">
            <v>-73.692240352320368</v>
          </cell>
          <cell r="BR219">
            <v>-73.692240352320368</v>
          </cell>
        </row>
        <row r="220">
          <cell r="A220">
            <v>211</v>
          </cell>
          <cell r="B220">
            <v>210</v>
          </cell>
          <cell r="C220" t="str">
            <v>NORTH ANDOVER</v>
          </cell>
          <cell r="D220">
            <v>6.4633333333333329</v>
          </cell>
          <cell r="E220">
            <v>74078</v>
          </cell>
          <cell r="G220">
            <v>5772</v>
          </cell>
          <cell r="H220">
            <v>79850</v>
          </cell>
          <cell r="J220">
            <v>9074.3650364053519</v>
          </cell>
          <cell r="K220">
            <v>0.28976306536188118</v>
          </cell>
          <cell r="L220">
            <v>5772</v>
          </cell>
          <cell r="M220">
            <v>14846.365036405352</v>
          </cell>
          <cell r="O220">
            <v>65003.634963594646</v>
          </cell>
          <cell r="Q220">
            <v>0</v>
          </cell>
          <cell r="R220">
            <v>9074.3650364053519</v>
          </cell>
          <cell r="S220">
            <v>5772</v>
          </cell>
          <cell r="T220">
            <v>14846.365036405352</v>
          </cell>
          <cell r="V220">
            <v>37088.5</v>
          </cell>
          <cell r="W220">
            <v>0</v>
          </cell>
          <cell r="X220">
            <v>211</v>
          </cell>
          <cell r="Y220">
            <v>6.4633333333333329</v>
          </cell>
          <cell r="Z220">
            <v>74078</v>
          </cell>
          <cell r="AA220">
            <v>0</v>
          </cell>
          <cell r="AB220">
            <v>74078</v>
          </cell>
          <cell r="AD220">
            <v>5772</v>
          </cell>
          <cell r="AE220">
            <v>79850</v>
          </cell>
          <cell r="AF220">
            <v>0</v>
          </cell>
          <cell r="AG220">
            <v>0</v>
          </cell>
          <cell r="AH220">
            <v>0</v>
          </cell>
          <cell r="AI220">
            <v>79850</v>
          </cell>
          <cell r="AK220">
            <v>211</v>
          </cell>
          <cell r="AL220">
            <v>210</v>
          </cell>
          <cell r="AM220" t="str">
            <v>NORTH ANDOVER</v>
          </cell>
          <cell r="AN220">
            <v>74078</v>
          </cell>
          <cell r="AO220">
            <v>63740</v>
          </cell>
          <cell r="AP220">
            <v>10338</v>
          </cell>
          <cell r="AQ220">
            <v>0</v>
          </cell>
          <cell r="AR220">
            <v>0</v>
          </cell>
          <cell r="AS220">
            <v>14998.5</v>
          </cell>
          <cell r="AT220">
            <v>5980</v>
          </cell>
          <cell r="AU220">
            <v>0</v>
          </cell>
          <cell r="AV220">
            <v>0</v>
          </cell>
          <cell r="AW220">
            <v>31316.5</v>
          </cell>
          <cell r="AX220">
            <v>9074.3650364053519</v>
          </cell>
          <cell r="AZ220">
            <v>211</v>
          </cell>
          <cell r="BA220" t="str">
            <v>NORTH ANDOVER</v>
          </cell>
          <cell r="BB220">
            <v>0</v>
          </cell>
          <cell r="BC220">
            <v>0</v>
          </cell>
          <cell r="BE220">
            <v>0</v>
          </cell>
          <cell r="BF220">
            <v>0</v>
          </cell>
          <cell r="BG220">
            <v>0</v>
          </cell>
          <cell r="BH220">
            <v>0</v>
          </cell>
          <cell r="BI220">
            <v>0</v>
          </cell>
          <cell r="BJ220">
            <v>0</v>
          </cell>
          <cell r="BL220">
            <v>0</v>
          </cell>
          <cell r="BM220">
            <v>10338</v>
          </cell>
          <cell r="BN220">
            <v>10338</v>
          </cell>
          <cell r="BO220">
            <v>0</v>
          </cell>
          <cell r="BP220">
            <v>0</v>
          </cell>
          <cell r="BQ220">
            <v>0</v>
          </cell>
          <cell r="BR220">
            <v>0</v>
          </cell>
        </row>
        <row r="221">
          <cell r="A221">
            <v>212</v>
          </cell>
          <cell r="B221">
            <v>211</v>
          </cell>
          <cell r="C221" t="str">
            <v>NORTH ATTLEBOROUGH</v>
          </cell>
          <cell r="D221">
            <v>106.4352412533641</v>
          </cell>
          <cell r="E221">
            <v>1123880</v>
          </cell>
          <cell r="G221">
            <v>95043</v>
          </cell>
          <cell r="H221">
            <v>1218923</v>
          </cell>
          <cell r="J221">
            <v>64332.490605841034</v>
          </cell>
          <cell r="K221">
            <v>0.40786954178502316</v>
          </cell>
          <cell r="L221">
            <v>95043</v>
          </cell>
          <cell r="M221">
            <v>159375.49060584104</v>
          </cell>
          <cell r="O221">
            <v>1059547.5093941591</v>
          </cell>
          <cell r="Q221">
            <v>0</v>
          </cell>
          <cell r="R221">
            <v>64332.490605841034</v>
          </cell>
          <cell r="S221">
            <v>95043</v>
          </cell>
          <cell r="T221">
            <v>159375.49060584104</v>
          </cell>
          <cell r="V221">
            <v>252771.10669875646</v>
          </cell>
          <cell r="W221">
            <v>0</v>
          </cell>
          <cell r="X221">
            <v>212</v>
          </cell>
          <cell r="Y221">
            <v>106.4352412533641</v>
          </cell>
          <cell r="Z221">
            <v>1123880</v>
          </cell>
          <cell r="AA221">
            <v>0</v>
          </cell>
          <cell r="AB221">
            <v>1123880</v>
          </cell>
          <cell r="AD221">
            <v>95043</v>
          </cell>
          <cell r="AE221">
            <v>1218923</v>
          </cell>
          <cell r="AF221">
            <v>0</v>
          </cell>
          <cell r="AG221">
            <v>0</v>
          </cell>
          <cell r="AH221">
            <v>0</v>
          </cell>
          <cell r="AI221">
            <v>1218923</v>
          </cell>
          <cell r="AK221">
            <v>212</v>
          </cell>
          <cell r="AL221">
            <v>211</v>
          </cell>
          <cell r="AM221" t="str">
            <v>NORTH ATTLEBOROUGH</v>
          </cell>
          <cell r="AN221">
            <v>1123880</v>
          </cell>
          <cell r="AO221">
            <v>1050589</v>
          </cell>
          <cell r="AP221">
            <v>73291</v>
          </cell>
          <cell r="AQ221">
            <v>32883.75</v>
          </cell>
          <cell r="AR221">
            <v>9678.5</v>
          </cell>
          <cell r="AS221">
            <v>26569.25</v>
          </cell>
          <cell r="AT221">
            <v>15391.25</v>
          </cell>
          <cell r="AU221">
            <v>0</v>
          </cell>
          <cell r="AV221">
            <v>-85.643301243530004</v>
          </cell>
          <cell r="AW221">
            <v>157728.10669875646</v>
          </cell>
          <cell r="AX221">
            <v>64332.490605841034</v>
          </cell>
          <cell r="AZ221">
            <v>212</v>
          </cell>
          <cell r="BA221" t="str">
            <v>NORTH ATTLEBOROUGH</v>
          </cell>
          <cell r="BB221">
            <v>0</v>
          </cell>
          <cell r="BC221">
            <v>0</v>
          </cell>
          <cell r="BE221">
            <v>0</v>
          </cell>
          <cell r="BF221">
            <v>0</v>
          </cell>
          <cell r="BG221">
            <v>0</v>
          </cell>
          <cell r="BH221">
            <v>0</v>
          </cell>
          <cell r="BI221">
            <v>0</v>
          </cell>
          <cell r="BJ221">
            <v>0</v>
          </cell>
          <cell r="BL221">
            <v>0</v>
          </cell>
          <cell r="BM221">
            <v>73291</v>
          </cell>
          <cell r="BN221">
            <v>73291</v>
          </cell>
          <cell r="BO221">
            <v>0</v>
          </cell>
          <cell r="BP221">
            <v>-85.643301243530004</v>
          </cell>
          <cell r="BQ221">
            <v>-85.643301243530004</v>
          </cell>
          <cell r="BR221">
            <v>-85.643301243530004</v>
          </cell>
        </row>
        <row r="222">
          <cell r="A222">
            <v>213</v>
          </cell>
          <cell r="B222">
            <v>215</v>
          </cell>
          <cell r="C222" t="str">
            <v>NORTHBOROUGH</v>
          </cell>
          <cell r="D222">
            <v>0</v>
          </cell>
          <cell r="E222">
            <v>0</v>
          </cell>
          <cell r="G222">
            <v>0</v>
          </cell>
          <cell r="H222">
            <v>0</v>
          </cell>
          <cell r="J222">
            <v>0</v>
          </cell>
          <cell r="K222">
            <v>0</v>
          </cell>
          <cell r="L222">
            <v>0</v>
          </cell>
          <cell r="M222">
            <v>0</v>
          </cell>
          <cell r="O222">
            <v>0</v>
          </cell>
          <cell r="Q222">
            <v>0</v>
          </cell>
          <cell r="R222">
            <v>0</v>
          </cell>
          <cell r="S222">
            <v>0</v>
          </cell>
          <cell r="T222">
            <v>0</v>
          </cell>
          <cell r="V222">
            <v>2485.6229345462989</v>
          </cell>
          <cell r="W222">
            <v>0</v>
          </cell>
          <cell r="X222">
            <v>213</v>
          </cell>
          <cell r="AK222">
            <v>213</v>
          </cell>
          <cell r="AL222">
            <v>215</v>
          </cell>
          <cell r="AM222" t="str">
            <v>NORTHBOROUGH</v>
          </cell>
          <cell r="AN222">
            <v>0</v>
          </cell>
          <cell r="AO222">
            <v>78973</v>
          </cell>
          <cell r="AP222">
            <v>0</v>
          </cell>
          <cell r="AQ222">
            <v>432.75</v>
          </cell>
          <cell r="AR222">
            <v>0</v>
          </cell>
          <cell r="AS222">
            <v>2054</v>
          </cell>
          <cell r="AT222">
            <v>0</v>
          </cell>
          <cell r="AU222">
            <v>0</v>
          </cell>
          <cell r="AV222">
            <v>-1.1270654537008795</v>
          </cell>
          <cell r="AW222">
            <v>2485.6229345462989</v>
          </cell>
          <cell r="AX222">
            <v>0</v>
          </cell>
          <cell r="AZ222">
            <v>213</v>
          </cell>
          <cell r="BA222" t="str">
            <v>NORTHBOROUGH</v>
          </cell>
          <cell r="BB222">
            <v>0</v>
          </cell>
          <cell r="BC222">
            <v>0</v>
          </cell>
          <cell r="BE222">
            <v>0</v>
          </cell>
          <cell r="BF222">
            <v>0</v>
          </cell>
          <cell r="BG222">
            <v>0</v>
          </cell>
          <cell r="BH222">
            <v>0</v>
          </cell>
          <cell r="BI222">
            <v>0</v>
          </cell>
          <cell r="BJ222">
            <v>0</v>
          </cell>
          <cell r="BL222">
            <v>0</v>
          </cell>
          <cell r="BM222">
            <v>0</v>
          </cell>
          <cell r="BN222">
            <v>0</v>
          </cell>
          <cell r="BO222">
            <v>0</v>
          </cell>
          <cell r="BP222">
            <v>-1.1270654537008795</v>
          </cell>
          <cell r="BQ222">
            <v>-1.1270654537008795</v>
          </cell>
          <cell r="BR222">
            <v>-1.1270654537008795</v>
          </cell>
        </row>
        <row r="223">
          <cell r="A223">
            <v>214</v>
          </cell>
          <cell r="B223">
            <v>216</v>
          </cell>
          <cell r="C223" t="str">
            <v>NORTHBRIDGE</v>
          </cell>
          <cell r="D223">
            <v>3</v>
          </cell>
          <cell r="E223">
            <v>34635</v>
          </cell>
          <cell r="G223">
            <v>2679</v>
          </cell>
          <cell r="H223">
            <v>37314</v>
          </cell>
          <cell r="J223">
            <v>0</v>
          </cell>
          <cell r="K223">
            <v>0</v>
          </cell>
          <cell r="L223">
            <v>2679</v>
          </cell>
          <cell r="M223">
            <v>2679</v>
          </cell>
          <cell r="O223">
            <v>34635</v>
          </cell>
          <cell r="Q223">
            <v>0</v>
          </cell>
          <cell r="R223">
            <v>0</v>
          </cell>
          <cell r="S223">
            <v>2679</v>
          </cell>
          <cell r="T223">
            <v>2679</v>
          </cell>
          <cell r="V223">
            <v>10407.75</v>
          </cell>
          <cell r="W223">
            <v>0</v>
          </cell>
          <cell r="X223">
            <v>214</v>
          </cell>
          <cell r="Y223">
            <v>3</v>
          </cell>
          <cell r="Z223">
            <v>34635</v>
          </cell>
          <cell r="AA223">
            <v>0</v>
          </cell>
          <cell r="AB223">
            <v>34635</v>
          </cell>
          <cell r="AD223">
            <v>2679</v>
          </cell>
          <cell r="AE223">
            <v>37314</v>
          </cell>
          <cell r="AF223">
            <v>0</v>
          </cell>
          <cell r="AG223">
            <v>0</v>
          </cell>
          <cell r="AH223">
            <v>0</v>
          </cell>
          <cell r="AI223">
            <v>37314</v>
          </cell>
          <cell r="AK223">
            <v>214</v>
          </cell>
          <cell r="AL223">
            <v>216</v>
          </cell>
          <cell r="AM223" t="str">
            <v>NORTHBRIDGE</v>
          </cell>
          <cell r="AN223">
            <v>34635</v>
          </cell>
          <cell r="AO223">
            <v>37544</v>
          </cell>
          <cell r="AP223">
            <v>0</v>
          </cell>
          <cell r="AQ223">
            <v>0</v>
          </cell>
          <cell r="AR223">
            <v>4210.25</v>
          </cell>
          <cell r="AS223">
            <v>0</v>
          </cell>
          <cell r="AT223">
            <v>1710.5</v>
          </cell>
          <cell r="AU223">
            <v>1808</v>
          </cell>
          <cell r="AV223">
            <v>0</v>
          </cell>
          <cell r="AW223">
            <v>7728.75</v>
          </cell>
          <cell r="AX223">
            <v>0</v>
          </cell>
          <cell r="AZ223">
            <v>214</v>
          </cell>
          <cell r="BA223" t="str">
            <v>NORTHBRIDGE</v>
          </cell>
          <cell r="BB223">
            <v>0</v>
          </cell>
          <cell r="BC223">
            <v>0</v>
          </cell>
          <cell r="BE223">
            <v>0</v>
          </cell>
          <cell r="BF223">
            <v>0</v>
          </cell>
          <cell r="BG223">
            <v>0</v>
          </cell>
          <cell r="BH223">
            <v>0</v>
          </cell>
          <cell r="BI223">
            <v>0</v>
          </cell>
          <cell r="BJ223">
            <v>0</v>
          </cell>
          <cell r="BL223">
            <v>0</v>
          </cell>
          <cell r="BM223">
            <v>0</v>
          </cell>
          <cell r="BN223">
            <v>0</v>
          </cell>
          <cell r="BO223">
            <v>0</v>
          </cell>
          <cell r="BP223">
            <v>0</v>
          </cell>
          <cell r="BQ223">
            <v>0</v>
          </cell>
          <cell r="BR223">
            <v>0</v>
          </cell>
        </row>
        <row r="224">
          <cell r="A224">
            <v>215</v>
          </cell>
          <cell r="B224">
            <v>212</v>
          </cell>
          <cell r="C224" t="str">
            <v>NORTH BROOKFIELD</v>
          </cell>
          <cell r="D224">
            <v>0</v>
          </cell>
          <cell r="E224">
            <v>0</v>
          </cell>
          <cell r="G224">
            <v>0</v>
          </cell>
          <cell r="H224">
            <v>0</v>
          </cell>
          <cell r="J224">
            <v>0</v>
          </cell>
          <cell r="K224"/>
          <cell r="L224">
            <v>0</v>
          </cell>
          <cell r="M224">
            <v>0</v>
          </cell>
          <cell r="O224">
            <v>0</v>
          </cell>
          <cell r="Q224">
            <v>0</v>
          </cell>
          <cell r="R224">
            <v>0</v>
          </cell>
          <cell r="S224">
            <v>0</v>
          </cell>
          <cell r="T224">
            <v>0</v>
          </cell>
          <cell r="V224">
            <v>0</v>
          </cell>
          <cell r="W224">
            <v>0</v>
          </cell>
          <cell r="X224">
            <v>215</v>
          </cell>
          <cell r="AK224">
            <v>215</v>
          </cell>
          <cell r="AL224">
            <v>212</v>
          </cell>
          <cell r="AM224" t="str">
            <v>NORTH BROOKFIELD</v>
          </cell>
          <cell r="AN224">
            <v>0</v>
          </cell>
          <cell r="AO224">
            <v>0</v>
          </cell>
          <cell r="AP224">
            <v>0</v>
          </cell>
          <cell r="AQ224">
            <v>0</v>
          </cell>
          <cell r="AR224">
            <v>0</v>
          </cell>
          <cell r="AS224">
            <v>0</v>
          </cell>
          <cell r="AT224">
            <v>0</v>
          </cell>
          <cell r="AU224">
            <v>0</v>
          </cell>
          <cell r="AV224">
            <v>0</v>
          </cell>
          <cell r="AW224">
            <v>0</v>
          </cell>
          <cell r="AX224">
            <v>0</v>
          </cell>
          <cell r="AZ224">
            <v>215</v>
          </cell>
          <cell r="BA224" t="str">
            <v>NORTH BROOKFIELD</v>
          </cell>
          <cell r="BB224">
            <v>0</v>
          </cell>
          <cell r="BC224">
            <v>0</v>
          </cell>
          <cell r="BE224">
            <v>0</v>
          </cell>
          <cell r="BF224">
            <v>0</v>
          </cell>
          <cell r="BG224">
            <v>0</v>
          </cell>
          <cell r="BH224">
            <v>0</v>
          </cell>
          <cell r="BI224">
            <v>0</v>
          </cell>
          <cell r="BJ224">
            <v>0</v>
          </cell>
          <cell r="BL224">
            <v>0</v>
          </cell>
          <cell r="BM224">
            <v>0</v>
          </cell>
          <cell r="BN224">
            <v>0</v>
          </cell>
          <cell r="BO224">
            <v>0</v>
          </cell>
          <cell r="BP224">
            <v>0</v>
          </cell>
          <cell r="BQ224">
            <v>0</v>
          </cell>
          <cell r="BR224">
            <v>0</v>
          </cell>
        </row>
        <row r="225">
          <cell r="A225">
            <v>216</v>
          </cell>
          <cell r="B225">
            <v>217</v>
          </cell>
          <cell r="C225" t="str">
            <v>NORTHFIELD</v>
          </cell>
          <cell r="D225">
            <v>0</v>
          </cell>
          <cell r="E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K225">
            <v>216</v>
          </cell>
          <cell r="AL225">
            <v>217</v>
          </cell>
          <cell r="AM225" t="str">
            <v>NORTHFIELD</v>
          </cell>
          <cell r="AN225">
            <v>0</v>
          </cell>
          <cell r="AO225">
            <v>0</v>
          </cell>
          <cell r="AP225">
            <v>0</v>
          </cell>
          <cell r="AQ225">
            <v>0</v>
          </cell>
          <cell r="AR225">
            <v>0</v>
          </cell>
          <cell r="AS225">
            <v>0</v>
          </cell>
          <cell r="AT225">
            <v>0</v>
          </cell>
          <cell r="AU225">
            <v>0</v>
          </cell>
          <cell r="AV225">
            <v>0</v>
          </cell>
          <cell r="AW225">
            <v>0</v>
          </cell>
          <cell r="AX225">
            <v>0</v>
          </cell>
          <cell r="AZ225">
            <v>216</v>
          </cell>
          <cell r="BA225" t="str">
            <v>NORTHFIELD</v>
          </cell>
          <cell r="BB225">
            <v>0</v>
          </cell>
          <cell r="BC225">
            <v>0</v>
          </cell>
          <cell r="BE225">
            <v>0</v>
          </cell>
          <cell r="BF225">
            <v>0</v>
          </cell>
          <cell r="BG225">
            <v>0</v>
          </cell>
          <cell r="BH225">
            <v>0</v>
          </cell>
          <cell r="BI225">
            <v>0</v>
          </cell>
          <cell r="BJ225">
            <v>0</v>
          </cell>
          <cell r="BL225">
            <v>0</v>
          </cell>
          <cell r="BM225">
            <v>0</v>
          </cell>
          <cell r="BN225">
            <v>0</v>
          </cell>
          <cell r="BO225">
            <v>0</v>
          </cell>
          <cell r="BP225">
            <v>0</v>
          </cell>
          <cell r="BQ225">
            <v>0</v>
          </cell>
          <cell r="BR225">
            <v>0</v>
          </cell>
        </row>
        <row r="226">
          <cell r="A226">
            <v>217</v>
          </cell>
          <cell r="B226">
            <v>213</v>
          </cell>
          <cell r="C226" t="str">
            <v>NORTH READING</v>
          </cell>
          <cell r="D226">
            <v>0.1</v>
          </cell>
          <cell r="E226">
            <v>1356</v>
          </cell>
          <cell r="G226">
            <v>89</v>
          </cell>
          <cell r="H226">
            <v>1445</v>
          </cell>
          <cell r="J226">
            <v>1190.2533361738881</v>
          </cell>
          <cell r="K226">
            <v>0.87776794703089089</v>
          </cell>
          <cell r="L226">
            <v>89</v>
          </cell>
          <cell r="M226">
            <v>1279.2533361738881</v>
          </cell>
          <cell r="O226">
            <v>165.7466638261119</v>
          </cell>
          <cell r="Q226">
            <v>0</v>
          </cell>
          <cell r="R226">
            <v>1190.2533361738881</v>
          </cell>
          <cell r="S226">
            <v>89</v>
          </cell>
          <cell r="T226">
            <v>1279.2533361738881</v>
          </cell>
          <cell r="V226">
            <v>1445</v>
          </cell>
          <cell r="W226">
            <v>0</v>
          </cell>
          <cell r="X226">
            <v>217</v>
          </cell>
          <cell r="Y226">
            <v>0.1</v>
          </cell>
          <cell r="Z226">
            <v>1356</v>
          </cell>
          <cell r="AA226">
            <v>0</v>
          </cell>
          <cell r="AB226">
            <v>1356</v>
          </cell>
          <cell r="AD226">
            <v>89</v>
          </cell>
          <cell r="AE226">
            <v>1445</v>
          </cell>
          <cell r="AF226">
            <v>0</v>
          </cell>
          <cell r="AG226">
            <v>0</v>
          </cell>
          <cell r="AH226">
            <v>0</v>
          </cell>
          <cell r="AI226">
            <v>1445</v>
          </cell>
          <cell r="AK226">
            <v>217</v>
          </cell>
          <cell r="AL226">
            <v>213</v>
          </cell>
          <cell r="AM226" t="str">
            <v>NORTH READING</v>
          </cell>
          <cell r="AN226">
            <v>1356</v>
          </cell>
          <cell r="AO226">
            <v>0</v>
          </cell>
          <cell r="AP226">
            <v>1356</v>
          </cell>
          <cell r="AQ226">
            <v>0</v>
          </cell>
          <cell r="AR226">
            <v>0</v>
          </cell>
          <cell r="AS226">
            <v>0</v>
          </cell>
          <cell r="AT226">
            <v>0</v>
          </cell>
          <cell r="AU226">
            <v>0</v>
          </cell>
          <cell r="AV226">
            <v>0</v>
          </cell>
          <cell r="AW226">
            <v>1356</v>
          </cell>
          <cell r="AX226">
            <v>1190.2533361738881</v>
          </cell>
          <cell r="AZ226">
            <v>217</v>
          </cell>
          <cell r="BA226" t="str">
            <v>NORTH READING</v>
          </cell>
          <cell r="BB226">
            <v>0</v>
          </cell>
          <cell r="BC226">
            <v>0</v>
          </cell>
          <cell r="BE226">
            <v>0</v>
          </cell>
          <cell r="BF226">
            <v>0</v>
          </cell>
          <cell r="BG226">
            <v>0</v>
          </cell>
          <cell r="BH226">
            <v>0</v>
          </cell>
          <cell r="BI226">
            <v>0</v>
          </cell>
          <cell r="BJ226">
            <v>0</v>
          </cell>
          <cell r="BL226">
            <v>0</v>
          </cell>
          <cell r="BM226">
            <v>1356</v>
          </cell>
          <cell r="BN226">
            <v>1356</v>
          </cell>
          <cell r="BO226">
            <v>0</v>
          </cell>
          <cell r="BP226">
            <v>0</v>
          </cell>
          <cell r="BQ226">
            <v>0</v>
          </cell>
          <cell r="BR226">
            <v>0</v>
          </cell>
        </row>
        <row r="227">
          <cell r="A227">
            <v>218</v>
          </cell>
          <cell r="B227">
            <v>218</v>
          </cell>
          <cell r="C227" t="str">
            <v>NORTON</v>
          </cell>
          <cell r="D227">
            <v>115.64705882352941</v>
          </cell>
          <cell r="E227">
            <v>1330058</v>
          </cell>
          <cell r="G227">
            <v>102401</v>
          </cell>
          <cell r="H227">
            <v>1432459</v>
          </cell>
          <cell r="J227">
            <v>0</v>
          </cell>
          <cell r="K227">
            <v>0</v>
          </cell>
          <cell r="L227">
            <v>102401</v>
          </cell>
          <cell r="M227">
            <v>102401</v>
          </cell>
          <cell r="O227">
            <v>1330058</v>
          </cell>
          <cell r="Q227">
            <v>12180</v>
          </cell>
          <cell r="R227">
            <v>0</v>
          </cell>
          <cell r="S227">
            <v>103272</v>
          </cell>
          <cell r="T227">
            <v>114581</v>
          </cell>
          <cell r="V227">
            <v>123359.5</v>
          </cell>
          <cell r="W227">
            <v>0</v>
          </cell>
          <cell r="X227">
            <v>218</v>
          </cell>
          <cell r="Y227">
            <v>115.64705882352941</v>
          </cell>
          <cell r="Z227">
            <v>1330058</v>
          </cell>
          <cell r="AA227">
            <v>0</v>
          </cell>
          <cell r="AB227">
            <v>1330058</v>
          </cell>
          <cell r="AD227">
            <v>102401</v>
          </cell>
          <cell r="AE227">
            <v>1432459</v>
          </cell>
          <cell r="AF227">
            <v>11309</v>
          </cell>
          <cell r="AG227">
            <v>871</v>
          </cell>
          <cell r="AH227">
            <v>12180</v>
          </cell>
          <cell r="AI227">
            <v>1444639</v>
          </cell>
          <cell r="AK227">
            <v>218</v>
          </cell>
          <cell r="AL227">
            <v>218</v>
          </cell>
          <cell r="AM227" t="str">
            <v>NORTON</v>
          </cell>
          <cell r="AN227">
            <v>1330058</v>
          </cell>
          <cell r="AO227">
            <v>1499199</v>
          </cell>
          <cell r="AP227">
            <v>0</v>
          </cell>
          <cell r="AQ227">
            <v>0</v>
          </cell>
          <cell r="AR227">
            <v>0</v>
          </cell>
          <cell r="AS227">
            <v>0</v>
          </cell>
          <cell r="AT227">
            <v>8778.5</v>
          </cell>
          <cell r="AU227">
            <v>0</v>
          </cell>
          <cell r="AV227">
            <v>0</v>
          </cell>
          <cell r="AW227">
            <v>8778.5</v>
          </cell>
          <cell r="AX227">
            <v>0</v>
          </cell>
          <cell r="AZ227">
            <v>218</v>
          </cell>
          <cell r="BA227" t="str">
            <v>NORTON</v>
          </cell>
          <cell r="BB227">
            <v>0</v>
          </cell>
          <cell r="BC227">
            <v>0</v>
          </cell>
          <cell r="BE227">
            <v>0</v>
          </cell>
          <cell r="BF227">
            <v>0</v>
          </cell>
          <cell r="BG227">
            <v>0</v>
          </cell>
          <cell r="BH227">
            <v>0</v>
          </cell>
          <cell r="BI227">
            <v>0</v>
          </cell>
          <cell r="BJ227">
            <v>0</v>
          </cell>
          <cell r="BL227">
            <v>0</v>
          </cell>
          <cell r="BM227">
            <v>0</v>
          </cell>
          <cell r="BN227">
            <v>0</v>
          </cell>
          <cell r="BO227">
            <v>0</v>
          </cell>
          <cell r="BP227">
            <v>0</v>
          </cell>
          <cell r="BQ227">
            <v>0</v>
          </cell>
          <cell r="BR227">
            <v>0</v>
          </cell>
        </row>
        <row r="228">
          <cell r="A228">
            <v>219</v>
          </cell>
          <cell r="B228">
            <v>219</v>
          </cell>
          <cell r="C228" t="str">
            <v>NORWELL</v>
          </cell>
          <cell r="D228">
            <v>9.8639455782312915</v>
          </cell>
          <cell r="E228">
            <v>119920</v>
          </cell>
          <cell r="G228">
            <v>7915</v>
          </cell>
          <cell r="H228">
            <v>127835</v>
          </cell>
          <cell r="J228">
            <v>21880.999383586051</v>
          </cell>
          <cell r="K228">
            <v>0.50047550371897598</v>
          </cell>
          <cell r="L228">
            <v>7915</v>
          </cell>
          <cell r="M228">
            <v>29795.999383586051</v>
          </cell>
          <cell r="O228">
            <v>98039.000616413949</v>
          </cell>
          <cell r="Q228">
            <v>14422</v>
          </cell>
          <cell r="R228">
            <v>21880.999383586051</v>
          </cell>
          <cell r="S228">
            <v>8808</v>
          </cell>
          <cell r="T228">
            <v>44217.999383586051</v>
          </cell>
          <cell r="V228">
            <v>66057.420322255261</v>
          </cell>
          <cell r="W228">
            <v>0</v>
          </cell>
          <cell r="X228">
            <v>219</v>
          </cell>
          <cell r="Y228">
            <v>9.8639455782312915</v>
          </cell>
          <cell r="Z228">
            <v>119920</v>
          </cell>
          <cell r="AA228">
            <v>0</v>
          </cell>
          <cell r="AB228">
            <v>119920</v>
          </cell>
          <cell r="AD228">
            <v>7915</v>
          </cell>
          <cell r="AE228">
            <v>127835</v>
          </cell>
          <cell r="AF228">
            <v>13529</v>
          </cell>
          <cell r="AG228">
            <v>893</v>
          </cell>
          <cell r="AH228">
            <v>14422</v>
          </cell>
          <cell r="AI228">
            <v>142257</v>
          </cell>
          <cell r="AK228">
            <v>219</v>
          </cell>
          <cell r="AL228">
            <v>219</v>
          </cell>
          <cell r="AM228" t="str">
            <v>NORWELL</v>
          </cell>
          <cell r="AN228">
            <v>119920</v>
          </cell>
          <cell r="AO228">
            <v>94992</v>
          </cell>
          <cell r="AP228">
            <v>24928</v>
          </cell>
          <cell r="AQ228">
            <v>5982</v>
          </cell>
          <cell r="AR228">
            <v>3816</v>
          </cell>
          <cell r="AS228">
            <v>603.75</v>
          </cell>
          <cell r="AT228">
            <v>4906</v>
          </cell>
          <cell r="AU228">
            <v>3500.25</v>
          </cell>
          <cell r="AV228">
            <v>-15.579677744746732</v>
          </cell>
          <cell r="AW228">
            <v>43720.420322255253</v>
          </cell>
          <cell r="AX228">
            <v>21880.999383586051</v>
          </cell>
          <cell r="AZ228">
            <v>219</v>
          </cell>
          <cell r="BA228" t="str">
            <v>NORWELL</v>
          </cell>
          <cell r="BB228">
            <v>0</v>
          </cell>
          <cell r="BC228">
            <v>0</v>
          </cell>
          <cell r="BE228">
            <v>0</v>
          </cell>
          <cell r="BF228">
            <v>0</v>
          </cell>
          <cell r="BG228">
            <v>0</v>
          </cell>
          <cell r="BH228">
            <v>0</v>
          </cell>
          <cell r="BI228">
            <v>0</v>
          </cell>
          <cell r="BJ228">
            <v>0</v>
          </cell>
          <cell r="BL228">
            <v>0</v>
          </cell>
          <cell r="BM228">
            <v>24928</v>
          </cell>
          <cell r="BN228">
            <v>24928</v>
          </cell>
          <cell r="BO228">
            <v>0</v>
          </cell>
          <cell r="BP228">
            <v>-15.579677744746732</v>
          </cell>
          <cell r="BQ228">
            <v>-15.579677744746732</v>
          </cell>
          <cell r="BR228">
            <v>-15.579677744746732</v>
          </cell>
        </row>
        <row r="229">
          <cell r="A229">
            <v>220</v>
          </cell>
          <cell r="B229">
            <v>220</v>
          </cell>
          <cell r="C229" t="str">
            <v>NORWOOD</v>
          </cell>
          <cell r="D229">
            <v>35.10324687831578</v>
          </cell>
          <cell r="E229">
            <v>484880</v>
          </cell>
          <cell r="G229">
            <v>30380</v>
          </cell>
          <cell r="H229">
            <v>515260</v>
          </cell>
          <cell r="J229">
            <v>84780.972699872669</v>
          </cell>
          <cell r="K229">
            <v>0.53203693480514735</v>
          </cell>
          <cell r="L229">
            <v>30380</v>
          </cell>
          <cell r="M229">
            <v>115160.97269987267</v>
          </cell>
          <cell r="O229">
            <v>400099.02730012732</v>
          </cell>
          <cell r="Q229">
            <v>14367</v>
          </cell>
          <cell r="R229">
            <v>84780.972699872669</v>
          </cell>
          <cell r="S229">
            <v>31273</v>
          </cell>
          <cell r="T229">
            <v>129527.97269987267</v>
          </cell>
          <cell r="V229">
            <v>204098.66743813147</v>
          </cell>
          <cell r="W229">
            <v>0</v>
          </cell>
          <cell r="X229">
            <v>220</v>
          </cell>
          <cell r="Y229">
            <v>35.10324687831578</v>
          </cell>
          <cell r="Z229">
            <v>484880</v>
          </cell>
          <cell r="AA229">
            <v>0</v>
          </cell>
          <cell r="AB229">
            <v>484880</v>
          </cell>
          <cell r="AD229">
            <v>30380</v>
          </cell>
          <cell r="AE229">
            <v>515260</v>
          </cell>
          <cell r="AF229">
            <v>13474</v>
          </cell>
          <cell r="AG229">
            <v>893</v>
          </cell>
          <cell r="AH229">
            <v>14367</v>
          </cell>
          <cell r="AI229">
            <v>529627</v>
          </cell>
          <cell r="AK229">
            <v>220</v>
          </cell>
          <cell r="AL229">
            <v>220</v>
          </cell>
          <cell r="AM229" t="str">
            <v>NORWOOD</v>
          </cell>
          <cell r="AN229">
            <v>484880</v>
          </cell>
          <cell r="AO229">
            <v>388293</v>
          </cell>
          <cell r="AP229">
            <v>96587</v>
          </cell>
          <cell r="AQ229">
            <v>22109.5</v>
          </cell>
          <cell r="AR229">
            <v>15330</v>
          </cell>
          <cell r="AS229">
            <v>15815.75</v>
          </cell>
          <cell r="AT229">
            <v>9567</v>
          </cell>
          <cell r="AU229">
            <v>0</v>
          </cell>
          <cell r="AV229">
            <v>-57.582561868519406</v>
          </cell>
          <cell r="AW229">
            <v>159351.66743813147</v>
          </cell>
          <cell r="AX229">
            <v>84780.972699872669</v>
          </cell>
          <cell r="AZ229">
            <v>220</v>
          </cell>
          <cell r="BA229" t="str">
            <v>NORWOOD</v>
          </cell>
          <cell r="BB229">
            <v>0</v>
          </cell>
          <cell r="BC229">
            <v>0</v>
          </cell>
          <cell r="BE229">
            <v>0</v>
          </cell>
          <cell r="BF229">
            <v>0</v>
          </cell>
          <cell r="BG229">
            <v>0</v>
          </cell>
          <cell r="BH229">
            <v>0</v>
          </cell>
          <cell r="BI229">
            <v>0</v>
          </cell>
          <cell r="BJ229">
            <v>0</v>
          </cell>
          <cell r="BL229">
            <v>0</v>
          </cell>
          <cell r="BM229">
            <v>96587</v>
          </cell>
          <cell r="BN229">
            <v>96587</v>
          </cell>
          <cell r="BO229">
            <v>0</v>
          </cell>
          <cell r="BP229">
            <v>-57.582561868519406</v>
          </cell>
          <cell r="BQ229">
            <v>-57.582561868519406</v>
          </cell>
          <cell r="BR229">
            <v>-57.582561868519406</v>
          </cell>
        </row>
        <row r="230">
          <cell r="A230">
            <v>221</v>
          </cell>
          <cell r="B230">
            <v>221</v>
          </cell>
          <cell r="C230" t="str">
            <v>OAK BLUFFS</v>
          </cell>
          <cell r="D230">
            <v>27.850174216027874</v>
          </cell>
          <cell r="E230">
            <v>540237</v>
          </cell>
          <cell r="G230">
            <v>24870</v>
          </cell>
          <cell r="H230">
            <v>565107</v>
          </cell>
          <cell r="J230">
            <v>16836.466991999521</v>
          </cell>
          <cell r="K230">
            <v>0.21212477462251383</v>
          </cell>
          <cell r="L230">
            <v>24870</v>
          </cell>
          <cell r="M230">
            <v>41706.466991999521</v>
          </cell>
          <cell r="O230">
            <v>523400.53300800046</v>
          </cell>
          <cell r="Q230">
            <v>0</v>
          </cell>
          <cell r="R230">
            <v>16836.466991999521</v>
          </cell>
          <cell r="S230">
            <v>24870</v>
          </cell>
          <cell r="T230">
            <v>41706.466991999521</v>
          </cell>
          <cell r="V230">
            <v>104240.58281834745</v>
          </cell>
          <cell r="W230">
            <v>0</v>
          </cell>
          <cell r="X230">
            <v>221</v>
          </cell>
          <cell r="Y230">
            <v>27.850174216027874</v>
          </cell>
          <cell r="Z230">
            <v>540237</v>
          </cell>
          <cell r="AA230">
            <v>0</v>
          </cell>
          <cell r="AB230">
            <v>540237</v>
          </cell>
          <cell r="AD230">
            <v>24870</v>
          </cell>
          <cell r="AE230">
            <v>565107</v>
          </cell>
          <cell r="AF230">
            <v>0</v>
          </cell>
          <cell r="AG230">
            <v>0</v>
          </cell>
          <cell r="AH230">
            <v>0</v>
          </cell>
          <cell r="AI230">
            <v>565107</v>
          </cell>
          <cell r="AK230">
            <v>221</v>
          </cell>
          <cell r="AL230">
            <v>221</v>
          </cell>
          <cell r="AM230" t="str">
            <v>OAK BLUFFS</v>
          </cell>
          <cell r="AN230">
            <v>540237</v>
          </cell>
          <cell r="AO230">
            <v>521056</v>
          </cell>
          <cell r="AP230">
            <v>19181</v>
          </cell>
          <cell r="AQ230">
            <v>1984</v>
          </cell>
          <cell r="AR230">
            <v>0</v>
          </cell>
          <cell r="AS230">
            <v>0</v>
          </cell>
          <cell r="AT230">
            <v>42530</v>
          </cell>
          <cell r="AU230">
            <v>15680.75</v>
          </cell>
          <cell r="AV230">
            <v>-5.1671816525540635</v>
          </cell>
          <cell r="AW230">
            <v>79370.582818347451</v>
          </cell>
          <cell r="AX230">
            <v>16836.466991999521</v>
          </cell>
          <cell r="AZ230">
            <v>221</v>
          </cell>
          <cell r="BA230" t="str">
            <v>OAK BLUFFS</v>
          </cell>
          <cell r="BB230">
            <v>0</v>
          </cell>
          <cell r="BC230">
            <v>0</v>
          </cell>
          <cell r="BE230">
            <v>0</v>
          </cell>
          <cell r="BF230">
            <v>0</v>
          </cell>
          <cell r="BG230">
            <v>0</v>
          </cell>
          <cell r="BH230">
            <v>0</v>
          </cell>
          <cell r="BI230">
            <v>0</v>
          </cell>
          <cell r="BJ230">
            <v>0</v>
          </cell>
          <cell r="BL230">
            <v>0</v>
          </cell>
          <cell r="BM230">
            <v>19181</v>
          </cell>
          <cell r="BN230">
            <v>19181</v>
          </cell>
          <cell r="BO230">
            <v>0</v>
          </cell>
          <cell r="BP230">
            <v>-5.1671816525540635</v>
          </cell>
          <cell r="BQ230">
            <v>-5.1671816525540635</v>
          </cell>
          <cell r="BR230">
            <v>-5.1671816525540635</v>
          </cell>
        </row>
        <row r="231">
          <cell r="A231">
            <v>222</v>
          </cell>
          <cell r="B231">
            <v>222</v>
          </cell>
          <cell r="C231" t="str">
            <v>OAKHAM</v>
          </cell>
          <cell r="D231">
            <v>0</v>
          </cell>
          <cell r="E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K231">
            <v>222</v>
          </cell>
          <cell r="AL231">
            <v>222</v>
          </cell>
          <cell r="AM231" t="str">
            <v>OAKHAM</v>
          </cell>
          <cell r="AN231">
            <v>0</v>
          </cell>
          <cell r="AO231">
            <v>0</v>
          </cell>
          <cell r="AP231">
            <v>0</v>
          </cell>
          <cell r="AQ231">
            <v>0</v>
          </cell>
          <cell r="AR231">
            <v>0</v>
          </cell>
          <cell r="AS231">
            <v>0</v>
          </cell>
          <cell r="AT231">
            <v>0</v>
          </cell>
          <cell r="AU231">
            <v>0</v>
          </cell>
          <cell r="AV231">
            <v>0</v>
          </cell>
          <cell r="AW231">
            <v>0</v>
          </cell>
          <cell r="AX231">
            <v>0</v>
          </cell>
          <cell r="AZ231">
            <v>222</v>
          </cell>
          <cell r="BA231" t="str">
            <v>OAKHAM</v>
          </cell>
          <cell r="BB231">
            <v>0</v>
          </cell>
          <cell r="BC231">
            <v>0</v>
          </cell>
          <cell r="BE231">
            <v>0</v>
          </cell>
          <cell r="BF231">
            <v>0</v>
          </cell>
          <cell r="BG231">
            <v>0</v>
          </cell>
          <cell r="BH231">
            <v>0</v>
          </cell>
          <cell r="BI231">
            <v>0</v>
          </cell>
          <cell r="BJ231">
            <v>0</v>
          </cell>
          <cell r="BL231">
            <v>0</v>
          </cell>
          <cell r="BM231">
            <v>0</v>
          </cell>
          <cell r="BN231">
            <v>0</v>
          </cell>
          <cell r="BO231">
            <v>0</v>
          </cell>
          <cell r="BP231">
            <v>0</v>
          </cell>
          <cell r="BQ231">
            <v>0</v>
          </cell>
          <cell r="BR231">
            <v>0</v>
          </cell>
        </row>
        <row r="232">
          <cell r="A232">
            <v>223</v>
          </cell>
          <cell r="B232">
            <v>223</v>
          </cell>
          <cell r="C232" t="str">
            <v>ORANGE</v>
          </cell>
          <cell r="D232">
            <v>2</v>
          </cell>
          <cell r="E232">
            <v>17812</v>
          </cell>
          <cell r="G232">
            <v>1786</v>
          </cell>
          <cell r="H232">
            <v>19598</v>
          </cell>
          <cell r="J232">
            <v>7789.3127619521265</v>
          </cell>
          <cell r="K232">
            <v>0.6774346323964191</v>
          </cell>
          <cell r="L232">
            <v>1786</v>
          </cell>
          <cell r="M232">
            <v>9575.3127619521256</v>
          </cell>
          <cell r="O232">
            <v>10022.687238047874</v>
          </cell>
          <cell r="Q232">
            <v>0</v>
          </cell>
          <cell r="R232">
            <v>7789.3127619521265</v>
          </cell>
          <cell r="S232">
            <v>1786</v>
          </cell>
          <cell r="T232">
            <v>9575.3127619521256</v>
          </cell>
          <cell r="V232">
            <v>13284.25</v>
          </cell>
          <cell r="W232">
            <v>0</v>
          </cell>
          <cell r="X232">
            <v>223</v>
          </cell>
          <cell r="Y232">
            <v>2</v>
          </cell>
          <cell r="Z232">
            <v>17812</v>
          </cell>
          <cell r="AA232">
            <v>0</v>
          </cell>
          <cell r="AB232">
            <v>17812</v>
          </cell>
          <cell r="AD232">
            <v>1786</v>
          </cell>
          <cell r="AE232">
            <v>19598</v>
          </cell>
          <cell r="AF232">
            <v>0</v>
          </cell>
          <cell r="AG232">
            <v>0</v>
          </cell>
          <cell r="AH232">
            <v>0</v>
          </cell>
          <cell r="AI232">
            <v>19598</v>
          </cell>
          <cell r="AK232">
            <v>223</v>
          </cell>
          <cell r="AL232">
            <v>223</v>
          </cell>
          <cell r="AM232" t="str">
            <v>ORANGE</v>
          </cell>
          <cell r="AN232">
            <v>17812</v>
          </cell>
          <cell r="AO232">
            <v>8938</v>
          </cell>
          <cell r="AP232">
            <v>8874</v>
          </cell>
          <cell r="AQ232">
            <v>0</v>
          </cell>
          <cell r="AR232">
            <v>2271</v>
          </cell>
          <cell r="AS232">
            <v>211.75</v>
          </cell>
          <cell r="AT232">
            <v>119.75</v>
          </cell>
          <cell r="AU232">
            <v>21.75</v>
          </cell>
          <cell r="AV232">
            <v>0</v>
          </cell>
          <cell r="AW232">
            <v>11498.25</v>
          </cell>
          <cell r="AX232">
            <v>7789.3127619521265</v>
          </cell>
          <cell r="AZ232">
            <v>223</v>
          </cell>
          <cell r="BA232" t="str">
            <v>ORANGE</v>
          </cell>
          <cell r="BB232">
            <v>0</v>
          </cell>
          <cell r="BC232">
            <v>0</v>
          </cell>
          <cell r="BE232">
            <v>0</v>
          </cell>
          <cell r="BF232">
            <v>0</v>
          </cell>
          <cell r="BG232">
            <v>0</v>
          </cell>
          <cell r="BH232">
            <v>0</v>
          </cell>
          <cell r="BI232">
            <v>0</v>
          </cell>
          <cell r="BJ232">
            <v>0</v>
          </cell>
          <cell r="BL232">
            <v>0</v>
          </cell>
          <cell r="BM232">
            <v>8874</v>
          </cell>
          <cell r="BN232">
            <v>8874</v>
          </cell>
          <cell r="BO232">
            <v>0</v>
          </cell>
          <cell r="BP232">
            <v>0</v>
          </cell>
          <cell r="BQ232">
            <v>0</v>
          </cell>
          <cell r="BR232">
            <v>0</v>
          </cell>
        </row>
        <row r="233">
          <cell r="A233">
            <v>224</v>
          </cell>
          <cell r="B233">
            <v>224</v>
          </cell>
          <cell r="C233" t="str">
            <v>ORLEANS</v>
          </cell>
          <cell r="D233">
            <v>0</v>
          </cell>
          <cell r="E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K233">
            <v>224</v>
          </cell>
          <cell r="AL233">
            <v>224</v>
          </cell>
          <cell r="AM233" t="str">
            <v>ORLEANS</v>
          </cell>
          <cell r="AN233">
            <v>0</v>
          </cell>
          <cell r="AO233">
            <v>0</v>
          </cell>
          <cell r="AP233">
            <v>0</v>
          </cell>
          <cell r="AQ233">
            <v>0</v>
          </cell>
          <cell r="AR233">
            <v>0</v>
          </cell>
          <cell r="AS233">
            <v>0</v>
          </cell>
          <cell r="AT233">
            <v>0</v>
          </cell>
          <cell r="AU233">
            <v>0</v>
          </cell>
          <cell r="AV233">
            <v>0</v>
          </cell>
          <cell r="AW233">
            <v>0</v>
          </cell>
          <cell r="AX233">
            <v>0</v>
          </cell>
          <cell r="AZ233">
            <v>224</v>
          </cell>
          <cell r="BA233" t="str">
            <v>ORLEANS</v>
          </cell>
          <cell r="BB233">
            <v>0</v>
          </cell>
          <cell r="BC233">
            <v>0</v>
          </cell>
          <cell r="BE233">
            <v>0</v>
          </cell>
          <cell r="BF233">
            <v>0</v>
          </cell>
          <cell r="BG233">
            <v>0</v>
          </cell>
          <cell r="BH233">
            <v>0</v>
          </cell>
          <cell r="BI233">
            <v>0</v>
          </cell>
          <cell r="BJ233">
            <v>0</v>
          </cell>
          <cell r="BL233">
            <v>0</v>
          </cell>
          <cell r="BM233">
            <v>0</v>
          </cell>
          <cell r="BN233">
            <v>0</v>
          </cell>
          <cell r="BO233">
            <v>0</v>
          </cell>
          <cell r="BP233">
            <v>0</v>
          </cell>
          <cell r="BQ233">
            <v>0</v>
          </cell>
          <cell r="BR233">
            <v>0</v>
          </cell>
        </row>
        <row r="234">
          <cell r="A234">
            <v>225</v>
          </cell>
          <cell r="B234">
            <v>225</v>
          </cell>
          <cell r="C234" t="str">
            <v>OTIS</v>
          </cell>
          <cell r="D234">
            <v>0</v>
          </cell>
          <cell r="E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K234">
            <v>225</v>
          </cell>
          <cell r="AL234">
            <v>225</v>
          </cell>
          <cell r="AM234" t="str">
            <v>OTIS</v>
          </cell>
          <cell r="AN234">
            <v>0</v>
          </cell>
          <cell r="AO234">
            <v>0</v>
          </cell>
          <cell r="AP234">
            <v>0</v>
          </cell>
          <cell r="AQ234">
            <v>0</v>
          </cell>
          <cell r="AR234">
            <v>0</v>
          </cell>
          <cell r="AS234">
            <v>0</v>
          </cell>
          <cell r="AT234">
            <v>0</v>
          </cell>
          <cell r="AU234">
            <v>0</v>
          </cell>
          <cell r="AV234">
            <v>0</v>
          </cell>
          <cell r="AW234">
            <v>0</v>
          </cell>
          <cell r="AX234">
            <v>0</v>
          </cell>
          <cell r="AZ234">
            <v>225</v>
          </cell>
          <cell r="BA234" t="str">
            <v>OTIS</v>
          </cell>
          <cell r="BB234">
            <v>0</v>
          </cell>
          <cell r="BC234">
            <v>0</v>
          </cell>
          <cell r="BE234">
            <v>0</v>
          </cell>
          <cell r="BF234">
            <v>0</v>
          </cell>
          <cell r="BG234">
            <v>0</v>
          </cell>
          <cell r="BH234">
            <v>0</v>
          </cell>
          <cell r="BI234">
            <v>0</v>
          </cell>
          <cell r="BJ234">
            <v>0</v>
          </cell>
          <cell r="BL234">
            <v>0</v>
          </cell>
          <cell r="BM234">
            <v>0</v>
          </cell>
          <cell r="BN234">
            <v>0</v>
          </cell>
          <cell r="BO234">
            <v>0</v>
          </cell>
          <cell r="BP234">
            <v>0</v>
          </cell>
          <cell r="BQ234">
            <v>0</v>
          </cell>
          <cell r="BR234">
            <v>0</v>
          </cell>
        </row>
        <row r="235">
          <cell r="A235">
            <v>226</v>
          </cell>
          <cell r="B235">
            <v>226</v>
          </cell>
          <cell r="C235" t="str">
            <v>OXFORD</v>
          </cell>
          <cell r="D235">
            <v>26.091365093907466</v>
          </cell>
          <cell r="E235">
            <v>288727</v>
          </cell>
          <cell r="G235">
            <v>23299</v>
          </cell>
          <cell r="H235">
            <v>312026</v>
          </cell>
          <cell r="J235">
            <v>0</v>
          </cell>
          <cell r="K235">
            <v>0</v>
          </cell>
          <cell r="L235">
            <v>23299</v>
          </cell>
          <cell r="M235">
            <v>23299</v>
          </cell>
          <cell r="O235">
            <v>288727</v>
          </cell>
          <cell r="Q235">
            <v>0</v>
          </cell>
          <cell r="R235">
            <v>0</v>
          </cell>
          <cell r="S235">
            <v>23299</v>
          </cell>
          <cell r="T235">
            <v>23299</v>
          </cell>
          <cell r="V235">
            <v>55315.75</v>
          </cell>
          <cell r="W235">
            <v>0</v>
          </cell>
          <cell r="X235">
            <v>226</v>
          </cell>
          <cell r="Y235">
            <v>26.091365093907466</v>
          </cell>
          <cell r="Z235">
            <v>288727</v>
          </cell>
          <cell r="AA235">
            <v>0</v>
          </cell>
          <cell r="AB235">
            <v>288727</v>
          </cell>
          <cell r="AD235">
            <v>23299</v>
          </cell>
          <cell r="AE235">
            <v>312026</v>
          </cell>
          <cell r="AF235">
            <v>0</v>
          </cell>
          <cell r="AG235">
            <v>0</v>
          </cell>
          <cell r="AH235">
            <v>0</v>
          </cell>
          <cell r="AI235">
            <v>312026</v>
          </cell>
          <cell r="AK235">
            <v>226</v>
          </cell>
          <cell r="AL235">
            <v>226</v>
          </cell>
          <cell r="AM235" t="str">
            <v>OXFORD</v>
          </cell>
          <cell r="AN235">
            <v>288727</v>
          </cell>
          <cell r="AO235">
            <v>342918</v>
          </cell>
          <cell r="AP235">
            <v>0</v>
          </cell>
          <cell r="AQ235">
            <v>0</v>
          </cell>
          <cell r="AR235">
            <v>8768.75</v>
          </cell>
          <cell r="AS235">
            <v>13604.25</v>
          </cell>
          <cell r="AT235">
            <v>0</v>
          </cell>
          <cell r="AU235">
            <v>9643.75</v>
          </cell>
          <cell r="AV235">
            <v>0</v>
          </cell>
          <cell r="AW235">
            <v>32016.75</v>
          </cell>
          <cell r="AX235">
            <v>0</v>
          </cell>
          <cell r="AZ235">
            <v>226</v>
          </cell>
          <cell r="BA235" t="str">
            <v>OXFORD</v>
          </cell>
          <cell r="BB235">
            <v>0</v>
          </cell>
          <cell r="BC235">
            <v>0</v>
          </cell>
          <cell r="BE235">
            <v>0</v>
          </cell>
          <cell r="BF235">
            <v>0</v>
          </cell>
          <cell r="BG235">
            <v>0</v>
          </cell>
          <cell r="BH235">
            <v>0</v>
          </cell>
          <cell r="BI235">
            <v>0</v>
          </cell>
          <cell r="BJ235">
            <v>0</v>
          </cell>
          <cell r="BL235">
            <v>0</v>
          </cell>
          <cell r="BM235">
            <v>0</v>
          </cell>
          <cell r="BN235">
            <v>0</v>
          </cell>
          <cell r="BO235">
            <v>0</v>
          </cell>
          <cell r="BP235">
            <v>0</v>
          </cell>
          <cell r="BQ235">
            <v>0</v>
          </cell>
          <cell r="BR235">
            <v>0</v>
          </cell>
        </row>
        <row r="236">
          <cell r="A236">
            <v>227</v>
          </cell>
          <cell r="B236">
            <v>227</v>
          </cell>
          <cell r="C236" t="str">
            <v>PALMER</v>
          </cell>
          <cell r="D236">
            <v>6.4107744107744109</v>
          </cell>
          <cell r="E236">
            <v>62294</v>
          </cell>
          <cell r="G236">
            <v>4810</v>
          </cell>
          <cell r="H236">
            <v>67104</v>
          </cell>
          <cell r="J236">
            <v>23370.571589697473</v>
          </cell>
          <cell r="K236">
            <v>0.72270246352011114</v>
          </cell>
          <cell r="L236">
            <v>4810</v>
          </cell>
          <cell r="M236">
            <v>28180.571589697473</v>
          </cell>
          <cell r="O236">
            <v>38923.428410302527</v>
          </cell>
          <cell r="Q236">
            <v>12402</v>
          </cell>
          <cell r="R236">
            <v>23370.571589697473</v>
          </cell>
          <cell r="S236">
            <v>5699</v>
          </cell>
          <cell r="T236">
            <v>40582.571589697473</v>
          </cell>
          <cell r="V236">
            <v>49549.75</v>
          </cell>
          <cell r="W236">
            <v>0</v>
          </cell>
          <cell r="X236">
            <v>227</v>
          </cell>
          <cell r="Y236">
            <v>6.4107744107744109</v>
          </cell>
          <cell r="Z236">
            <v>62294</v>
          </cell>
          <cell r="AA236">
            <v>0</v>
          </cell>
          <cell r="AB236">
            <v>62294</v>
          </cell>
          <cell r="AD236">
            <v>4810</v>
          </cell>
          <cell r="AE236">
            <v>67104</v>
          </cell>
          <cell r="AF236">
            <v>11513</v>
          </cell>
          <cell r="AG236">
            <v>889</v>
          </cell>
          <cell r="AH236">
            <v>12402</v>
          </cell>
          <cell r="AI236">
            <v>79506</v>
          </cell>
          <cell r="AK236">
            <v>227</v>
          </cell>
          <cell r="AL236">
            <v>227</v>
          </cell>
          <cell r="AM236" t="str">
            <v>PALMER</v>
          </cell>
          <cell r="AN236">
            <v>62294</v>
          </cell>
          <cell r="AO236">
            <v>35669</v>
          </cell>
          <cell r="AP236">
            <v>26625</v>
          </cell>
          <cell r="AQ236">
            <v>0</v>
          </cell>
          <cell r="AR236">
            <v>0</v>
          </cell>
          <cell r="AS236">
            <v>947.25</v>
          </cell>
          <cell r="AT236">
            <v>4765.5</v>
          </cell>
          <cell r="AU236">
            <v>0</v>
          </cell>
          <cell r="AV236">
            <v>0</v>
          </cell>
          <cell r="AW236">
            <v>32337.75</v>
          </cell>
          <cell r="AX236">
            <v>23370.571589697473</v>
          </cell>
          <cell r="AZ236">
            <v>227</v>
          </cell>
          <cell r="BA236" t="str">
            <v>PALMER</v>
          </cell>
          <cell r="BB236">
            <v>0</v>
          </cell>
          <cell r="BC236">
            <v>0</v>
          </cell>
          <cell r="BE236">
            <v>0</v>
          </cell>
          <cell r="BF236">
            <v>0</v>
          </cell>
          <cell r="BG236">
            <v>0</v>
          </cell>
          <cell r="BH236">
            <v>0</v>
          </cell>
          <cell r="BI236">
            <v>0</v>
          </cell>
          <cell r="BJ236">
            <v>0</v>
          </cell>
          <cell r="BL236">
            <v>0</v>
          </cell>
          <cell r="BM236">
            <v>26625</v>
          </cell>
          <cell r="BN236">
            <v>26625</v>
          </cell>
          <cell r="BO236">
            <v>0</v>
          </cell>
          <cell r="BP236">
            <v>0</v>
          </cell>
          <cell r="BQ236">
            <v>0</v>
          </cell>
          <cell r="BR236">
            <v>0</v>
          </cell>
        </row>
        <row r="237">
          <cell r="A237">
            <v>228</v>
          </cell>
          <cell r="B237">
            <v>228</v>
          </cell>
          <cell r="C237" t="str">
            <v>PAXTON</v>
          </cell>
          <cell r="D237">
            <v>0</v>
          </cell>
          <cell r="E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K237">
            <v>228</v>
          </cell>
          <cell r="AL237">
            <v>228</v>
          </cell>
          <cell r="AM237" t="str">
            <v>PAXTON</v>
          </cell>
          <cell r="AN237">
            <v>0</v>
          </cell>
          <cell r="AO237">
            <v>0</v>
          </cell>
          <cell r="AP237">
            <v>0</v>
          </cell>
          <cell r="AQ237">
            <v>0</v>
          </cell>
          <cell r="AR237">
            <v>0</v>
          </cell>
          <cell r="AS237">
            <v>0</v>
          </cell>
          <cell r="AT237">
            <v>0</v>
          </cell>
          <cell r="AU237">
            <v>0</v>
          </cell>
          <cell r="AV237">
            <v>0</v>
          </cell>
          <cell r="AW237">
            <v>0</v>
          </cell>
          <cell r="AX237">
            <v>0</v>
          </cell>
          <cell r="AZ237">
            <v>228</v>
          </cell>
          <cell r="BA237" t="str">
            <v>PAXTON</v>
          </cell>
          <cell r="BB237">
            <v>0</v>
          </cell>
          <cell r="BC237">
            <v>0</v>
          </cell>
          <cell r="BE237">
            <v>0</v>
          </cell>
          <cell r="BF237">
            <v>0</v>
          </cell>
          <cell r="BG237">
            <v>0</v>
          </cell>
          <cell r="BH237">
            <v>0</v>
          </cell>
          <cell r="BI237">
            <v>0</v>
          </cell>
          <cell r="BJ237">
            <v>0</v>
          </cell>
          <cell r="BL237">
            <v>0</v>
          </cell>
          <cell r="BM237">
            <v>0</v>
          </cell>
          <cell r="BN237">
            <v>0</v>
          </cell>
          <cell r="BO237">
            <v>0</v>
          </cell>
          <cell r="BP237">
            <v>0</v>
          </cell>
          <cell r="BQ237">
            <v>0</v>
          </cell>
          <cell r="BR237">
            <v>0</v>
          </cell>
        </row>
        <row r="238">
          <cell r="A238">
            <v>229</v>
          </cell>
          <cell r="B238">
            <v>229</v>
          </cell>
          <cell r="C238" t="str">
            <v>PEABODY</v>
          </cell>
          <cell r="D238">
            <v>53.918557570976922</v>
          </cell>
          <cell r="E238">
            <v>576320</v>
          </cell>
          <cell r="G238">
            <v>44904</v>
          </cell>
          <cell r="H238">
            <v>621224</v>
          </cell>
          <cell r="J238">
            <v>48013.906702589738</v>
          </cell>
          <cell r="K238">
            <v>0.45738420293012372</v>
          </cell>
          <cell r="L238">
            <v>44904</v>
          </cell>
          <cell r="M238">
            <v>92917.906702589738</v>
          </cell>
          <cell r="O238">
            <v>528306.09329741029</v>
          </cell>
          <cell r="Q238">
            <v>39169</v>
          </cell>
          <cell r="R238">
            <v>48013.906702589738</v>
          </cell>
          <cell r="S238">
            <v>48015</v>
          </cell>
          <cell r="T238">
            <v>132086.90670258974</v>
          </cell>
          <cell r="V238">
            <v>189048</v>
          </cell>
          <cell r="W238">
            <v>0</v>
          </cell>
          <cell r="X238">
            <v>229</v>
          </cell>
          <cell r="Y238">
            <v>53.918557570976922</v>
          </cell>
          <cell r="Z238">
            <v>576320</v>
          </cell>
          <cell r="AA238">
            <v>0</v>
          </cell>
          <cell r="AB238">
            <v>576320</v>
          </cell>
          <cell r="AD238">
            <v>44904</v>
          </cell>
          <cell r="AE238">
            <v>621224</v>
          </cell>
          <cell r="AF238">
            <v>36058</v>
          </cell>
          <cell r="AG238">
            <v>3111</v>
          </cell>
          <cell r="AH238">
            <v>39169</v>
          </cell>
          <cell r="AI238">
            <v>660393</v>
          </cell>
          <cell r="AK238">
            <v>229</v>
          </cell>
          <cell r="AL238">
            <v>229</v>
          </cell>
          <cell r="AM238" t="str">
            <v>PEABODY</v>
          </cell>
          <cell r="AN238">
            <v>576320</v>
          </cell>
          <cell r="AO238">
            <v>521620</v>
          </cell>
          <cell r="AP238">
            <v>54700</v>
          </cell>
          <cell r="AQ238">
            <v>0</v>
          </cell>
          <cell r="AR238">
            <v>20023.5</v>
          </cell>
          <cell r="AS238">
            <v>3182.25</v>
          </cell>
          <cell r="AT238">
            <v>27069.25</v>
          </cell>
          <cell r="AU238">
            <v>0</v>
          </cell>
          <cell r="AV238">
            <v>0</v>
          </cell>
          <cell r="AW238">
            <v>104975</v>
          </cell>
          <cell r="AX238">
            <v>48013.906702589738</v>
          </cell>
          <cell r="AZ238">
            <v>229</v>
          </cell>
          <cell r="BA238" t="str">
            <v>PEABODY</v>
          </cell>
          <cell r="BB238">
            <v>0</v>
          </cell>
          <cell r="BC238">
            <v>0</v>
          </cell>
          <cell r="BE238">
            <v>0</v>
          </cell>
          <cell r="BF238">
            <v>0</v>
          </cell>
          <cell r="BG238">
            <v>0</v>
          </cell>
          <cell r="BH238">
            <v>0</v>
          </cell>
          <cell r="BI238">
            <v>0</v>
          </cell>
          <cell r="BJ238">
            <v>0</v>
          </cell>
          <cell r="BL238">
            <v>0</v>
          </cell>
          <cell r="BM238">
            <v>54700</v>
          </cell>
          <cell r="BN238">
            <v>54700</v>
          </cell>
          <cell r="BO238">
            <v>0</v>
          </cell>
          <cell r="BP238">
            <v>0</v>
          </cell>
          <cell r="BQ238">
            <v>0</v>
          </cell>
          <cell r="BR238">
            <v>0</v>
          </cell>
        </row>
        <row r="239">
          <cell r="A239">
            <v>230</v>
          </cell>
          <cell r="B239">
            <v>230</v>
          </cell>
          <cell r="C239" t="str">
            <v>PELHAM</v>
          </cell>
          <cell r="D239">
            <v>2.9965870307167233</v>
          </cell>
          <cell r="E239">
            <v>64678</v>
          </cell>
          <cell r="G239">
            <v>2676</v>
          </cell>
          <cell r="H239">
            <v>67354</v>
          </cell>
          <cell r="J239">
            <v>56772.275278063971</v>
          </cell>
          <cell r="K239">
            <v>0.877767947030891</v>
          </cell>
          <cell r="L239">
            <v>2676</v>
          </cell>
          <cell r="M239">
            <v>59448.275278063971</v>
          </cell>
          <cell r="O239">
            <v>7905.7247219360288</v>
          </cell>
          <cell r="Q239">
            <v>0</v>
          </cell>
          <cell r="R239">
            <v>56772.275278063971</v>
          </cell>
          <cell r="S239">
            <v>2676</v>
          </cell>
          <cell r="T239">
            <v>59448.275278063971</v>
          </cell>
          <cell r="V239">
            <v>67354</v>
          </cell>
          <cell r="W239">
            <v>0</v>
          </cell>
          <cell r="X239">
            <v>230</v>
          </cell>
          <cell r="Y239">
            <v>2.9965870307167233</v>
          </cell>
          <cell r="Z239">
            <v>64678</v>
          </cell>
          <cell r="AA239">
            <v>0</v>
          </cell>
          <cell r="AB239">
            <v>64678</v>
          </cell>
          <cell r="AD239">
            <v>2676</v>
          </cell>
          <cell r="AE239">
            <v>67354</v>
          </cell>
          <cell r="AF239">
            <v>0</v>
          </cell>
          <cell r="AG239">
            <v>0</v>
          </cell>
          <cell r="AH239">
            <v>0</v>
          </cell>
          <cell r="AI239">
            <v>67354</v>
          </cell>
          <cell r="AK239">
            <v>230</v>
          </cell>
          <cell r="AL239">
            <v>230</v>
          </cell>
          <cell r="AM239" t="str">
            <v>PELHAM</v>
          </cell>
          <cell r="AN239">
            <v>64678</v>
          </cell>
          <cell r="AO239">
            <v>0</v>
          </cell>
          <cell r="AP239">
            <v>64678</v>
          </cell>
          <cell r="AQ239">
            <v>0</v>
          </cell>
          <cell r="AR239">
            <v>0</v>
          </cell>
          <cell r="AS239">
            <v>0</v>
          </cell>
          <cell r="AT239">
            <v>0</v>
          </cell>
          <cell r="AU239">
            <v>0</v>
          </cell>
          <cell r="AV239">
            <v>0</v>
          </cell>
          <cell r="AW239">
            <v>64678</v>
          </cell>
          <cell r="AX239">
            <v>56772.275278063971</v>
          </cell>
          <cell r="AZ239">
            <v>230</v>
          </cell>
          <cell r="BA239" t="str">
            <v>PELHAM</v>
          </cell>
          <cell r="BB239">
            <v>0</v>
          </cell>
          <cell r="BC239">
            <v>0</v>
          </cell>
          <cell r="BE239">
            <v>0</v>
          </cell>
          <cell r="BF239">
            <v>0</v>
          </cell>
          <cell r="BG239">
            <v>0</v>
          </cell>
          <cell r="BH239">
            <v>0</v>
          </cell>
          <cell r="BI239">
            <v>0</v>
          </cell>
          <cell r="BJ239">
            <v>0</v>
          </cell>
          <cell r="BL239">
            <v>0</v>
          </cell>
          <cell r="BM239">
            <v>64678</v>
          </cell>
          <cell r="BN239">
            <v>64678</v>
          </cell>
          <cell r="BO239">
            <v>0</v>
          </cell>
          <cell r="BP239">
            <v>0</v>
          </cell>
          <cell r="BQ239">
            <v>0</v>
          </cell>
          <cell r="BR239">
            <v>0</v>
          </cell>
        </row>
        <row r="240">
          <cell r="A240">
            <v>231</v>
          </cell>
          <cell r="B240">
            <v>231</v>
          </cell>
          <cell r="C240" t="str">
            <v>PEMBROKE</v>
          </cell>
          <cell r="D240">
            <v>35.740646258503403</v>
          </cell>
          <cell r="E240">
            <v>395950</v>
          </cell>
          <cell r="G240">
            <v>31915</v>
          </cell>
          <cell r="H240">
            <v>427865</v>
          </cell>
          <cell r="J240">
            <v>103200.93306831592</v>
          </cell>
          <cell r="K240">
            <v>0.64947196624485515</v>
          </cell>
          <cell r="L240">
            <v>31915</v>
          </cell>
          <cell r="M240">
            <v>135115.93306831591</v>
          </cell>
          <cell r="O240">
            <v>292749.06693168409</v>
          </cell>
          <cell r="Q240">
            <v>0</v>
          </cell>
          <cell r="R240">
            <v>103200.93306831592</v>
          </cell>
          <cell r="S240">
            <v>31915</v>
          </cell>
          <cell r="T240">
            <v>135115.93306831591</v>
          </cell>
          <cell r="V240">
            <v>190814.75</v>
          </cell>
          <cell r="W240">
            <v>0</v>
          </cell>
          <cell r="X240">
            <v>231</v>
          </cell>
          <cell r="Y240">
            <v>35.740646258503403</v>
          </cell>
          <cell r="Z240">
            <v>395950</v>
          </cell>
          <cell r="AA240">
            <v>0</v>
          </cell>
          <cell r="AB240">
            <v>395950</v>
          </cell>
          <cell r="AD240">
            <v>31915</v>
          </cell>
          <cell r="AE240">
            <v>427865</v>
          </cell>
          <cell r="AF240">
            <v>0</v>
          </cell>
          <cell r="AG240">
            <v>0</v>
          </cell>
          <cell r="AH240">
            <v>0</v>
          </cell>
          <cell r="AI240">
            <v>427865</v>
          </cell>
          <cell r="AK240">
            <v>231</v>
          </cell>
          <cell r="AL240">
            <v>231</v>
          </cell>
          <cell r="AM240" t="str">
            <v>PEMBROKE</v>
          </cell>
          <cell r="AN240">
            <v>395950</v>
          </cell>
          <cell r="AO240">
            <v>278378</v>
          </cell>
          <cell r="AP240">
            <v>117572</v>
          </cell>
          <cell r="AQ240">
            <v>0</v>
          </cell>
          <cell r="AR240">
            <v>1408.5</v>
          </cell>
          <cell r="AS240">
            <v>22271</v>
          </cell>
          <cell r="AT240">
            <v>17416.25</v>
          </cell>
          <cell r="AU240">
            <v>232</v>
          </cell>
          <cell r="AV240">
            <v>0</v>
          </cell>
          <cell r="AW240">
            <v>158899.75</v>
          </cell>
          <cell r="AX240">
            <v>103200.93306831592</v>
          </cell>
          <cell r="AZ240">
            <v>231</v>
          </cell>
          <cell r="BA240" t="str">
            <v>PEMBROKE</v>
          </cell>
          <cell r="BB240">
            <v>0</v>
          </cell>
          <cell r="BC240">
            <v>0</v>
          </cell>
          <cell r="BE240">
            <v>0</v>
          </cell>
          <cell r="BF240">
            <v>0</v>
          </cell>
          <cell r="BG240">
            <v>0</v>
          </cell>
          <cell r="BH240">
            <v>0</v>
          </cell>
          <cell r="BI240">
            <v>0</v>
          </cell>
          <cell r="BJ240">
            <v>0</v>
          </cell>
          <cell r="BL240">
            <v>0</v>
          </cell>
          <cell r="BM240">
            <v>117572</v>
          </cell>
          <cell r="BN240">
            <v>117572</v>
          </cell>
          <cell r="BO240">
            <v>0</v>
          </cell>
          <cell r="BP240">
            <v>0</v>
          </cell>
          <cell r="BQ240">
            <v>0</v>
          </cell>
          <cell r="BR240">
            <v>0</v>
          </cell>
        </row>
        <row r="241">
          <cell r="A241">
            <v>232</v>
          </cell>
          <cell r="B241">
            <v>232</v>
          </cell>
          <cell r="C241" t="str">
            <v>PEPPERELL</v>
          </cell>
          <cell r="D241">
            <v>0</v>
          </cell>
          <cell r="E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K241">
            <v>232</v>
          </cell>
          <cell r="AL241">
            <v>232</v>
          </cell>
          <cell r="AM241" t="str">
            <v>PEPPERELL</v>
          </cell>
          <cell r="AN241">
            <v>0</v>
          </cell>
          <cell r="AO241">
            <v>0</v>
          </cell>
          <cell r="AP241">
            <v>0</v>
          </cell>
          <cell r="AQ241">
            <v>0</v>
          </cell>
          <cell r="AR241">
            <v>0</v>
          </cell>
          <cell r="AS241">
            <v>0</v>
          </cell>
          <cell r="AT241">
            <v>0</v>
          </cell>
          <cell r="AU241">
            <v>0</v>
          </cell>
          <cell r="AV241">
            <v>0</v>
          </cell>
          <cell r="AW241">
            <v>0</v>
          </cell>
          <cell r="AX241">
            <v>0</v>
          </cell>
          <cell r="AZ241">
            <v>232</v>
          </cell>
          <cell r="BA241" t="str">
            <v>PEPPERELL</v>
          </cell>
          <cell r="BB241">
            <v>0</v>
          </cell>
          <cell r="BC241">
            <v>0</v>
          </cell>
          <cell r="BE241">
            <v>0</v>
          </cell>
          <cell r="BF241">
            <v>0</v>
          </cell>
          <cell r="BG241">
            <v>0</v>
          </cell>
          <cell r="BH241">
            <v>0</v>
          </cell>
          <cell r="BI241">
            <v>0</v>
          </cell>
          <cell r="BJ241">
            <v>0</v>
          </cell>
          <cell r="BL241">
            <v>0</v>
          </cell>
          <cell r="BM241">
            <v>0</v>
          </cell>
          <cell r="BN241">
            <v>0</v>
          </cell>
          <cell r="BO241">
            <v>0</v>
          </cell>
          <cell r="BP241">
            <v>0</v>
          </cell>
          <cell r="BQ241">
            <v>0</v>
          </cell>
          <cell r="BR241">
            <v>0</v>
          </cell>
        </row>
        <row r="242">
          <cell r="A242">
            <v>233</v>
          </cell>
          <cell r="B242">
            <v>233</v>
          </cell>
          <cell r="C242" t="str">
            <v>PERU</v>
          </cell>
          <cell r="D242">
            <v>0</v>
          </cell>
          <cell r="E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K242">
            <v>233</v>
          </cell>
          <cell r="AL242">
            <v>233</v>
          </cell>
          <cell r="AM242" t="str">
            <v>PERU</v>
          </cell>
          <cell r="AN242">
            <v>0</v>
          </cell>
          <cell r="AO242">
            <v>0</v>
          </cell>
          <cell r="AP242">
            <v>0</v>
          </cell>
          <cell r="AQ242">
            <v>0</v>
          </cell>
          <cell r="AR242">
            <v>0</v>
          </cell>
          <cell r="AS242">
            <v>0</v>
          </cell>
          <cell r="AT242">
            <v>0</v>
          </cell>
          <cell r="AU242">
            <v>0</v>
          </cell>
          <cell r="AV242">
            <v>0</v>
          </cell>
          <cell r="AW242">
            <v>0</v>
          </cell>
          <cell r="AX242">
            <v>0</v>
          </cell>
          <cell r="AZ242">
            <v>233</v>
          </cell>
          <cell r="BA242" t="str">
            <v>PERU</v>
          </cell>
          <cell r="BB242">
            <v>0</v>
          </cell>
          <cell r="BC242">
            <v>0</v>
          </cell>
          <cell r="BE242">
            <v>0</v>
          </cell>
          <cell r="BF242">
            <v>0</v>
          </cell>
          <cell r="BG242">
            <v>0</v>
          </cell>
          <cell r="BH242">
            <v>0</v>
          </cell>
          <cell r="BI242">
            <v>0</v>
          </cell>
          <cell r="BJ242">
            <v>0</v>
          </cell>
          <cell r="BL242">
            <v>0</v>
          </cell>
          <cell r="BM242">
            <v>0</v>
          </cell>
          <cell r="BN242">
            <v>0</v>
          </cell>
          <cell r="BO242">
            <v>0</v>
          </cell>
          <cell r="BP242">
            <v>0</v>
          </cell>
          <cell r="BQ242">
            <v>0</v>
          </cell>
          <cell r="BR242">
            <v>0</v>
          </cell>
        </row>
        <row r="243">
          <cell r="A243">
            <v>234</v>
          </cell>
          <cell r="B243">
            <v>234</v>
          </cell>
          <cell r="C243" t="str">
            <v>PETERSHAM</v>
          </cell>
          <cell r="D243">
            <v>0</v>
          </cell>
          <cell r="E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K243">
            <v>234</v>
          </cell>
          <cell r="AL243">
            <v>234</v>
          </cell>
          <cell r="AM243" t="str">
            <v>PETERSHAM</v>
          </cell>
          <cell r="AN243">
            <v>0</v>
          </cell>
          <cell r="AO243">
            <v>0</v>
          </cell>
          <cell r="AP243">
            <v>0</v>
          </cell>
          <cell r="AQ243">
            <v>0</v>
          </cell>
          <cell r="AR243">
            <v>0</v>
          </cell>
          <cell r="AS243">
            <v>0</v>
          </cell>
          <cell r="AT243">
            <v>0</v>
          </cell>
          <cell r="AU243">
            <v>0</v>
          </cell>
          <cell r="AV243">
            <v>0</v>
          </cell>
          <cell r="AW243">
            <v>0</v>
          </cell>
          <cell r="AX243">
            <v>0</v>
          </cell>
          <cell r="AZ243">
            <v>234</v>
          </cell>
          <cell r="BA243" t="str">
            <v>PETERSHAM</v>
          </cell>
          <cell r="BB243">
            <v>0</v>
          </cell>
          <cell r="BC243">
            <v>0</v>
          </cell>
          <cell r="BE243">
            <v>0</v>
          </cell>
          <cell r="BF243">
            <v>0</v>
          </cell>
          <cell r="BG243">
            <v>0</v>
          </cell>
          <cell r="BH243">
            <v>0</v>
          </cell>
          <cell r="BI243">
            <v>0</v>
          </cell>
          <cell r="BJ243">
            <v>0</v>
          </cell>
          <cell r="BL243">
            <v>0</v>
          </cell>
          <cell r="BM243">
            <v>0</v>
          </cell>
          <cell r="BN243">
            <v>0</v>
          </cell>
          <cell r="BO243">
            <v>0</v>
          </cell>
          <cell r="BP243">
            <v>0</v>
          </cell>
          <cell r="BQ243">
            <v>0</v>
          </cell>
          <cell r="BR243">
            <v>0</v>
          </cell>
        </row>
        <row r="244">
          <cell r="A244">
            <v>235</v>
          </cell>
          <cell r="B244">
            <v>235</v>
          </cell>
          <cell r="C244" t="str">
            <v>PHILLIPSTON</v>
          </cell>
          <cell r="D244">
            <v>0</v>
          </cell>
          <cell r="E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K244">
            <v>235</v>
          </cell>
          <cell r="AL244">
            <v>235</v>
          </cell>
          <cell r="AM244" t="str">
            <v>PHILLIPSTON</v>
          </cell>
          <cell r="AN244">
            <v>0</v>
          </cell>
          <cell r="AO244">
            <v>0</v>
          </cell>
          <cell r="AP244">
            <v>0</v>
          </cell>
          <cell r="AQ244">
            <v>0</v>
          </cell>
          <cell r="AR244">
            <v>0</v>
          </cell>
          <cell r="AS244">
            <v>0</v>
          </cell>
          <cell r="AT244">
            <v>0</v>
          </cell>
          <cell r="AU244">
            <v>0</v>
          </cell>
          <cell r="AV244">
            <v>0</v>
          </cell>
          <cell r="AW244">
            <v>0</v>
          </cell>
          <cell r="AX244">
            <v>0</v>
          </cell>
          <cell r="AZ244">
            <v>235</v>
          </cell>
          <cell r="BA244" t="str">
            <v>PHILLIPSTON</v>
          </cell>
          <cell r="BB244">
            <v>0</v>
          </cell>
          <cell r="BC244">
            <v>0</v>
          </cell>
          <cell r="BE244">
            <v>0</v>
          </cell>
          <cell r="BF244">
            <v>0</v>
          </cell>
          <cell r="BG244">
            <v>0</v>
          </cell>
          <cell r="BH244">
            <v>0</v>
          </cell>
          <cell r="BI244">
            <v>0</v>
          </cell>
          <cell r="BJ244">
            <v>0</v>
          </cell>
          <cell r="BL244">
            <v>0</v>
          </cell>
          <cell r="BM244">
            <v>0</v>
          </cell>
          <cell r="BN244">
            <v>0</v>
          </cell>
          <cell r="BO244">
            <v>0</v>
          </cell>
          <cell r="BP244">
            <v>0</v>
          </cell>
          <cell r="BQ244">
            <v>0</v>
          </cell>
          <cell r="BR244">
            <v>0</v>
          </cell>
        </row>
        <row r="245">
          <cell r="A245">
            <v>236</v>
          </cell>
          <cell r="B245">
            <v>236</v>
          </cell>
          <cell r="C245" t="str">
            <v>PITTSFIELD</v>
          </cell>
          <cell r="D245">
            <v>172.28589690909916</v>
          </cell>
          <cell r="E245">
            <v>2128952</v>
          </cell>
          <cell r="G245">
            <v>151683</v>
          </cell>
          <cell r="H245">
            <v>2280635</v>
          </cell>
          <cell r="J245">
            <v>99605.595557277382</v>
          </cell>
          <cell r="K245">
            <v>0.22526347517752326</v>
          </cell>
          <cell r="L245">
            <v>151683</v>
          </cell>
          <cell r="M245">
            <v>251288.59555727738</v>
          </cell>
          <cell r="O245">
            <v>2029346.4044427227</v>
          </cell>
          <cell r="Q245">
            <v>32590</v>
          </cell>
          <cell r="R245">
            <v>99605.595557277382</v>
          </cell>
          <cell r="S245">
            <v>153853</v>
          </cell>
          <cell r="T245">
            <v>283878.59555727738</v>
          </cell>
          <cell r="V245">
            <v>626446.75</v>
          </cell>
          <cell r="W245">
            <v>0</v>
          </cell>
          <cell r="X245">
            <v>236</v>
          </cell>
          <cell r="Y245">
            <v>172.28589690909916</v>
          </cell>
          <cell r="Z245">
            <v>2128952</v>
          </cell>
          <cell r="AA245">
            <v>0</v>
          </cell>
          <cell r="AB245">
            <v>2128952</v>
          </cell>
          <cell r="AD245">
            <v>151683</v>
          </cell>
          <cell r="AE245">
            <v>2280635</v>
          </cell>
          <cell r="AF245">
            <v>30420</v>
          </cell>
          <cell r="AG245">
            <v>2170</v>
          </cell>
          <cell r="AH245">
            <v>32590</v>
          </cell>
          <cell r="AI245">
            <v>2313225</v>
          </cell>
          <cell r="AK245">
            <v>236</v>
          </cell>
          <cell r="AL245">
            <v>236</v>
          </cell>
          <cell r="AM245" t="str">
            <v>PITTSFIELD</v>
          </cell>
          <cell r="AN245">
            <v>2128952</v>
          </cell>
          <cell r="AO245">
            <v>2015476</v>
          </cell>
          <cell r="AP245">
            <v>113476</v>
          </cell>
          <cell r="AQ245">
            <v>0</v>
          </cell>
          <cell r="AR245">
            <v>98773</v>
          </cell>
          <cell r="AS245">
            <v>106532</v>
          </cell>
          <cell r="AT245">
            <v>81319</v>
          </cell>
          <cell r="AU245">
            <v>42073.75</v>
          </cell>
          <cell r="AV245">
            <v>0</v>
          </cell>
          <cell r="AW245">
            <v>442173.75</v>
          </cell>
          <cell r="AX245">
            <v>99605.595557277382</v>
          </cell>
          <cell r="AZ245">
            <v>236</v>
          </cell>
          <cell r="BA245" t="str">
            <v>PITTSFIELD</v>
          </cell>
          <cell r="BB245">
            <v>0</v>
          </cell>
          <cell r="BC245">
            <v>0</v>
          </cell>
          <cell r="BE245">
            <v>0</v>
          </cell>
          <cell r="BF245">
            <v>0</v>
          </cell>
          <cell r="BG245">
            <v>0</v>
          </cell>
          <cell r="BH245">
            <v>0</v>
          </cell>
          <cell r="BI245">
            <v>0</v>
          </cell>
          <cell r="BJ245">
            <v>0</v>
          </cell>
          <cell r="BL245">
            <v>0</v>
          </cell>
          <cell r="BM245">
            <v>113476</v>
          </cell>
          <cell r="BN245">
            <v>113476</v>
          </cell>
          <cell r="BO245">
            <v>0</v>
          </cell>
          <cell r="BP245">
            <v>0</v>
          </cell>
          <cell r="BQ245">
            <v>0</v>
          </cell>
          <cell r="BR245">
            <v>0</v>
          </cell>
        </row>
        <row r="246">
          <cell r="A246">
            <v>237</v>
          </cell>
          <cell r="B246">
            <v>237</v>
          </cell>
          <cell r="C246" t="str">
            <v>PLAINFIELD</v>
          </cell>
          <cell r="D246">
            <v>0</v>
          </cell>
          <cell r="E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K246">
            <v>237</v>
          </cell>
          <cell r="AL246">
            <v>237</v>
          </cell>
          <cell r="AM246" t="str">
            <v>PLAINFIELD</v>
          </cell>
          <cell r="AN246">
            <v>0</v>
          </cell>
          <cell r="AO246">
            <v>0</v>
          </cell>
          <cell r="AP246">
            <v>0</v>
          </cell>
          <cell r="AQ246">
            <v>0</v>
          </cell>
          <cell r="AR246">
            <v>0</v>
          </cell>
          <cell r="AS246">
            <v>0</v>
          </cell>
          <cell r="AT246">
            <v>0</v>
          </cell>
          <cell r="AU246">
            <v>0</v>
          </cell>
          <cell r="AV246">
            <v>0</v>
          </cell>
          <cell r="AW246">
            <v>0</v>
          </cell>
          <cell r="AX246">
            <v>0</v>
          </cell>
          <cell r="AZ246">
            <v>237</v>
          </cell>
          <cell r="BA246" t="str">
            <v>PLAINFIELD</v>
          </cell>
          <cell r="BB246">
            <v>0</v>
          </cell>
          <cell r="BC246">
            <v>0</v>
          </cell>
          <cell r="BE246">
            <v>0</v>
          </cell>
          <cell r="BF246">
            <v>0</v>
          </cell>
          <cell r="BG246">
            <v>0</v>
          </cell>
          <cell r="BH246">
            <v>0</v>
          </cell>
          <cell r="BI246">
            <v>0</v>
          </cell>
          <cell r="BJ246">
            <v>0</v>
          </cell>
          <cell r="BL246">
            <v>0</v>
          </cell>
          <cell r="BM246">
            <v>0</v>
          </cell>
          <cell r="BN246">
            <v>0</v>
          </cell>
          <cell r="BO246">
            <v>0</v>
          </cell>
          <cell r="BP246">
            <v>0</v>
          </cell>
          <cell r="BQ246">
            <v>0</v>
          </cell>
          <cell r="BR246">
            <v>0</v>
          </cell>
        </row>
        <row r="247">
          <cell r="A247">
            <v>238</v>
          </cell>
          <cell r="B247">
            <v>238</v>
          </cell>
          <cell r="C247" t="str">
            <v>PLAINVILLE</v>
          </cell>
          <cell r="D247">
            <v>16</v>
          </cell>
          <cell r="E247">
            <v>218819</v>
          </cell>
          <cell r="G247">
            <v>14288</v>
          </cell>
          <cell r="H247">
            <v>233107</v>
          </cell>
          <cell r="J247">
            <v>34119.717869037762</v>
          </cell>
          <cell r="K247">
            <v>0.463094921395102</v>
          </cell>
          <cell r="L247">
            <v>14288</v>
          </cell>
          <cell r="M247">
            <v>48407.717869037762</v>
          </cell>
          <cell r="O247">
            <v>184699.28213096224</v>
          </cell>
          <cell r="Q247">
            <v>0</v>
          </cell>
          <cell r="R247">
            <v>34119.717869037762</v>
          </cell>
          <cell r="S247">
            <v>14288</v>
          </cell>
          <cell r="T247">
            <v>48407.717869037762</v>
          </cell>
          <cell r="V247">
            <v>87965.590257846081</v>
          </cell>
          <cell r="W247">
            <v>0</v>
          </cell>
          <cell r="X247">
            <v>238</v>
          </cell>
          <cell r="Y247">
            <v>16</v>
          </cell>
          <cell r="Z247">
            <v>218819</v>
          </cell>
          <cell r="AA247">
            <v>0</v>
          </cell>
          <cell r="AB247">
            <v>218819</v>
          </cell>
          <cell r="AD247">
            <v>14288</v>
          </cell>
          <cell r="AE247">
            <v>233107</v>
          </cell>
          <cell r="AF247">
            <v>0</v>
          </cell>
          <cell r="AG247">
            <v>0</v>
          </cell>
          <cell r="AH247">
            <v>0</v>
          </cell>
          <cell r="AI247">
            <v>233107</v>
          </cell>
          <cell r="AK247">
            <v>238</v>
          </cell>
          <cell r="AL247">
            <v>238</v>
          </cell>
          <cell r="AM247" t="str">
            <v>PLAINVILLE</v>
          </cell>
          <cell r="AN247">
            <v>218819</v>
          </cell>
          <cell r="AO247">
            <v>179948</v>
          </cell>
          <cell r="AP247">
            <v>38871</v>
          </cell>
          <cell r="AQ247">
            <v>3421</v>
          </cell>
          <cell r="AR247">
            <v>12034.5</v>
          </cell>
          <cell r="AS247">
            <v>14501.5</v>
          </cell>
          <cell r="AT247">
            <v>0</v>
          </cell>
          <cell r="AU247">
            <v>4858.5</v>
          </cell>
          <cell r="AV247">
            <v>-8.9097421539245261</v>
          </cell>
          <cell r="AW247">
            <v>73677.590257846081</v>
          </cell>
          <cell r="AX247">
            <v>34119.717869037762</v>
          </cell>
          <cell r="AZ247">
            <v>238</v>
          </cell>
          <cell r="BA247" t="str">
            <v>PLAINVILLE</v>
          </cell>
          <cell r="BB247">
            <v>0</v>
          </cell>
          <cell r="BC247">
            <v>0</v>
          </cell>
          <cell r="BE247">
            <v>0</v>
          </cell>
          <cell r="BF247">
            <v>0</v>
          </cell>
          <cell r="BG247">
            <v>0</v>
          </cell>
          <cell r="BH247">
            <v>0</v>
          </cell>
          <cell r="BI247">
            <v>0</v>
          </cell>
          <cell r="BJ247">
            <v>0</v>
          </cell>
          <cell r="BL247">
            <v>0</v>
          </cell>
          <cell r="BM247">
            <v>38871</v>
          </cell>
          <cell r="BN247">
            <v>38871</v>
          </cell>
          <cell r="BO247">
            <v>0</v>
          </cell>
          <cell r="BP247">
            <v>-8.9097421539245261</v>
          </cell>
          <cell r="BQ247">
            <v>-8.9097421539245261</v>
          </cell>
          <cell r="BR247">
            <v>-8.9097421539245261</v>
          </cell>
        </row>
        <row r="248">
          <cell r="A248">
            <v>239</v>
          </cell>
          <cell r="B248">
            <v>239</v>
          </cell>
          <cell r="C248" t="str">
            <v>PLYMOUTH</v>
          </cell>
          <cell r="D248">
            <v>557.59714937839942</v>
          </cell>
          <cell r="E248">
            <v>6857606</v>
          </cell>
          <cell r="G248">
            <v>486091</v>
          </cell>
          <cell r="H248">
            <v>7343697</v>
          </cell>
          <cell r="J248">
            <v>443098.1374291408</v>
          </cell>
          <cell r="K248">
            <v>0.34023400431732281</v>
          </cell>
          <cell r="L248">
            <v>486091</v>
          </cell>
          <cell r="M248">
            <v>929189.13742914074</v>
          </cell>
          <cell r="O248">
            <v>6414507.8625708595</v>
          </cell>
          <cell r="Q248">
            <v>178069</v>
          </cell>
          <cell r="R248">
            <v>443098.1374291408</v>
          </cell>
          <cell r="S248">
            <v>497682</v>
          </cell>
          <cell r="T248">
            <v>1107258.1374291407</v>
          </cell>
          <cell r="V248">
            <v>1966493.4875601695</v>
          </cell>
          <cell r="W248">
            <v>0</v>
          </cell>
          <cell r="X248">
            <v>239</v>
          </cell>
          <cell r="Y248">
            <v>557.59714937839942</v>
          </cell>
          <cell r="Z248">
            <v>6857606</v>
          </cell>
          <cell r="AA248">
            <v>0</v>
          </cell>
          <cell r="AB248">
            <v>6857606</v>
          </cell>
          <cell r="AD248">
            <v>486091</v>
          </cell>
          <cell r="AE248">
            <v>7343697</v>
          </cell>
          <cell r="AF248">
            <v>166478</v>
          </cell>
          <cell r="AG248">
            <v>11591</v>
          </cell>
          <cell r="AH248">
            <v>178069</v>
          </cell>
          <cell r="AI248">
            <v>7521766</v>
          </cell>
          <cell r="AK248">
            <v>239</v>
          </cell>
          <cell r="AL248">
            <v>239</v>
          </cell>
          <cell r="AM248" t="str">
            <v>PLYMOUTH</v>
          </cell>
          <cell r="AN248">
            <v>6857606</v>
          </cell>
          <cell r="AO248">
            <v>6352805</v>
          </cell>
          <cell r="AP248">
            <v>504801</v>
          </cell>
          <cell r="AQ248">
            <v>140726.75</v>
          </cell>
          <cell r="AR248">
            <v>152119.25</v>
          </cell>
          <cell r="AS248">
            <v>176312</v>
          </cell>
          <cell r="AT248">
            <v>179150.25</v>
          </cell>
          <cell r="AU248">
            <v>149590.75</v>
          </cell>
          <cell r="AV248">
            <v>-366.51243983040331</v>
          </cell>
          <cell r="AW248">
            <v>1302333.4875601695</v>
          </cell>
          <cell r="AX248">
            <v>443098.1374291408</v>
          </cell>
          <cell r="AZ248">
            <v>239</v>
          </cell>
          <cell r="BA248" t="str">
            <v>PLYMOUTH</v>
          </cell>
          <cell r="BB248">
            <v>0</v>
          </cell>
          <cell r="BC248">
            <v>0</v>
          </cell>
          <cell r="BE248">
            <v>0</v>
          </cell>
          <cell r="BF248">
            <v>0</v>
          </cell>
          <cell r="BG248">
            <v>0</v>
          </cell>
          <cell r="BH248">
            <v>0</v>
          </cell>
          <cell r="BI248">
            <v>0</v>
          </cell>
          <cell r="BJ248">
            <v>0</v>
          </cell>
          <cell r="BL248">
            <v>0</v>
          </cell>
          <cell r="BM248">
            <v>504801</v>
          </cell>
          <cell r="BN248">
            <v>504801</v>
          </cell>
          <cell r="BO248">
            <v>0</v>
          </cell>
          <cell r="BP248">
            <v>-366.51243983040331</v>
          </cell>
          <cell r="BQ248">
            <v>-366.51243983040331</v>
          </cell>
          <cell r="BR248">
            <v>-366.51243983040331</v>
          </cell>
        </row>
        <row r="249">
          <cell r="A249">
            <v>240</v>
          </cell>
          <cell r="B249">
            <v>240</v>
          </cell>
          <cell r="C249" t="str">
            <v>PLYMPTON</v>
          </cell>
          <cell r="D249">
            <v>2</v>
          </cell>
          <cell r="E249">
            <v>12698</v>
          </cell>
          <cell r="G249">
            <v>893</v>
          </cell>
          <cell r="H249">
            <v>13591</v>
          </cell>
          <cell r="J249">
            <v>0</v>
          </cell>
          <cell r="K249">
            <v>0</v>
          </cell>
          <cell r="L249">
            <v>893</v>
          </cell>
          <cell r="M249">
            <v>893</v>
          </cell>
          <cell r="O249">
            <v>12698</v>
          </cell>
          <cell r="Q249">
            <v>13591</v>
          </cell>
          <cell r="R249">
            <v>0</v>
          </cell>
          <cell r="S249">
            <v>1786</v>
          </cell>
          <cell r="T249">
            <v>14484</v>
          </cell>
          <cell r="V249">
            <v>18432.851276820234</v>
          </cell>
          <cell r="W249">
            <v>0</v>
          </cell>
          <cell r="X249">
            <v>240</v>
          </cell>
          <cell r="Y249">
            <v>2</v>
          </cell>
          <cell r="Z249">
            <v>12698</v>
          </cell>
          <cell r="AA249">
            <v>0</v>
          </cell>
          <cell r="AB249">
            <v>12698</v>
          </cell>
          <cell r="AD249">
            <v>893</v>
          </cell>
          <cell r="AE249">
            <v>13591</v>
          </cell>
          <cell r="AF249">
            <v>12698</v>
          </cell>
          <cell r="AG249">
            <v>893</v>
          </cell>
          <cell r="AH249">
            <v>13591</v>
          </cell>
          <cell r="AI249">
            <v>27182</v>
          </cell>
          <cell r="AK249">
            <v>240</v>
          </cell>
          <cell r="AL249">
            <v>240</v>
          </cell>
          <cell r="AM249" t="str">
            <v>PLYMPTON</v>
          </cell>
          <cell r="AN249">
            <v>12698</v>
          </cell>
          <cell r="AO249">
            <v>14435</v>
          </cell>
          <cell r="AP249">
            <v>0</v>
          </cell>
          <cell r="AQ249">
            <v>3608.75</v>
          </cell>
          <cell r="AR249">
            <v>0</v>
          </cell>
          <cell r="AS249">
            <v>0</v>
          </cell>
          <cell r="AT249">
            <v>0</v>
          </cell>
          <cell r="AU249">
            <v>349.5</v>
          </cell>
          <cell r="AV249">
            <v>-9.3987231797655113</v>
          </cell>
          <cell r="AW249">
            <v>3948.8512768202345</v>
          </cell>
          <cell r="AX249">
            <v>0</v>
          </cell>
          <cell r="AZ249">
            <v>240</v>
          </cell>
          <cell r="BA249" t="str">
            <v>PLYMPTON</v>
          </cell>
          <cell r="BB249">
            <v>0</v>
          </cell>
          <cell r="BC249">
            <v>0</v>
          </cell>
          <cell r="BE249">
            <v>0</v>
          </cell>
          <cell r="BF249">
            <v>0</v>
          </cell>
          <cell r="BG249">
            <v>0</v>
          </cell>
          <cell r="BH249">
            <v>0</v>
          </cell>
          <cell r="BI249">
            <v>0</v>
          </cell>
          <cell r="BJ249">
            <v>0</v>
          </cell>
          <cell r="BL249">
            <v>0</v>
          </cell>
          <cell r="BM249">
            <v>0</v>
          </cell>
          <cell r="BN249">
            <v>0</v>
          </cell>
          <cell r="BO249">
            <v>0</v>
          </cell>
          <cell r="BP249">
            <v>-9.3987231797655113</v>
          </cell>
          <cell r="BQ249">
            <v>-9.3987231797655113</v>
          </cell>
          <cell r="BR249">
            <v>-9.3987231797655113</v>
          </cell>
        </row>
        <row r="250">
          <cell r="A250">
            <v>241</v>
          </cell>
          <cell r="B250">
            <v>241</v>
          </cell>
          <cell r="C250" t="str">
            <v>PRINCETON</v>
          </cell>
          <cell r="D250">
            <v>0</v>
          </cell>
          <cell r="E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K250">
            <v>241</v>
          </cell>
          <cell r="AL250">
            <v>241</v>
          </cell>
          <cell r="AM250" t="str">
            <v>PRINCETON</v>
          </cell>
          <cell r="AN250">
            <v>0</v>
          </cell>
          <cell r="AO250">
            <v>0</v>
          </cell>
          <cell r="AP250">
            <v>0</v>
          </cell>
          <cell r="AQ250">
            <v>0</v>
          </cell>
          <cell r="AR250">
            <v>0</v>
          </cell>
          <cell r="AS250">
            <v>0</v>
          </cell>
          <cell r="AT250">
            <v>0</v>
          </cell>
          <cell r="AU250">
            <v>0</v>
          </cell>
          <cell r="AV250">
            <v>0</v>
          </cell>
          <cell r="AW250">
            <v>0</v>
          </cell>
          <cell r="AX250">
            <v>0</v>
          </cell>
          <cell r="AZ250">
            <v>241</v>
          </cell>
          <cell r="BA250" t="str">
            <v>PRINCETON</v>
          </cell>
          <cell r="BB250">
            <v>0</v>
          </cell>
          <cell r="BC250">
            <v>0</v>
          </cell>
          <cell r="BE250">
            <v>0</v>
          </cell>
          <cell r="BF250">
            <v>0</v>
          </cell>
          <cell r="BG250">
            <v>0</v>
          </cell>
          <cell r="BH250">
            <v>0</v>
          </cell>
          <cell r="BI250">
            <v>0</v>
          </cell>
          <cell r="BJ250">
            <v>0</v>
          </cell>
          <cell r="BL250">
            <v>0</v>
          </cell>
          <cell r="BM250">
            <v>0</v>
          </cell>
          <cell r="BN250">
            <v>0</v>
          </cell>
          <cell r="BO250">
            <v>0</v>
          </cell>
          <cell r="BP250">
            <v>0</v>
          </cell>
          <cell r="BQ250">
            <v>0</v>
          </cell>
          <cell r="BR250">
            <v>0</v>
          </cell>
        </row>
        <row r="251">
          <cell r="A251">
            <v>242</v>
          </cell>
          <cell r="B251">
            <v>242</v>
          </cell>
          <cell r="C251" t="str">
            <v>PROVINCETOWN</v>
          </cell>
          <cell r="D251">
            <v>3</v>
          </cell>
          <cell r="E251">
            <v>130770</v>
          </cell>
          <cell r="G251">
            <v>2670</v>
          </cell>
          <cell r="H251">
            <v>133440</v>
          </cell>
          <cell r="J251">
            <v>23325.805424398899</v>
          </cell>
          <cell r="K251">
            <v>0.78233962385687394</v>
          </cell>
          <cell r="L251">
            <v>2670</v>
          </cell>
          <cell r="M251">
            <v>25995.805424398899</v>
          </cell>
          <cell r="O251">
            <v>107444.1945756011</v>
          </cell>
          <cell r="Q251">
            <v>0</v>
          </cell>
          <cell r="R251">
            <v>23325.805424398899</v>
          </cell>
          <cell r="S251">
            <v>2670</v>
          </cell>
          <cell r="T251">
            <v>25995.805424398899</v>
          </cell>
          <cell r="V251">
            <v>32485.446786913948</v>
          </cell>
          <cell r="W251">
            <v>0</v>
          </cell>
          <cell r="X251">
            <v>242</v>
          </cell>
          <cell r="Y251">
            <v>3</v>
          </cell>
          <cell r="Z251">
            <v>130770</v>
          </cell>
          <cell r="AA251">
            <v>0</v>
          </cell>
          <cell r="AB251">
            <v>130770</v>
          </cell>
          <cell r="AD251">
            <v>2670</v>
          </cell>
          <cell r="AE251">
            <v>133440</v>
          </cell>
          <cell r="AF251">
            <v>0</v>
          </cell>
          <cell r="AG251">
            <v>0</v>
          </cell>
          <cell r="AH251">
            <v>0</v>
          </cell>
          <cell r="AI251">
            <v>133440</v>
          </cell>
          <cell r="AK251">
            <v>242</v>
          </cell>
          <cell r="AL251">
            <v>242</v>
          </cell>
          <cell r="AM251" t="str">
            <v>PROVINCETOWN</v>
          </cell>
          <cell r="AN251">
            <v>130770</v>
          </cell>
          <cell r="AO251">
            <v>104196</v>
          </cell>
          <cell r="AP251">
            <v>26574</v>
          </cell>
          <cell r="AQ251">
            <v>1844.25</v>
          </cell>
          <cell r="AR251">
            <v>0</v>
          </cell>
          <cell r="AS251">
            <v>0</v>
          </cell>
          <cell r="AT251">
            <v>0</v>
          </cell>
          <cell r="AU251">
            <v>1402</v>
          </cell>
          <cell r="AV251">
            <v>-4.8032130860501638</v>
          </cell>
          <cell r="AW251">
            <v>29815.446786913948</v>
          </cell>
          <cell r="AX251">
            <v>23325.805424398899</v>
          </cell>
          <cell r="AZ251">
            <v>242</v>
          </cell>
          <cell r="BA251" t="str">
            <v>PROVINCETOWN</v>
          </cell>
          <cell r="BB251">
            <v>0</v>
          </cell>
          <cell r="BC251">
            <v>0</v>
          </cell>
          <cell r="BE251">
            <v>0</v>
          </cell>
          <cell r="BF251">
            <v>0</v>
          </cell>
          <cell r="BG251">
            <v>0</v>
          </cell>
          <cell r="BH251">
            <v>0</v>
          </cell>
          <cell r="BI251">
            <v>0</v>
          </cell>
          <cell r="BJ251">
            <v>0</v>
          </cell>
          <cell r="BL251">
            <v>0</v>
          </cell>
          <cell r="BM251">
            <v>26574</v>
          </cell>
          <cell r="BN251">
            <v>26574</v>
          </cell>
          <cell r="BO251">
            <v>0</v>
          </cell>
          <cell r="BP251">
            <v>-4.8032130860501638</v>
          </cell>
          <cell r="BQ251">
            <v>-4.8032130860501638</v>
          </cell>
          <cell r="BR251">
            <v>-4.8032130860501638</v>
          </cell>
        </row>
        <row r="252">
          <cell r="A252">
            <v>243</v>
          </cell>
          <cell r="B252">
            <v>243</v>
          </cell>
          <cell r="C252" t="str">
            <v>QUINCY</v>
          </cell>
          <cell r="D252">
            <v>50.932615554406347</v>
          </cell>
          <cell r="E252">
            <v>672834</v>
          </cell>
          <cell r="G252">
            <v>44427</v>
          </cell>
          <cell r="H252">
            <v>717261</v>
          </cell>
          <cell r="J252">
            <v>242402.64071615681</v>
          </cell>
          <cell r="K252">
            <v>0.74501298753763234</v>
          </cell>
          <cell r="L252">
            <v>44427</v>
          </cell>
          <cell r="M252">
            <v>286829.64071615681</v>
          </cell>
          <cell r="O252">
            <v>430431.35928384319</v>
          </cell>
          <cell r="Q252">
            <v>13708</v>
          </cell>
          <cell r="R252">
            <v>242402.64071615681</v>
          </cell>
          <cell r="S252">
            <v>45320</v>
          </cell>
          <cell r="T252">
            <v>300537.64071615681</v>
          </cell>
          <cell r="V252">
            <v>383502</v>
          </cell>
          <cell r="W252">
            <v>0</v>
          </cell>
          <cell r="X252">
            <v>243</v>
          </cell>
          <cell r="Y252">
            <v>50.932615554406347</v>
          </cell>
          <cell r="Z252">
            <v>672834</v>
          </cell>
          <cell r="AA252">
            <v>0</v>
          </cell>
          <cell r="AB252">
            <v>672834</v>
          </cell>
          <cell r="AD252">
            <v>44427</v>
          </cell>
          <cell r="AE252">
            <v>717261</v>
          </cell>
          <cell r="AF252">
            <v>12815</v>
          </cell>
          <cell r="AG252">
            <v>893</v>
          </cell>
          <cell r="AH252">
            <v>13708</v>
          </cell>
          <cell r="AI252">
            <v>730969</v>
          </cell>
          <cell r="AK252">
            <v>243</v>
          </cell>
          <cell r="AL252">
            <v>243</v>
          </cell>
          <cell r="AM252" t="str">
            <v>QUINCY</v>
          </cell>
          <cell r="AN252">
            <v>672834</v>
          </cell>
          <cell r="AO252">
            <v>396676</v>
          </cell>
          <cell r="AP252">
            <v>276158</v>
          </cell>
          <cell r="AQ252">
            <v>0</v>
          </cell>
          <cell r="AR252">
            <v>13146.75</v>
          </cell>
          <cell r="AS252">
            <v>33085.5</v>
          </cell>
          <cell r="AT252">
            <v>0</v>
          </cell>
          <cell r="AU252">
            <v>2976.75</v>
          </cell>
          <cell r="AV252">
            <v>0</v>
          </cell>
          <cell r="AW252">
            <v>325367</v>
          </cell>
          <cell r="AX252">
            <v>242402.64071615681</v>
          </cell>
          <cell r="AZ252">
            <v>243</v>
          </cell>
          <cell r="BA252" t="str">
            <v>QUINCY</v>
          </cell>
          <cell r="BB252">
            <v>0</v>
          </cell>
          <cell r="BC252">
            <v>0</v>
          </cell>
          <cell r="BE252">
            <v>0</v>
          </cell>
          <cell r="BF252">
            <v>0</v>
          </cell>
          <cell r="BG252">
            <v>0</v>
          </cell>
          <cell r="BH252">
            <v>0</v>
          </cell>
          <cell r="BI252">
            <v>0</v>
          </cell>
          <cell r="BJ252">
            <v>0</v>
          </cell>
          <cell r="BL252">
            <v>0</v>
          </cell>
          <cell r="BM252">
            <v>276158</v>
          </cell>
          <cell r="BN252">
            <v>276158</v>
          </cell>
          <cell r="BO252">
            <v>0</v>
          </cell>
          <cell r="BP252">
            <v>0</v>
          </cell>
          <cell r="BQ252">
            <v>0</v>
          </cell>
          <cell r="BR252">
            <v>0</v>
          </cell>
        </row>
        <row r="253">
          <cell r="A253">
            <v>244</v>
          </cell>
          <cell r="B253">
            <v>244</v>
          </cell>
          <cell r="C253" t="str">
            <v>RANDOLPH</v>
          </cell>
          <cell r="D253">
            <v>287.41200275694064</v>
          </cell>
          <cell r="E253">
            <v>4037624</v>
          </cell>
          <cell r="G253">
            <v>241663</v>
          </cell>
          <cell r="H253">
            <v>4279287</v>
          </cell>
          <cell r="J253">
            <v>875491.89474423986</v>
          </cell>
          <cell r="K253">
            <v>0.73473095671399902</v>
          </cell>
          <cell r="L253">
            <v>241663</v>
          </cell>
          <cell r="M253">
            <v>1117154.8947442397</v>
          </cell>
          <cell r="O253">
            <v>3162132.1052557603</v>
          </cell>
          <cell r="Q253">
            <v>250754</v>
          </cell>
          <cell r="R253">
            <v>875491.89474423986</v>
          </cell>
          <cell r="S253">
            <v>255890</v>
          </cell>
          <cell r="T253">
            <v>1367908.8947442397</v>
          </cell>
          <cell r="V253">
            <v>1683998.6078578997</v>
          </cell>
          <cell r="W253">
            <v>0</v>
          </cell>
          <cell r="X253">
            <v>244</v>
          </cell>
          <cell r="Y253">
            <v>287.41200275694064</v>
          </cell>
          <cell r="Z253">
            <v>4037624</v>
          </cell>
          <cell r="AA253">
            <v>0</v>
          </cell>
          <cell r="AB253">
            <v>4037624</v>
          </cell>
          <cell r="AD253">
            <v>241663</v>
          </cell>
          <cell r="AE253">
            <v>4279287</v>
          </cell>
          <cell r="AF253">
            <v>236527</v>
          </cell>
          <cell r="AG253">
            <v>14227</v>
          </cell>
          <cell r="AH253">
            <v>250754</v>
          </cell>
          <cell r="AI253">
            <v>4530041</v>
          </cell>
          <cell r="AK253">
            <v>244</v>
          </cell>
          <cell r="AL253">
            <v>244</v>
          </cell>
          <cell r="AM253" t="str">
            <v>RANDOLPH</v>
          </cell>
          <cell r="AN253">
            <v>4037624</v>
          </cell>
          <cell r="AO253">
            <v>3040217</v>
          </cell>
          <cell r="AP253">
            <v>997407</v>
          </cell>
          <cell r="AQ253">
            <v>38450.75</v>
          </cell>
          <cell r="AR253">
            <v>39428.25</v>
          </cell>
          <cell r="AS253">
            <v>68182</v>
          </cell>
          <cell r="AT253">
            <v>0</v>
          </cell>
          <cell r="AU253">
            <v>48213.75</v>
          </cell>
          <cell r="AV253">
            <v>-100.14214210028877</v>
          </cell>
          <cell r="AW253">
            <v>1191581.6078578997</v>
          </cell>
          <cell r="AX253">
            <v>875491.89474423986</v>
          </cell>
          <cell r="AZ253">
            <v>244</v>
          </cell>
          <cell r="BA253" t="str">
            <v>RANDOLPH</v>
          </cell>
          <cell r="BB253">
            <v>0</v>
          </cell>
          <cell r="BC253">
            <v>0</v>
          </cell>
          <cell r="BE253">
            <v>0</v>
          </cell>
          <cell r="BF253">
            <v>0</v>
          </cell>
          <cell r="BG253">
            <v>0</v>
          </cell>
          <cell r="BH253">
            <v>0</v>
          </cell>
          <cell r="BI253">
            <v>0</v>
          </cell>
          <cell r="BJ253">
            <v>0</v>
          </cell>
          <cell r="BL253">
            <v>0</v>
          </cell>
          <cell r="BM253">
            <v>997407</v>
          </cell>
          <cell r="BN253">
            <v>997407</v>
          </cell>
          <cell r="BO253">
            <v>0</v>
          </cell>
          <cell r="BP253">
            <v>-100.14214210028877</v>
          </cell>
          <cell r="BQ253">
            <v>-100.14214210028877</v>
          </cell>
          <cell r="BR253">
            <v>-100.14214210028877</v>
          </cell>
        </row>
        <row r="254">
          <cell r="A254">
            <v>245</v>
          </cell>
          <cell r="B254">
            <v>245</v>
          </cell>
          <cell r="C254" t="str">
            <v>RAYNHAM</v>
          </cell>
          <cell r="D254">
            <v>0</v>
          </cell>
          <cell r="E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K254">
            <v>245</v>
          </cell>
          <cell r="AL254">
            <v>245</v>
          </cell>
          <cell r="AM254" t="str">
            <v>RAYNHAM</v>
          </cell>
          <cell r="AN254">
            <v>0</v>
          </cell>
          <cell r="AO254">
            <v>0</v>
          </cell>
          <cell r="AP254">
            <v>0</v>
          </cell>
          <cell r="AQ254">
            <v>0</v>
          </cell>
          <cell r="AR254">
            <v>0</v>
          </cell>
          <cell r="AS254">
            <v>0</v>
          </cell>
          <cell r="AT254">
            <v>0</v>
          </cell>
          <cell r="AU254">
            <v>0</v>
          </cell>
          <cell r="AV254">
            <v>0</v>
          </cell>
          <cell r="AW254">
            <v>0</v>
          </cell>
          <cell r="AX254">
            <v>0</v>
          </cell>
          <cell r="AZ254">
            <v>245</v>
          </cell>
          <cell r="BA254" t="str">
            <v>RAYNHAM</v>
          </cell>
          <cell r="BB254">
            <v>0</v>
          </cell>
          <cell r="BC254">
            <v>0</v>
          </cell>
          <cell r="BE254">
            <v>0</v>
          </cell>
          <cell r="BF254">
            <v>0</v>
          </cell>
          <cell r="BG254">
            <v>0</v>
          </cell>
          <cell r="BH254">
            <v>0</v>
          </cell>
          <cell r="BI254">
            <v>0</v>
          </cell>
          <cell r="BJ254">
            <v>0</v>
          </cell>
          <cell r="BL254">
            <v>0</v>
          </cell>
          <cell r="BM254">
            <v>0</v>
          </cell>
          <cell r="BN254">
            <v>0</v>
          </cell>
          <cell r="BO254">
            <v>0</v>
          </cell>
          <cell r="BP254">
            <v>0</v>
          </cell>
          <cell r="BQ254">
            <v>0</v>
          </cell>
          <cell r="BR254">
            <v>0</v>
          </cell>
        </row>
        <row r="255">
          <cell r="A255">
            <v>246</v>
          </cell>
          <cell r="B255">
            <v>246</v>
          </cell>
          <cell r="C255" t="str">
            <v>READING</v>
          </cell>
          <cell r="D255">
            <v>2</v>
          </cell>
          <cell r="E255">
            <v>24526</v>
          </cell>
          <cell r="G255">
            <v>1786</v>
          </cell>
          <cell r="H255">
            <v>26312</v>
          </cell>
          <cell r="J255">
            <v>2053.9769960522849</v>
          </cell>
          <cell r="K255">
            <v>0.42733319381094037</v>
          </cell>
          <cell r="L255">
            <v>1786</v>
          </cell>
          <cell r="M255">
            <v>3839.9769960522849</v>
          </cell>
          <cell r="O255">
            <v>22472.023003947714</v>
          </cell>
          <cell r="Q255">
            <v>0</v>
          </cell>
          <cell r="R255">
            <v>2053.9769960522849</v>
          </cell>
          <cell r="S255">
            <v>1786</v>
          </cell>
          <cell r="T255">
            <v>3839.9769960522849</v>
          </cell>
          <cell r="V255">
            <v>6592.5</v>
          </cell>
          <cell r="W255">
            <v>0</v>
          </cell>
          <cell r="X255">
            <v>246</v>
          </cell>
          <cell r="Y255">
            <v>2</v>
          </cell>
          <cell r="Z255">
            <v>24526</v>
          </cell>
          <cell r="AA255">
            <v>0</v>
          </cell>
          <cell r="AB255">
            <v>24526</v>
          </cell>
          <cell r="AD255">
            <v>1786</v>
          </cell>
          <cell r="AE255">
            <v>26312</v>
          </cell>
          <cell r="AF255">
            <v>0</v>
          </cell>
          <cell r="AG255">
            <v>0</v>
          </cell>
          <cell r="AH255">
            <v>0</v>
          </cell>
          <cell r="AI255">
            <v>26312</v>
          </cell>
          <cell r="AK255">
            <v>246</v>
          </cell>
          <cell r="AL255">
            <v>246</v>
          </cell>
          <cell r="AM255" t="str">
            <v>READING</v>
          </cell>
          <cell r="AN255">
            <v>24526</v>
          </cell>
          <cell r="AO255">
            <v>22186</v>
          </cell>
          <cell r="AP255">
            <v>2340</v>
          </cell>
          <cell r="AQ255">
            <v>0</v>
          </cell>
          <cell r="AR255">
            <v>0</v>
          </cell>
          <cell r="AS255">
            <v>0</v>
          </cell>
          <cell r="AT255">
            <v>0</v>
          </cell>
          <cell r="AU255">
            <v>2466.5</v>
          </cell>
          <cell r="AV255">
            <v>0</v>
          </cell>
          <cell r="AW255">
            <v>4806.5</v>
          </cell>
          <cell r="AX255">
            <v>2053.9769960522849</v>
          </cell>
          <cell r="AZ255">
            <v>246</v>
          </cell>
          <cell r="BA255" t="str">
            <v>READING</v>
          </cell>
          <cell r="BB255">
            <v>0</v>
          </cell>
          <cell r="BC255">
            <v>0</v>
          </cell>
          <cell r="BE255">
            <v>0</v>
          </cell>
          <cell r="BF255">
            <v>0</v>
          </cell>
          <cell r="BG255">
            <v>0</v>
          </cell>
          <cell r="BH255">
            <v>0</v>
          </cell>
          <cell r="BI255">
            <v>0</v>
          </cell>
          <cell r="BJ255">
            <v>0</v>
          </cell>
          <cell r="BL255">
            <v>0</v>
          </cell>
          <cell r="BM255">
            <v>2340</v>
          </cell>
          <cell r="BN255">
            <v>2340</v>
          </cell>
          <cell r="BO255">
            <v>0</v>
          </cell>
          <cell r="BP255">
            <v>0</v>
          </cell>
          <cell r="BQ255">
            <v>0</v>
          </cell>
          <cell r="BR255">
            <v>0</v>
          </cell>
        </row>
        <row r="256">
          <cell r="A256">
            <v>247</v>
          </cell>
          <cell r="B256">
            <v>247</v>
          </cell>
          <cell r="C256" t="str">
            <v>REHOBOTH</v>
          </cell>
          <cell r="D256">
            <v>0</v>
          </cell>
          <cell r="E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K256">
            <v>247</v>
          </cell>
          <cell r="AL256">
            <v>247</v>
          </cell>
          <cell r="AM256" t="str">
            <v>REHOBOTH</v>
          </cell>
          <cell r="AN256">
            <v>0</v>
          </cell>
          <cell r="AO256">
            <v>0</v>
          </cell>
          <cell r="AP256">
            <v>0</v>
          </cell>
          <cell r="AQ256">
            <v>0</v>
          </cell>
          <cell r="AR256">
            <v>0</v>
          </cell>
          <cell r="AS256">
            <v>0</v>
          </cell>
          <cell r="AT256">
            <v>0</v>
          </cell>
          <cell r="AU256">
            <v>0</v>
          </cell>
          <cell r="AV256">
            <v>0</v>
          </cell>
          <cell r="AW256">
            <v>0</v>
          </cell>
          <cell r="AX256">
            <v>0</v>
          </cell>
          <cell r="AZ256">
            <v>247</v>
          </cell>
          <cell r="BA256" t="str">
            <v>REHOBOTH</v>
          </cell>
          <cell r="BB256">
            <v>0</v>
          </cell>
          <cell r="BC256">
            <v>0</v>
          </cell>
          <cell r="BE256">
            <v>0</v>
          </cell>
          <cell r="BF256">
            <v>0</v>
          </cell>
          <cell r="BG256">
            <v>0</v>
          </cell>
          <cell r="BH256">
            <v>0</v>
          </cell>
          <cell r="BI256">
            <v>0</v>
          </cell>
          <cell r="BJ256">
            <v>0</v>
          </cell>
          <cell r="BL256">
            <v>0</v>
          </cell>
          <cell r="BM256">
            <v>0</v>
          </cell>
          <cell r="BN256">
            <v>0</v>
          </cell>
          <cell r="BO256">
            <v>0</v>
          </cell>
          <cell r="BP256">
            <v>0</v>
          </cell>
          <cell r="BQ256">
            <v>0</v>
          </cell>
          <cell r="BR256">
            <v>0</v>
          </cell>
        </row>
        <row r="257">
          <cell r="A257">
            <v>248</v>
          </cell>
          <cell r="B257">
            <v>248</v>
          </cell>
          <cell r="C257" t="str">
            <v>REVERE</v>
          </cell>
          <cell r="D257">
            <v>238.85880643941263</v>
          </cell>
          <cell r="E257">
            <v>3067095</v>
          </cell>
          <cell r="G257">
            <v>210457</v>
          </cell>
          <cell r="H257">
            <v>3277552</v>
          </cell>
          <cell r="J257">
            <v>830548.42032036418</v>
          </cell>
          <cell r="K257">
            <v>0.70809121294103017</v>
          </cell>
          <cell r="L257">
            <v>210457</v>
          </cell>
          <cell r="M257">
            <v>1041005.4203203642</v>
          </cell>
          <cell r="O257">
            <v>2236546.5796796358</v>
          </cell>
          <cell r="Q257">
            <v>42797</v>
          </cell>
          <cell r="R257">
            <v>830548.42032036418</v>
          </cell>
          <cell r="S257">
            <v>213126</v>
          </cell>
          <cell r="T257">
            <v>1083802.4203203642</v>
          </cell>
          <cell r="V257">
            <v>1426193.8771532732</v>
          </cell>
          <cell r="W257">
            <v>0</v>
          </cell>
          <cell r="X257">
            <v>248</v>
          </cell>
          <cell r="Y257">
            <v>238.85880643941263</v>
          </cell>
          <cell r="Z257">
            <v>3067095</v>
          </cell>
          <cell r="AA257">
            <v>0</v>
          </cell>
          <cell r="AB257">
            <v>3067095</v>
          </cell>
          <cell r="AD257">
            <v>210457</v>
          </cell>
          <cell r="AE257">
            <v>3277552</v>
          </cell>
          <cell r="AF257">
            <v>40128</v>
          </cell>
          <cell r="AG257">
            <v>2669</v>
          </cell>
          <cell r="AH257">
            <v>42797</v>
          </cell>
          <cell r="AI257">
            <v>3320349</v>
          </cell>
          <cell r="AK257">
            <v>248</v>
          </cell>
          <cell r="AL257">
            <v>248</v>
          </cell>
          <cell r="AM257" t="str">
            <v>REVERE</v>
          </cell>
          <cell r="AN257">
            <v>3067095</v>
          </cell>
          <cell r="AO257">
            <v>2120890</v>
          </cell>
          <cell r="AP257">
            <v>946205</v>
          </cell>
          <cell r="AQ257">
            <v>87014.5</v>
          </cell>
          <cell r="AR257">
            <v>105353.75</v>
          </cell>
          <cell r="AS257">
            <v>0</v>
          </cell>
          <cell r="AT257">
            <v>0</v>
          </cell>
          <cell r="AU257">
            <v>34593.25</v>
          </cell>
          <cell r="AV257">
            <v>-226.62284672691021</v>
          </cell>
          <cell r="AW257">
            <v>1172939.8771532732</v>
          </cell>
          <cell r="AX257">
            <v>830548.42032036418</v>
          </cell>
          <cell r="AZ257">
            <v>248</v>
          </cell>
          <cell r="BA257" t="str">
            <v>REVERE</v>
          </cell>
          <cell r="BB257">
            <v>0</v>
          </cell>
          <cell r="BC257">
            <v>0</v>
          </cell>
          <cell r="BE257">
            <v>0</v>
          </cell>
          <cell r="BF257">
            <v>0</v>
          </cell>
          <cell r="BG257">
            <v>0</v>
          </cell>
          <cell r="BH257">
            <v>0</v>
          </cell>
          <cell r="BI257">
            <v>0</v>
          </cell>
          <cell r="BJ257">
            <v>0</v>
          </cell>
          <cell r="BL257">
            <v>0</v>
          </cell>
          <cell r="BM257">
            <v>946205</v>
          </cell>
          <cell r="BN257">
            <v>946205</v>
          </cell>
          <cell r="BO257">
            <v>0</v>
          </cell>
          <cell r="BP257">
            <v>-226.62284672691021</v>
          </cell>
          <cell r="BQ257">
            <v>-226.62284672691021</v>
          </cell>
          <cell r="BR257">
            <v>-226.62284672691021</v>
          </cell>
        </row>
        <row r="258">
          <cell r="A258">
            <v>249</v>
          </cell>
          <cell r="B258">
            <v>249</v>
          </cell>
          <cell r="C258" t="str">
            <v>RICHMOND</v>
          </cell>
          <cell r="D258">
            <v>0</v>
          </cell>
          <cell r="E258">
            <v>0</v>
          </cell>
          <cell r="G258">
            <v>0</v>
          </cell>
          <cell r="H258">
            <v>0</v>
          </cell>
          <cell r="J258">
            <v>0</v>
          </cell>
          <cell r="K258">
            <v>0</v>
          </cell>
          <cell r="L258">
            <v>0</v>
          </cell>
          <cell r="M258">
            <v>0</v>
          </cell>
          <cell r="O258">
            <v>0</v>
          </cell>
          <cell r="Q258">
            <v>0</v>
          </cell>
          <cell r="R258">
            <v>0</v>
          </cell>
          <cell r="S258">
            <v>0</v>
          </cell>
          <cell r="T258">
            <v>0</v>
          </cell>
          <cell r="V258">
            <v>5159.25</v>
          </cell>
          <cell r="W258">
            <v>0</v>
          </cell>
          <cell r="X258">
            <v>249</v>
          </cell>
          <cell r="AK258">
            <v>249</v>
          </cell>
          <cell r="AL258">
            <v>249</v>
          </cell>
          <cell r="AM258" t="str">
            <v>RICHMOND</v>
          </cell>
          <cell r="AN258">
            <v>0</v>
          </cell>
          <cell r="AO258">
            <v>0</v>
          </cell>
          <cell r="AP258">
            <v>0</v>
          </cell>
          <cell r="AQ258">
            <v>0</v>
          </cell>
          <cell r="AR258">
            <v>0</v>
          </cell>
          <cell r="AS258">
            <v>5159.25</v>
          </cell>
          <cell r="AT258">
            <v>0</v>
          </cell>
          <cell r="AU258">
            <v>0</v>
          </cell>
          <cell r="AV258">
            <v>0</v>
          </cell>
          <cell r="AW258">
            <v>5159.25</v>
          </cell>
          <cell r="AX258">
            <v>0</v>
          </cell>
          <cell r="AZ258">
            <v>249</v>
          </cell>
          <cell r="BA258" t="str">
            <v>RICHMOND</v>
          </cell>
          <cell r="BB258">
            <v>0</v>
          </cell>
          <cell r="BC258">
            <v>0</v>
          </cell>
          <cell r="BE258">
            <v>0</v>
          </cell>
          <cell r="BF258">
            <v>0</v>
          </cell>
          <cell r="BG258">
            <v>0</v>
          </cell>
          <cell r="BH258">
            <v>0</v>
          </cell>
          <cell r="BI258">
            <v>0</v>
          </cell>
          <cell r="BJ258">
            <v>0</v>
          </cell>
          <cell r="BL258">
            <v>0</v>
          </cell>
          <cell r="BM258">
            <v>0</v>
          </cell>
          <cell r="BN258">
            <v>0</v>
          </cell>
          <cell r="BO258">
            <v>0</v>
          </cell>
          <cell r="BP258">
            <v>0</v>
          </cell>
          <cell r="BQ258">
            <v>0</v>
          </cell>
          <cell r="BR258">
            <v>0</v>
          </cell>
        </row>
        <row r="259">
          <cell r="A259">
            <v>250</v>
          </cell>
          <cell r="B259">
            <v>250</v>
          </cell>
          <cell r="C259" t="str">
            <v>ROCHESTER</v>
          </cell>
          <cell r="D259">
            <v>0</v>
          </cell>
          <cell r="E259">
            <v>0</v>
          </cell>
          <cell r="G259">
            <v>0</v>
          </cell>
          <cell r="H259">
            <v>0</v>
          </cell>
          <cell r="J259">
            <v>0</v>
          </cell>
          <cell r="K259"/>
          <cell r="L259">
            <v>0</v>
          </cell>
          <cell r="M259">
            <v>0</v>
          </cell>
          <cell r="O259">
            <v>0</v>
          </cell>
          <cell r="Q259">
            <v>0</v>
          </cell>
          <cell r="R259">
            <v>0</v>
          </cell>
          <cell r="S259">
            <v>0</v>
          </cell>
          <cell r="T259">
            <v>0</v>
          </cell>
          <cell r="V259">
            <v>0</v>
          </cell>
          <cell r="W259">
            <v>0</v>
          </cell>
          <cell r="X259">
            <v>250</v>
          </cell>
          <cell r="AK259">
            <v>250</v>
          </cell>
          <cell r="AL259">
            <v>250</v>
          </cell>
          <cell r="AM259" t="str">
            <v>ROCHESTER</v>
          </cell>
          <cell r="AN259">
            <v>0</v>
          </cell>
          <cell r="AO259">
            <v>0</v>
          </cell>
          <cell r="AP259">
            <v>0</v>
          </cell>
          <cell r="AQ259">
            <v>0</v>
          </cell>
          <cell r="AR259">
            <v>0</v>
          </cell>
          <cell r="AS259">
            <v>0</v>
          </cell>
          <cell r="AT259">
            <v>0</v>
          </cell>
          <cell r="AU259">
            <v>0</v>
          </cell>
          <cell r="AV259">
            <v>0</v>
          </cell>
          <cell r="AW259">
            <v>0</v>
          </cell>
          <cell r="AX259">
            <v>0</v>
          </cell>
          <cell r="AZ259">
            <v>250</v>
          </cell>
          <cell r="BA259" t="str">
            <v>ROCHESTER</v>
          </cell>
          <cell r="BB259">
            <v>0</v>
          </cell>
          <cell r="BC259">
            <v>0</v>
          </cell>
          <cell r="BE259">
            <v>0</v>
          </cell>
          <cell r="BF259">
            <v>0</v>
          </cell>
          <cell r="BG259">
            <v>0</v>
          </cell>
          <cell r="BH259">
            <v>0</v>
          </cell>
          <cell r="BI259">
            <v>0</v>
          </cell>
          <cell r="BJ259">
            <v>0</v>
          </cell>
          <cell r="BL259">
            <v>0</v>
          </cell>
          <cell r="BM259">
            <v>0</v>
          </cell>
          <cell r="BN259">
            <v>0</v>
          </cell>
          <cell r="BO259">
            <v>0</v>
          </cell>
          <cell r="BP259">
            <v>0</v>
          </cell>
          <cell r="BQ259">
            <v>0</v>
          </cell>
          <cell r="BR259">
            <v>0</v>
          </cell>
        </row>
        <row r="260">
          <cell r="A260">
            <v>251</v>
          </cell>
          <cell r="B260">
            <v>251</v>
          </cell>
          <cell r="C260" t="str">
            <v>ROCKLAND</v>
          </cell>
          <cell r="D260">
            <v>95.340136054421777</v>
          </cell>
          <cell r="E260">
            <v>1048644</v>
          </cell>
          <cell r="G260">
            <v>85140</v>
          </cell>
          <cell r="H260">
            <v>1133784</v>
          </cell>
          <cell r="J260">
            <v>142406.43842245065</v>
          </cell>
          <cell r="K260">
            <v>0.68199368563726093</v>
          </cell>
          <cell r="L260">
            <v>85140</v>
          </cell>
          <cell r="M260">
            <v>227546.43842245065</v>
          </cell>
          <cell r="O260">
            <v>906237.56157754932</v>
          </cell>
          <cell r="Q260">
            <v>0</v>
          </cell>
          <cell r="R260">
            <v>142406.43842245065</v>
          </cell>
          <cell r="S260">
            <v>85140</v>
          </cell>
          <cell r="T260">
            <v>227546.43842245065</v>
          </cell>
          <cell r="V260">
            <v>293949.02773958212</v>
          </cell>
          <cell r="W260">
            <v>0</v>
          </cell>
          <cell r="X260">
            <v>251</v>
          </cell>
          <cell r="Y260">
            <v>95.340136054421777</v>
          </cell>
          <cell r="Z260">
            <v>1048644</v>
          </cell>
          <cell r="AA260">
            <v>0</v>
          </cell>
          <cell r="AB260">
            <v>1048644</v>
          </cell>
          <cell r="AD260">
            <v>85140</v>
          </cell>
          <cell r="AE260">
            <v>1133784</v>
          </cell>
          <cell r="AF260">
            <v>0</v>
          </cell>
          <cell r="AG260">
            <v>0</v>
          </cell>
          <cell r="AH260">
            <v>0</v>
          </cell>
          <cell r="AI260">
            <v>1133784</v>
          </cell>
          <cell r="AK260">
            <v>251</v>
          </cell>
          <cell r="AL260">
            <v>251</v>
          </cell>
          <cell r="AM260" t="str">
            <v>ROCKLAND</v>
          </cell>
          <cell r="AN260">
            <v>1048644</v>
          </cell>
          <cell r="AO260">
            <v>886407</v>
          </cell>
          <cell r="AP260">
            <v>162237</v>
          </cell>
          <cell r="AQ260">
            <v>13524</v>
          </cell>
          <cell r="AR260">
            <v>17951.75</v>
          </cell>
          <cell r="AS260">
            <v>0</v>
          </cell>
          <cell r="AT260">
            <v>11590.25</v>
          </cell>
          <cell r="AU260">
            <v>3541.25</v>
          </cell>
          <cell r="AV260">
            <v>-35.222260417911457</v>
          </cell>
          <cell r="AW260">
            <v>208809.02773958209</v>
          </cell>
          <cell r="AX260">
            <v>142406.43842245065</v>
          </cell>
          <cell r="AZ260">
            <v>251</v>
          </cell>
          <cell r="BA260" t="str">
            <v>ROCKLAND</v>
          </cell>
          <cell r="BB260">
            <v>0</v>
          </cell>
          <cell r="BC260">
            <v>0</v>
          </cell>
          <cell r="BE260">
            <v>0</v>
          </cell>
          <cell r="BF260">
            <v>0</v>
          </cell>
          <cell r="BG260">
            <v>0</v>
          </cell>
          <cell r="BH260">
            <v>0</v>
          </cell>
          <cell r="BI260">
            <v>0</v>
          </cell>
          <cell r="BJ260">
            <v>0</v>
          </cell>
          <cell r="BL260">
            <v>0</v>
          </cell>
          <cell r="BM260">
            <v>162237</v>
          </cell>
          <cell r="BN260">
            <v>162237</v>
          </cell>
          <cell r="BO260">
            <v>0</v>
          </cell>
          <cell r="BP260">
            <v>-35.222260417911457</v>
          </cell>
          <cell r="BQ260">
            <v>-35.222260417911457</v>
          </cell>
          <cell r="BR260">
            <v>-35.222260417911457</v>
          </cell>
        </row>
        <row r="261">
          <cell r="A261">
            <v>252</v>
          </cell>
          <cell r="B261">
            <v>252</v>
          </cell>
          <cell r="C261" t="str">
            <v>ROCKPORT</v>
          </cell>
          <cell r="D261">
            <v>0</v>
          </cell>
          <cell r="E261">
            <v>0</v>
          </cell>
          <cell r="G261">
            <v>0</v>
          </cell>
          <cell r="H261">
            <v>0</v>
          </cell>
          <cell r="J261">
            <v>0</v>
          </cell>
          <cell r="K261">
            <v>0</v>
          </cell>
          <cell r="L261">
            <v>0</v>
          </cell>
          <cell r="M261">
            <v>0</v>
          </cell>
          <cell r="O261">
            <v>0</v>
          </cell>
          <cell r="Q261">
            <v>0</v>
          </cell>
          <cell r="R261">
            <v>0</v>
          </cell>
          <cell r="S261">
            <v>0</v>
          </cell>
          <cell r="T261">
            <v>0</v>
          </cell>
          <cell r="V261">
            <v>4897.75</v>
          </cell>
          <cell r="W261">
            <v>0</v>
          </cell>
          <cell r="X261">
            <v>252</v>
          </cell>
          <cell r="AK261">
            <v>252</v>
          </cell>
          <cell r="AL261">
            <v>252</v>
          </cell>
          <cell r="AM261" t="str">
            <v>ROCKPORT</v>
          </cell>
          <cell r="AN261">
            <v>0</v>
          </cell>
          <cell r="AO261">
            <v>0</v>
          </cell>
          <cell r="AP261">
            <v>0</v>
          </cell>
          <cell r="AQ261">
            <v>0</v>
          </cell>
          <cell r="AR261">
            <v>0</v>
          </cell>
          <cell r="AS261">
            <v>0</v>
          </cell>
          <cell r="AT261">
            <v>3598</v>
          </cell>
          <cell r="AU261">
            <v>1299.75</v>
          </cell>
          <cell r="AV261">
            <v>0</v>
          </cell>
          <cell r="AW261">
            <v>4897.75</v>
          </cell>
          <cell r="AX261">
            <v>0</v>
          </cell>
          <cell r="AZ261">
            <v>252</v>
          </cell>
          <cell r="BA261" t="str">
            <v>ROCKPORT</v>
          </cell>
          <cell r="BB261">
            <v>0</v>
          </cell>
          <cell r="BC261">
            <v>0</v>
          </cell>
          <cell r="BE261">
            <v>0</v>
          </cell>
          <cell r="BF261">
            <v>0</v>
          </cell>
          <cell r="BG261">
            <v>0</v>
          </cell>
          <cell r="BH261">
            <v>0</v>
          </cell>
          <cell r="BI261">
            <v>0</v>
          </cell>
          <cell r="BJ261">
            <v>0</v>
          </cell>
          <cell r="BL261">
            <v>0</v>
          </cell>
          <cell r="BM261">
            <v>0</v>
          </cell>
          <cell r="BN261">
            <v>0</v>
          </cell>
          <cell r="BO261">
            <v>0</v>
          </cell>
          <cell r="BP261">
            <v>0</v>
          </cell>
          <cell r="BQ261">
            <v>0</v>
          </cell>
          <cell r="BR261">
            <v>0</v>
          </cell>
        </row>
        <row r="262">
          <cell r="A262">
            <v>253</v>
          </cell>
          <cell r="B262">
            <v>253</v>
          </cell>
          <cell r="C262" t="str">
            <v>ROWE</v>
          </cell>
          <cell r="D262">
            <v>2.125</v>
          </cell>
          <cell r="E262">
            <v>67269</v>
          </cell>
          <cell r="G262">
            <v>1898</v>
          </cell>
          <cell r="H262">
            <v>69167</v>
          </cell>
          <cell r="J262">
            <v>22973.820477639511</v>
          </cell>
          <cell r="K262">
            <v>0.61164683023635424</v>
          </cell>
          <cell r="L262">
            <v>1898</v>
          </cell>
          <cell r="M262">
            <v>24871.820477639511</v>
          </cell>
          <cell r="O262">
            <v>44295.179522360486</v>
          </cell>
          <cell r="Q262">
            <v>0</v>
          </cell>
          <cell r="R262">
            <v>22973.820477639511</v>
          </cell>
          <cell r="S262">
            <v>1898</v>
          </cell>
          <cell r="T262">
            <v>24871.820477639511</v>
          </cell>
          <cell r="V262">
            <v>39458.597622588684</v>
          </cell>
          <cell r="W262">
            <v>0</v>
          </cell>
          <cell r="X262">
            <v>253</v>
          </cell>
          <cell r="Y262">
            <v>2.125</v>
          </cell>
          <cell r="Z262">
            <v>67269</v>
          </cell>
          <cell r="AA262">
            <v>0</v>
          </cell>
          <cell r="AB262">
            <v>67269</v>
          </cell>
          <cell r="AD262">
            <v>1898</v>
          </cell>
          <cell r="AE262">
            <v>69167</v>
          </cell>
          <cell r="AF262">
            <v>0</v>
          </cell>
          <cell r="AG262">
            <v>0</v>
          </cell>
          <cell r="AH262">
            <v>0</v>
          </cell>
          <cell r="AI262">
            <v>69167</v>
          </cell>
          <cell r="AK262">
            <v>253</v>
          </cell>
          <cell r="AL262">
            <v>253</v>
          </cell>
          <cell r="AM262" t="str">
            <v>ROWE</v>
          </cell>
          <cell r="AN262">
            <v>67269</v>
          </cell>
          <cell r="AO262">
            <v>41096</v>
          </cell>
          <cell r="AP262">
            <v>26173</v>
          </cell>
          <cell r="AQ262">
            <v>5146</v>
          </cell>
          <cell r="AR262">
            <v>0</v>
          </cell>
          <cell r="AS262">
            <v>6255</v>
          </cell>
          <cell r="AT262">
            <v>0</v>
          </cell>
          <cell r="AU262">
            <v>0</v>
          </cell>
          <cell r="AV262">
            <v>-13.402377411312045</v>
          </cell>
          <cell r="AW262">
            <v>37560.597622588684</v>
          </cell>
          <cell r="AX262">
            <v>22973.820477639511</v>
          </cell>
          <cell r="AZ262">
            <v>253</v>
          </cell>
          <cell r="BA262" t="str">
            <v>ROWE</v>
          </cell>
          <cell r="BB262">
            <v>0</v>
          </cell>
          <cell r="BC262">
            <v>0</v>
          </cell>
          <cell r="BE262">
            <v>0</v>
          </cell>
          <cell r="BF262">
            <v>0</v>
          </cell>
          <cell r="BG262">
            <v>0</v>
          </cell>
          <cell r="BH262">
            <v>0</v>
          </cell>
          <cell r="BI262">
            <v>0</v>
          </cell>
          <cell r="BJ262">
            <v>0</v>
          </cell>
          <cell r="BL262">
            <v>0</v>
          </cell>
          <cell r="BM262">
            <v>26173</v>
          </cell>
          <cell r="BN262">
            <v>26173</v>
          </cell>
          <cell r="BO262">
            <v>0</v>
          </cell>
          <cell r="BP262">
            <v>-13.402377411312045</v>
          </cell>
          <cell r="BQ262">
            <v>-13.402377411312045</v>
          </cell>
          <cell r="BR262">
            <v>-13.402377411312045</v>
          </cell>
        </row>
        <row r="263">
          <cell r="A263">
            <v>254</v>
          </cell>
          <cell r="B263">
            <v>254</v>
          </cell>
          <cell r="C263" t="str">
            <v>ROWLEY</v>
          </cell>
          <cell r="D263">
            <v>0</v>
          </cell>
          <cell r="E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K263">
            <v>254</v>
          </cell>
          <cell r="AL263">
            <v>254</v>
          </cell>
          <cell r="AM263" t="str">
            <v>ROWLEY</v>
          </cell>
          <cell r="AN263">
            <v>0</v>
          </cell>
          <cell r="AO263">
            <v>0</v>
          </cell>
          <cell r="AP263">
            <v>0</v>
          </cell>
          <cell r="AQ263">
            <v>0</v>
          </cell>
          <cell r="AR263">
            <v>0</v>
          </cell>
          <cell r="AS263">
            <v>0</v>
          </cell>
          <cell r="AT263">
            <v>0</v>
          </cell>
          <cell r="AU263">
            <v>0</v>
          </cell>
          <cell r="AV263">
            <v>0</v>
          </cell>
          <cell r="AW263">
            <v>0</v>
          </cell>
          <cell r="AX263">
            <v>0</v>
          </cell>
          <cell r="AZ263">
            <v>254</v>
          </cell>
          <cell r="BA263" t="str">
            <v>ROWLEY</v>
          </cell>
          <cell r="BB263">
            <v>0</v>
          </cell>
          <cell r="BC263">
            <v>0</v>
          </cell>
          <cell r="BE263">
            <v>0</v>
          </cell>
          <cell r="BF263">
            <v>0</v>
          </cell>
          <cell r="BG263">
            <v>0</v>
          </cell>
          <cell r="BH263">
            <v>0</v>
          </cell>
          <cell r="BI263">
            <v>0</v>
          </cell>
          <cell r="BJ263">
            <v>0</v>
          </cell>
          <cell r="BL263">
            <v>0</v>
          </cell>
          <cell r="BM263">
            <v>0</v>
          </cell>
          <cell r="BN263">
            <v>0</v>
          </cell>
          <cell r="BO263">
            <v>0</v>
          </cell>
          <cell r="BP263">
            <v>0</v>
          </cell>
          <cell r="BQ263">
            <v>0</v>
          </cell>
          <cell r="BR263">
            <v>0</v>
          </cell>
        </row>
        <row r="264">
          <cell r="A264">
            <v>255</v>
          </cell>
          <cell r="B264">
            <v>255</v>
          </cell>
          <cell r="C264" t="str">
            <v>ROYALSTON</v>
          </cell>
          <cell r="D264">
            <v>0</v>
          </cell>
          <cell r="E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K264">
            <v>255</v>
          </cell>
          <cell r="AL264">
            <v>255</v>
          </cell>
          <cell r="AM264" t="str">
            <v>ROYALSTON</v>
          </cell>
          <cell r="AN264">
            <v>0</v>
          </cell>
          <cell r="AO264">
            <v>0</v>
          </cell>
          <cell r="AP264">
            <v>0</v>
          </cell>
          <cell r="AQ264">
            <v>0</v>
          </cell>
          <cell r="AR264">
            <v>0</v>
          </cell>
          <cell r="AS264">
            <v>0</v>
          </cell>
          <cell r="AT264">
            <v>0</v>
          </cell>
          <cell r="AU264">
            <v>0</v>
          </cell>
          <cell r="AV264">
            <v>0</v>
          </cell>
          <cell r="AW264">
            <v>0</v>
          </cell>
          <cell r="AX264">
            <v>0</v>
          </cell>
          <cell r="AZ264">
            <v>255</v>
          </cell>
          <cell r="BA264" t="str">
            <v>ROYALSTON</v>
          </cell>
          <cell r="BB264">
            <v>0</v>
          </cell>
          <cell r="BC264">
            <v>0</v>
          </cell>
          <cell r="BE264">
            <v>0</v>
          </cell>
          <cell r="BF264">
            <v>0</v>
          </cell>
          <cell r="BG264">
            <v>0</v>
          </cell>
          <cell r="BH264">
            <v>0</v>
          </cell>
          <cell r="BI264">
            <v>0</v>
          </cell>
          <cell r="BJ264">
            <v>0</v>
          </cell>
          <cell r="BL264">
            <v>0</v>
          </cell>
          <cell r="BM264">
            <v>0</v>
          </cell>
          <cell r="BN264">
            <v>0</v>
          </cell>
          <cell r="BO264">
            <v>0</v>
          </cell>
          <cell r="BP264">
            <v>0</v>
          </cell>
          <cell r="BQ264">
            <v>0</v>
          </cell>
          <cell r="BR264">
            <v>0</v>
          </cell>
        </row>
        <row r="265">
          <cell r="A265">
            <v>256</v>
          </cell>
          <cell r="B265">
            <v>256</v>
          </cell>
          <cell r="C265" t="str">
            <v>RUSSELL</v>
          </cell>
          <cell r="D265">
            <v>0</v>
          </cell>
          <cell r="E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K265">
            <v>256</v>
          </cell>
          <cell r="AL265">
            <v>256</v>
          </cell>
          <cell r="AM265" t="str">
            <v>RUSSELL</v>
          </cell>
          <cell r="AN265">
            <v>0</v>
          </cell>
          <cell r="AO265">
            <v>0</v>
          </cell>
          <cell r="AP265">
            <v>0</v>
          </cell>
          <cell r="AQ265">
            <v>0</v>
          </cell>
          <cell r="AR265">
            <v>0</v>
          </cell>
          <cell r="AS265">
            <v>0</v>
          </cell>
          <cell r="AT265">
            <v>0</v>
          </cell>
          <cell r="AU265">
            <v>0</v>
          </cell>
          <cell r="AV265">
            <v>0</v>
          </cell>
          <cell r="AW265">
            <v>0</v>
          </cell>
          <cell r="AX265">
            <v>0</v>
          </cell>
          <cell r="AZ265">
            <v>256</v>
          </cell>
          <cell r="BA265" t="str">
            <v>RUSSELL</v>
          </cell>
          <cell r="BB265">
            <v>0</v>
          </cell>
          <cell r="BC265">
            <v>0</v>
          </cell>
          <cell r="BE265">
            <v>0</v>
          </cell>
          <cell r="BF265">
            <v>0</v>
          </cell>
          <cell r="BG265">
            <v>0</v>
          </cell>
          <cell r="BH265">
            <v>0</v>
          </cell>
          <cell r="BI265">
            <v>0</v>
          </cell>
          <cell r="BJ265">
            <v>0</v>
          </cell>
          <cell r="BL265">
            <v>0</v>
          </cell>
          <cell r="BM265">
            <v>0</v>
          </cell>
          <cell r="BN265">
            <v>0</v>
          </cell>
          <cell r="BO265">
            <v>0</v>
          </cell>
          <cell r="BP265">
            <v>0</v>
          </cell>
          <cell r="BQ265">
            <v>0</v>
          </cell>
          <cell r="BR265">
            <v>0</v>
          </cell>
        </row>
        <row r="266">
          <cell r="A266">
            <v>257</v>
          </cell>
          <cell r="B266">
            <v>257</v>
          </cell>
          <cell r="C266" t="str">
            <v>RUTLAND</v>
          </cell>
          <cell r="D266">
            <v>0</v>
          </cell>
          <cell r="E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K266">
            <v>257</v>
          </cell>
          <cell r="AL266">
            <v>257</v>
          </cell>
          <cell r="AM266" t="str">
            <v>RUTLAND</v>
          </cell>
          <cell r="AN266">
            <v>0</v>
          </cell>
          <cell r="AO266">
            <v>0</v>
          </cell>
          <cell r="AP266">
            <v>0</v>
          </cell>
          <cell r="AQ266">
            <v>0</v>
          </cell>
          <cell r="AR266">
            <v>0</v>
          </cell>
          <cell r="AS266">
            <v>0</v>
          </cell>
          <cell r="AT266">
            <v>0</v>
          </cell>
          <cell r="AU266">
            <v>0</v>
          </cell>
          <cell r="AV266">
            <v>0</v>
          </cell>
          <cell r="AW266">
            <v>0</v>
          </cell>
          <cell r="AX266">
            <v>0</v>
          </cell>
          <cell r="AZ266">
            <v>257</v>
          </cell>
          <cell r="BA266" t="str">
            <v>RUTLAND</v>
          </cell>
          <cell r="BB266">
            <v>0</v>
          </cell>
          <cell r="BC266">
            <v>0</v>
          </cell>
          <cell r="BE266">
            <v>0</v>
          </cell>
          <cell r="BF266">
            <v>0</v>
          </cell>
          <cell r="BG266">
            <v>0</v>
          </cell>
          <cell r="BH266">
            <v>0</v>
          </cell>
          <cell r="BI266">
            <v>0</v>
          </cell>
          <cell r="BJ266">
            <v>0</v>
          </cell>
          <cell r="BL266">
            <v>0</v>
          </cell>
          <cell r="BM266">
            <v>0</v>
          </cell>
          <cell r="BN266">
            <v>0</v>
          </cell>
          <cell r="BO266">
            <v>0</v>
          </cell>
          <cell r="BP266">
            <v>0</v>
          </cell>
          <cell r="BQ266">
            <v>0</v>
          </cell>
          <cell r="BR266">
            <v>0</v>
          </cell>
        </row>
        <row r="267">
          <cell r="A267">
            <v>258</v>
          </cell>
          <cell r="B267">
            <v>258</v>
          </cell>
          <cell r="C267" t="str">
            <v>SALEM</v>
          </cell>
          <cell r="D267">
            <v>428.53525331795856</v>
          </cell>
          <cell r="E267">
            <v>6030991</v>
          </cell>
          <cell r="G267">
            <v>378975</v>
          </cell>
          <cell r="H267">
            <v>6409966</v>
          </cell>
          <cell r="J267">
            <v>795153.3056242906</v>
          </cell>
          <cell r="K267">
            <v>0.51034784072083805</v>
          </cell>
          <cell r="L267">
            <v>378975</v>
          </cell>
          <cell r="M267">
            <v>1174128.3056242906</v>
          </cell>
          <cell r="O267">
            <v>5235837.6943757096</v>
          </cell>
          <cell r="Q267">
            <v>58742</v>
          </cell>
          <cell r="R267">
            <v>795153.3056242906</v>
          </cell>
          <cell r="S267">
            <v>382547</v>
          </cell>
          <cell r="T267">
            <v>1232870.3056242906</v>
          </cell>
          <cell r="V267">
            <v>1995778.4674516513</v>
          </cell>
          <cell r="W267">
            <v>0</v>
          </cell>
          <cell r="X267">
            <v>258</v>
          </cell>
          <cell r="Y267">
            <v>428.53525331795856</v>
          </cell>
          <cell r="Z267">
            <v>6030991</v>
          </cell>
          <cell r="AA267">
            <v>0</v>
          </cell>
          <cell r="AB267">
            <v>6030991</v>
          </cell>
          <cell r="AD267">
            <v>378975</v>
          </cell>
          <cell r="AE267">
            <v>6409966</v>
          </cell>
          <cell r="AF267">
            <v>55170</v>
          </cell>
          <cell r="AG267">
            <v>3572</v>
          </cell>
          <cell r="AH267">
            <v>58742</v>
          </cell>
          <cell r="AI267">
            <v>6468708</v>
          </cell>
          <cell r="AK267">
            <v>258</v>
          </cell>
          <cell r="AL267">
            <v>258</v>
          </cell>
          <cell r="AM267" t="str">
            <v>SALEM</v>
          </cell>
          <cell r="AN267">
            <v>6030991</v>
          </cell>
          <cell r="AO267">
            <v>5125110</v>
          </cell>
          <cell r="AP267">
            <v>905881</v>
          </cell>
          <cell r="AQ267">
            <v>238260.75</v>
          </cell>
          <cell r="AR267">
            <v>83612.5</v>
          </cell>
          <cell r="AS267">
            <v>168256</v>
          </cell>
          <cell r="AT267">
            <v>150784.5</v>
          </cell>
          <cell r="AU267">
            <v>11887.25</v>
          </cell>
          <cell r="AV267">
            <v>-620.5325483486522</v>
          </cell>
          <cell r="AW267">
            <v>1558061.4674516513</v>
          </cell>
          <cell r="AX267">
            <v>795153.3056242906</v>
          </cell>
          <cell r="AZ267">
            <v>258</v>
          </cell>
          <cell r="BA267" t="str">
            <v>SALEM</v>
          </cell>
          <cell r="BB267">
            <v>0</v>
          </cell>
          <cell r="BC267">
            <v>0</v>
          </cell>
          <cell r="BE267">
            <v>0</v>
          </cell>
          <cell r="BF267">
            <v>0</v>
          </cell>
          <cell r="BG267">
            <v>0</v>
          </cell>
          <cell r="BH267">
            <v>0</v>
          </cell>
          <cell r="BI267">
            <v>0</v>
          </cell>
          <cell r="BJ267">
            <v>0</v>
          </cell>
          <cell r="BL267">
            <v>0</v>
          </cell>
          <cell r="BM267">
            <v>905881</v>
          </cell>
          <cell r="BN267">
            <v>905881</v>
          </cell>
          <cell r="BO267">
            <v>0</v>
          </cell>
          <cell r="BP267">
            <v>-620.5325483486522</v>
          </cell>
          <cell r="BQ267">
            <v>-620.5325483486522</v>
          </cell>
          <cell r="BR267">
            <v>-620.5325483486522</v>
          </cell>
        </row>
        <row r="268">
          <cell r="A268">
            <v>259</v>
          </cell>
          <cell r="B268">
            <v>259</v>
          </cell>
          <cell r="C268" t="str">
            <v>SALISBURY</v>
          </cell>
          <cell r="D268">
            <v>0</v>
          </cell>
          <cell r="E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K268">
            <v>259</v>
          </cell>
          <cell r="AL268">
            <v>259</v>
          </cell>
          <cell r="AM268" t="str">
            <v>SALISBURY</v>
          </cell>
          <cell r="AN268">
            <v>0</v>
          </cell>
          <cell r="AO268">
            <v>0</v>
          </cell>
          <cell r="AP268">
            <v>0</v>
          </cell>
          <cell r="AQ268">
            <v>0</v>
          </cell>
          <cell r="AR268">
            <v>0</v>
          </cell>
          <cell r="AS268">
            <v>0</v>
          </cell>
          <cell r="AT268">
            <v>0</v>
          </cell>
          <cell r="AU268">
            <v>0</v>
          </cell>
          <cell r="AV268">
            <v>0</v>
          </cell>
          <cell r="AW268">
            <v>0</v>
          </cell>
          <cell r="AX268">
            <v>0</v>
          </cell>
          <cell r="AZ268">
            <v>259</v>
          </cell>
          <cell r="BA268" t="str">
            <v>SALISBURY</v>
          </cell>
          <cell r="BB268">
            <v>0</v>
          </cell>
          <cell r="BC268">
            <v>0</v>
          </cell>
          <cell r="BE268">
            <v>0</v>
          </cell>
          <cell r="BF268">
            <v>0</v>
          </cell>
          <cell r="BG268">
            <v>0</v>
          </cell>
          <cell r="BH268">
            <v>0</v>
          </cell>
          <cell r="BI268">
            <v>0</v>
          </cell>
          <cell r="BJ268">
            <v>0</v>
          </cell>
          <cell r="BL268">
            <v>0</v>
          </cell>
          <cell r="BM268">
            <v>0</v>
          </cell>
          <cell r="BN268">
            <v>0</v>
          </cell>
          <cell r="BO268">
            <v>0</v>
          </cell>
          <cell r="BP268">
            <v>0</v>
          </cell>
          <cell r="BQ268">
            <v>0</v>
          </cell>
          <cell r="BR268">
            <v>0</v>
          </cell>
        </row>
        <row r="269">
          <cell r="A269">
            <v>260</v>
          </cell>
          <cell r="B269">
            <v>260</v>
          </cell>
          <cell r="C269" t="str">
            <v>SANDISFIELD</v>
          </cell>
          <cell r="D269">
            <v>0</v>
          </cell>
          <cell r="E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K269">
            <v>260</v>
          </cell>
          <cell r="AL269">
            <v>260</v>
          </cell>
          <cell r="AM269" t="str">
            <v>SANDISFIELD</v>
          </cell>
          <cell r="AN269">
            <v>0</v>
          </cell>
          <cell r="AO269">
            <v>0</v>
          </cell>
          <cell r="AP269">
            <v>0</v>
          </cell>
          <cell r="AQ269">
            <v>0</v>
          </cell>
          <cell r="AR269">
            <v>0</v>
          </cell>
          <cell r="AS269">
            <v>0</v>
          </cell>
          <cell r="AT269">
            <v>0</v>
          </cell>
          <cell r="AU269">
            <v>0</v>
          </cell>
          <cell r="AV269">
            <v>0</v>
          </cell>
          <cell r="AW269">
            <v>0</v>
          </cell>
          <cell r="AX269">
            <v>0</v>
          </cell>
          <cell r="AZ269">
            <v>260</v>
          </cell>
          <cell r="BA269" t="str">
            <v>SANDISFIELD</v>
          </cell>
          <cell r="BB269">
            <v>0</v>
          </cell>
          <cell r="BC269">
            <v>0</v>
          </cell>
          <cell r="BE269">
            <v>0</v>
          </cell>
          <cell r="BF269">
            <v>0</v>
          </cell>
          <cell r="BG269">
            <v>0</v>
          </cell>
          <cell r="BH269">
            <v>0</v>
          </cell>
          <cell r="BI269">
            <v>0</v>
          </cell>
          <cell r="BJ269">
            <v>0</v>
          </cell>
          <cell r="BL269">
            <v>0</v>
          </cell>
          <cell r="BM269">
            <v>0</v>
          </cell>
          <cell r="BN269">
            <v>0</v>
          </cell>
          <cell r="BO269">
            <v>0</v>
          </cell>
          <cell r="BP269">
            <v>0</v>
          </cell>
          <cell r="BQ269">
            <v>0</v>
          </cell>
          <cell r="BR269">
            <v>0</v>
          </cell>
        </row>
        <row r="270">
          <cell r="A270">
            <v>261</v>
          </cell>
          <cell r="B270">
            <v>261</v>
          </cell>
          <cell r="C270" t="str">
            <v>SANDWICH</v>
          </cell>
          <cell r="D270">
            <v>184.41618146419972</v>
          </cell>
          <cell r="E270">
            <v>2576786</v>
          </cell>
          <cell r="G270">
            <v>155275</v>
          </cell>
          <cell r="H270">
            <v>2732061</v>
          </cell>
          <cell r="J270">
            <v>0</v>
          </cell>
          <cell r="K270">
            <v>0</v>
          </cell>
          <cell r="L270">
            <v>155275</v>
          </cell>
          <cell r="M270">
            <v>155275</v>
          </cell>
          <cell r="O270">
            <v>2576786</v>
          </cell>
          <cell r="Q270">
            <v>157455</v>
          </cell>
          <cell r="R270">
            <v>0</v>
          </cell>
          <cell r="S270">
            <v>164178</v>
          </cell>
          <cell r="T270">
            <v>312730</v>
          </cell>
          <cell r="V270">
            <v>821212.35461762233</v>
          </cell>
          <cell r="W270">
            <v>0</v>
          </cell>
          <cell r="X270">
            <v>261</v>
          </cell>
          <cell r="Y270">
            <v>184.41618146419972</v>
          </cell>
          <cell r="Z270">
            <v>2576786</v>
          </cell>
          <cell r="AA270">
            <v>0</v>
          </cell>
          <cell r="AB270">
            <v>2576786</v>
          </cell>
          <cell r="AD270">
            <v>155275</v>
          </cell>
          <cell r="AE270">
            <v>2732061</v>
          </cell>
          <cell r="AF270">
            <v>148552</v>
          </cell>
          <cell r="AG270">
            <v>8903</v>
          </cell>
          <cell r="AH270">
            <v>157455</v>
          </cell>
          <cell r="AI270">
            <v>2889516</v>
          </cell>
          <cell r="AK270">
            <v>261</v>
          </cell>
          <cell r="AL270">
            <v>261</v>
          </cell>
          <cell r="AM270" t="str">
            <v>SANDWICH</v>
          </cell>
          <cell r="AN270">
            <v>2576786</v>
          </cell>
          <cell r="AO270">
            <v>2689805</v>
          </cell>
          <cell r="AP270">
            <v>0</v>
          </cell>
          <cell r="AQ270">
            <v>30868.75</v>
          </cell>
          <cell r="AR270">
            <v>71106</v>
          </cell>
          <cell r="AS270">
            <v>124550.25</v>
          </cell>
          <cell r="AT270">
            <v>99697.25</v>
          </cell>
          <cell r="AU270">
            <v>182340.5</v>
          </cell>
          <cell r="AV270">
            <v>-80.395382377653732</v>
          </cell>
          <cell r="AW270">
            <v>508482.35461762233</v>
          </cell>
          <cell r="AX270">
            <v>0</v>
          </cell>
          <cell r="AZ270">
            <v>261</v>
          </cell>
          <cell r="BA270" t="str">
            <v>SANDWICH</v>
          </cell>
          <cell r="BB270">
            <v>0</v>
          </cell>
          <cell r="BC270">
            <v>0</v>
          </cell>
          <cell r="BE270">
            <v>0</v>
          </cell>
          <cell r="BF270">
            <v>0</v>
          </cell>
          <cell r="BG270">
            <v>0</v>
          </cell>
          <cell r="BH270">
            <v>0</v>
          </cell>
          <cell r="BI270">
            <v>0</v>
          </cell>
          <cell r="BJ270">
            <v>0</v>
          </cell>
          <cell r="BL270">
            <v>0</v>
          </cell>
          <cell r="BM270">
            <v>0</v>
          </cell>
          <cell r="BN270">
            <v>0</v>
          </cell>
          <cell r="BO270">
            <v>0</v>
          </cell>
          <cell r="BP270">
            <v>-80.395382377653732</v>
          </cell>
          <cell r="BQ270">
            <v>-80.395382377653732</v>
          </cell>
          <cell r="BR270">
            <v>-80.395382377653732</v>
          </cell>
        </row>
        <row r="271">
          <cell r="A271">
            <v>262</v>
          </cell>
          <cell r="B271">
            <v>262</v>
          </cell>
          <cell r="C271" t="str">
            <v>SAUGUS</v>
          </cell>
          <cell r="D271">
            <v>146.02396573988327</v>
          </cell>
          <cell r="E271">
            <v>1977385</v>
          </cell>
          <cell r="G271">
            <v>130278</v>
          </cell>
          <cell r="H271">
            <v>2107663</v>
          </cell>
          <cell r="J271">
            <v>0</v>
          </cell>
          <cell r="K271">
            <v>0</v>
          </cell>
          <cell r="L271">
            <v>130278</v>
          </cell>
          <cell r="M271">
            <v>130278</v>
          </cell>
          <cell r="O271">
            <v>1977385</v>
          </cell>
          <cell r="Q271">
            <v>0</v>
          </cell>
          <cell r="R271">
            <v>0</v>
          </cell>
          <cell r="S271">
            <v>130278</v>
          </cell>
          <cell r="T271">
            <v>130278</v>
          </cell>
          <cell r="V271">
            <v>381211.38997842598</v>
          </cell>
          <cell r="W271">
            <v>0</v>
          </cell>
          <cell r="X271">
            <v>262</v>
          </cell>
          <cell r="Y271">
            <v>146.02396573988327</v>
          </cell>
          <cell r="Z271">
            <v>1977385</v>
          </cell>
          <cell r="AA271">
            <v>0</v>
          </cell>
          <cell r="AB271">
            <v>1977385</v>
          </cell>
          <cell r="AD271">
            <v>130278</v>
          </cell>
          <cell r="AE271">
            <v>2107663</v>
          </cell>
          <cell r="AF271">
            <v>0</v>
          </cell>
          <cell r="AG271">
            <v>0</v>
          </cell>
          <cell r="AH271">
            <v>0</v>
          </cell>
          <cell r="AI271">
            <v>2107663</v>
          </cell>
          <cell r="AK271">
            <v>262</v>
          </cell>
          <cell r="AL271">
            <v>262</v>
          </cell>
          <cell r="AM271" t="str">
            <v>SAUGUS</v>
          </cell>
          <cell r="AN271">
            <v>1977385</v>
          </cell>
          <cell r="AO271">
            <v>2010472</v>
          </cell>
          <cell r="AP271">
            <v>0</v>
          </cell>
          <cell r="AQ271">
            <v>70211.25</v>
          </cell>
          <cell r="AR271">
            <v>13920</v>
          </cell>
          <cell r="AS271">
            <v>102597.25</v>
          </cell>
          <cell r="AT271">
            <v>18069.25</v>
          </cell>
          <cell r="AU271">
            <v>46318.5</v>
          </cell>
          <cell r="AV271">
            <v>-182.86002157401526</v>
          </cell>
          <cell r="AW271">
            <v>250933.38997842598</v>
          </cell>
          <cell r="AX271">
            <v>0</v>
          </cell>
          <cell r="AZ271">
            <v>262</v>
          </cell>
          <cell r="BA271" t="str">
            <v>SAUGUS</v>
          </cell>
          <cell r="BB271">
            <v>0</v>
          </cell>
          <cell r="BC271">
            <v>0</v>
          </cell>
          <cell r="BE271">
            <v>0</v>
          </cell>
          <cell r="BF271">
            <v>0</v>
          </cell>
          <cell r="BG271">
            <v>0</v>
          </cell>
          <cell r="BH271">
            <v>0</v>
          </cell>
          <cell r="BI271">
            <v>0</v>
          </cell>
          <cell r="BJ271">
            <v>0</v>
          </cell>
          <cell r="BL271">
            <v>0</v>
          </cell>
          <cell r="BM271">
            <v>0</v>
          </cell>
          <cell r="BN271">
            <v>0</v>
          </cell>
          <cell r="BO271">
            <v>0</v>
          </cell>
          <cell r="BP271">
            <v>-182.86002157401526</v>
          </cell>
          <cell r="BQ271">
            <v>-182.86002157401526</v>
          </cell>
          <cell r="BR271">
            <v>-182.86002157401526</v>
          </cell>
        </row>
        <row r="272">
          <cell r="A272">
            <v>263</v>
          </cell>
          <cell r="B272">
            <v>263</v>
          </cell>
          <cell r="C272" t="str">
            <v>SAVOY</v>
          </cell>
          <cell r="D272">
            <v>5</v>
          </cell>
          <cell r="E272">
            <v>73820</v>
          </cell>
          <cell r="G272">
            <v>4465</v>
          </cell>
          <cell r="H272">
            <v>78285</v>
          </cell>
          <cell r="J272">
            <v>10298.851322513445</v>
          </cell>
          <cell r="K272">
            <v>0.35199788911844765</v>
          </cell>
          <cell r="L272">
            <v>4465</v>
          </cell>
          <cell r="M272">
            <v>14763.851322513445</v>
          </cell>
          <cell r="O272">
            <v>63521.148677486555</v>
          </cell>
          <cell r="Q272">
            <v>0</v>
          </cell>
          <cell r="R272">
            <v>10298.851322513445</v>
          </cell>
          <cell r="S272">
            <v>4465</v>
          </cell>
          <cell r="T272">
            <v>14763.851322513445</v>
          </cell>
          <cell r="V272">
            <v>33723.275804738907</v>
          </cell>
          <cell r="W272">
            <v>0</v>
          </cell>
          <cell r="X272">
            <v>263</v>
          </cell>
          <cell r="Y272">
            <v>5</v>
          </cell>
          <cell r="Z272">
            <v>73820</v>
          </cell>
          <cell r="AA272">
            <v>0</v>
          </cell>
          <cell r="AB272">
            <v>73820</v>
          </cell>
          <cell r="AD272">
            <v>4465</v>
          </cell>
          <cell r="AE272">
            <v>78285</v>
          </cell>
          <cell r="AF272">
            <v>0</v>
          </cell>
          <cell r="AG272">
            <v>0</v>
          </cell>
          <cell r="AH272">
            <v>0</v>
          </cell>
          <cell r="AI272">
            <v>78285</v>
          </cell>
          <cell r="AK272">
            <v>263</v>
          </cell>
          <cell r="AL272">
            <v>263</v>
          </cell>
          <cell r="AM272" t="str">
            <v>SAVOY</v>
          </cell>
          <cell r="AN272">
            <v>73820</v>
          </cell>
          <cell r="AO272">
            <v>62087</v>
          </cell>
          <cell r="AP272">
            <v>11733</v>
          </cell>
          <cell r="AQ272">
            <v>8437.25</v>
          </cell>
          <cell r="AR272">
            <v>0</v>
          </cell>
          <cell r="AS272">
            <v>4792.75</v>
          </cell>
          <cell r="AT272">
            <v>0</v>
          </cell>
          <cell r="AU272">
            <v>4317.25</v>
          </cell>
          <cell r="AV272">
            <v>-21.974195261092973</v>
          </cell>
          <cell r="AW272">
            <v>29258.275804738907</v>
          </cell>
          <cell r="AX272">
            <v>10298.851322513445</v>
          </cell>
          <cell r="AZ272">
            <v>263</v>
          </cell>
          <cell r="BA272" t="str">
            <v>SAVOY</v>
          </cell>
          <cell r="BB272">
            <v>0</v>
          </cell>
          <cell r="BC272">
            <v>0</v>
          </cell>
          <cell r="BE272">
            <v>0</v>
          </cell>
          <cell r="BF272">
            <v>0</v>
          </cell>
          <cell r="BG272">
            <v>0</v>
          </cell>
          <cell r="BH272">
            <v>0</v>
          </cell>
          <cell r="BI272">
            <v>0</v>
          </cell>
          <cell r="BJ272">
            <v>0</v>
          </cell>
          <cell r="BL272">
            <v>0</v>
          </cell>
          <cell r="BM272">
            <v>11733</v>
          </cell>
          <cell r="BN272">
            <v>11733</v>
          </cell>
          <cell r="BO272">
            <v>0</v>
          </cell>
          <cell r="BP272">
            <v>-21.974195261092973</v>
          </cell>
          <cell r="BQ272">
            <v>-21.974195261092973</v>
          </cell>
          <cell r="BR272">
            <v>-21.974195261092973</v>
          </cell>
        </row>
        <row r="273">
          <cell r="A273">
            <v>264</v>
          </cell>
          <cell r="B273">
            <v>264</v>
          </cell>
          <cell r="C273" t="str">
            <v>SCITUATE</v>
          </cell>
          <cell r="D273">
            <v>25.56793206793207</v>
          </cell>
          <cell r="E273">
            <v>322778</v>
          </cell>
          <cell r="G273">
            <v>21045</v>
          </cell>
          <cell r="H273">
            <v>343823</v>
          </cell>
          <cell r="J273">
            <v>93110.112749248801</v>
          </cell>
          <cell r="K273">
            <v>0.73554951662340884</v>
          </cell>
          <cell r="L273">
            <v>21045</v>
          </cell>
          <cell r="M273">
            <v>114155.1127492488</v>
          </cell>
          <cell r="O273">
            <v>229667.8872507512</v>
          </cell>
          <cell r="Q273">
            <v>29186</v>
          </cell>
          <cell r="R273">
            <v>93110.112749248801</v>
          </cell>
          <cell r="S273">
            <v>22831</v>
          </cell>
          <cell r="T273">
            <v>143341.1127492488</v>
          </cell>
          <cell r="V273">
            <v>176816.78470240487</v>
          </cell>
          <cell r="W273">
            <v>0</v>
          </cell>
          <cell r="X273">
            <v>264</v>
          </cell>
          <cell r="Y273">
            <v>25.56793206793207</v>
          </cell>
          <cell r="Z273">
            <v>322778</v>
          </cell>
          <cell r="AA273">
            <v>0</v>
          </cell>
          <cell r="AB273">
            <v>322778</v>
          </cell>
          <cell r="AD273">
            <v>21045</v>
          </cell>
          <cell r="AE273">
            <v>343823</v>
          </cell>
          <cell r="AF273">
            <v>27400</v>
          </cell>
          <cell r="AG273">
            <v>1786</v>
          </cell>
          <cell r="AH273">
            <v>29186</v>
          </cell>
          <cell r="AI273">
            <v>373009</v>
          </cell>
          <cell r="AK273">
            <v>264</v>
          </cell>
          <cell r="AL273">
            <v>264</v>
          </cell>
          <cell r="AM273" t="str">
            <v>SCITUATE</v>
          </cell>
          <cell r="AN273">
            <v>322778</v>
          </cell>
          <cell r="AO273">
            <v>216702</v>
          </cell>
          <cell r="AP273">
            <v>106076</v>
          </cell>
          <cell r="AQ273">
            <v>14289.25</v>
          </cell>
          <cell r="AR273">
            <v>1667.5</v>
          </cell>
          <cell r="AS273">
            <v>4590.25</v>
          </cell>
          <cell r="AT273">
            <v>0</v>
          </cell>
          <cell r="AU273">
            <v>0</v>
          </cell>
          <cell r="AV273">
            <v>-37.215297595139418</v>
          </cell>
          <cell r="AW273">
            <v>126585.78470240487</v>
          </cell>
          <cell r="AX273">
            <v>93110.112749248801</v>
          </cell>
          <cell r="AZ273">
            <v>264</v>
          </cell>
          <cell r="BA273" t="str">
            <v>SCITUATE</v>
          </cell>
          <cell r="BB273">
            <v>0</v>
          </cell>
          <cell r="BC273">
            <v>0</v>
          </cell>
          <cell r="BE273">
            <v>0</v>
          </cell>
          <cell r="BF273">
            <v>0</v>
          </cell>
          <cell r="BG273">
            <v>0</v>
          </cell>
          <cell r="BH273">
            <v>0</v>
          </cell>
          <cell r="BI273">
            <v>0</v>
          </cell>
          <cell r="BJ273">
            <v>0</v>
          </cell>
          <cell r="BL273">
            <v>0</v>
          </cell>
          <cell r="BM273">
            <v>106076</v>
          </cell>
          <cell r="BN273">
            <v>106076</v>
          </cell>
          <cell r="BO273">
            <v>0</v>
          </cell>
          <cell r="BP273">
            <v>-37.215297595139418</v>
          </cell>
          <cell r="BQ273">
            <v>-37.215297595139418</v>
          </cell>
          <cell r="BR273">
            <v>-37.215297595139418</v>
          </cell>
        </row>
        <row r="274">
          <cell r="A274">
            <v>265</v>
          </cell>
          <cell r="B274">
            <v>265</v>
          </cell>
          <cell r="C274" t="str">
            <v>SEEKONK</v>
          </cell>
          <cell r="D274">
            <v>1</v>
          </cell>
          <cell r="E274">
            <v>11401</v>
          </cell>
          <cell r="G274">
            <v>893</v>
          </cell>
          <cell r="H274">
            <v>12294</v>
          </cell>
          <cell r="J274">
            <v>0</v>
          </cell>
          <cell r="K274">
            <v>0</v>
          </cell>
          <cell r="L274">
            <v>893</v>
          </cell>
          <cell r="M274">
            <v>893</v>
          </cell>
          <cell r="O274">
            <v>11401</v>
          </cell>
          <cell r="Q274">
            <v>0</v>
          </cell>
          <cell r="R274">
            <v>0</v>
          </cell>
          <cell r="S274">
            <v>893</v>
          </cell>
          <cell r="T274">
            <v>893</v>
          </cell>
          <cell r="V274">
            <v>4173.4340421092493</v>
          </cell>
          <cell r="W274">
            <v>0</v>
          </cell>
          <cell r="X274">
            <v>265</v>
          </cell>
          <cell r="Y274">
            <v>1</v>
          </cell>
          <cell r="Z274">
            <v>11401</v>
          </cell>
          <cell r="AA274">
            <v>0</v>
          </cell>
          <cell r="AB274">
            <v>11401</v>
          </cell>
          <cell r="AD274">
            <v>893</v>
          </cell>
          <cell r="AE274">
            <v>12294</v>
          </cell>
          <cell r="AF274">
            <v>0</v>
          </cell>
          <cell r="AG274">
            <v>0</v>
          </cell>
          <cell r="AH274">
            <v>0</v>
          </cell>
          <cell r="AI274">
            <v>12294</v>
          </cell>
          <cell r="AK274">
            <v>265</v>
          </cell>
          <cell r="AL274">
            <v>265</v>
          </cell>
          <cell r="AM274" t="str">
            <v>SEEKONK</v>
          </cell>
          <cell r="AN274">
            <v>11401</v>
          </cell>
          <cell r="AO274">
            <v>13156</v>
          </cell>
          <cell r="AP274">
            <v>0</v>
          </cell>
          <cell r="AQ274">
            <v>3289</v>
          </cell>
          <cell r="AR274">
            <v>0</v>
          </cell>
          <cell r="AS274">
            <v>0</v>
          </cell>
          <cell r="AT274">
            <v>0</v>
          </cell>
          <cell r="AU274">
            <v>0</v>
          </cell>
          <cell r="AV274">
            <v>-8.5659578907507239</v>
          </cell>
          <cell r="AW274">
            <v>3280.4340421092493</v>
          </cell>
          <cell r="AX274">
            <v>0</v>
          </cell>
          <cell r="AZ274">
            <v>265</v>
          </cell>
          <cell r="BA274" t="str">
            <v>SEEKONK</v>
          </cell>
          <cell r="BB274">
            <v>0</v>
          </cell>
          <cell r="BC274">
            <v>0</v>
          </cell>
          <cell r="BE274">
            <v>0</v>
          </cell>
          <cell r="BF274">
            <v>0</v>
          </cell>
          <cell r="BG274">
            <v>0</v>
          </cell>
          <cell r="BH274">
            <v>0</v>
          </cell>
          <cell r="BI274">
            <v>0</v>
          </cell>
          <cell r="BJ274">
            <v>0</v>
          </cell>
          <cell r="BL274">
            <v>0</v>
          </cell>
          <cell r="BM274">
            <v>0</v>
          </cell>
          <cell r="BN274">
            <v>0</v>
          </cell>
          <cell r="BO274">
            <v>0</v>
          </cell>
          <cell r="BP274">
            <v>-8.5659578907507239</v>
          </cell>
          <cell r="BQ274">
            <v>-8.5659578907507239</v>
          </cell>
          <cell r="BR274">
            <v>-8.5659578907507239</v>
          </cell>
        </row>
        <row r="275">
          <cell r="A275">
            <v>266</v>
          </cell>
          <cell r="B275">
            <v>266</v>
          </cell>
          <cell r="C275" t="str">
            <v>SHARON</v>
          </cell>
          <cell r="D275">
            <v>7.0588235294117645</v>
          </cell>
          <cell r="E275">
            <v>88052</v>
          </cell>
          <cell r="G275">
            <v>6304</v>
          </cell>
          <cell r="H275">
            <v>94356</v>
          </cell>
          <cell r="J275">
            <v>0</v>
          </cell>
          <cell r="K275">
            <v>0</v>
          </cell>
          <cell r="L275">
            <v>6304</v>
          </cell>
          <cell r="M275">
            <v>6304</v>
          </cell>
          <cell r="O275">
            <v>88052</v>
          </cell>
          <cell r="Q275">
            <v>0</v>
          </cell>
          <cell r="R275">
            <v>0</v>
          </cell>
          <cell r="S275">
            <v>6304</v>
          </cell>
          <cell r="T275">
            <v>6304</v>
          </cell>
          <cell r="V275">
            <v>15013</v>
          </cell>
          <cell r="W275">
            <v>0</v>
          </cell>
          <cell r="X275">
            <v>266</v>
          </cell>
          <cell r="Y275">
            <v>7.0588235294117645</v>
          </cell>
          <cell r="Z275">
            <v>88052</v>
          </cell>
          <cell r="AA275">
            <v>0</v>
          </cell>
          <cell r="AB275">
            <v>88052</v>
          </cell>
          <cell r="AD275">
            <v>6304</v>
          </cell>
          <cell r="AE275">
            <v>94356</v>
          </cell>
          <cell r="AF275">
            <v>0</v>
          </cell>
          <cell r="AG275">
            <v>0</v>
          </cell>
          <cell r="AH275">
            <v>0</v>
          </cell>
          <cell r="AI275">
            <v>94356</v>
          </cell>
          <cell r="AK275">
            <v>266</v>
          </cell>
          <cell r="AL275">
            <v>266</v>
          </cell>
          <cell r="AM275" t="str">
            <v>SHARON</v>
          </cell>
          <cell r="AN275">
            <v>88052</v>
          </cell>
          <cell r="AO275">
            <v>113320</v>
          </cell>
          <cell r="AP275">
            <v>0</v>
          </cell>
          <cell r="AQ275">
            <v>0</v>
          </cell>
          <cell r="AR275">
            <v>897.75</v>
          </cell>
          <cell r="AS275">
            <v>1788.75</v>
          </cell>
          <cell r="AT275">
            <v>6022.5</v>
          </cell>
          <cell r="AU275">
            <v>0</v>
          </cell>
          <cell r="AV275">
            <v>0</v>
          </cell>
          <cell r="AW275">
            <v>8709</v>
          </cell>
          <cell r="AX275">
            <v>0</v>
          </cell>
          <cell r="AZ275">
            <v>266</v>
          </cell>
          <cell r="BA275" t="str">
            <v>SHARON</v>
          </cell>
          <cell r="BB275">
            <v>0</v>
          </cell>
          <cell r="BC275">
            <v>0</v>
          </cell>
          <cell r="BE275">
            <v>0</v>
          </cell>
          <cell r="BF275">
            <v>0</v>
          </cell>
          <cell r="BG275">
            <v>0</v>
          </cell>
          <cell r="BH275">
            <v>0</v>
          </cell>
          <cell r="BI275">
            <v>0</v>
          </cell>
          <cell r="BJ275">
            <v>0</v>
          </cell>
          <cell r="BL275">
            <v>0</v>
          </cell>
          <cell r="BM275">
            <v>0</v>
          </cell>
          <cell r="BN275">
            <v>0</v>
          </cell>
          <cell r="BO275">
            <v>0</v>
          </cell>
          <cell r="BP275">
            <v>0</v>
          </cell>
          <cell r="BQ275">
            <v>0</v>
          </cell>
          <cell r="BR275">
            <v>0</v>
          </cell>
        </row>
        <row r="276">
          <cell r="A276">
            <v>267</v>
          </cell>
          <cell r="B276">
            <v>267</v>
          </cell>
          <cell r="C276" t="str">
            <v>SHEFFIELD</v>
          </cell>
          <cell r="D276">
            <v>0</v>
          </cell>
          <cell r="E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K276">
            <v>267</v>
          </cell>
          <cell r="AL276">
            <v>267</v>
          </cell>
          <cell r="AM276" t="str">
            <v>SHEFFIELD</v>
          </cell>
          <cell r="AN276">
            <v>0</v>
          </cell>
          <cell r="AO276">
            <v>0</v>
          </cell>
          <cell r="AP276">
            <v>0</v>
          </cell>
          <cell r="AQ276">
            <v>0</v>
          </cell>
          <cell r="AR276">
            <v>0</v>
          </cell>
          <cell r="AS276">
            <v>0</v>
          </cell>
          <cell r="AT276">
            <v>0</v>
          </cell>
          <cell r="AU276">
            <v>0</v>
          </cell>
          <cell r="AV276">
            <v>0</v>
          </cell>
          <cell r="AW276">
            <v>0</v>
          </cell>
          <cell r="AX276">
            <v>0</v>
          </cell>
          <cell r="AZ276">
            <v>267</v>
          </cell>
          <cell r="BA276" t="str">
            <v>SHEFFIELD</v>
          </cell>
          <cell r="BB276">
            <v>0</v>
          </cell>
          <cell r="BC276">
            <v>0</v>
          </cell>
          <cell r="BE276">
            <v>0</v>
          </cell>
          <cell r="BF276">
            <v>0</v>
          </cell>
          <cell r="BG276">
            <v>0</v>
          </cell>
          <cell r="BH276">
            <v>0</v>
          </cell>
          <cell r="BI276">
            <v>0</v>
          </cell>
          <cell r="BJ276">
            <v>0</v>
          </cell>
          <cell r="BL276">
            <v>0</v>
          </cell>
          <cell r="BM276">
            <v>0</v>
          </cell>
          <cell r="BN276">
            <v>0</v>
          </cell>
          <cell r="BO276">
            <v>0</v>
          </cell>
          <cell r="BP276">
            <v>0</v>
          </cell>
          <cell r="BQ276">
            <v>0</v>
          </cell>
          <cell r="BR276">
            <v>0</v>
          </cell>
        </row>
        <row r="277">
          <cell r="A277">
            <v>268</v>
          </cell>
          <cell r="B277">
            <v>268</v>
          </cell>
          <cell r="C277" t="str">
            <v>SHELBURNE</v>
          </cell>
          <cell r="D277">
            <v>0</v>
          </cell>
          <cell r="E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K277">
            <v>268</v>
          </cell>
          <cell r="AL277">
            <v>268</v>
          </cell>
          <cell r="AM277" t="str">
            <v>SHELBURNE</v>
          </cell>
          <cell r="AN277">
            <v>0</v>
          </cell>
          <cell r="AO277">
            <v>0</v>
          </cell>
          <cell r="AP277">
            <v>0</v>
          </cell>
          <cell r="AQ277">
            <v>0</v>
          </cell>
          <cell r="AR277">
            <v>0</v>
          </cell>
          <cell r="AS277">
            <v>0</v>
          </cell>
          <cell r="AT277">
            <v>0</v>
          </cell>
          <cell r="AU277">
            <v>0</v>
          </cell>
          <cell r="AV277">
            <v>0</v>
          </cell>
          <cell r="AW277">
            <v>0</v>
          </cell>
          <cell r="AX277">
            <v>0</v>
          </cell>
          <cell r="AZ277">
            <v>268</v>
          </cell>
          <cell r="BA277" t="str">
            <v>SHELBURNE</v>
          </cell>
          <cell r="BB277">
            <v>0</v>
          </cell>
          <cell r="BC277">
            <v>0</v>
          </cell>
          <cell r="BE277">
            <v>0</v>
          </cell>
          <cell r="BF277">
            <v>0</v>
          </cell>
          <cell r="BG277">
            <v>0</v>
          </cell>
          <cell r="BH277">
            <v>0</v>
          </cell>
          <cell r="BI277">
            <v>0</v>
          </cell>
          <cell r="BJ277">
            <v>0</v>
          </cell>
          <cell r="BL277">
            <v>0</v>
          </cell>
          <cell r="BM277">
            <v>0</v>
          </cell>
          <cell r="BN277">
            <v>0</v>
          </cell>
          <cell r="BO277">
            <v>0</v>
          </cell>
          <cell r="BP277">
            <v>0</v>
          </cell>
          <cell r="BQ277">
            <v>0</v>
          </cell>
          <cell r="BR277">
            <v>0</v>
          </cell>
        </row>
        <row r="278">
          <cell r="A278">
            <v>269</v>
          </cell>
          <cell r="B278">
            <v>269</v>
          </cell>
          <cell r="C278" t="str">
            <v>SHERBORN</v>
          </cell>
          <cell r="D278">
            <v>0</v>
          </cell>
          <cell r="E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K278">
            <v>269</v>
          </cell>
          <cell r="AL278">
            <v>269</v>
          </cell>
          <cell r="AM278" t="str">
            <v>SHERBORN</v>
          </cell>
          <cell r="AN278">
            <v>0</v>
          </cell>
          <cell r="AO278">
            <v>0</v>
          </cell>
          <cell r="AP278">
            <v>0</v>
          </cell>
          <cell r="AQ278">
            <v>0</v>
          </cell>
          <cell r="AR278">
            <v>0</v>
          </cell>
          <cell r="AS278">
            <v>0</v>
          </cell>
          <cell r="AT278">
            <v>0</v>
          </cell>
          <cell r="AU278">
            <v>0</v>
          </cell>
          <cell r="AV278">
            <v>0</v>
          </cell>
          <cell r="AW278">
            <v>0</v>
          </cell>
          <cell r="AX278">
            <v>0</v>
          </cell>
          <cell r="AZ278">
            <v>269</v>
          </cell>
          <cell r="BA278" t="str">
            <v>SHERBORN</v>
          </cell>
          <cell r="BB278">
            <v>0</v>
          </cell>
          <cell r="BC278">
            <v>0</v>
          </cell>
          <cell r="BE278">
            <v>0</v>
          </cell>
          <cell r="BF278">
            <v>0</v>
          </cell>
          <cell r="BG278">
            <v>0</v>
          </cell>
          <cell r="BH278">
            <v>0</v>
          </cell>
          <cell r="BI278">
            <v>0</v>
          </cell>
          <cell r="BJ278">
            <v>0</v>
          </cell>
          <cell r="BL278">
            <v>0</v>
          </cell>
          <cell r="BM278">
            <v>0</v>
          </cell>
          <cell r="BN278">
            <v>0</v>
          </cell>
          <cell r="BO278">
            <v>0</v>
          </cell>
          <cell r="BP278">
            <v>0</v>
          </cell>
          <cell r="BQ278">
            <v>0</v>
          </cell>
          <cell r="BR278">
            <v>0</v>
          </cell>
        </row>
        <row r="279">
          <cell r="A279">
            <v>270</v>
          </cell>
          <cell r="B279">
            <v>270</v>
          </cell>
          <cell r="C279" t="str">
            <v>SHIRLEY</v>
          </cell>
          <cell r="D279">
            <v>0</v>
          </cell>
          <cell r="E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K279">
            <v>270</v>
          </cell>
          <cell r="AL279">
            <v>270</v>
          </cell>
          <cell r="AM279" t="str">
            <v>SHIRLEY</v>
          </cell>
          <cell r="AN279">
            <v>0</v>
          </cell>
          <cell r="AO279">
            <v>0</v>
          </cell>
          <cell r="AP279">
            <v>0</v>
          </cell>
          <cell r="AQ279">
            <v>0</v>
          </cell>
          <cell r="AR279">
            <v>0</v>
          </cell>
          <cell r="AS279">
            <v>0</v>
          </cell>
          <cell r="AT279">
            <v>0</v>
          </cell>
          <cell r="AU279">
            <v>0</v>
          </cell>
          <cell r="AV279">
            <v>0</v>
          </cell>
          <cell r="AW279">
            <v>0</v>
          </cell>
          <cell r="AX279">
            <v>0</v>
          </cell>
          <cell r="AZ279">
            <v>270</v>
          </cell>
          <cell r="BA279" t="str">
            <v>SHIRLEY</v>
          </cell>
          <cell r="BB279">
            <v>0</v>
          </cell>
          <cell r="BC279">
            <v>0</v>
          </cell>
          <cell r="BE279">
            <v>0</v>
          </cell>
          <cell r="BF279">
            <v>0</v>
          </cell>
          <cell r="BG279">
            <v>0</v>
          </cell>
          <cell r="BH279">
            <v>0</v>
          </cell>
          <cell r="BI279">
            <v>0</v>
          </cell>
          <cell r="BJ279">
            <v>0</v>
          </cell>
          <cell r="BL279">
            <v>0</v>
          </cell>
          <cell r="BM279">
            <v>0</v>
          </cell>
          <cell r="BN279">
            <v>0</v>
          </cell>
          <cell r="BO279">
            <v>0</v>
          </cell>
          <cell r="BP279">
            <v>0</v>
          </cell>
          <cell r="BQ279">
            <v>0</v>
          </cell>
          <cell r="BR279">
            <v>0</v>
          </cell>
          <cell r="BW279" t="str">
            <v>fy12</v>
          </cell>
        </row>
        <row r="280">
          <cell r="A280">
            <v>271</v>
          </cell>
          <cell r="B280">
            <v>271</v>
          </cell>
          <cell r="C280" t="str">
            <v>SHREWSBURY</v>
          </cell>
          <cell r="D280">
            <v>51.628378378378379</v>
          </cell>
          <cell r="E280">
            <v>647704</v>
          </cell>
          <cell r="G280">
            <v>45963</v>
          </cell>
          <cell r="H280">
            <v>693667</v>
          </cell>
          <cell r="J280">
            <v>0</v>
          </cell>
          <cell r="K280">
            <v>0</v>
          </cell>
          <cell r="L280">
            <v>45963</v>
          </cell>
          <cell r="M280">
            <v>45963</v>
          </cell>
          <cell r="O280">
            <v>647704</v>
          </cell>
          <cell r="Q280">
            <v>0</v>
          </cell>
          <cell r="R280">
            <v>0</v>
          </cell>
          <cell r="S280">
            <v>45963</v>
          </cell>
          <cell r="T280">
            <v>45963</v>
          </cell>
          <cell r="V280">
            <v>67106</v>
          </cell>
          <cell r="W280">
            <v>0</v>
          </cell>
          <cell r="X280">
            <v>271</v>
          </cell>
          <cell r="Y280">
            <v>51.628378378378379</v>
          </cell>
          <cell r="Z280">
            <v>647704</v>
          </cell>
          <cell r="AA280">
            <v>0</v>
          </cell>
          <cell r="AB280">
            <v>647704</v>
          </cell>
          <cell r="AD280">
            <v>45963</v>
          </cell>
          <cell r="AE280">
            <v>693667</v>
          </cell>
          <cell r="AF280">
            <v>0</v>
          </cell>
          <cell r="AG280">
            <v>0</v>
          </cell>
          <cell r="AH280">
            <v>0</v>
          </cell>
          <cell r="AI280">
            <v>693667</v>
          </cell>
          <cell r="AK280">
            <v>271</v>
          </cell>
          <cell r="AL280">
            <v>271</v>
          </cell>
          <cell r="AM280" t="str">
            <v>SHREWSBURY</v>
          </cell>
          <cell r="AN280">
            <v>647704</v>
          </cell>
          <cell r="AO280">
            <v>859940</v>
          </cell>
          <cell r="AP280">
            <v>0</v>
          </cell>
          <cell r="AQ280">
            <v>0</v>
          </cell>
          <cell r="AR280">
            <v>21143</v>
          </cell>
          <cell r="AS280">
            <v>0</v>
          </cell>
          <cell r="AT280">
            <v>0</v>
          </cell>
          <cell r="AU280">
            <v>0</v>
          </cell>
          <cell r="AV280">
            <v>0</v>
          </cell>
          <cell r="AW280">
            <v>21143</v>
          </cell>
          <cell r="AX280">
            <v>0</v>
          </cell>
          <cell r="AZ280">
            <v>271</v>
          </cell>
          <cell r="BA280" t="str">
            <v>SHREWSBURY</v>
          </cell>
          <cell r="BB280">
            <v>0</v>
          </cell>
          <cell r="BC280">
            <v>0</v>
          </cell>
          <cell r="BE280">
            <v>0</v>
          </cell>
          <cell r="BF280">
            <v>0</v>
          </cell>
          <cell r="BG280">
            <v>0</v>
          </cell>
          <cell r="BH280">
            <v>0</v>
          </cell>
          <cell r="BI280">
            <v>0</v>
          </cell>
          <cell r="BJ280">
            <v>0</v>
          </cell>
          <cell r="BL280">
            <v>0</v>
          </cell>
          <cell r="BM280">
            <v>0</v>
          </cell>
          <cell r="BN280">
            <v>0</v>
          </cell>
          <cell r="BO280">
            <v>0</v>
          </cell>
          <cell r="BP280">
            <v>0</v>
          </cell>
          <cell r="BQ280">
            <v>0</v>
          </cell>
          <cell r="BR280">
            <v>0</v>
          </cell>
        </row>
        <row r="281">
          <cell r="A281">
            <v>272</v>
          </cell>
          <cell r="B281">
            <v>272</v>
          </cell>
          <cell r="C281" t="str">
            <v>SHUTESBURY</v>
          </cell>
          <cell r="D281">
            <v>1</v>
          </cell>
          <cell r="E281">
            <v>19999</v>
          </cell>
          <cell r="G281">
            <v>893</v>
          </cell>
          <cell r="H281">
            <v>20892</v>
          </cell>
          <cell r="J281">
            <v>10741.246367817013</v>
          </cell>
          <cell r="K281">
            <v>0.75789643395182793</v>
          </cell>
          <cell r="L281">
            <v>893</v>
          </cell>
          <cell r="M281">
            <v>11634.246367817013</v>
          </cell>
          <cell r="O281">
            <v>9257.7536321829866</v>
          </cell>
          <cell r="Q281">
            <v>0</v>
          </cell>
          <cell r="R281">
            <v>10741.246367817013</v>
          </cell>
          <cell r="S281">
            <v>893</v>
          </cell>
          <cell r="T281">
            <v>11634.246367817013</v>
          </cell>
          <cell r="V281">
            <v>15065.446110888719</v>
          </cell>
          <cell r="W281">
            <v>0</v>
          </cell>
          <cell r="X281">
            <v>272</v>
          </cell>
          <cell r="Y281">
            <v>1</v>
          </cell>
          <cell r="Z281">
            <v>19999</v>
          </cell>
          <cell r="AA281">
            <v>0</v>
          </cell>
          <cell r="AB281">
            <v>19999</v>
          </cell>
          <cell r="AD281">
            <v>893</v>
          </cell>
          <cell r="AE281">
            <v>20892</v>
          </cell>
          <cell r="AF281">
            <v>0</v>
          </cell>
          <cell r="AG281">
            <v>0</v>
          </cell>
          <cell r="AH281">
            <v>0</v>
          </cell>
          <cell r="AI281">
            <v>20892</v>
          </cell>
          <cell r="AK281">
            <v>272</v>
          </cell>
          <cell r="AL281">
            <v>272</v>
          </cell>
          <cell r="AM281" t="str">
            <v>SHUTESBURY</v>
          </cell>
          <cell r="AN281">
            <v>19999</v>
          </cell>
          <cell r="AO281">
            <v>7762</v>
          </cell>
          <cell r="AP281">
            <v>12237</v>
          </cell>
          <cell r="AQ281">
            <v>1940.5</v>
          </cell>
          <cell r="AR281">
            <v>0</v>
          </cell>
          <cell r="AS281">
            <v>0</v>
          </cell>
          <cell r="AT281">
            <v>0</v>
          </cell>
          <cell r="AU281">
            <v>0</v>
          </cell>
          <cell r="AV281">
            <v>-5.0538891112810234</v>
          </cell>
          <cell r="AW281">
            <v>14172.446110888719</v>
          </cell>
          <cell r="AX281">
            <v>10741.246367817013</v>
          </cell>
          <cell r="AZ281">
            <v>272</v>
          </cell>
          <cell r="BA281" t="str">
            <v>SHUTESBURY</v>
          </cell>
          <cell r="BB281">
            <v>0</v>
          </cell>
          <cell r="BC281">
            <v>0</v>
          </cell>
          <cell r="BE281">
            <v>0</v>
          </cell>
          <cell r="BF281">
            <v>0</v>
          </cell>
          <cell r="BG281">
            <v>0</v>
          </cell>
          <cell r="BH281">
            <v>0</v>
          </cell>
          <cell r="BI281">
            <v>0</v>
          </cell>
          <cell r="BJ281">
            <v>0</v>
          </cell>
          <cell r="BL281">
            <v>0</v>
          </cell>
          <cell r="BM281">
            <v>12237</v>
          </cell>
          <cell r="BN281">
            <v>12237</v>
          </cell>
          <cell r="BO281">
            <v>0</v>
          </cell>
          <cell r="BP281">
            <v>-5.0538891112810234</v>
          </cell>
          <cell r="BQ281">
            <v>-5.0538891112810234</v>
          </cell>
          <cell r="BR281">
            <v>-5.0538891112810234</v>
          </cell>
        </row>
        <row r="282">
          <cell r="A282">
            <v>273</v>
          </cell>
          <cell r="B282">
            <v>273</v>
          </cell>
          <cell r="C282" t="str">
            <v>SOMERSET</v>
          </cell>
          <cell r="D282">
            <v>4</v>
          </cell>
          <cell r="E282">
            <v>55628</v>
          </cell>
          <cell r="G282">
            <v>3572</v>
          </cell>
          <cell r="H282">
            <v>59200</v>
          </cell>
          <cell r="J282">
            <v>0</v>
          </cell>
          <cell r="K282">
            <v>0</v>
          </cell>
          <cell r="L282">
            <v>3572</v>
          </cell>
          <cell r="M282">
            <v>3572</v>
          </cell>
          <cell r="O282">
            <v>55628</v>
          </cell>
          <cell r="Q282">
            <v>0</v>
          </cell>
          <cell r="R282">
            <v>0</v>
          </cell>
          <cell r="S282">
            <v>3572</v>
          </cell>
          <cell r="T282">
            <v>3572</v>
          </cell>
          <cell r="V282">
            <v>24000.258439466597</v>
          </cell>
          <cell r="W282">
            <v>0</v>
          </cell>
          <cell r="X282">
            <v>273</v>
          </cell>
          <cell r="Y282">
            <v>4</v>
          </cell>
          <cell r="Z282">
            <v>55628</v>
          </cell>
          <cell r="AA282">
            <v>0</v>
          </cell>
          <cell r="AB282">
            <v>55628</v>
          </cell>
          <cell r="AD282">
            <v>3572</v>
          </cell>
          <cell r="AE282">
            <v>59200</v>
          </cell>
          <cell r="AF282">
            <v>0</v>
          </cell>
          <cell r="AG282">
            <v>0</v>
          </cell>
          <cell r="AH282">
            <v>0</v>
          </cell>
          <cell r="AI282">
            <v>59200</v>
          </cell>
          <cell r="AK282">
            <v>273</v>
          </cell>
          <cell r="AL282">
            <v>273</v>
          </cell>
          <cell r="AM282" t="str">
            <v>SOMERSET</v>
          </cell>
          <cell r="AN282">
            <v>55628</v>
          </cell>
          <cell r="AO282">
            <v>89460</v>
          </cell>
          <cell r="AP282">
            <v>0</v>
          </cell>
          <cell r="AQ282">
            <v>92.75</v>
          </cell>
          <cell r="AR282">
            <v>846.25</v>
          </cell>
          <cell r="AS282">
            <v>8024</v>
          </cell>
          <cell r="AT282">
            <v>0</v>
          </cell>
          <cell r="AU282">
            <v>11465.5</v>
          </cell>
          <cell r="AV282">
            <v>-0.2415605334044244</v>
          </cell>
          <cell r="AW282">
            <v>20428.258439466597</v>
          </cell>
          <cell r="AX282">
            <v>0</v>
          </cell>
          <cell r="AZ282">
            <v>273</v>
          </cell>
          <cell r="BA282" t="str">
            <v>SOMERSET</v>
          </cell>
          <cell r="BB282">
            <v>0</v>
          </cell>
          <cell r="BC282">
            <v>0</v>
          </cell>
          <cell r="BE282">
            <v>0</v>
          </cell>
          <cell r="BF282">
            <v>0</v>
          </cell>
          <cell r="BG282">
            <v>0</v>
          </cell>
          <cell r="BH282">
            <v>0</v>
          </cell>
          <cell r="BI282">
            <v>0</v>
          </cell>
          <cell r="BJ282">
            <v>0</v>
          </cell>
          <cell r="BL282">
            <v>0</v>
          </cell>
          <cell r="BM282">
            <v>0</v>
          </cell>
          <cell r="BN282">
            <v>0</v>
          </cell>
          <cell r="BO282">
            <v>0</v>
          </cell>
          <cell r="BP282">
            <v>-0.2415605334044244</v>
          </cell>
          <cell r="BQ282">
            <v>-0.2415605334044244</v>
          </cell>
          <cell r="BR282">
            <v>-0.2415605334044244</v>
          </cell>
          <cell r="BW282" t="str">
            <v>fy12</v>
          </cell>
        </row>
        <row r="283">
          <cell r="A283">
            <v>274</v>
          </cell>
          <cell r="B283">
            <v>274</v>
          </cell>
          <cell r="C283" t="str">
            <v>SOMERVILLE</v>
          </cell>
          <cell r="D283">
            <v>472.2620406396581</v>
          </cell>
          <cell r="E283">
            <v>7816271</v>
          </cell>
          <cell r="G283">
            <v>418065</v>
          </cell>
          <cell r="H283">
            <v>8234336</v>
          </cell>
          <cell r="J283">
            <v>738214.25443629071</v>
          </cell>
          <cell r="K283">
            <v>0.60844574438247667</v>
          </cell>
          <cell r="L283">
            <v>418065</v>
          </cell>
          <cell r="M283">
            <v>1156279.2544362908</v>
          </cell>
          <cell r="O283">
            <v>7078056.7455637092</v>
          </cell>
          <cell r="Q283">
            <v>70714</v>
          </cell>
          <cell r="R283">
            <v>738214.25443629071</v>
          </cell>
          <cell r="S283">
            <v>421637</v>
          </cell>
          <cell r="T283">
            <v>1226993.2544362908</v>
          </cell>
          <cell r="V283">
            <v>1702057.6879551909</v>
          </cell>
          <cell r="W283">
            <v>0</v>
          </cell>
          <cell r="X283">
            <v>274</v>
          </cell>
          <cell r="Y283">
            <v>472.2620406396581</v>
          </cell>
          <cell r="Z283">
            <v>7816271</v>
          </cell>
          <cell r="AA283">
            <v>0</v>
          </cell>
          <cell r="AB283">
            <v>7816271</v>
          </cell>
          <cell r="AD283">
            <v>418065</v>
          </cell>
          <cell r="AE283">
            <v>8234336</v>
          </cell>
          <cell r="AF283">
            <v>67142</v>
          </cell>
          <cell r="AG283">
            <v>3572</v>
          </cell>
          <cell r="AH283">
            <v>70714</v>
          </cell>
          <cell r="AI283">
            <v>8305050</v>
          </cell>
          <cell r="AK283">
            <v>274</v>
          </cell>
          <cell r="AL283">
            <v>274</v>
          </cell>
          <cell r="AM283" t="str">
            <v>SOMERVILLE</v>
          </cell>
          <cell r="AN283">
            <v>7816271</v>
          </cell>
          <cell r="AO283">
            <v>6975258</v>
          </cell>
          <cell r="AP283">
            <v>841013</v>
          </cell>
          <cell r="AQ283">
            <v>8279</v>
          </cell>
          <cell r="AR283">
            <v>154699.25</v>
          </cell>
          <cell r="AS283">
            <v>172666.5</v>
          </cell>
          <cell r="AT283">
            <v>36642.5</v>
          </cell>
          <cell r="AU283">
            <v>0</v>
          </cell>
          <cell r="AV283">
            <v>-21.562044809219515</v>
          </cell>
          <cell r="AW283">
            <v>1213278.6879551909</v>
          </cell>
          <cell r="AX283">
            <v>738214.25443629071</v>
          </cell>
          <cell r="AZ283">
            <v>274</v>
          </cell>
          <cell r="BA283" t="str">
            <v>SOMERVILLE</v>
          </cell>
          <cell r="BB283">
            <v>0</v>
          </cell>
          <cell r="BC283">
            <v>0</v>
          </cell>
          <cell r="BE283">
            <v>0</v>
          </cell>
          <cell r="BF283">
            <v>0</v>
          </cell>
          <cell r="BG283">
            <v>0</v>
          </cell>
          <cell r="BH283">
            <v>0</v>
          </cell>
          <cell r="BI283">
            <v>0</v>
          </cell>
          <cell r="BJ283">
            <v>0</v>
          </cell>
          <cell r="BL283">
            <v>0</v>
          </cell>
          <cell r="BM283">
            <v>841013</v>
          </cell>
          <cell r="BN283">
            <v>841013</v>
          </cell>
          <cell r="BO283">
            <v>0</v>
          </cell>
          <cell r="BP283">
            <v>-21.562044809219515</v>
          </cell>
          <cell r="BQ283">
            <v>-21.562044809219515</v>
          </cell>
          <cell r="BR283">
            <v>-21.562044809219515</v>
          </cell>
        </row>
        <row r="284">
          <cell r="A284">
            <v>275</v>
          </cell>
          <cell r="B284">
            <v>276</v>
          </cell>
          <cell r="C284" t="str">
            <v>SOUTHAMPTON</v>
          </cell>
          <cell r="D284">
            <v>4.4965277777777777</v>
          </cell>
          <cell r="E284">
            <v>45487</v>
          </cell>
          <cell r="G284">
            <v>4015</v>
          </cell>
          <cell r="H284">
            <v>49502</v>
          </cell>
          <cell r="J284">
            <v>20808.366952314303</v>
          </cell>
          <cell r="K284">
            <v>0.77480644647107733</v>
          </cell>
          <cell r="L284">
            <v>4015</v>
          </cell>
          <cell r="M284">
            <v>24823.366952314303</v>
          </cell>
          <cell r="O284">
            <v>24678.633047685697</v>
          </cell>
          <cell r="Q284">
            <v>0</v>
          </cell>
          <cell r="R284">
            <v>20808.366952314303</v>
          </cell>
          <cell r="S284">
            <v>4015</v>
          </cell>
          <cell r="T284">
            <v>24823.366952314303</v>
          </cell>
          <cell r="V284">
            <v>30871.212989821914</v>
          </cell>
          <cell r="W284">
            <v>0</v>
          </cell>
          <cell r="X284">
            <v>275</v>
          </cell>
          <cell r="Y284">
            <v>4.4965277777777777</v>
          </cell>
          <cell r="Z284">
            <v>45487</v>
          </cell>
          <cell r="AA284">
            <v>0</v>
          </cell>
          <cell r="AB284">
            <v>45487</v>
          </cell>
          <cell r="AD284">
            <v>4015</v>
          </cell>
          <cell r="AE284">
            <v>49502</v>
          </cell>
          <cell r="AF284">
            <v>0</v>
          </cell>
          <cell r="AG284">
            <v>0</v>
          </cell>
          <cell r="AH284">
            <v>0</v>
          </cell>
          <cell r="AI284">
            <v>49502</v>
          </cell>
          <cell r="AK284">
            <v>275</v>
          </cell>
          <cell r="AL284">
            <v>276</v>
          </cell>
          <cell r="AM284" t="str">
            <v>SOUTHAMPTON</v>
          </cell>
          <cell r="AN284">
            <v>45487</v>
          </cell>
          <cell r="AO284">
            <v>21781</v>
          </cell>
          <cell r="AP284">
            <v>23706</v>
          </cell>
          <cell r="AQ284">
            <v>2126</v>
          </cell>
          <cell r="AR284">
            <v>861.75</v>
          </cell>
          <cell r="AS284">
            <v>0</v>
          </cell>
          <cell r="AT284">
            <v>158.75</v>
          </cell>
          <cell r="AU284">
            <v>9.25</v>
          </cell>
          <cell r="AV284">
            <v>-5.5370101780881669</v>
          </cell>
          <cell r="AW284">
            <v>26856.212989821914</v>
          </cell>
          <cell r="AX284">
            <v>20808.366952314303</v>
          </cell>
          <cell r="AZ284">
            <v>275</v>
          </cell>
          <cell r="BA284" t="str">
            <v>SOUTHAMPTON</v>
          </cell>
          <cell r="BB284">
            <v>0</v>
          </cell>
          <cell r="BC284">
            <v>0</v>
          </cell>
          <cell r="BE284">
            <v>0</v>
          </cell>
          <cell r="BF284">
            <v>0</v>
          </cell>
          <cell r="BG284">
            <v>0</v>
          </cell>
          <cell r="BH284">
            <v>0</v>
          </cell>
          <cell r="BI284">
            <v>0</v>
          </cell>
          <cell r="BJ284">
            <v>0</v>
          </cell>
          <cell r="BL284">
            <v>0</v>
          </cell>
          <cell r="BM284">
            <v>23706</v>
          </cell>
          <cell r="BN284">
            <v>23706</v>
          </cell>
          <cell r="BO284">
            <v>0</v>
          </cell>
          <cell r="BP284">
            <v>-5.5370101780881669</v>
          </cell>
          <cell r="BQ284">
            <v>-5.5370101780881669</v>
          </cell>
          <cell r="BR284">
            <v>-5.5370101780881669</v>
          </cell>
        </row>
        <row r="285">
          <cell r="A285">
            <v>276</v>
          </cell>
          <cell r="B285">
            <v>277</v>
          </cell>
          <cell r="C285" t="str">
            <v>SOUTHBOROUGH</v>
          </cell>
          <cell r="D285">
            <v>2.875</v>
          </cell>
          <cell r="E285">
            <v>30950</v>
          </cell>
          <cell r="G285">
            <v>1671</v>
          </cell>
          <cell r="H285">
            <v>32621</v>
          </cell>
          <cell r="J285">
            <v>13574.68130083273</v>
          </cell>
          <cell r="K285">
            <v>0.877767947030891</v>
          </cell>
          <cell r="L285">
            <v>1671</v>
          </cell>
          <cell r="M285">
            <v>15245.68130083273</v>
          </cell>
          <cell r="O285">
            <v>17375.31869916727</v>
          </cell>
          <cell r="Q285">
            <v>18274</v>
          </cell>
          <cell r="R285">
            <v>13574.68130083273</v>
          </cell>
          <cell r="S285">
            <v>2561</v>
          </cell>
          <cell r="T285">
            <v>33519.68130083273</v>
          </cell>
          <cell r="V285">
            <v>35410</v>
          </cell>
          <cell r="W285">
            <v>0</v>
          </cell>
          <cell r="X285">
            <v>276</v>
          </cell>
          <cell r="Y285">
            <v>2.875</v>
          </cell>
          <cell r="Z285">
            <v>30950</v>
          </cell>
          <cell r="AA285">
            <v>0</v>
          </cell>
          <cell r="AB285">
            <v>30950</v>
          </cell>
          <cell r="AD285">
            <v>1671</v>
          </cell>
          <cell r="AE285">
            <v>32621</v>
          </cell>
          <cell r="AF285">
            <v>17384</v>
          </cell>
          <cell r="AG285">
            <v>890</v>
          </cell>
          <cell r="AH285">
            <v>18274</v>
          </cell>
          <cell r="AI285">
            <v>50895</v>
          </cell>
          <cell r="AK285">
            <v>276</v>
          </cell>
          <cell r="AL285">
            <v>277</v>
          </cell>
          <cell r="AM285" t="str">
            <v>SOUTHBOROUGH</v>
          </cell>
          <cell r="AN285">
            <v>30950</v>
          </cell>
          <cell r="AO285">
            <v>15485</v>
          </cell>
          <cell r="AP285">
            <v>15465</v>
          </cell>
          <cell r="AQ285">
            <v>0</v>
          </cell>
          <cell r="AR285">
            <v>0</v>
          </cell>
          <cell r="AS285">
            <v>0</v>
          </cell>
          <cell r="AT285">
            <v>0</v>
          </cell>
          <cell r="AU285">
            <v>0</v>
          </cell>
          <cell r="AV285">
            <v>0</v>
          </cell>
          <cell r="AW285">
            <v>15465</v>
          </cell>
          <cell r="AX285">
            <v>13574.68130083273</v>
          </cell>
          <cell r="AZ285">
            <v>276</v>
          </cell>
          <cell r="BA285" t="str">
            <v>SOUTHBOROUGH</v>
          </cell>
          <cell r="BB285">
            <v>0</v>
          </cell>
          <cell r="BC285">
            <v>0</v>
          </cell>
          <cell r="BE285">
            <v>0</v>
          </cell>
          <cell r="BF285">
            <v>0</v>
          </cell>
          <cell r="BG285">
            <v>0</v>
          </cell>
          <cell r="BH285">
            <v>0</v>
          </cell>
          <cell r="BI285">
            <v>0</v>
          </cell>
          <cell r="BJ285">
            <v>0</v>
          </cell>
          <cell r="BL285">
            <v>0</v>
          </cell>
          <cell r="BM285">
            <v>15465</v>
          </cell>
          <cell r="BN285">
            <v>15465</v>
          </cell>
          <cell r="BO285">
            <v>0</v>
          </cell>
          <cell r="BP285">
            <v>0</v>
          </cell>
          <cell r="BQ285">
            <v>0</v>
          </cell>
          <cell r="BR285">
            <v>0</v>
          </cell>
        </row>
        <row r="286">
          <cell r="A286">
            <v>277</v>
          </cell>
          <cell r="B286">
            <v>278</v>
          </cell>
          <cell r="C286" t="str">
            <v>SOUTHBRIDGE</v>
          </cell>
          <cell r="D286">
            <v>1</v>
          </cell>
          <cell r="E286">
            <v>12063</v>
          </cell>
          <cell r="G286">
            <v>893</v>
          </cell>
          <cell r="H286">
            <v>12956</v>
          </cell>
          <cell r="J286">
            <v>0</v>
          </cell>
          <cell r="K286">
            <v>0</v>
          </cell>
          <cell r="L286">
            <v>893</v>
          </cell>
          <cell r="M286">
            <v>893</v>
          </cell>
          <cell r="O286">
            <v>12063</v>
          </cell>
          <cell r="Q286">
            <v>0</v>
          </cell>
          <cell r="R286">
            <v>0</v>
          </cell>
          <cell r="S286">
            <v>893</v>
          </cell>
          <cell r="T286">
            <v>893</v>
          </cell>
          <cell r="V286">
            <v>4222.8817011767187</v>
          </cell>
          <cell r="W286">
            <v>0</v>
          </cell>
          <cell r="X286">
            <v>277</v>
          </cell>
          <cell r="Y286">
            <v>1</v>
          </cell>
          <cell r="Z286">
            <v>12063</v>
          </cell>
          <cell r="AA286">
            <v>0</v>
          </cell>
          <cell r="AB286">
            <v>12063</v>
          </cell>
          <cell r="AD286">
            <v>893</v>
          </cell>
          <cell r="AE286">
            <v>12956</v>
          </cell>
          <cell r="AF286">
            <v>0</v>
          </cell>
          <cell r="AG286">
            <v>0</v>
          </cell>
          <cell r="AH286">
            <v>0</v>
          </cell>
          <cell r="AI286">
            <v>12956</v>
          </cell>
          <cell r="AK286">
            <v>277</v>
          </cell>
          <cell r="AL286">
            <v>278</v>
          </cell>
          <cell r="AM286" t="str">
            <v>SOUTHBRIDGE</v>
          </cell>
          <cell r="AN286">
            <v>12063</v>
          </cell>
          <cell r="AO286">
            <v>19889</v>
          </cell>
          <cell r="AP286">
            <v>0</v>
          </cell>
          <cell r="AQ286">
            <v>1773.25</v>
          </cell>
          <cell r="AR286">
            <v>62.25</v>
          </cell>
          <cell r="AS286">
            <v>53</v>
          </cell>
          <cell r="AT286">
            <v>0</v>
          </cell>
          <cell r="AU286">
            <v>1446</v>
          </cell>
          <cell r="AV286">
            <v>-4.6182988232812932</v>
          </cell>
          <cell r="AW286">
            <v>3329.8817011767187</v>
          </cell>
          <cell r="AX286">
            <v>0</v>
          </cell>
          <cell r="AZ286">
            <v>277</v>
          </cell>
          <cell r="BA286" t="str">
            <v>SOUTHBRIDGE</v>
          </cell>
          <cell r="BB286">
            <v>0</v>
          </cell>
          <cell r="BC286">
            <v>0</v>
          </cell>
          <cell r="BE286">
            <v>0</v>
          </cell>
          <cell r="BF286">
            <v>0</v>
          </cell>
          <cell r="BG286">
            <v>0</v>
          </cell>
          <cell r="BH286">
            <v>0</v>
          </cell>
          <cell r="BI286">
            <v>0</v>
          </cell>
          <cell r="BJ286">
            <v>0</v>
          </cell>
          <cell r="BL286">
            <v>0</v>
          </cell>
          <cell r="BM286">
            <v>0</v>
          </cell>
          <cell r="BN286">
            <v>0</v>
          </cell>
          <cell r="BO286">
            <v>0</v>
          </cell>
          <cell r="BP286">
            <v>-4.6182988232812932</v>
          </cell>
          <cell r="BQ286">
            <v>-4.6182988232812932</v>
          </cell>
          <cell r="BR286">
            <v>-4.6182988232812932</v>
          </cell>
        </row>
        <row r="287">
          <cell r="A287">
            <v>278</v>
          </cell>
          <cell r="B287">
            <v>275</v>
          </cell>
          <cell r="C287" t="str">
            <v>SOUTH HADLEY</v>
          </cell>
          <cell r="D287">
            <v>95.919844471038985</v>
          </cell>
          <cell r="E287">
            <v>1096832</v>
          </cell>
          <cell r="G287">
            <v>82818</v>
          </cell>
          <cell r="H287">
            <v>1179650</v>
          </cell>
          <cell r="J287">
            <v>0</v>
          </cell>
          <cell r="K287">
            <v>0</v>
          </cell>
          <cell r="L287">
            <v>82818</v>
          </cell>
          <cell r="M287">
            <v>82818</v>
          </cell>
          <cell r="O287">
            <v>1096832</v>
          </cell>
          <cell r="Q287">
            <v>39267</v>
          </cell>
          <cell r="R287">
            <v>0</v>
          </cell>
          <cell r="S287">
            <v>85485</v>
          </cell>
          <cell r="T287">
            <v>122085</v>
          </cell>
          <cell r="V287">
            <v>283517.9814338893</v>
          </cell>
          <cell r="W287">
            <v>0</v>
          </cell>
          <cell r="X287">
            <v>278</v>
          </cell>
          <cell r="Y287">
            <v>95.919844471038985</v>
          </cell>
          <cell r="Z287">
            <v>1096832</v>
          </cell>
          <cell r="AA287">
            <v>0</v>
          </cell>
          <cell r="AB287">
            <v>1096832</v>
          </cell>
          <cell r="AD287">
            <v>82818</v>
          </cell>
          <cell r="AE287">
            <v>1179650</v>
          </cell>
          <cell r="AF287">
            <v>36600</v>
          </cell>
          <cell r="AG287">
            <v>2667</v>
          </cell>
          <cell r="AH287">
            <v>39267</v>
          </cell>
          <cell r="AI287">
            <v>1218917</v>
          </cell>
          <cell r="AK287">
            <v>278</v>
          </cell>
          <cell r="AL287">
            <v>275</v>
          </cell>
          <cell r="AM287" t="str">
            <v>SOUTH HADLEY</v>
          </cell>
          <cell r="AN287">
            <v>1096832</v>
          </cell>
          <cell r="AO287">
            <v>1138807</v>
          </cell>
          <cell r="AP287">
            <v>0</v>
          </cell>
          <cell r="AQ287">
            <v>31396</v>
          </cell>
          <cell r="AR287">
            <v>33676.5</v>
          </cell>
          <cell r="AS287">
            <v>16472.75</v>
          </cell>
          <cell r="AT287">
            <v>51752</v>
          </cell>
          <cell r="AU287">
            <v>28217.5</v>
          </cell>
          <cell r="AV287">
            <v>-81.768566110680695</v>
          </cell>
          <cell r="AW287">
            <v>161432.9814338893</v>
          </cell>
          <cell r="AX287">
            <v>0</v>
          </cell>
          <cell r="AZ287">
            <v>278</v>
          </cell>
          <cell r="BA287" t="str">
            <v>SOUTH HADLEY</v>
          </cell>
          <cell r="BB287">
            <v>0</v>
          </cell>
          <cell r="BC287">
            <v>0</v>
          </cell>
          <cell r="BE287">
            <v>0</v>
          </cell>
          <cell r="BF287">
            <v>0</v>
          </cell>
          <cell r="BG287">
            <v>0</v>
          </cell>
          <cell r="BH287">
            <v>0</v>
          </cell>
          <cell r="BI287">
            <v>0</v>
          </cell>
          <cell r="BJ287">
            <v>0</v>
          </cell>
          <cell r="BL287">
            <v>0</v>
          </cell>
          <cell r="BM287">
            <v>0</v>
          </cell>
          <cell r="BN287">
            <v>0</v>
          </cell>
          <cell r="BO287">
            <v>0</v>
          </cell>
          <cell r="BP287">
            <v>-81.768566110680695</v>
          </cell>
          <cell r="BQ287">
            <v>-81.768566110680695</v>
          </cell>
          <cell r="BR287">
            <v>-81.768566110680695</v>
          </cell>
        </row>
        <row r="288">
          <cell r="A288">
            <v>279</v>
          </cell>
          <cell r="B288">
            <v>279</v>
          </cell>
          <cell r="C288" t="str">
            <v>SOUTHWICK</v>
          </cell>
          <cell r="D288">
            <v>0</v>
          </cell>
          <cell r="E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K288">
            <v>279</v>
          </cell>
          <cell r="AL288">
            <v>279</v>
          </cell>
          <cell r="AM288" t="str">
            <v>SOUTHWICK</v>
          </cell>
          <cell r="AN288">
            <v>0</v>
          </cell>
          <cell r="AO288">
            <v>0</v>
          </cell>
          <cell r="AP288">
            <v>0</v>
          </cell>
          <cell r="AQ288">
            <v>0</v>
          </cell>
          <cell r="AR288">
            <v>0</v>
          </cell>
          <cell r="AS288">
            <v>0</v>
          </cell>
          <cell r="AT288">
            <v>0</v>
          </cell>
          <cell r="AU288">
            <v>0</v>
          </cell>
          <cell r="AV288">
            <v>0</v>
          </cell>
          <cell r="AW288">
            <v>0</v>
          </cell>
          <cell r="AX288">
            <v>0</v>
          </cell>
          <cell r="AZ288">
            <v>279</v>
          </cell>
          <cell r="BA288" t="str">
            <v>SOUTHWICK</v>
          </cell>
          <cell r="BB288">
            <v>0</v>
          </cell>
          <cell r="BC288">
            <v>0</v>
          </cell>
          <cell r="BE288">
            <v>0</v>
          </cell>
          <cell r="BF288">
            <v>0</v>
          </cell>
          <cell r="BG288">
            <v>0</v>
          </cell>
          <cell r="BH288">
            <v>0</v>
          </cell>
          <cell r="BI288">
            <v>0</v>
          </cell>
          <cell r="BJ288">
            <v>0</v>
          </cell>
          <cell r="BL288">
            <v>0</v>
          </cell>
          <cell r="BM288">
            <v>0</v>
          </cell>
          <cell r="BN288">
            <v>0</v>
          </cell>
          <cell r="BO288">
            <v>0</v>
          </cell>
          <cell r="BP288">
            <v>0</v>
          </cell>
          <cell r="BQ288">
            <v>0</v>
          </cell>
          <cell r="BR288">
            <v>0</v>
          </cell>
        </row>
        <row r="289">
          <cell r="A289">
            <v>280</v>
          </cell>
          <cell r="B289">
            <v>280</v>
          </cell>
          <cell r="C289" t="str">
            <v>SPENCER</v>
          </cell>
          <cell r="D289">
            <v>0</v>
          </cell>
          <cell r="E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K289">
            <v>280</v>
          </cell>
          <cell r="AL289">
            <v>280</v>
          </cell>
          <cell r="AM289" t="str">
            <v>SPENCER</v>
          </cell>
          <cell r="AN289">
            <v>0</v>
          </cell>
          <cell r="AO289">
            <v>0</v>
          </cell>
          <cell r="AP289">
            <v>0</v>
          </cell>
          <cell r="AQ289">
            <v>0</v>
          </cell>
          <cell r="AR289">
            <v>0</v>
          </cell>
          <cell r="AS289">
            <v>0</v>
          </cell>
          <cell r="AT289">
            <v>0</v>
          </cell>
          <cell r="AU289">
            <v>0</v>
          </cell>
          <cell r="AV289">
            <v>0</v>
          </cell>
          <cell r="AW289">
            <v>0</v>
          </cell>
          <cell r="AX289">
            <v>0</v>
          </cell>
          <cell r="AZ289">
            <v>280</v>
          </cell>
          <cell r="BA289" t="str">
            <v>SPENCER</v>
          </cell>
          <cell r="BB289">
            <v>0</v>
          </cell>
          <cell r="BC289">
            <v>0</v>
          </cell>
          <cell r="BE289">
            <v>0</v>
          </cell>
          <cell r="BF289">
            <v>0</v>
          </cell>
          <cell r="BG289">
            <v>0</v>
          </cell>
          <cell r="BH289">
            <v>0</v>
          </cell>
          <cell r="BI289">
            <v>0</v>
          </cell>
          <cell r="BJ289">
            <v>0</v>
          </cell>
          <cell r="BL289">
            <v>0</v>
          </cell>
          <cell r="BM289">
            <v>0</v>
          </cell>
          <cell r="BN289">
            <v>0</v>
          </cell>
          <cell r="BO289">
            <v>0</v>
          </cell>
          <cell r="BP289">
            <v>0</v>
          </cell>
          <cell r="BQ289">
            <v>0</v>
          </cell>
          <cell r="BR289">
            <v>0</v>
          </cell>
        </row>
        <row r="290">
          <cell r="A290">
            <v>281</v>
          </cell>
          <cell r="B290">
            <v>281</v>
          </cell>
          <cell r="C290" t="str">
            <v>SPRINGFIELD</v>
          </cell>
          <cell r="D290">
            <v>3493.5265352287324</v>
          </cell>
          <cell r="E290">
            <v>38041197</v>
          </cell>
          <cell r="G290">
            <v>3097979</v>
          </cell>
          <cell r="H290">
            <v>41139176</v>
          </cell>
          <cell r="J290">
            <v>2305220.5155309369</v>
          </cell>
          <cell r="K290">
            <v>0.37674843658894225</v>
          </cell>
          <cell r="L290">
            <v>3097979</v>
          </cell>
          <cell r="M290">
            <v>5403199.5155309364</v>
          </cell>
          <cell r="O290">
            <v>35735976.484469064</v>
          </cell>
          <cell r="Q290">
            <v>252487</v>
          </cell>
          <cell r="R290">
            <v>2305220.5155309369</v>
          </cell>
          <cell r="S290">
            <v>3117024</v>
          </cell>
          <cell r="T290">
            <v>5655686.5155309364</v>
          </cell>
          <cell r="V290">
            <v>9469192.1622165311</v>
          </cell>
          <cell r="W290">
            <v>0</v>
          </cell>
          <cell r="X290">
            <v>281</v>
          </cell>
          <cell r="Y290">
            <v>3493.5265352287324</v>
          </cell>
          <cell r="Z290">
            <v>38041197</v>
          </cell>
          <cell r="AA290">
            <v>0</v>
          </cell>
          <cell r="AB290">
            <v>38041197</v>
          </cell>
          <cell r="AD290">
            <v>3097979</v>
          </cell>
          <cell r="AE290">
            <v>41139176</v>
          </cell>
          <cell r="AF290">
            <v>233442</v>
          </cell>
          <cell r="AG290">
            <v>19045</v>
          </cell>
          <cell r="AH290">
            <v>252487</v>
          </cell>
          <cell r="AI290">
            <v>41391663</v>
          </cell>
          <cell r="AK290">
            <v>281</v>
          </cell>
          <cell r="AL290">
            <v>281</v>
          </cell>
          <cell r="AM290" t="str">
            <v>SPRINGFIELD</v>
          </cell>
          <cell r="AN290">
            <v>38041197</v>
          </cell>
          <cell r="AO290">
            <v>35414967</v>
          </cell>
          <cell r="AP290">
            <v>2626230</v>
          </cell>
          <cell r="AQ290">
            <v>1118226.25</v>
          </cell>
          <cell r="AR290">
            <v>810043.25</v>
          </cell>
          <cell r="AS290">
            <v>877128.25</v>
          </cell>
          <cell r="AT290">
            <v>606891.75</v>
          </cell>
          <cell r="AU290">
            <v>83119</v>
          </cell>
          <cell r="AV290">
            <v>-2912.3377834693529</v>
          </cell>
          <cell r="AW290">
            <v>6118726.1622165311</v>
          </cell>
          <cell r="AX290">
            <v>2305220.5155309369</v>
          </cell>
          <cell r="AZ290">
            <v>281</v>
          </cell>
          <cell r="BA290" t="str">
            <v>SPRINGFIELD</v>
          </cell>
          <cell r="BB290">
            <v>0</v>
          </cell>
          <cell r="BC290">
            <v>0</v>
          </cell>
          <cell r="BE290">
            <v>0</v>
          </cell>
          <cell r="BF290">
            <v>0</v>
          </cell>
          <cell r="BG290">
            <v>0</v>
          </cell>
          <cell r="BH290">
            <v>0</v>
          </cell>
          <cell r="BI290">
            <v>0</v>
          </cell>
          <cell r="BJ290">
            <v>0</v>
          </cell>
          <cell r="BL290">
            <v>0</v>
          </cell>
          <cell r="BM290">
            <v>2626230</v>
          </cell>
          <cell r="BN290">
            <v>2626230</v>
          </cell>
          <cell r="BO290">
            <v>0</v>
          </cell>
          <cell r="BP290">
            <v>-2912.3377834693529</v>
          </cell>
          <cell r="BQ290">
            <v>-2912.3377834693529</v>
          </cell>
          <cell r="BR290">
            <v>-2912.3377834693529</v>
          </cell>
        </row>
        <row r="291">
          <cell r="A291">
            <v>282</v>
          </cell>
          <cell r="B291">
            <v>282</v>
          </cell>
          <cell r="C291" t="str">
            <v>STERLING</v>
          </cell>
          <cell r="D291">
            <v>0</v>
          </cell>
          <cell r="E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K291">
            <v>282</v>
          </cell>
          <cell r="AL291">
            <v>282</v>
          </cell>
          <cell r="AM291" t="str">
            <v>STERLING</v>
          </cell>
          <cell r="AN291">
            <v>0</v>
          </cell>
          <cell r="AO291">
            <v>0</v>
          </cell>
          <cell r="AP291">
            <v>0</v>
          </cell>
          <cell r="AQ291">
            <v>0</v>
          </cell>
          <cell r="AR291">
            <v>0</v>
          </cell>
          <cell r="AS291">
            <v>0</v>
          </cell>
          <cell r="AT291">
            <v>0</v>
          </cell>
          <cell r="AU291">
            <v>0</v>
          </cell>
          <cell r="AV291">
            <v>0</v>
          </cell>
          <cell r="AW291">
            <v>0</v>
          </cell>
          <cell r="AX291">
            <v>0</v>
          </cell>
          <cell r="AZ291">
            <v>282</v>
          </cell>
          <cell r="BA291" t="str">
            <v>STERLING</v>
          </cell>
          <cell r="BB291">
            <v>0</v>
          </cell>
          <cell r="BC291">
            <v>0</v>
          </cell>
          <cell r="BE291">
            <v>0</v>
          </cell>
          <cell r="BF291">
            <v>0</v>
          </cell>
          <cell r="BG291">
            <v>0</v>
          </cell>
          <cell r="BH291">
            <v>0</v>
          </cell>
          <cell r="BI291">
            <v>0</v>
          </cell>
          <cell r="BJ291">
            <v>0</v>
          </cell>
          <cell r="BL291">
            <v>0</v>
          </cell>
          <cell r="BM291">
            <v>0</v>
          </cell>
          <cell r="BN291">
            <v>0</v>
          </cell>
          <cell r="BO291">
            <v>0</v>
          </cell>
          <cell r="BP291">
            <v>0</v>
          </cell>
          <cell r="BQ291">
            <v>0</v>
          </cell>
          <cell r="BR291">
            <v>0</v>
          </cell>
        </row>
        <row r="292">
          <cell r="A292">
            <v>283</v>
          </cell>
          <cell r="B292">
            <v>283</v>
          </cell>
          <cell r="C292" t="str">
            <v>STOCKBRIDGE</v>
          </cell>
          <cell r="D292">
            <v>0</v>
          </cell>
          <cell r="E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K292">
            <v>283</v>
          </cell>
          <cell r="AL292">
            <v>283</v>
          </cell>
          <cell r="AM292" t="str">
            <v>STOCKBRIDGE</v>
          </cell>
          <cell r="AN292">
            <v>0</v>
          </cell>
          <cell r="AO292">
            <v>0</v>
          </cell>
          <cell r="AP292">
            <v>0</v>
          </cell>
          <cell r="AQ292">
            <v>0</v>
          </cell>
          <cell r="AR292">
            <v>0</v>
          </cell>
          <cell r="AS292">
            <v>0</v>
          </cell>
          <cell r="AT292">
            <v>0</v>
          </cell>
          <cell r="AU292">
            <v>0</v>
          </cell>
          <cell r="AV292">
            <v>0</v>
          </cell>
          <cell r="AW292">
            <v>0</v>
          </cell>
          <cell r="AX292">
            <v>0</v>
          </cell>
          <cell r="AZ292">
            <v>283</v>
          </cell>
          <cell r="BA292" t="str">
            <v>STOCKBRIDGE</v>
          </cell>
          <cell r="BB292">
            <v>0</v>
          </cell>
          <cell r="BC292">
            <v>0</v>
          </cell>
          <cell r="BE292">
            <v>0</v>
          </cell>
          <cell r="BF292">
            <v>0</v>
          </cell>
          <cell r="BG292">
            <v>0</v>
          </cell>
          <cell r="BH292">
            <v>0</v>
          </cell>
          <cell r="BI292">
            <v>0</v>
          </cell>
          <cell r="BJ292">
            <v>0</v>
          </cell>
          <cell r="BL292">
            <v>0</v>
          </cell>
          <cell r="BM292">
            <v>0</v>
          </cell>
          <cell r="BN292">
            <v>0</v>
          </cell>
          <cell r="BO292">
            <v>0</v>
          </cell>
          <cell r="BP292">
            <v>0</v>
          </cell>
          <cell r="BQ292">
            <v>0</v>
          </cell>
          <cell r="BR292">
            <v>0</v>
          </cell>
        </row>
        <row r="293">
          <cell r="A293">
            <v>284</v>
          </cell>
          <cell r="B293">
            <v>284</v>
          </cell>
          <cell r="C293" t="str">
            <v>STONEHAM</v>
          </cell>
          <cell r="D293">
            <v>70.948387096774198</v>
          </cell>
          <cell r="E293">
            <v>837740</v>
          </cell>
          <cell r="G293">
            <v>62418</v>
          </cell>
          <cell r="H293">
            <v>900158</v>
          </cell>
          <cell r="J293">
            <v>0</v>
          </cell>
          <cell r="K293">
            <v>0</v>
          </cell>
          <cell r="L293">
            <v>62418</v>
          </cell>
          <cell r="M293">
            <v>62418</v>
          </cell>
          <cell r="O293">
            <v>837740</v>
          </cell>
          <cell r="Q293">
            <v>15898</v>
          </cell>
          <cell r="R293">
            <v>0</v>
          </cell>
          <cell r="S293">
            <v>63311</v>
          </cell>
          <cell r="T293">
            <v>78316</v>
          </cell>
          <cell r="V293">
            <v>152151.96704597329</v>
          </cell>
          <cell r="W293">
            <v>0</v>
          </cell>
          <cell r="X293">
            <v>284</v>
          </cell>
          <cell r="Y293">
            <v>70.948387096774198</v>
          </cell>
          <cell r="Z293">
            <v>837740</v>
          </cell>
          <cell r="AA293">
            <v>0</v>
          </cell>
          <cell r="AB293">
            <v>837740</v>
          </cell>
          <cell r="AD293">
            <v>62418</v>
          </cell>
          <cell r="AE293">
            <v>900158</v>
          </cell>
          <cell r="AF293">
            <v>15005</v>
          </cell>
          <cell r="AG293">
            <v>893</v>
          </cell>
          <cell r="AH293">
            <v>15898</v>
          </cell>
          <cell r="AI293">
            <v>916056</v>
          </cell>
          <cell r="AK293">
            <v>284</v>
          </cell>
          <cell r="AL293">
            <v>284</v>
          </cell>
          <cell r="AM293" t="str">
            <v>STONEHAM</v>
          </cell>
          <cell r="AN293">
            <v>837740</v>
          </cell>
          <cell r="AO293">
            <v>851526</v>
          </cell>
          <cell r="AP293">
            <v>0</v>
          </cell>
          <cell r="AQ293">
            <v>1548.5</v>
          </cell>
          <cell r="AR293">
            <v>0</v>
          </cell>
          <cell r="AS293">
            <v>47605.25</v>
          </cell>
          <cell r="AT293">
            <v>24686.25</v>
          </cell>
          <cell r="AU293">
            <v>0</v>
          </cell>
          <cell r="AV293">
            <v>-4.0329540267030097</v>
          </cell>
          <cell r="AW293">
            <v>73835.967045973302</v>
          </cell>
          <cell r="AX293">
            <v>0</v>
          </cell>
          <cell r="AZ293">
            <v>284</v>
          </cell>
          <cell r="BA293" t="str">
            <v>STONEHAM</v>
          </cell>
          <cell r="BB293">
            <v>0</v>
          </cell>
          <cell r="BC293">
            <v>0</v>
          </cell>
          <cell r="BE293">
            <v>0</v>
          </cell>
          <cell r="BF293">
            <v>0</v>
          </cell>
          <cell r="BG293">
            <v>0</v>
          </cell>
          <cell r="BH293">
            <v>0</v>
          </cell>
          <cell r="BI293">
            <v>0</v>
          </cell>
          <cell r="BJ293">
            <v>0</v>
          </cell>
          <cell r="BL293">
            <v>0</v>
          </cell>
          <cell r="BM293">
            <v>0</v>
          </cell>
          <cell r="BN293">
            <v>0</v>
          </cell>
          <cell r="BO293">
            <v>0</v>
          </cell>
          <cell r="BP293">
            <v>-4.0329540267030097</v>
          </cell>
          <cell r="BQ293">
            <v>-4.0329540267030097</v>
          </cell>
          <cell r="BR293">
            <v>-4.0329540267030097</v>
          </cell>
        </row>
        <row r="294">
          <cell r="A294">
            <v>285</v>
          </cell>
          <cell r="B294">
            <v>285</v>
          </cell>
          <cell r="C294" t="str">
            <v>STOUGHTON</v>
          </cell>
          <cell r="D294">
            <v>94.031847526914902</v>
          </cell>
          <cell r="E294">
            <v>1098559</v>
          </cell>
          <cell r="G294">
            <v>79321</v>
          </cell>
          <cell r="H294">
            <v>1177880</v>
          </cell>
          <cell r="J294">
            <v>1021.7218903439572</v>
          </cell>
          <cell r="K294">
            <v>4.98063992345918E-3</v>
          </cell>
          <cell r="L294">
            <v>79321</v>
          </cell>
          <cell r="M294">
            <v>80342.721890343964</v>
          </cell>
          <cell r="O294">
            <v>1097537.2781096559</v>
          </cell>
          <cell r="Q294">
            <v>66114</v>
          </cell>
          <cell r="R294">
            <v>1021.7218903439572</v>
          </cell>
          <cell r="S294">
            <v>83758</v>
          </cell>
          <cell r="T294">
            <v>146456.72189034396</v>
          </cell>
          <cell r="V294">
            <v>350573.67817096593</v>
          </cell>
          <cell r="W294">
            <v>0</v>
          </cell>
          <cell r="X294">
            <v>285</v>
          </cell>
          <cell r="Y294">
            <v>94.031847526914902</v>
          </cell>
          <cell r="Z294">
            <v>1098559</v>
          </cell>
          <cell r="AA294">
            <v>0</v>
          </cell>
          <cell r="AB294">
            <v>1098559</v>
          </cell>
          <cell r="AD294">
            <v>79321</v>
          </cell>
          <cell r="AE294">
            <v>1177880</v>
          </cell>
          <cell r="AF294">
            <v>61677</v>
          </cell>
          <cell r="AG294">
            <v>4437</v>
          </cell>
          <cell r="AH294">
            <v>66114</v>
          </cell>
          <cell r="AI294">
            <v>1243994</v>
          </cell>
          <cell r="AK294">
            <v>285</v>
          </cell>
          <cell r="AL294">
            <v>285</v>
          </cell>
          <cell r="AM294" t="str">
            <v>STOUGHTON</v>
          </cell>
          <cell r="AN294">
            <v>1098559</v>
          </cell>
          <cell r="AO294">
            <v>1097395</v>
          </cell>
          <cell r="AP294">
            <v>1164</v>
          </cell>
          <cell r="AQ294">
            <v>33432.25</v>
          </cell>
          <cell r="AR294">
            <v>35654.5</v>
          </cell>
          <cell r="AS294">
            <v>72584.75</v>
          </cell>
          <cell r="AT294">
            <v>38006.5</v>
          </cell>
          <cell r="AU294">
            <v>24383.75</v>
          </cell>
          <cell r="AV294">
            <v>-87.071829034059192</v>
          </cell>
          <cell r="AW294">
            <v>205138.67817096593</v>
          </cell>
          <cell r="AX294">
            <v>1021.7218903439572</v>
          </cell>
          <cell r="AZ294">
            <v>285</v>
          </cell>
          <cell r="BA294" t="str">
            <v>STOUGHTON</v>
          </cell>
          <cell r="BB294">
            <v>0</v>
          </cell>
          <cell r="BC294">
            <v>0</v>
          </cell>
          <cell r="BE294">
            <v>0</v>
          </cell>
          <cell r="BF294">
            <v>0</v>
          </cell>
          <cell r="BG294">
            <v>0</v>
          </cell>
          <cell r="BH294">
            <v>0</v>
          </cell>
          <cell r="BI294">
            <v>0</v>
          </cell>
          <cell r="BJ294">
            <v>0</v>
          </cell>
          <cell r="BL294">
            <v>0</v>
          </cell>
          <cell r="BM294">
            <v>1164</v>
          </cell>
          <cell r="BN294">
            <v>1164</v>
          </cell>
          <cell r="BO294">
            <v>0</v>
          </cell>
          <cell r="BP294">
            <v>-87.071829034059192</v>
          </cell>
          <cell r="BQ294">
            <v>-87.071829034059192</v>
          </cell>
          <cell r="BR294">
            <v>-87.071829034059192</v>
          </cell>
        </row>
        <row r="295">
          <cell r="A295">
            <v>286</v>
          </cell>
          <cell r="B295">
            <v>286</v>
          </cell>
          <cell r="C295" t="str">
            <v>STOW</v>
          </cell>
          <cell r="D295">
            <v>0</v>
          </cell>
          <cell r="E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K295">
            <v>286</v>
          </cell>
          <cell r="AL295">
            <v>286</v>
          </cell>
          <cell r="AM295" t="str">
            <v>STOW</v>
          </cell>
          <cell r="AN295">
            <v>0</v>
          </cell>
          <cell r="AO295">
            <v>0</v>
          </cell>
          <cell r="AP295">
            <v>0</v>
          </cell>
          <cell r="AQ295">
            <v>0</v>
          </cell>
          <cell r="AR295">
            <v>0</v>
          </cell>
          <cell r="AS295">
            <v>0</v>
          </cell>
          <cell r="AT295">
            <v>0</v>
          </cell>
          <cell r="AU295">
            <v>0</v>
          </cell>
          <cell r="AV295">
            <v>0</v>
          </cell>
          <cell r="AW295">
            <v>0</v>
          </cell>
          <cell r="AX295">
            <v>0</v>
          </cell>
          <cell r="AZ295">
            <v>286</v>
          </cell>
          <cell r="BA295" t="str">
            <v>STOW</v>
          </cell>
          <cell r="BB295">
            <v>0</v>
          </cell>
          <cell r="BC295">
            <v>0</v>
          </cell>
          <cell r="BE295">
            <v>0</v>
          </cell>
          <cell r="BF295">
            <v>0</v>
          </cell>
          <cell r="BG295">
            <v>0</v>
          </cell>
          <cell r="BH295">
            <v>0</v>
          </cell>
          <cell r="BI295">
            <v>0</v>
          </cell>
          <cell r="BJ295">
            <v>0</v>
          </cell>
          <cell r="BL295">
            <v>0</v>
          </cell>
          <cell r="BM295">
            <v>0</v>
          </cell>
          <cell r="BN295">
            <v>0</v>
          </cell>
          <cell r="BO295">
            <v>0</v>
          </cell>
          <cell r="BP295">
            <v>0</v>
          </cell>
          <cell r="BQ295">
            <v>0</v>
          </cell>
          <cell r="BR295">
            <v>0</v>
          </cell>
        </row>
        <row r="296">
          <cell r="A296">
            <v>287</v>
          </cell>
          <cell r="B296">
            <v>287</v>
          </cell>
          <cell r="C296" t="str">
            <v>STURBRIDGE</v>
          </cell>
          <cell r="D296">
            <v>0</v>
          </cell>
          <cell r="E296">
            <v>0</v>
          </cell>
          <cell r="G296">
            <v>0</v>
          </cell>
          <cell r="H296">
            <v>0</v>
          </cell>
          <cell r="J296">
            <v>0</v>
          </cell>
          <cell r="K296"/>
          <cell r="L296">
            <v>0</v>
          </cell>
          <cell r="M296">
            <v>0</v>
          </cell>
          <cell r="O296">
            <v>0</v>
          </cell>
          <cell r="Q296">
            <v>0</v>
          </cell>
          <cell r="R296">
            <v>0</v>
          </cell>
          <cell r="S296">
            <v>0</v>
          </cell>
          <cell r="T296">
            <v>0</v>
          </cell>
          <cell r="V296">
            <v>0</v>
          </cell>
          <cell r="W296">
            <v>0</v>
          </cell>
          <cell r="X296">
            <v>287</v>
          </cell>
          <cell r="AK296">
            <v>287</v>
          </cell>
          <cell r="AL296">
            <v>287</v>
          </cell>
          <cell r="AM296" t="str">
            <v>STURBRIDGE</v>
          </cell>
          <cell r="AN296">
            <v>0</v>
          </cell>
          <cell r="AO296">
            <v>0</v>
          </cell>
          <cell r="AP296">
            <v>0</v>
          </cell>
          <cell r="AQ296">
            <v>0</v>
          </cell>
          <cell r="AR296">
            <v>0</v>
          </cell>
          <cell r="AS296">
            <v>0</v>
          </cell>
          <cell r="AT296">
            <v>0</v>
          </cell>
          <cell r="AU296">
            <v>0</v>
          </cell>
          <cell r="AV296">
            <v>0</v>
          </cell>
          <cell r="AW296">
            <v>0</v>
          </cell>
          <cell r="AX296">
            <v>0</v>
          </cell>
          <cell r="AZ296">
            <v>287</v>
          </cell>
          <cell r="BA296" t="str">
            <v>STURBRIDGE</v>
          </cell>
          <cell r="BB296">
            <v>0</v>
          </cell>
          <cell r="BC296">
            <v>0</v>
          </cell>
          <cell r="BE296">
            <v>0</v>
          </cell>
          <cell r="BF296">
            <v>0</v>
          </cell>
          <cell r="BG296">
            <v>0</v>
          </cell>
          <cell r="BH296">
            <v>0</v>
          </cell>
          <cell r="BI296">
            <v>0</v>
          </cell>
          <cell r="BJ296">
            <v>0</v>
          </cell>
          <cell r="BL296">
            <v>0</v>
          </cell>
          <cell r="BM296">
            <v>0</v>
          </cell>
          <cell r="BN296">
            <v>0</v>
          </cell>
          <cell r="BO296">
            <v>0</v>
          </cell>
          <cell r="BP296">
            <v>0</v>
          </cell>
          <cell r="BQ296">
            <v>0</v>
          </cell>
          <cell r="BR296">
            <v>0</v>
          </cell>
        </row>
        <row r="297">
          <cell r="A297">
            <v>288</v>
          </cell>
          <cell r="B297">
            <v>288</v>
          </cell>
          <cell r="C297" t="str">
            <v>SUDBURY</v>
          </cell>
          <cell r="D297">
            <v>3.7049039457576045</v>
          </cell>
          <cell r="E297">
            <v>36756</v>
          </cell>
          <cell r="G297">
            <v>2412</v>
          </cell>
          <cell r="H297">
            <v>39168</v>
          </cell>
          <cell r="J297">
            <v>0</v>
          </cell>
          <cell r="K297">
            <v>0</v>
          </cell>
          <cell r="L297">
            <v>2412</v>
          </cell>
          <cell r="M297">
            <v>2412</v>
          </cell>
          <cell r="O297">
            <v>36756</v>
          </cell>
          <cell r="Q297">
            <v>13766</v>
          </cell>
          <cell r="R297">
            <v>0</v>
          </cell>
          <cell r="S297">
            <v>3305</v>
          </cell>
          <cell r="T297">
            <v>16178</v>
          </cell>
          <cell r="V297">
            <v>28358.25</v>
          </cell>
          <cell r="W297">
            <v>0</v>
          </cell>
          <cell r="X297">
            <v>288</v>
          </cell>
          <cell r="Y297">
            <v>3.7049039457576045</v>
          </cell>
          <cell r="Z297">
            <v>36756</v>
          </cell>
          <cell r="AA297">
            <v>0</v>
          </cell>
          <cell r="AB297">
            <v>36756</v>
          </cell>
          <cell r="AD297">
            <v>2412</v>
          </cell>
          <cell r="AE297">
            <v>39168</v>
          </cell>
          <cell r="AF297">
            <v>12873</v>
          </cell>
          <cell r="AG297">
            <v>893</v>
          </cell>
          <cell r="AH297">
            <v>13766</v>
          </cell>
          <cell r="AI297">
            <v>52934</v>
          </cell>
          <cell r="AK297">
            <v>288</v>
          </cell>
          <cell r="AL297">
            <v>288</v>
          </cell>
          <cell r="AM297" t="str">
            <v>SUDBURY</v>
          </cell>
          <cell r="AN297">
            <v>36756</v>
          </cell>
          <cell r="AO297">
            <v>38238</v>
          </cell>
          <cell r="AP297">
            <v>0</v>
          </cell>
          <cell r="AQ297">
            <v>0</v>
          </cell>
          <cell r="AR297">
            <v>12180.25</v>
          </cell>
          <cell r="AS297">
            <v>0</v>
          </cell>
          <cell r="AT297">
            <v>0</v>
          </cell>
          <cell r="AU297">
            <v>0</v>
          </cell>
          <cell r="AV297">
            <v>0</v>
          </cell>
          <cell r="AW297">
            <v>12180.25</v>
          </cell>
          <cell r="AX297">
            <v>0</v>
          </cell>
          <cell r="AZ297">
            <v>288</v>
          </cell>
          <cell r="BA297" t="str">
            <v>SUDBURY</v>
          </cell>
          <cell r="BB297">
            <v>0</v>
          </cell>
          <cell r="BC297">
            <v>0</v>
          </cell>
          <cell r="BE297">
            <v>0</v>
          </cell>
          <cell r="BF297">
            <v>0</v>
          </cell>
          <cell r="BG297">
            <v>0</v>
          </cell>
          <cell r="BH297">
            <v>0</v>
          </cell>
          <cell r="BI297">
            <v>0</v>
          </cell>
          <cell r="BJ297">
            <v>0</v>
          </cell>
          <cell r="BL297">
            <v>0</v>
          </cell>
          <cell r="BM297">
            <v>0</v>
          </cell>
          <cell r="BN297">
            <v>0</v>
          </cell>
          <cell r="BO297">
            <v>0</v>
          </cell>
          <cell r="BP297">
            <v>0</v>
          </cell>
          <cell r="BQ297">
            <v>0</v>
          </cell>
          <cell r="BR297">
            <v>0</v>
          </cell>
        </row>
        <row r="298">
          <cell r="A298">
            <v>289</v>
          </cell>
          <cell r="B298">
            <v>289</v>
          </cell>
          <cell r="C298" t="str">
            <v>SUNDERLAND</v>
          </cell>
          <cell r="D298">
            <v>0</v>
          </cell>
          <cell r="E298">
            <v>0</v>
          </cell>
          <cell r="G298">
            <v>0</v>
          </cell>
          <cell r="H298">
            <v>0</v>
          </cell>
          <cell r="J298">
            <v>0</v>
          </cell>
          <cell r="K298">
            <v>0</v>
          </cell>
          <cell r="L298">
            <v>0</v>
          </cell>
          <cell r="M298">
            <v>0</v>
          </cell>
          <cell r="O298">
            <v>0</v>
          </cell>
          <cell r="Q298">
            <v>0</v>
          </cell>
          <cell r="R298">
            <v>0</v>
          </cell>
          <cell r="S298">
            <v>0</v>
          </cell>
          <cell r="T298">
            <v>0</v>
          </cell>
          <cell r="V298">
            <v>5800</v>
          </cell>
          <cell r="W298">
            <v>0</v>
          </cell>
          <cell r="X298">
            <v>289</v>
          </cell>
          <cell r="AK298">
            <v>289</v>
          </cell>
          <cell r="AL298">
            <v>289</v>
          </cell>
          <cell r="AM298" t="str">
            <v>SUNDERLAND</v>
          </cell>
          <cell r="AN298">
            <v>0</v>
          </cell>
          <cell r="AO298">
            <v>0</v>
          </cell>
          <cell r="AP298">
            <v>0</v>
          </cell>
          <cell r="AQ298">
            <v>0</v>
          </cell>
          <cell r="AR298">
            <v>2477.5</v>
          </cell>
          <cell r="AS298">
            <v>3285.75</v>
          </cell>
          <cell r="AT298">
            <v>36.75</v>
          </cell>
          <cell r="AU298">
            <v>0</v>
          </cell>
          <cell r="AV298">
            <v>0</v>
          </cell>
          <cell r="AW298">
            <v>5800</v>
          </cell>
          <cell r="AX298">
            <v>0</v>
          </cell>
          <cell r="AZ298">
            <v>289</v>
          </cell>
          <cell r="BA298" t="str">
            <v>SUNDERLAND</v>
          </cell>
          <cell r="BB298">
            <v>0</v>
          </cell>
          <cell r="BC298">
            <v>0</v>
          </cell>
          <cell r="BE298">
            <v>0</v>
          </cell>
          <cell r="BF298">
            <v>0</v>
          </cell>
          <cell r="BG298">
            <v>0</v>
          </cell>
          <cell r="BH298">
            <v>0</v>
          </cell>
          <cell r="BI298">
            <v>0</v>
          </cell>
          <cell r="BJ298">
            <v>0</v>
          </cell>
          <cell r="BL298">
            <v>0</v>
          </cell>
          <cell r="BM298">
            <v>0</v>
          </cell>
          <cell r="BN298">
            <v>0</v>
          </cell>
          <cell r="BO298">
            <v>0</v>
          </cell>
          <cell r="BP298">
            <v>0</v>
          </cell>
          <cell r="BQ298">
            <v>0</v>
          </cell>
          <cell r="BR298">
            <v>0</v>
          </cell>
        </row>
        <row r="299">
          <cell r="A299">
            <v>290</v>
          </cell>
          <cell r="B299">
            <v>290</v>
          </cell>
          <cell r="C299" t="str">
            <v>SUTTON</v>
          </cell>
          <cell r="D299">
            <v>0</v>
          </cell>
          <cell r="E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K299">
            <v>290</v>
          </cell>
          <cell r="AL299">
            <v>290</v>
          </cell>
          <cell r="AM299" t="str">
            <v>SUTTON</v>
          </cell>
          <cell r="AN299">
            <v>0</v>
          </cell>
          <cell r="AO299">
            <v>0</v>
          </cell>
          <cell r="AP299">
            <v>0</v>
          </cell>
          <cell r="AQ299">
            <v>0</v>
          </cell>
          <cell r="AR299">
            <v>1602.25</v>
          </cell>
          <cell r="AS299">
            <v>0</v>
          </cell>
          <cell r="AT299">
            <v>0</v>
          </cell>
          <cell r="AU299">
            <v>0</v>
          </cell>
          <cell r="AV299">
            <v>0</v>
          </cell>
          <cell r="AW299">
            <v>1602.25</v>
          </cell>
          <cell r="AX299">
            <v>0</v>
          </cell>
          <cell r="AZ299">
            <v>290</v>
          </cell>
          <cell r="BA299" t="str">
            <v>SUTTON</v>
          </cell>
          <cell r="BB299">
            <v>0</v>
          </cell>
          <cell r="BC299">
            <v>0</v>
          </cell>
          <cell r="BE299">
            <v>0</v>
          </cell>
          <cell r="BF299">
            <v>0</v>
          </cell>
          <cell r="BG299">
            <v>0</v>
          </cell>
          <cell r="BH299">
            <v>0</v>
          </cell>
          <cell r="BI299">
            <v>0</v>
          </cell>
          <cell r="BJ299">
            <v>0</v>
          </cell>
          <cell r="BL299">
            <v>0</v>
          </cell>
          <cell r="BM299">
            <v>0</v>
          </cell>
          <cell r="BN299">
            <v>0</v>
          </cell>
          <cell r="BO299">
            <v>0</v>
          </cell>
          <cell r="BP299">
            <v>0</v>
          </cell>
          <cell r="BQ299">
            <v>0</v>
          </cell>
          <cell r="BR299">
            <v>0</v>
          </cell>
        </row>
        <row r="300">
          <cell r="A300">
            <v>291</v>
          </cell>
          <cell r="B300">
            <v>291</v>
          </cell>
          <cell r="C300" t="str">
            <v>SWAMPSCOTT</v>
          </cell>
          <cell r="D300">
            <v>16.407732732732732</v>
          </cell>
          <cell r="E300">
            <v>260494</v>
          </cell>
          <cell r="G300">
            <v>14573</v>
          </cell>
          <cell r="H300">
            <v>275067</v>
          </cell>
          <cell r="J300">
            <v>0</v>
          </cell>
          <cell r="K300">
            <v>0</v>
          </cell>
          <cell r="L300">
            <v>14573</v>
          </cell>
          <cell r="M300">
            <v>14573</v>
          </cell>
          <cell r="O300">
            <v>260494</v>
          </cell>
          <cell r="Q300">
            <v>0</v>
          </cell>
          <cell r="R300">
            <v>0</v>
          </cell>
          <cell r="S300">
            <v>14573</v>
          </cell>
          <cell r="T300">
            <v>14573</v>
          </cell>
          <cell r="V300">
            <v>55409.600944064267</v>
          </cell>
          <cell r="W300">
            <v>0</v>
          </cell>
          <cell r="X300">
            <v>291</v>
          </cell>
          <cell r="Y300">
            <v>16.407732732732732</v>
          </cell>
          <cell r="Z300">
            <v>260494</v>
          </cell>
          <cell r="AA300">
            <v>0</v>
          </cell>
          <cell r="AB300">
            <v>260494</v>
          </cell>
          <cell r="AD300">
            <v>14573</v>
          </cell>
          <cell r="AE300">
            <v>275067</v>
          </cell>
          <cell r="AF300">
            <v>0</v>
          </cell>
          <cell r="AG300">
            <v>0</v>
          </cell>
          <cell r="AH300">
            <v>0</v>
          </cell>
          <cell r="AI300">
            <v>275067</v>
          </cell>
          <cell r="AK300">
            <v>291</v>
          </cell>
          <cell r="AL300">
            <v>291</v>
          </cell>
          <cell r="AM300" t="str">
            <v>SWAMPSCOTT</v>
          </cell>
          <cell r="AN300">
            <v>260494</v>
          </cell>
          <cell r="AO300">
            <v>265117</v>
          </cell>
          <cell r="AP300">
            <v>0</v>
          </cell>
          <cell r="AQ300">
            <v>17431.5</v>
          </cell>
          <cell r="AR300">
            <v>7222.5</v>
          </cell>
          <cell r="AS300">
            <v>0</v>
          </cell>
          <cell r="AT300">
            <v>0</v>
          </cell>
          <cell r="AU300">
            <v>16228</v>
          </cell>
          <cell r="AV300">
            <v>-45.399055935733486</v>
          </cell>
          <cell r="AW300">
            <v>40836.600944064267</v>
          </cell>
          <cell r="AX300">
            <v>0</v>
          </cell>
          <cell r="AZ300">
            <v>291</v>
          </cell>
          <cell r="BA300" t="str">
            <v>SWAMPSCOTT</v>
          </cell>
          <cell r="BB300">
            <v>0</v>
          </cell>
          <cell r="BC300">
            <v>0</v>
          </cell>
          <cell r="BE300">
            <v>0</v>
          </cell>
          <cell r="BF300">
            <v>0</v>
          </cell>
          <cell r="BG300">
            <v>0</v>
          </cell>
          <cell r="BH300">
            <v>0</v>
          </cell>
          <cell r="BI300">
            <v>0</v>
          </cell>
          <cell r="BJ300">
            <v>0</v>
          </cell>
          <cell r="BL300">
            <v>0</v>
          </cell>
          <cell r="BM300">
            <v>0</v>
          </cell>
          <cell r="BN300">
            <v>0</v>
          </cell>
          <cell r="BO300">
            <v>0</v>
          </cell>
          <cell r="BP300">
            <v>-45.399055935733486</v>
          </cell>
          <cell r="BQ300">
            <v>-45.399055935733486</v>
          </cell>
          <cell r="BR300">
            <v>-45.399055935733486</v>
          </cell>
        </row>
        <row r="301">
          <cell r="A301">
            <v>292</v>
          </cell>
          <cell r="B301">
            <v>292</v>
          </cell>
          <cell r="C301" t="str">
            <v>SWANSEA</v>
          </cell>
          <cell r="D301">
            <v>7</v>
          </cell>
          <cell r="E301">
            <v>80423</v>
          </cell>
          <cell r="G301">
            <v>6251</v>
          </cell>
          <cell r="H301">
            <v>86674</v>
          </cell>
          <cell r="J301">
            <v>21065.552960794354</v>
          </cell>
          <cell r="K301">
            <v>0.66638890785930294</v>
          </cell>
          <cell r="L301">
            <v>6251</v>
          </cell>
          <cell r="M301">
            <v>27316.552960794354</v>
          </cell>
          <cell r="O301">
            <v>59357.447039205646</v>
          </cell>
          <cell r="Q301">
            <v>0</v>
          </cell>
          <cell r="R301">
            <v>21065.552960794354</v>
          </cell>
          <cell r="S301">
            <v>6251</v>
          </cell>
          <cell r="T301">
            <v>27316.552960794354</v>
          </cell>
          <cell r="V301">
            <v>37862.5</v>
          </cell>
          <cell r="W301">
            <v>0</v>
          </cell>
          <cell r="X301">
            <v>292</v>
          </cell>
          <cell r="Y301">
            <v>7</v>
          </cell>
          <cell r="Z301">
            <v>80423</v>
          </cell>
          <cell r="AA301">
            <v>0</v>
          </cell>
          <cell r="AB301">
            <v>80423</v>
          </cell>
          <cell r="AD301">
            <v>6251</v>
          </cell>
          <cell r="AE301">
            <v>86674</v>
          </cell>
          <cell r="AF301">
            <v>0</v>
          </cell>
          <cell r="AG301">
            <v>0</v>
          </cell>
          <cell r="AH301">
            <v>0</v>
          </cell>
          <cell r="AI301">
            <v>86674</v>
          </cell>
          <cell r="AK301">
            <v>292</v>
          </cell>
          <cell r="AL301">
            <v>292</v>
          </cell>
          <cell r="AM301" t="str">
            <v>SWANSEA</v>
          </cell>
          <cell r="AN301">
            <v>80423</v>
          </cell>
          <cell r="AO301">
            <v>56424</v>
          </cell>
          <cell r="AP301">
            <v>23999</v>
          </cell>
          <cell r="AQ301">
            <v>0</v>
          </cell>
          <cell r="AR301">
            <v>0</v>
          </cell>
          <cell r="AS301">
            <v>4248.5</v>
          </cell>
          <cell r="AT301">
            <v>0</v>
          </cell>
          <cell r="AU301">
            <v>3364</v>
          </cell>
          <cell r="AV301">
            <v>0</v>
          </cell>
          <cell r="AW301">
            <v>31611.5</v>
          </cell>
          <cell r="AX301">
            <v>21065.552960794354</v>
          </cell>
          <cell r="AZ301">
            <v>292</v>
          </cell>
          <cell r="BA301" t="str">
            <v>SWANSEA</v>
          </cell>
          <cell r="BB301">
            <v>0</v>
          </cell>
          <cell r="BC301">
            <v>0</v>
          </cell>
          <cell r="BE301">
            <v>0</v>
          </cell>
          <cell r="BF301">
            <v>0</v>
          </cell>
          <cell r="BG301">
            <v>0</v>
          </cell>
          <cell r="BH301">
            <v>0</v>
          </cell>
          <cell r="BI301">
            <v>0</v>
          </cell>
          <cell r="BJ301">
            <v>0</v>
          </cell>
          <cell r="BL301">
            <v>0</v>
          </cell>
          <cell r="BM301">
            <v>23999</v>
          </cell>
          <cell r="BN301">
            <v>23999</v>
          </cell>
          <cell r="BO301">
            <v>0</v>
          </cell>
          <cell r="BP301">
            <v>0</v>
          </cell>
          <cell r="BQ301">
            <v>0</v>
          </cell>
          <cell r="BR301">
            <v>0</v>
          </cell>
        </row>
        <row r="302">
          <cell r="A302">
            <v>293</v>
          </cell>
          <cell r="B302">
            <v>293</v>
          </cell>
          <cell r="C302" t="str">
            <v>TAUNTON</v>
          </cell>
          <cell r="D302">
            <v>15.235329425888002</v>
          </cell>
          <cell r="E302">
            <v>154513</v>
          </cell>
          <cell r="G302">
            <v>12712</v>
          </cell>
          <cell r="H302">
            <v>167225</v>
          </cell>
          <cell r="J302">
            <v>29334.127021825345</v>
          </cell>
          <cell r="K302">
            <v>0.47492494300790483</v>
          </cell>
          <cell r="L302">
            <v>12712</v>
          </cell>
          <cell r="M302">
            <v>42046.127021825348</v>
          </cell>
          <cell r="O302">
            <v>125178.87297817465</v>
          </cell>
          <cell r="Q302">
            <v>12625</v>
          </cell>
          <cell r="R302">
            <v>29334.127021825345</v>
          </cell>
          <cell r="S302">
            <v>13605</v>
          </cell>
          <cell r="T302">
            <v>54671.127021825348</v>
          </cell>
          <cell r="V302">
            <v>87102.816796312371</v>
          </cell>
          <cell r="W302">
            <v>0</v>
          </cell>
          <cell r="X302">
            <v>293</v>
          </cell>
          <cell r="Y302">
            <v>15.235329425888002</v>
          </cell>
          <cell r="Z302">
            <v>154513</v>
          </cell>
          <cell r="AA302">
            <v>0</v>
          </cell>
          <cell r="AB302">
            <v>154513</v>
          </cell>
          <cell r="AD302">
            <v>12712</v>
          </cell>
          <cell r="AE302">
            <v>167225</v>
          </cell>
          <cell r="AF302">
            <v>11732</v>
          </cell>
          <cell r="AG302">
            <v>893</v>
          </cell>
          <cell r="AH302">
            <v>12625</v>
          </cell>
          <cell r="AI302">
            <v>179850</v>
          </cell>
          <cell r="AK302">
            <v>293</v>
          </cell>
          <cell r="AL302">
            <v>293</v>
          </cell>
          <cell r="AM302" t="str">
            <v>TAUNTON</v>
          </cell>
          <cell r="AN302">
            <v>154513</v>
          </cell>
          <cell r="AO302">
            <v>121094</v>
          </cell>
          <cell r="AP302">
            <v>33419</v>
          </cell>
          <cell r="AQ302">
            <v>6021.75</v>
          </cell>
          <cell r="AR302">
            <v>0</v>
          </cell>
          <cell r="AS302">
            <v>15889.25</v>
          </cell>
          <cell r="AT302">
            <v>191.75</v>
          </cell>
          <cell r="AU302">
            <v>6259.75</v>
          </cell>
          <cell r="AV302">
            <v>-15.683203687633068</v>
          </cell>
          <cell r="AW302">
            <v>61765.816796312371</v>
          </cell>
          <cell r="AX302">
            <v>29334.127021825345</v>
          </cell>
          <cell r="AZ302">
            <v>293</v>
          </cell>
          <cell r="BA302" t="str">
            <v>TAUNTON</v>
          </cell>
          <cell r="BB302">
            <v>0</v>
          </cell>
          <cell r="BC302">
            <v>0</v>
          </cell>
          <cell r="BE302">
            <v>0</v>
          </cell>
          <cell r="BF302">
            <v>0</v>
          </cell>
          <cell r="BG302">
            <v>0</v>
          </cell>
          <cell r="BH302">
            <v>0</v>
          </cell>
          <cell r="BI302">
            <v>0</v>
          </cell>
          <cell r="BJ302">
            <v>0</v>
          </cell>
          <cell r="BL302">
            <v>0</v>
          </cell>
          <cell r="BM302">
            <v>33419</v>
          </cell>
          <cell r="BN302">
            <v>33419</v>
          </cell>
          <cell r="BO302">
            <v>0</v>
          </cell>
          <cell r="BP302">
            <v>-15.683203687633068</v>
          </cell>
          <cell r="BQ302">
            <v>-15.683203687633068</v>
          </cell>
          <cell r="BR302">
            <v>-15.683203687633068</v>
          </cell>
        </row>
        <row r="303">
          <cell r="A303">
            <v>294</v>
          </cell>
          <cell r="B303">
            <v>294</v>
          </cell>
          <cell r="C303" t="str">
            <v>TEMPLETON</v>
          </cell>
          <cell r="D303">
            <v>0</v>
          </cell>
          <cell r="E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K303">
            <v>294</v>
          </cell>
          <cell r="AL303">
            <v>294</v>
          </cell>
          <cell r="AM303" t="str">
            <v>TEMPLETON</v>
          </cell>
          <cell r="AN303">
            <v>0</v>
          </cell>
          <cell r="AO303">
            <v>0</v>
          </cell>
          <cell r="AP303">
            <v>0</v>
          </cell>
          <cell r="AQ303">
            <v>0</v>
          </cell>
          <cell r="AR303">
            <v>0</v>
          </cell>
          <cell r="AS303">
            <v>0</v>
          </cell>
          <cell r="AT303">
            <v>0</v>
          </cell>
          <cell r="AU303">
            <v>0</v>
          </cell>
          <cell r="AV303">
            <v>0</v>
          </cell>
          <cell r="AW303">
            <v>0</v>
          </cell>
          <cell r="AX303">
            <v>0</v>
          </cell>
          <cell r="AZ303">
            <v>294</v>
          </cell>
          <cell r="BA303" t="str">
            <v>TEMPLETON</v>
          </cell>
          <cell r="BB303">
            <v>0</v>
          </cell>
          <cell r="BC303">
            <v>0</v>
          </cell>
          <cell r="BE303">
            <v>0</v>
          </cell>
          <cell r="BF303">
            <v>0</v>
          </cell>
          <cell r="BG303">
            <v>0</v>
          </cell>
          <cell r="BH303">
            <v>0</v>
          </cell>
          <cell r="BI303">
            <v>0</v>
          </cell>
          <cell r="BJ303">
            <v>0</v>
          </cell>
          <cell r="BL303">
            <v>0</v>
          </cell>
          <cell r="BM303">
            <v>0</v>
          </cell>
          <cell r="BN303">
            <v>0</v>
          </cell>
          <cell r="BO303">
            <v>0</v>
          </cell>
          <cell r="BP303">
            <v>0</v>
          </cell>
          <cell r="BQ303">
            <v>0</v>
          </cell>
          <cell r="BR303">
            <v>0</v>
          </cell>
        </row>
        <row r="304">
          <cell r="A304">
            <v>295</v>
          </cell>
          <cell r="B304">
            <v>295</v>
          </cell>
          <cell r="C304" t="str">
            <v>TEWKSBURY</v>
          </cell>
          <cell r="D304">
            <v>87.600624303393673</v>
          </cell>
          <cell r="E304">
            <v>1138576</v>
          </cell>
          <cell r="G304">
            <v>78149</v>
          </cell>
          <cell r="H304">
            <v>1216725</v>
          </cell>
          <cell r="J304">
            <v>42105.650651124808</v>
          </cell>
          <cell r="K304">
            <v>0.27277644996611006</v>
          </cell>
          <cell r="L304">
            <v>78149</v>
          </cell>
          <cell r="M304">
            <v>120254.6506511248</v>
          </cell>
          <cell r="O304">
            <v>1096470.3493488752</v>
          </cell>
          <cell r="Q304">
            <v>0</v>
          </cell>
          <cell r="R304">
            <v>42105.650651124808</v>
          </cell>
          <cell r="S304">
            <v>78149</v>
          </cell>
          <cell r="T304">
            <v>120254.6506511248</v>
          </cell>
          <cell r="V304">
            <v>232508.55214006212</v>
          </cell>
          <cell r="W304">
            <v>0</v>
          </cell>
          <cell r="X304">
            <v>295</v>
          </cell>
          <cell r="Y304">
            <v>87.600624303393673</v>
          </cell>
          <cell r="Z304">
            <v>1138576</v>
          </cell>
          <cell r="AA304">
            <v>0</v>
          </cell>
          <cell r="AB304">
            <v>1138576</v>
          </cell>
          <cell r="AD304">
            <v>78149</v>
          </cell>
          <cell r="AE304">
            <v>1216725</v>
          </cell>
          <cell r="AF304">
            <v>0</v>
          </cell>
          <cell r="AG304">
            <v>0</v>
          </cell>
          <cell r="AH304">
            <v>0</v>
          </cell>
          <cell r="AI304">
            <v>1216725</v>
          </cell>
          <cell r="AK304">
            <v>295</v>
          </cell>
          <cell r="AL304">
            <v>295</v>
          </cell>
          <cell r="AM304" t="str">
            <v>TEWKSBURY</v>
          </cell>
          <cell r="AN304">
            <v>1138576</v>
          </cell>
          <cell r="AO304">
            <v>1090607</v>
          </cell>
          <cell r="AP304">
            <v>47969</v>
          </cell>
          <cell r="AQ304">
            <v>39912</v>
          </cell>
          <cell r="AR304">
            <v>0</v>
          </cell>
          <cell r="AS304">
            <v>28672</v>
          </cell>
          <cell r="AT304">
            <v>37910.5</v>
          </cell>
          <cell r="AU304">
            <v>0</v>
          </cell>
          <cell r="AV304">
            <v>-103.94785993787809</v>
          </cell>
          <cell r="AW304">
            <v>154359.55214006212</v>
          </cell>
          <cell r="AX304">
            <v>42105.650651124808</v>
          </cell>
          <cell r="AZ304">
            <v>295</v>
          </cell>
          <cell r="BA304" t="str">
            <v>TEWKSBURY</v>
          </cell>
          <cell r="BB304">
            <v>0</v>
          </cell>
          <cell r="BC304">
            <v>0</v>
          </cell>
          <cell r="BE304">
            <v>0</v>
          </cell>
          <cell r="BF304">
            <v>0</v>
          </cell>
          <cell r="BG304">
            <v>0</v>
          </cell>
          <cell r="BH304">
            <v>0</v>
          </cell>
          <cell r="BI304">
            <v>0</v>
          </cell>
          <cell r="BJ304">
            <v>0</v>
          </cell>
          <cell r="BL304">
            <v>0</v>
          </cell>
          <cell r="BM304">
            <v>47969</v>
          </cell>
          <cell r="BN304">
            <v>47969</v>
          </cell>
          <cell r="BO304">
            <v>0</v>
          </cell>
          <cell r="BP304">
            <v>-103.94785993787809</v>
          </cell>
          <cell r="BQ304">
            <v>-103.94785993787809</v>
          </cell>
          <cell r="BR304">
            <v>-103.94785993787809</v>
          </cell>
        </row>
        <row r="305">
          <cell r="A305">
            <v>296</v>
          </cell>
          <cell r="B305">
            <v>296</v>
          </cell>
          <cell r="C305" t="str">
            <v>TISBURY</v>
          </cell>
          <cell r="D305">
            <v>28.445993031358885</v>
          </cell>
          <cell r="E305">
            <v>641515</v>
          </cell>
          <cell r="G305">
            <v>25403</v>
          </cell>
          <cell r="H305">
            <v>666918</v>
          </cell>
          <cell r="J305">
            <v>193627.70920349128</v>
          </cell>
          <cell r="K305">
            <v>0.764087159780243</v>
          </cell>
          <cell r="L305">
            <v>25403</v>
          </cell>
          <cell r="M305">
            <v>219030.70920349128</v>
          </cell>
          <cell r="O305">
            <v>447887.29079650872</v>
          </cell>
          <cell r="Q305">
            <v>0</v>
          </cell>
          <cell r="R305">
            <v>193627.70920349128</v>
          </cell>
          <cell r="S305">
            <v>25403</v>
          </cell>
          <cell r="T305">
            <v>219030.70920349128</v>
          </cell>
          <cell r="V305">
            <v>278813.5</v>
          </cell>
          <cell r="W305">
            <v>0</v>
          </cell>
          <cell r="X305">
            <v>296</v>
          </cell>
          <cell r="Y305">
            <v>28.445993031358885</v>
          </cell>
          <cell r="Z305">
            <v>641515</v>
          </cell>
          <cell r="AA305">
            <v>0</v>
          </cell>
          <cell r="AB305">
            <v>641515</v>
          </cell>
          <cell r="AD305">
            <v>25403</v>
          </cell>
          <cell r="AE305">
            <v>666918</v>
          </cell>
          <cell r="AF305">
            <v>0</v>
          </cell>
          <cell r="AG305">
            <v>0</v>
          </cell>
          <cell r="AH305">
            <v>0</v>
          </cell>
          <cell r="AI305">
            <v>666918</v>
          </cell>
          <cell r="AK305">
            <v>296</v>
          </cell>
          <cell r="AL305">
            <v>296</v>
          </cell>
          <cell r="AM305" t="str">
            <v>TISBURY</v>
          </cell>
          <cell r="AN305">
            <v>641515</v>
          </cell>
          <cell r="AO305">
            <v>420924</v>
          </cell>
          <cell r="AP305">
            <v>220591</v>
          </cell>
          <cell r="AQ305">
            <v>0</v>
          </cell>
          <cell r="AR305">
            <v>12041.25</v>
          </cell>
          <cell r="AS305">
            <v>4895</v>
          </cell>
          <cell r="AT305">
            <v>0</v>
          </cell>
          <cell r="AU305">
            <v>15883.25</v>
          </cell>
          <cell r="AV305">
            <v>0</v>
          </cell>
          <cell r="AW305">
            <v>253410.5</v>
          </cell>
          <cell r="AX305">
            <v>193627.70920349128</v>
          </cell>
          <cell r="AZ305">
            <v>296</v>
          </cell>
          <cell r="BA305" t="str">
            <v>TISBURY</v>
          </cell>
          <cell r="BB305">
            <v>0</v>
          </cell>
          <cell r="BC305">
            <v>0</v>
          </cell>
          <cell r="BE305">
            <v>0</v>
          </cell>
          <cell r="BF305">
            <v>0</v>
          </cell>
          <cell r="BG305">
            <v>0</v>
          </cell>
          <cell r="BH305">
            <v>0</v>
          </cell>
          <cell r="BI305">
            <v>0</v>
          </cell>
          <cell r="BJ305">
            <v>0</v>
          </cell>
          <cell r="BL305">
            <v>0</v>
          </cell>
          <cell r="BM305">
            <v>220591</v>
          </cell>
          <cell r="BN305">
            <v>220591</v>
          </cell>
          <cell r="BO305">
            <v>0</v>
          </cell>
          <cell r="BP305">
            <v>0</v>
          </cell>
          <cell r="BQ305">
            <v>0</v>
          </cell>
          <cell r="BR305">
            <v>0</v>
          </cell>
        </row>
        <row r="306">
          <cell r="A306">
            <v>297</v>
          </cell>
          <cell r="B306">
            <v>297</v>
          </cell>
          <cell r="C306" t="str">
            <v>TOLLAND</v>
          </cell>
          <cell r="D306">
            <v>0</v>
          </cell>
          <cell r="E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K306">
            <v>297</v>
          </cell>
          <cell r="AL306">
            <v>297</v>
          </cell>
          <cell r="AM306" t="str">
            <v>TOLLAND</v>
          </cell>
          <cell r="AN306">
            <v>0</v>
          </cell>
          <cell r="AO306">
            <v>0</v>
          </cell>
          <cell r="AP306">
            <v>0</v>
          </cell>
          <cell r="AQ306">
            <v>0</v>
          </cell>
          <cell r="AR306">
            <v>0</v>
          </cell>
          <cell r="AS306">
            <v>0</v>
          </cell>
          <cell r="AT306">
            <v>0</v>
          </cell>
          <cell r="AU306">
            <v>0</v>
          </cell>
          <cell r="AV306">
            <v>0</v>
          </cell>
          <cell r="AW306">
            <v>0</v>
          </cell>
          <cell r="AX306">
            <v>0</v>
          </cell>
          <cell r="AZ306">
            <v>297</v>
          </cell>
          <cell r="BA306" t="str">
            <v>TOLLAND</v>
          </cell>
          <cell r="BB306">
            <v>0</v>
          </cell>
          <cell r="BC306">
            <v>0</v>
          </cell>
          <cell r="BE306">
            <v>0</v>
          </cell>
          <cell r="BF306">
            <v>0</v>
          </cell>
          <cell r="BG306">
            <v>0</v>
          </cell>
          <cell r="BH306">
            <v>0</v>
          </cell>
          <cell r="BI306">
            <v>0</v>
          </cell>
          <cell r="BJ306">
            <v>0</v>
          </cell>
          <cell r="BL306">
            <v>0</v>
          </cell>
          <cell r="BM306">
            <v>0</v>
          </cell>
          <cell r="BN306">
            <v>0</v>
          </cell>
          <cell r="BO306">
            <v>0</v>
          </cell>
          <cell r="BP306">
            <v>0</v>
          </cell>
          <cell r="BQ306">
            <v>0</v>
          </cell>
          <cell r="BR306">
            <v>0</v>
          </cell>
        </row>
        <row r="307">
          <cell r="A307">
            <v>298</v>
          </cell>
          <cell r="B307">
            <v>298</v>
          </cell>
          <cell r="C307" t="str">
            <v>TOPSFIELD</v>
          </cell>
          <cell r="D307">
            <v>0</v>
          </cell>
          <cell r="E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K307">
            <v>298</v>
          </cell>
          <cell r="AL307">
            <v>298</v>
          </cell>
          <cell r="AM307" t="str">
            <v>TOPSFIELD</v>
          </cell>
          <cell r="AN307">
            <v>0</v>
          </cell>
          <cell r="AO307">
            <v>0</v>
          </cell>
          <cell r="AP307">
            <v>0</v>
          </cell>
          <cell r="AQ307">
            <v>0</v>
          </cell>
          <cell r="AR307">
            <v>3470.25</v>
          </cell>
          <cell r="AS307">
            <v>0</v>
          </cell>
          <cell r="AT307">
            <v>0</v>
          </cell>
          <cell r="AU307">
            <v>0</v>
          </cell>
          <cell r="AV307">
            <v>0</v>
          </cell>
          <cell r="AW307">
            <v>3470.25</v>
          </cell>
          <cell r="AX307">
            <v>0</v>
          </cell>
          <cell r="AZ307">
            <v>298</v>
          </cell>
          <cell r="BA307" t="str">
            <v>TOPSFIELD</v>
          </cell>
          <cell r="BB307">
            <v>0</v>
          </cell>
          <cell r="BC307">
            <v>0</v>
          </cell>
          <cell r="BE307">
            <v>0</v>
          </cell>
          <cell r="BF307">
            <v>0</v>
          </cell>
          <cell r="BG307">
            <v>0</v>
          </cell>
          <cell r="BH307">
            <v>0</v>
          </cell>
          <cell r="BI307">
            <v>0</v>
          </cell>
          <cell r="BJ307">
            <v>0</v>
          </cell>
          <cell r="BL307">
            <v>0</v>
          </cell>
          <cell r="BM307">
            <v>0</v>
          </cell>
          <cell r="BN307">
            <v>0</v>
          </cell>
          <cell r="BO307">
            <v>0</v>
          </cell>
          <cell r="BP307">
            <v>0</v>
          </cell>
          <cell r="BQ307">
            <v>0</v>
          </cell>
          <cell r="BR307">
            <v>0</v>
          </cell>
        </row>
        <row r="308">
          <cell r="A308">
            <v>299</v>
          </cell>
          <cell r="B308">
            <v>299</v>
          </cell>
          <cell r="C308" t="str">
            <v>TOWNSEND</v>
          </cell>
          <cell r="D308">
            <v>0</v>
          </cell>
          <cell r="E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K308">
            <v>299</v>
          </cell>
          <cell r="AL308">
            <v>299</v>
          </cell>
          <cell r="AM308" t="str">
            <v>TOWNSEND</v>
          </cell>
          <cell r="AN308">
            <v>0</v>
          </cell>
          <cell r="AO308">
            <v>0</v>
          </cell>
          <cell r="AP308">
            <v>0</v>
          </cell>
          <cell r="AQ308">
            <v>0</v>
          </cell>
          <cell r="AR308">
            <v>0</v>
          </cell>
          <cell r="AS308">
            <v>0</v>
          </cell>
          <cell r="AT308">
            <v>0</v>
          </cell>
          <cell r="AU308">
            <v>0</v>
          </cell>
          <cell r="AV308">
            <v>0</v>
          </cell>
          <cell r="AW308">
            <v>0</v>
          </cell>
          <cell r="AX308">
            <v>0</v>
          </cell>
          <cell r="AZ308">
            <v>299</v>
          </cell>
          <cell r="BA308" t="str">
            <v>TOWNSEND</v>
          </cell>
          <cell r="BB308">
            <v>0</v>
          </cell>
          <cell r="BC308">
            <v>0</v>
          </cell>
          <cell r="BE308">
            <v>0</v>
          </cell>
          <cell r="BF308">
            <v>0</v>
          </cell>
          <cell r="BG308">
            <v>0</v>
          </cell>
          <cell r="BH308">
            <v>0</v>
          </cell>
          <cell r="BI308">
            <v>0</v>
          </cell>
          <cell r="BJ308">
            <v>0</v>
          </cell>
          <cell r="BL308">
            <v>0</v>
          </cell>
          <cell r="BM308">
            <v>0</v>
          </cell>
          <cell r="BN308">
            <v>0</v>
          </cell>
          <cell r="BO308">
            <v>0</v>
          </cell>
          <cell r="BP308">
            <v>0</v>
          </cell>
          <cell r="BQ308">
            <v>0</v>
          </cell>
          <cell r="BR308">
            <v>0</v>
          </cell>
        </row>
        <row r="309">
          <cell r="A309">
            <v>300</v>
          </cell>
          <cell r="B309">
            <v>300</v>
          </cell>
          <cell r="C309" t="str">
            <v>TRURO</v>
          </cell>
          <cell r="D309">
            <v>5.0419580419580416</v>
          </cell>
          <cell r="E309">
            <v>167659</v>
          </cell>
          <cell r="G309">
            <v>4499</v>
          </cell>
          <cell r="H309">
            <v>172158</v>
          </cell>
          <cell r="J309">
            <v>46173.227317665958</v>
          </cell>
          <cell r="K309">
            <v>0.64679372456906281</v>
          </cell>
          <cell r="L309">
            <v>4499</v>
          </cell>
          <cell r="M309">
            <v>50672.227317665958</v>
          </cell>
          <cell r="O309">
            <v>121485.77268233403</v>
          </cell>
          <cell r="Q309">
            <v>0</v>
          </cell>
          <cell r="R309">
            <v>46173.227317665958</v>
          </cell>
          <cell r="S309">
            <v>4499</v>
          </cell>
          <cell r="T309">
            <v>50672.227317665958</v>
          </cell>
          <cell r="V309">
            <v>75886.871532658493</v>
          </cell>
          <cell r="W309">
            <v>0</v>
          </cell>
          <cell r="X309">
            <v>300</v>
          </cell>
          <cell r="Y309">
            <v>5.0419580419580416</v>
          </cell>
          <cell r="Z309">
            <v>167659</v>
          </cell>
          <cell r="AA309">
            <v>0</v>
          </cell>
          <cell r="AB309">
            <v>167659</v>
          </cell>
          <cell r="AD309">
            <v>4499</v>
          </cell>
          <cell r="AE309">
            <v>172158</v>
          </cell>
          <cell r="AF309">
            <v>0</v>
          </cell>
          <cell r="AG309">
            <v>0</v>
          </cell>
          <cell r="AH309">
            <v>0</v>
          </cell>
          <cell r="AI309">
            <v>172158</v>
          </cell>
          <cell r="AK309">
            <v>300</v>
          </cell>
          <cell r="AL309">
            <v>300</v>
          </cell>
          <cell r="AM309" t="str">
            <v>TRURO</v>
          </cell>
          <cell r="AN309">
            <v>167659</v>
          </cell>
          <cell r="AO309">
            <v>115056</v>
          </cell>
          <cell r="AP309">
            <v>52603</v>
          </cell>
          <cell r="AQ309">
            <v>817.25</v>
          </cell>
          <cell r="AR309">
            <v>17969.75</v>
          </cell>
          <cell r="AS309">
            <v>0</v>
          </cell>
          <cell r="AT309">
            <v>0</v>
          </cell>
          <cell r="AU309">
            <v>0</v>
          </cell>
          <cell r="AV309">
            <v>-2.1284673415070756</v>
          </cell>
          <cell r="AW309">
            <v>71387.871532658493</v>
          </cell>
          <cell r="AX309">
            <v>46173.227317665958</v>
          </cell>
          <cell r="AZ309">
            <v>300</v>
          </cell>
          <cell r="BA309" t="str">
            <v>TRURO</v>
          </cell>
          <cell r="BB309">
            <v>0</v>
          </cell>
          <cell r="BC309">
            <v>0</v>
          </cell>
          <cell r="BE309">
            <v>0</v>
          </cell>
          <cell r="BF309">
            <v>0</v>
          </cell>
          <cell r="BG309">
            <v>0</v>
          </cell>
          <cell r="BH309">
            <v>0</v>
          </cell>
          <cell r="BI309">
            <v>0</v>
          </cell>
          <cell r="BJ309">
            <v>0</v>
          </cell>
          <cell r="BL309">
            <v>0</v>
          </cell>
          <cell r="BM309">
            <v>52603</v>
          </cell>
          <cell r="BN309">
            <v>52603</v>
          </cell>
          <cell r="BO309">
            <v>0</v>
          </cell>
          <cell r="BP309">
            <v>-2.1284673415070756</v>
          </cell>
          <cell r="BQ309">
            <v>-2.1284673415070756</v>
          </cell>
          <cell r="BR309">
            <v>-2.1284673415070756</v>
          </cell>
        </row>
        <row r="310">
          <cell r="A310">
            <v>301</v>
          </cell>
          <cell r="B310">
            <v>301</v>
          </cell>
          <cell r="C310" t="str">
            <v>TYNGSBOROUGH</v>
          </cell>
          <cell r="D310">
            <v>88.773552286211299</v>
          </cell>
          <cell r="E310">
            <v>1156912</v>
          </cell>
          <cell r="G310">
            <v>79257</v>
          </cell>
          <cell r="H310">
            <v>1236169</v>
          </cell>
          <cell r="J310">
            <v>93954.525514292516</v>
          </cell>
          <cell r="K310">
            <v>0.40292141701555545</v>
          </cell>
          <cell r="L310">
            <v>79257</v>
          </cell>
          <cell r="M310">
            <v>173211.52551429253</v>
          </cell>
          <cell r="O310">
            <v>1062957.4744857075</v>
          </cell>
          <cell r="Q310">
            <v>0</v>
          </cell>
          <cell r="R310">
            <v>93954.525514292516</v>
          </cell>
          <cell r="S310">
            <v>79257</v>
          </cell>
          <cell r="T310">
            <v>173211.52551429253</v>
          </cell>
          <cell r="V310">
            <v>312440.25</v>
          </cell>
          <cell r="W310">
            <v>0</v>
          </cell>
          <cell r="X310">
            <v>301</v>
          </cell>
          <cell r="Y310">
            <v>88.773552286211299</v>
          </cell>
          <cell r="Z310">
            <v>1156912</v>
          </cell>
          <cell r="AA310">
            <v>0</v>
          </cell>
          <cell r="AB310">
            <v>1156912</v>
          </cell>
          <cell r="AD310">
            <v>79257</v>
          </cell>
          <cell r="AE310">
            <v>1236169</v>
          </cell>
          <cell r="AF310">
            <v>0</v>
          </cell>
          <cell r="AG310">
            <v>0</v>
          </cell>
          <cell r="AH310">
            <v>0</v>
          </cell>
          <cell r="AI310">
            <v>1236169</v>
          </cell>
          <cell r="AK310">
            <v>301</v>
          </cell>
          <cell r="AL310">
            <v>301</v>
          </cell>
          <cell r="AM310" t="str">
            <v>TYNGSBOROUGH</v>
          </cell>
          <cell r="AN310">
            <v>1156912</v>
          </cell>
          <cell r="AO310">
            <v>1049874</v>
          </cell>
          <cell r="AP310">
            <v>107038</v>
          </cell>
          <cell r="AQ310">
            <v>0</v>
          </cell>
          <cell r="AR310">
            <v>27882</v>
          </cell>
          <cell r="AS310">
            <v>4213.5</v>
          </cell>
          <cell r="AT310">
            <v>33251.25</v>
          </cell>
          <cell r="AU310">
            <v>60798.5</v>
          </cell>
          <cell r="AV310">
            <v>0</v>
          </cell>
          <cell r="AW310">
            <v>233183.25</v>
          </cell>
          <cell r="AX310">
            <v>93954.525514292516</v>
          </cell>
          <cell r="AZ310">
            <v>301</v>
          </cell>
          <cell r="BA310" t="str">
            <v>TYNGSBOROUGH</v>
          </cell>
          <cell r="BB310">
            <v>0</v>
          </cell>
          <cell r="BC310">
            <v>0</v>
          </cell>
          <cell r="BE310">
            <v>0</v>
          </cell>
          <cell r="BF310">
            <v>0</v>
          </cell>
          <cell r="BG310">
            <v>0</v>
          </cell>
          <cell r="BH310">
            <v>0</v>
          </cell>
          <cell r="BI310">
            <v>0</v>
          </cell>
          <cell r="BJ310">
            <v>0</v>
          </cell>
          <cell r="BL310">
            <v>0</v>
          </cell>
          <cell r="BM310">
            <v>107038</v>
          </cell>
          <cell r="BN310">
            <v>107038</v>
          </cell>
          <cell r="BO310">
            <v>0</v>
          </cell>
          <cell r="BP310">
            <v>0</v>
          </cell>
          <cell r="BQ310">
            <v>0</v>
          </cell>
          <cell r="BR310">
            <v>0</v>
          </cell>
        </row>
        <row r="311">
          <cell r="A311">
            <v>302</v>
          </cell>
          <cell r="B311">
            <v>302</v>
          </cell>
          <cell r="C311" t="str">
            <v>TYRINGHAM</v>
          </cell>
          <cell r="D311">
            <v>0</v>
          </cell>
          <cell r="E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K311">
            <v>302</v>
          </cell>
          <cell r="AL311">
            <v>302</v>
          </cell>
          <cell r="AM311" t="str">
            <v>TYRINGHAM</v>
          </cell>
          <cell r="AN311">
            <v>0</v>
          </cell>
          <cell r="AO311">
            <v>0</v>
          </cell>
          <cell r="AP311">
            <v>0</v>
          </cell>
          <cell r="AQ311">
            <v>0</v>
          </cell>
          <cell r="AR311">
            <v>0</v>
          </cell>
          <cell r="AS311">
            <v>0</v>
          </cell>
          <cell r="AT311">
            <v>0</v>
          </cell>
          <cell r="AU311">
            <v>0</v>
          </cell>
          <cell r="AV311">
            <v>0</v>
          </cell>
          <cell r="AW311">
            <v>0</v>
          </cell>
          <cell r="AX311">
            <v>0</v>
          </cell>
          <cell r="AZ311">
            <v>302</v>
          </cell>
          <cell r="BA311" t="str">
            <v>TYRINGHAM</v>
          </cell>
          <cell r="BB311">
            <v>0</v>
          </cell>
          <cell r="BC311">
            <v>0</v>
          </cell>
          <cell r="BE311">
            <v>0</v>
          </cell>
          <cell r="BF311">
            <v>0</v>
          </cell>
          <cell r="BG311">
            <v>0</v>
          </cell>
          <cell r="BH311">
            <v>0</v>
          </cell>
          <cell r="BI311">
            <v>0</v>
          </cell>
          <cell r="BJ311">
            <v>0</v>
          </cell>
          <cell r="BL311">
            <v>0</v>
          </cell>
          <cell r="BM311">
            <v>0</v>
          </cell>
          <cell r="BN311">
            <v>0</v>
          </cell>
          <cell r="BO311">
            <v>0</v>
          </cell>
          <cell r="BP311">
            <v>0</v>
          </cell>
          <cell r="BQ311">
            <v>0</v>
          </cell>
          <cell r="BR311">
            <v>0</v>
          </cell>
        </row>
        <row r="312">
          <cell r="A312">
            <v>303</v>
          </cell>
          <cell r="B312">
            <v>303</v>
          </cell>
          <cell r="C312" t="str">
            <v>UPTON</v>
          </cell>
          <cell r="D312">
            <v>0</v>
          </cell>
          <cell r="E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K312">
            <v>303</v>
          </cell>
          <cell r="AL312">
            <v>303</v>
          </cell>
          <cell r="AM312" t="str">
            <v>UPTON</v>
          </cell>
          <cell r="AN312">
            <v>0</v>
          </cell>
          <cell r="AO312">
            <v>0</v>
          </cell>
          <cell r="AP312">
            <v>0</v>
          </cell>
          <cell r="AQ312">
            <v>0</v>
          </cell>
          <cell r="AR312">
            <v>0</v>
          </cell>
          <cell r="AS312">
            <v>0</v>
          </cell>
          <cell r="AT312">
            <v>0</v>
          </cell>
          <cell r="AU312">
            <v>0</v>
          </cell>
          <cell r="AV312">
            <v>0</v>
          </cell>
          <cell r="AW312">
            <v>0</v>
          </cell>
          <cell r="AX312">
            <v>0</v>
          </cell>
          <cell r="AZ312">
            <v>303</v>
          </cell>
          <cell r="BA312" t="str">
            <v>UPTON</v>
          </cell>
          <cell r="BB312">
            <v>0</v>
          </cell>
          <cell r="BC312">
            <v>0</v>
          </cell>
          <cell r="BE312">
            <v>0</v>
          </cell>
          <cell r="BF312">
            <v>0</v>
          </cell>
          <cell r="BG312">
            <v>0</v>
          </cell>
          <cell r="BH312">
            <v>0</v>
          </cell>
          <cell r="BI312">
            <v>0</v>
          </cell>
          <cell r="BJ312">
            <v>0</v>
          </cell>
          <cell r="BL312">
            <v>0</v>
          </cell>
          <cell r="BM312">
            <v>0</v>
          </cell>
          <cell r="BN312">
            <v>0</v>
          </cell>
          <cell r="BO312">
            <v>0</v>
          </cell>
          <cell r="BP312">
            <v>0</v>
          </cell>
          <cell r="BQ312">
            <v>0</v>
          </cell>
          <cell r="BR312">
            <v>0</v>
          </cell>
        </row>
        <row r="313">
          <cell r="A313">
            <v>304</v>
          </cell>
          <cell r="B313">
            <v>304</v>
          </cell>
          <cell r="C313" t="str">
            <v>UXBRIDGE</v>
          </cell>
          <cell r="D313">
            <v>2</v>
          </cell>
          <cell r="E313">
            <v>29958</v>
          </cell>
          <cell r="G313">
            <v>1783</v>
          </cell>
          <cell r="H313">
            <v>31741</v>
          </cell>
          <cell r="J313">
            <v>5905.6227476238346</v>
          </cell>
          <cell r="K313">
            <v>0.49975462414211802</v>
          </cell>
          <cell r="L313">
            <v>1783</v>
          </cell>
          <cell r="M313">
            <v>7688.6227476238346</v>
          </cell>
          <cell r="O313">
            <v>24052.377252376165</v>
          </cell>
          <cell r="Q313">
            <v>0</v>
          </cell>
          <cell r="R313">
            <v>5905.6227476238346</v>
          </cell>
          <cell r="S313">
            <v>1783</v>
          </cell>
          <cell r="T313">
            <v>7688.6227476238346</v>
          </cell>
          <cell r="V313">
            <v>13600.044730224286</v>
          </cell>
          <cell r="W313">
            <v>0</v>
          </cell>
          <cell r="X313">
            <v>304</v>
          </cell>
          <cell r="Y313">
            <v>2</v>
          </cell>
          <cell r="Z313">
            <v>29958</v>
          </cell>
          <cell r="AA313">
            <v>0</v>
          </cell>
          <cell r="AB313">
            <v>29958</v>
          </cell>
          <cell r="AD313">
            <v>1783</v>
          </cell>
          <cell r="AE313">
            <v>31741</v>
          </cell>
          <cell r="AF313">
            <v>0</v>
          </cell>
          <cell r="AG313">
            <v>0</v>
          </cell>
          <cell r="AH313">
            <v>0</v>
          </cell>
          <cell r="AI313">
            <v>31741</v>
          </cell>
          <cell r="AK313">
            <v>304</v>
          </cell>
          <cell r="AL313">
            <v>304</v>
          </cell>
          <cell r="AM313" t="str">
            <v>UXBRIDGE</v>
          </cell>
          <cell r="AN313">
            <v>29958</v>
          </cell>
          <cell r="AO313">
            <v>23230</v>
          </cell>
          <cell r="AP313">
            <v>6728</v>
          </cell>
          <cell r="AQ313">
            <v>3246.5</v>
          </cell>
          <cell r="AR313">
            <v>0</v>
          </cell>
          <cell r="AS313">
            <v>0</v>
          </cell>
          <cell r="AT313">
            <v>0</v>
          </cell>
          <cell r="AU313">
            <v>1851</v>
          </cell>
          <cell r="AV313">
            <v>-8.455269775713532</v>
          </cell>
          <cell r="AW313">
            <v>11817.044730224286</v>
          </cell>
          <cell r="AX313">
            <v>5905.6227476238346</v>
          </cell>
          <cell r="AZ313">
            <v>304</v>
          </cell>
          <cell r="BA313" t="str">
            <v>UXBRIDGE</v>
          </cell>
          <cell r="BB313">
            <v>0</v>
          </cell>
          <cell r="BC313">
            <v>0</v>
          </cell>
          <cell r="BE313">
            <v>0</v>
          </cell>
          <cell r="BF313">
            <v>0</v>
          </cell>
          <cell r="BG313">
            <v>0</v>
          </cell>
          <cell r="BH313">
            <v>0</v>
          </cell>
          <cell r="BI313">
            <v>0</v>
          </cell>
          <cell r="BJ313">
            <v>0</v>
          </cell>
          <cell r="BL313">
            <v>0</v>
          </cell>
          <cell r="BM313">
            <v>6728</v>
          </cell>
          <cell r="BN313">
            <v>6728</v>
          </cell>
          <cell r="BO313">
            <v>0</v>
          </cell>
          <cell r="BP313">
            <v>-8.455269775713532</v>
          </cell>
          <cell r="BQ313">
            <v>-8.455269775713532</v>
          </cell>
          <cell r="BR313">
            <v>-8.455269775713532</v>
          </cell>
        </row>
        <row r="314">
          <cell r="A314">
            <v>305</v>
          </cell>
          <cell r="B314">
            <v>305</v>
          </cell>
          <cell r="C314" t="str">
            <v>WAKEFIELD</v>
          </cell>
          <cell r="D314">
            <v>55.249580620646427</v>
          </cell>
          <cell r="E314">
            <v>660485</v>
          </cell>
          <cell r="G314">
            <v>49294</v>
          </cell>
          <cell r="H314">
            <v>709779</v>
          </cell>
          <cell r="J314">
            <v>0</v>
          </cell>
          <cell r="K314">
            <v>0</v>
          </cell>
          <cell r="L314">
            <v>49294</v>
          </cell>
          <cell r="M314">
            <v>49294</v>
          </cell>
          <cell r="O314">
            <v>660485</v>
          </cell>
          <cell r="Q314">
            <v>0</v>
          </cell>
          <cell r="R314">
            <v>0</v>
          </cell>
          <cell r="S314">
            <v>49294</v>
          </cell>
          <cell r="T314">
            <v>49294</v>
          </cell>
          <cell r="V314">
            <v>100522.75</v>
          </cell>
          <cell r="W314">
            <v>0</v>
          </cell>
          <cell r="X314">
            <v>305</v>
          </cell>
          <cell r="Y314">
            <v>55.249580620646427</v>
          </cell>
          <cell r="Z314">
            <v>660485</v>
          </cell>
          <cell r="AA314">
            <v>0</v>
          </cell>
          <cell r="AB314">
            <v>660485</v>
          </cell>
          <cell r="AD314">
            <v>49294</v>
          </cell>
          <cell r="AE314">
            <v>709779</v>
          </cell>
          <cell r="AF314">
            <v>0</v>
          </cell>
          <cell r="AG314">
            <v>0</v>
          </cell>
          <cell r="AH314">
            <v>0</v>
          </cell>
          <cell r="AI314">
            <v>709779</v>
          </cell>
          <cell r="AK314">
            <v>305</v>
          </cell>
          <cell r="AL314">
            <v>305</v>
          </cell>
          <cell r="AM314" t="str">
            <v>WAKEFIELD</v>
          </cell>
          <cell r="AN314">
            <v>660485</v>
          </cell>
          <cell r="AO314">
            <v>732226</v>
          </cell>
          <cell r="AP314">
            <v>0</v>
          </cell>
          <cell r="AQ314">
            <v>0</v>
          </cell>
          <cell r="AR314">
            <v>22878.25</v>
          </cell>
          <cell r="AS314">
            <v>5939.25</v>
          </cell>
          <cell r="AT314">
            <v>0</v>
          </cell>
          <cell r="AU314">
            <v>22411.25</v>
          </cell>
          <cell r="AV314">
            <v>0</v>
          </cell>
          <cell r="AW314">
            <v>51228.75</v>
          </cell>
          <cell r="AX314">
            <v>0</v>
          </cell>
          <cell r="AZ314">
            <v>305</v>
          </cell>
          <cell r="BA314" t="str">
            <v>WAKEFIELD</v>
          </cell>
          <cell r="BB314">
            <v>0</v>
          </cell>
          <cell r="BC314">
            <v>0</v>
          </cell>
          <cell r="BE314">
            <v>0</v>
          </cell>
          <cell r="BF314">
            <v>0</v>
          </cell>
          <cell r="BG314">
            <v>0</v>
          </cell>
          <cell r="BH314">
            <v>0</v>
          </cell>
          <cell r="BI314">
            <v>0</v>
          </cell>
          <cell r="BJ314">
            <v>0</v>
          </cell>
          <cell r="BL314">
            <v>0</v>
          </cell>
          <cell r="BM314">
            <v>0</v>
          </cell>
          <cell r="BN314">
            <v>0</v>
          </cell>
          <cell r="BO314">
            <v>0</v>
          </cell>
          <cell r="BP314">
            <v>0</v>
          </cell>
          <cell r="BQ314">
            <v>0</v>
          </cell>
          <cell r="BR314">
            <v>0</v>
          </cell>
        </row>
        <row r="315">
          <cell r="A315">
            <v>306</v>
          </cell>
          <cell r="B315">
            <v>306</v>
          </cell>
          <cell r="C315" t="str">
            <v>WALES</v>
          </cell>
          <cell r="D315">
            <v>0</v>
          </cell>
          <cell r="E315">
            <v>0</v>
          </cell>
          <cell r="G315">
            <v>0</v>
          </cell>
          <cell r="H315">
            <v>0</v>
          </cell>
          <cell r="J315">
            <v>0</v>
          </cell>
          <cell r="K315"/>
          <cell r="L315">
            <v>0</v>
          </cell>
          <cell r="M315">
            <v>0</v>
          </cell>
          <cell r="O315">
            <v>0</v>
          </cell>
          <cell r="Q315">
            <v>0</v>
          </cell>
          <cell r="R315">
            <v>0</v>
          </cell>
          <cell r="S315">
            <v>0</v>
          </cell>
          <cell r="T315">
            <v>0</v>
          </cell>
          <cell r="V315">
            <v>0</v>
          </cell>
          <cell r="W315">
            <v>0</v>
          </cell>
          <cell r="X315">
            <v>306</v>
          </cell>
          <cell r="AK315">
            <v>306</v>
          </cell>
          <cell r="AL315">
            <v>306</v>
          </cell>
          <cell r="AM315" t="str">
            <v>WALES</v>
          </cell>
          <cell r="AN315">
            <v>0</v>
          </cell>
          <cell r="AO315">
            <v>0</v>
          </cell>
          <cell r="AP315">
            <v>0</v>
          </cell>
          <cell r="AQ315">
            <v>0</v>
          </cell>
          <cell r="AR315">
            <v>0</v>
          </cell>
          <cell r="AS315">
            <v>0</v>
          </cell>
          <cell r="AT315">
            <v>0</v>
          </cell>
          <cell r="AU315">
            <v>0</v>
          </cell>
          <cell r="AV315">
            <v>0</v>
          </cell>
          <cell r="AW315">
            <v>0</v>
          </cell>
          <cell r="AX315">
            <v>0</v>
          </cell>
          <cell r="AZ315">
            <v>306</v>
          </cell>
          <cell r="BA315" t="str">
            <v>WALES</v>
          </cell>
          <cell r="BB315">
            <v>0</v>
          </cell>
          <cell r="BC315">
            <v>0</v>
          </cell>
          <cell r="BE315">
            <v>0</v>
          </cell>
          <cell r="BF315">
            <v>0</v>
          </cell>
          <cell r="BG315">
            <v>0</v>
          </cell>
          <cell r="BH315">
            <v>0</v>
          </cell>
          <cell r="BI315">
            <v>0</v>
          </cell>
          <cell r="BJ315">
            <v>0</v>
          </cell>
          <cell r="BL315">
            <v>0</v>
          </cell>
          <cell r="BM315">
            <v>0</v>
          </cell>
          <cell r="BN315">
            <v>0</v>
          </cell>
          <cell r="BO315">
            <v>0</v>
          </cell>
          <cell r="BP315">
            <v>0</v>
          </cell>
          <cell r="BQ315">
            <v>0</v>
          </cell>
          <cell r="BR315">
            <v>0</v>
          </cell>
        </row>
        <row r="316">
          <cell r="A316">
            <v>307</v>
          </cell>
          <cell r="B316">
            <v>307</v>
          </cell>
          <cell r="C316" t="str">
            <v>WALPOLE</v>
          </cell>
          <cell r="D316">
            <v>23.489905261221487</v>
          </cell>
          <cell r="E316">
            <v>292540</v>
          </cell>
          <cell r="G316">
            <v>20944</v>
          </cell>
          <cell r="H316">
            <v>313484</v>
          </cell>
          <cell r="J316">
            <v>38247.860523924042</v>
          </cell>
          <cell r="K316">
            <v>0.56313706885586512</v>
          </cell>
          <cell r="L316">
            <v>20944</v>
          </cell>
          <cell r="M316">
            <v>59191.860523924042</v>
          </cell>
          <cell r="O316">
            <v>254292.13947607594</v>
          </cell>
          <cell r="Q316">
            <v>0</v>
          </cell>
          <cell r="R316">
            <v>38247.860523924042</v>
          </cell>
          <cell r="S316">
            <v>20944</v>
          </cell>
          <cell r="T316">
            <v>59191.860523924042</v>
          </cell>
          <cell r="V316">
            <v>88863.273369151226</v>
          </cell>
          <cell r="W316">
            <v>0</v>
          </cell>
          <cell r="X316">
            <v>307</v>
          </cell>
          <cell r="Y316">
            <v>23.489905261221487</v>
          </cell>
          <cell r="Z316">
            <v>292540</v>
          </cell>
          <cell r="AA316">
            <v>0</v>
          </cell>
          <cell r="AB316">
            <v>292540</v>
          </cell>
          <cell r="AD316">
            <v>20944</v>
          </cell>
          <cell r="AE316">
            <v>313484</v>
          </cell>
          <cell r="AF316">
            <v>0</v>
          </cell>
          <cell r="AG316">
            <v>0</v>
          </cell>
          <cell r="AH316">
            <v>0</v>
          </cell>
          <cell r="AI316">
            <v>313484</v>
          </cell>
          <cell r="AK316">
            <v>307</v>
          </cell>
          <cell r="AL316">
            <v>307</v>
          </cell>
          <cell r="AM316" t="str">
            <v>WALPOLE</v>
          </cell>
          <cell r="AN316">
            <v>292540</v>
          </cell>
          <cell r="AO316">
            <v>248966</v>
          </cell>
          <cell r="AP316">
            <v>43574</v>
          </cell>
          <cell r="AQ316">
            <v>22836.75</v>
          </cell>
          <cell r="AR316">
            <v>0</v>
          </cell>
          <cell r="AS316">
            <v>0</v>
          </cell>
          <cell r="AT316">
            <v>1568</v>
          </cell>
          <cell r="AU316">
            <v>0</v>
          </cell>
          <cell r="AV316">
            <v>-59.476630848774221</v>
          </cell>
          <cell r="AW316">
            <v>67919.273369151226</v>
          </cell>
          <cell r="AX316">
            <v>38247.860523924042</v>
          </cell>
          <cell r="AZ316">
            <v>307</v>
          </cell>
          <cell r="BA316" t="str">
            <v>WALPOLE</v>
          </cell>
          <cell r="BB316">
            <v>0</v>
          </cell>
          <cell r="BC316">
            <v>0</v>
          </cell>
          <cell r="BE316">
            <v>0</v>
          </cell>
          <cell r="BF316">
            <v>0</v>
          </cell>
          <cell r="BG316">
            <v>0</v>
          </cell>
          <cell r="BH316">
            <v>0</v>
          </cell>
          <cell r="BI316">
            <v>0</v>
          </cell>
          <cell r="BJ316">
            <v>0</v>
          </cell>
          <cell r="BL316">
            <v>0</v>
          </cell>
          <cell r="BM316">
            <v>43574</v>
          </cell>
          <cell r="BN316">
            <v>43574</v>
          </cell>
          <cell r="BO316">
            <v>0</v>
          </cell>
          <cell r="BP316">
            <v>-59.476630848774221</v>
          </cell>
          <cell r="BQ316">
            <v>-59.476630848774221</v>
          </cell>
          <cell r="BR316">
            <v>-59.476630848774221</v>
          </cell>
        </row>
        <row r="317">
          <cell r="A317">
            <v>308</v>
          </cell>
          <cell r="B317">
            <v>308</v>
          </cell>
          <cell r="C317" t="str">
            <v>WALTHAM</v>
          </cell>
          <cell r="D317">
            <v>15.416692984434921</v>
          </cell>
          <cell r="E317">
            <v>296837</v>
          </cell>
          <cell r="G317">
            <v>13671</v>
          </cell>
          <cell r="H317">
            <v>310508</v>
          </cell>
          <cell r="J317">
            <v>6233.0301918663572</v>
          </cell>
          <cell r="K317">
            <v>0.10725370818801133</v>
          </cell>
          <cell r="L317">
            <v>13671</v>
          </cell>
          <cell r="M317">
            <v>19904.030191866357</v>
          </cell>
          <cell r="O317">
            <v>290603.96980813367</v>
          </cell>
          <cell r="Q317">
            <v>0</v>
          </cell>
          <cell r="R317">
            <v>6233.0301918663572</v>
          </cell>
          <cell r="S317">
            <v>13671</v>
          </cell>
          <cell r="T317">
            <v>19904.030191866357</v>
          </cell>
          <cell r="V317">
            <v>71785.822295375663</v>
          </cell>
          <cell r="W317">
            <v>0</v>
          </cell>
          <cell r="X317">
            <v>308</v>
          </cell>
          <cell r="Y317">
            <v>15.416692984434921</v>
          </cell>
          <cell r="Z317">
            <v>296837</v>
          </cell>
          <cell r="AA317">
            <v>0</v>
          </cell>
          <cell r="AB317">
            <v>296837</v>
          </cell>
          <cell r="AD317">
            <v>13671</v>
          </cell>
          <cell r="AE317">
            <v>310508</v>
          </cell>
          <cell r="AF317">
            <v>0</v>
          </cell>
          <cell r="AG317">
            <v>0</v>
          </cell>
          <cell r="AH317">
            <v>0</v>
          </cell>
          <cell r="AI317">
            <v>310508</v>
          </cell>
          <cell r="AK317">
            <v>308</v>
          </cell>
          <cell r="AL317">
            <v>308</v>
          </cell>
          <cell r="AM317" t="str">
            <v>WALTHAM</v>
          </cell>
          <cell r="AN317">
            <v>296837</v>
          </cell>
          <cell r="AO317">
            <v>289736</v>
          </cell>
          <cell r="AP317">
            <v>7101</v>
          </cell>
          <cell r="AQ317">
            <v>17442.5</v>
          </cell>
          <cell r="AR317">
            <v>0</v>
          </cell>
          <cell r="AS317">
            <v>33616.75</v>
          </cell>
          <cell r="AT317">
            <v>0</v>
          </cell>
          <cell r="AU317">
            <v>0</v>
          </cell>
          <cell r="AV317">
            <v>-45.427704624329635</v>
          </cell>
          <cell r="AW317">
            <v>58114.82229537567</v>
          </cell>
          <cell r="AX317">
            <v>6233.0301918663572</v>
          </cell>
          <cell r="AZ317">
            <v>308</v>
          </cell>
          <cell r="BA317" t="str">
            <v>WALTHAM</v>
          </cell>
          <cell r="BB317">
            <v>0</v>
          </cell>
          <cell r="BC317">
            <v>0</v>
          </cell>
          <cell r="BE317">
            <v>0</v>
          </cell>
          <cell r="BF317">
            <v>0</v>
          </cell>
          <cell r="BG317">
            <v>0</v>
          </cell>
          <cell r="BH317">
            <v>0</v>
          </cell>
          <cell r="BI317">
            <v>0</v>
          </cell>
          <cell r="BJ317">
            <v>0</v>
          </cell>
          <cell r="BL317">
            <v>0</v>
          </cell>
          <cell r="BM317">
            <v>7101</v>
          </cell>
          <cell r="BN317">
            <v>7101</v>
          </cell>
          <cell r="BO317">
            <v>0</v>
          </cell>
          <cell r="BP317">
            <v>-45.427704624329635</v>
          </cell>
          <cell r="BQ317">
            <v>-45.427704624329635</v>
          </cell>
          <cell r="BR317">
            <v>-45.427704624329635</v>
          </cell>
        </row>
        <row r="318">
          <cell r="A318">
            <v>309</v>
          </cell>
          <cell r="B318">
            <v>309</v>
          </cell>
          <cell r="C318" t="str">
            <v>WARE</v>
          </cell>
          <cell r="D318">
            <v>5.9057239057239057</v>
          </cell>
          <cell r="E318">
            <v>67012</v>
          </cell>
          <cell r="G318">
            <v>5250</v>
          </cell>
          <cell r="H318">
            <v>72262</v>
          </cell>
          <cell r="J318">
            <v>11979.7769410776</v>
          </cell>
          <cell r="K318">
            <v>0.42908158620520009</v>
          </cell>
          <cell r="L318">
            <v>5250</v>
          </cell>
          <cell r="M318">
            <v>17229.776941077602</v>
          </cell>
          <cell r="O318">
            <v>55032.223058922398</v>
          </cell>
          <cell r="Q318">
            <v>0</v>
          </cell>
          <cell r="R318">
            <v>11979.7769410776</v>
          </cell>
          <cell r="S318">
            <v>5250</v>
          </cell>
          <cell r="T318">
            <v>17229.776941077602</v>
          </cell>
          <cell r="V318">
            <v>33169.57829518347</v>
          </cell>
          <cell r="W318">
            <v>0</v>
          </cell>
          <cell r="X318">
            <v>309</v>
          </cell>
          <cell r="Y318">
            <v>5.9057239057239057</v>
          </cell>
          <cell r="Z318">
            <v>67012</v>
          </cell>
          <cell r="AA318">
            <v>0</v>
          </cell>
          <cell r="AB318">
            <v>67012</v>
          </cell>
          <cell r="AD318">
            <v>5250</v>
          </cell>
          <cell r="AE318">
            <v>72262</v>
          </cell>
          <cell r="AF318">
            <v>0</v>
          </cell>
          <cell r="AG318">
            <v>0</v>
          </cell>
          <cell r="AH318">
            <v>0</v>
          </cell>
          <cell r="AI318">
            <v>72262</v>
          </cell>
          <cell r="AK318">
            <v>309</v>
          </cell>
          <cell r="AL318">
            <v>309</v>
          </cell>
          <cell r="AM318" t="str">
            <v>WARE</v>
          </cell>
          <cell r="AN318">
            <v>67012</v>
          </cell>
          <cell r="AO318">
            <v>53364</v>
          </cell>
          <cell r="AP318">
            <v>13648</v>
          </cell>
          <cell r="AQ318">
            <v>9377</v>
          </cell>
          <cell r="AR318">
            <v>1148.25</v>
          </cell>
          <cell r="AS318">
            <v>0</v>
          </cell>
          <cell r="AT318">
            <v>2577.75</v>
          </cell>
          <cell r="AU318">
            <v>1193</v>
          </cell>
          <cell r="AV318">
            <v>-24.421704816530109</v>
          </cell>
          <cell r="AW318">
            <v>27919.57829518347</v>
          </cell>
          <cell r="AX318">
            <v>11979.7769410776</v>
          </cell>
          <cell r="AZ318">
            <v>309</v>
          </cell>
          <cell r="BA318" t="str">
            <v>WARE</v>
          </cell>
          <cell r="BB318">
            <v>0</v>
          </cell>
          <cell r="BC318">
            <v>0</v>
          </cell>
          <cell r="BE318">
            <v>0</v>
          </cell>
          <cell r="BF318">
            <v>0</v>
          </cell>
          <cell r="BG318">
            <v>0</v>
          </cell>
          <cell r="BH318">
            <v>0</v>
          </cell>
          <cell r="BI318">
            <v>0</v>
          </cell>
          <cell r="BJ318">
            <v>0</v>
          </cell>
          <cell r="BL318">
            <v>0</v>
          </cell>
          <cell r="BM318">
            <v>13648</v>
          </cell>
          <cell r="BN318">
            <v>13648</v>
          </cell>
          <cell r="BO318">
            <v>0</v>
          </cell>
          <cell r="BP318">
            <v>-24.421704816530109</v>
          </cell>
          <cell r="BQ318">
            <v>-24.421704816530109</v>
          </cell>
          <cell r="BR318">
            <v>-24.421704816530109</v>
          </cell>
        </row>
        <row r="319">
          <cell r="A319">
            <v>310</v>
          </cell>
          <cell r="B319">
            <v>310</v>
          </cell>
          <cell r="C319" t="str">
            <v>WAREHAM</v>
          </cell>
          <cell r="D319">
            <v>60.57031857031857</v>
          </cell>
          <cell r="E319">
            <v>732021</v>
          </cell>
          <cell r="G319">
            <v>51329</v>
          </cell>
          <cell r="H319">
            <v>783350</v>
          </cell>
          <cell r="J319">
            <v>204959.69339966009</v>
          </cell>
          <cell r="K319">
            <v>0.62683214232089746</v>
          </cell>
          <cell r="L319">
            <v>51329</v>
          </cell>
          <cell r="M319">
            <v>256288.69339966009</v>
          </cell>
          <cell r="O319">
            <v>527061.30660033994</v>
          </cell>
          <cell r="Q319">
            <v>40809</v>
          </cell>
          <cell r="R319">
            <v>204959.69339966009</v>
          </cell>
          <cell r="S319">
            <v>54005</v>
          </cell>
          <cell r="T319">
            <v>297097.69339966006</v>
          </cell>
          <cell r="V319">
            <v>419115</v>
          </cell>
          <cell r="W319">
            <v>0</v>
          </cell>
          <cell r="X319">
            <v>310</v>
          </cell>
          <cell r="Y319">
            <v>60.57031857031857</v>
          </cell>
          <cell r="Z319">
            <v>732021</v>
          </cell>
          <cell r="AA319">
            <v>0</v>
          </cell>
          <cell r="AB319">
            <v>732021</v>
          </cell>
          <cell r="AD319">
            <v>51329</v>
          </cell>
          <cell r="AE319">
            <v>783350</v>
          </cell>
          <cell r="AF319">
            <v>38133</v>
          </cell>
          <cell r="AG319">
            <v>2676</v>
          </cell>
          <cell r="AH319">
            <v>40809</v>
          </cell>
          <cell r="AI319">
            <v>824159</v>
          </cell>
          <cell r="AK319">
            <v>310</v>
          </cell>
          <cell r="AL319">
            <v>310</v>
          </cell>
          <cell r="AM319" t="str">
            <v>WAREHAM</v>
          </cell>
          <cell r="AN319">
            <v>732021</v>
          </cell>
          <cell r="AO319">
            <v>498520</v>
          </cell>
          <cell r="AP319">
            <v>233501</v>
          </cell>
          <cell r="AQ319">
            <v>0</v>
          </cell>
          <cell r="AR319">
            <v>27484</v>
          </cell>
          <cell r="AS319">
            <v>56952.25</v>
          </cell>
          <cell r="AT319">
            <v>9039.75</v>
          </cell>
          <cell r="AU319">
            <v>0</v>
          </cell>
          <cell r="AV319">
            <v>0</v>
          </cell>
          <cell r="AW319">
            <v>326977</v>
          </cell>
          <cell r="AX319">
            <v>204959.69339966009</v>
          </cell>
          <cell r="AZ319">
            <v>310</v>
          </cell>
          <cell r="BA319" t="str">
            <v>WAREHAM</v>
          </cell>
          <cell r="BB319">
            <v>0</v>
          </cell>
          <cell r="BC319">
            <v>0</v>
          </cell>
          <cell r="BE319">
            <v>0</v>
          </cell>
          <cell r="BF319">
            <v>0</v>
          </cell>
          <cell r="BG319">
            <v>0</v>
          </cell>
          <cell r="BH319">
            <v>0</v>
          </cell>
          <cell r="BI319">
            <v>0</v>
          </cell>
          <cell r="BJ319">
            <v>0</v>
          </cell>
          <cell r="BL319">
            <v>0</v>
          </cell>
          <cell r="BM319">
            <v>233501</v>
          </cell>
          <cell r="BN319">
            <v>233501</v>
          </cell>
          <cell r="BO319">
            <v>0</v>
          </cell>
          <cell r="BP319">
            <v>0</v>
          </cell>
          <cell r="BQ319">
            <v>0</v>
          </cell>
          <cell r="BR319">
            <v>0</v>
          </cell>
        </row>
        <row r="320">
          <cell r="A320">
            <v>311</v>
          </cell>
          <cell r="B320">
            <v>311</v>
          </cell>
          <cell r="C320" t="str">
            <v>WARREN</v>
          </cell>
          <cell r="D320">
            <v>0</v>
          </cell>
          <cell r="E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K320">
            <v>311</v>
          </cell>
          <cell r="AL320">
            <v>311</v>
          </cell>
          <cell r="AM320" t="str">
            <v>WARREN</v>
          </cell>
          <cell r="AN320">
            <v>0</v>
          </cell>
          <cell r="AO320">
            <v>0</v>
          </cell>
          <cell r="AP320">
            <v>0</v>
          </cell>
          <cell r="AQ320">
            <v>0</v>
          </cell>
          <cell r="AR320">
            <v>0</v>
          </cell>
          <cell r="AS320">
            <v>0</v>
          </cell>
          <cell r="AT320">
            <v>0</v>
          </cell>
          <cell r="AU320">
            <v>0</v>
          </cell>
          <cell r="AV320">
            <v>0</v>
          </cell>
          <cell r="AW320">
            <v>0</v>
          </cell>
          <cell r="AX320">
            <v>0</v>
          </cell>
          <cell r="AZ320">
            <v>311</v>
          </cell>
          <cell r="BA320" t="str">
            <v>WARREN</v>
          </cell>
          <cell r="BB320">
            <v>0</v>
          </cell>
          <cell r="BC320">
            <v>0</v>
          </cell>
          <cell r="BE320">
            <v>0</v>
          </cell>
          <cell r="BF320">
            <v>0</v>
          </cell>
          <cell r="BG320">
            <v>0</v>
          </cell>
          <cell r="BH320">
            <v>0</v>
          </cell>
          <cell r="BI320">
            <v>0</v>
          </cell>
          <cell r="BJ320">
            <v>0</v>
          </cell>
          <cell r="BL320">
            <v>0</v>
          </cell>
          <cell r="BM320">
            <v>0</v>
          </cell>
          <cell r="BN320">
            <v>0</v>
          </cell>
          <cell r="BO320">
            <v>0</v>
          </cell>
          <cell r="BP320">
            <v>0</v>
          </cell>
          <cell r="BQ320">
            <v>0</v>
          </cell>
          <cell r="BR320">
            <v>0</v>
          </cell>
        </row>
        <row r="321">
          <cell r="A321">
            <v>312</v>
          </cell>
          <cell r="B321">
            <v>312</v>
          </cell>
          <cell r="C321" t="str">
            <v>WARWICK</v>
          </cell>
          <cell r="D321">
            <v>0</v>
          </cell>
          <cell r="E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K321">
            <v>312</v>
          </cell>
          <cell r="AL321">
            <v>312</v>
          </cell>
          <cell r="AM321" t="str">
            <v>WARWICK</v>
          </cell>
          <cell r="AN321">
            <v>0</v>
          </cell>
          <cell r="AO321">
            <v>0</v>
          </cell>
          <cell r="AP321">
            <v>0</v>
          </cell>
          <cell r="AQ321">
            <v>0</v>
          </cell>
          <cell r="AR321">
            <v>0</v>
          </cell>
          <cell r="AS321">
            <v>0</v>
          </cell>
          <cell r="AT321">
            <v>0</v>
          </cell>
          <cell r="AU321">
            <v>0</v>
          </cell>
          <cell r="AV321">
            <v>0</v>
          </cell>
          <cell r="AW321">
            <v>0</v>
          </cell>
          <cell r="AX321">
            <v>0</v>
          </cell>
          <cell r="AZ321">
            <v>312</v>
          </cell>
          <cell r="BA321" t="str">
            <v>WARWICK</v>
          </cell>
          <cell r="BB321">
            <v>0</v>
          </cell>
          <cell r="BC321">
            <v>0</v>
          </cell>
          <cell r="BE321">
            <v>0</v>
          </cell>
          <cell r="BF321">
            <v>0</v>
          </cell>
          <cell r="BG321">
            <v>0</v>
          </cell>
          <cell r="BH321">
            <v>0</v>
          </cell>
          <cell r="BI321">
            <v>0</v>
          </cell>
          <cell r="BJ321">
            <v>0</v>
          </cell>
          <cell r="BL321">
            <v>0</v>
          </cell>
          <cell r="BM321">
            <v>0</v>
          </cell>
          <cell r="BN321">
            <v>0</v>
          </cell>
          <cell r="BO321">
            <v>0</v>
          </cell>
          <cell r="BP321">
            <v>0</v>
          </cell>
          <cell r="BQ321">
            <v>0</v>
          </cell>
          <cell r="BR321">
            <v>0</v>
          </cell>
        </row>
        <row r="322">
          <cell r="A322">
            <v>313</v>
          </cell>
          <cell r="B322">
            <v>313</v>
          </cell>
          <cell r="C322" t="str">
            <v>WASHINGTON</v>
          </cell>
          <cell r="D322">
            <v>0</v>
          </cell>
          <cell r="E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K322">
            <v>313</v>
          </cell>
          <cell r="AL322">
            <v>313</v>
          </cell>
          <cell r="AM322" t="str">
            <v>WASHINGTON</v>
          </cell>
          <cell r="AN322">
            <v>0</v>
          </cell>
          <cell r="AO322">
            <v>0</v>
          </cell>
          <cell r="AP322">
            <v>0</v>
          </cell>
          <cell r="AQ322">
            <v>0</v>
          </cell>
          <cell r="AR322">
            <v>0</v>
          </cell>
          <cell r="AS322">
            <v>0</v>
          </cell>
          <cell r="AT322">
            <v>0</v>
          </cell>
          <cell r="AU322">
            <v>0</v>
          </cell>
          <cell r="AV322">
            <v>0</v>
          </cell>
          <cell r="AW322">
            <v>0</v>
          </cell>
          <cell r="AX322">
            <v>0</v>
          </cell>
          <cell r="AZ322">
            <v>313</v>
          </cell>
          <cell r="BA322" t="str">
            <v>WASHINGTON</v>
          </cell>
          <cell r="BB322">
            <v>0</v>
          </cell>
          <cell r="BC322">
            <v>0</v>
          </cell>
          <cell r="BE322">
            <v>0</v>
          </cell>
          <cell r="BF322">
            <v>0</v>
          </cell>
          <cell r="BG322">
            <v>0</v>
          </cell>
          <cell r="BH322">
            <v>0</v>
          </cell>
          <cell r="BI322">
            <v>0</v>
          </cell>
          <cell r="BJ322">
            <v>0</v>
          </cell>
          <cell r="BL322">
            <v>0</v>
          </cell>
          <cell r="BM322">
            <v>0</v>
          </cell>
          <cell r="BN322">
            <v>0</v>
          </cell>
          <cell r="BO322">
            <v>0</v>
          </cell>
          <cell r="BP322">
            <v>0</v>
          </cell>
          <cell r="BQ322">
            <v>0</v>
          </cell>
          <cell r="BR322">
            <v>0</v>
          </cell>
        </row>
        <row r="323">
          <cell r="A323">
            <v>314</v>
          </cell>
          <cell r="B323">
            <v>314</v>
          </cell>
          <cell r="C323" t="str">
            <v>WATERTOWN</v>
          </cell>
          <cell r="D323">
            <v>12.996677740863788</v>
          </cell>
          <cell r="E323">
            <v>243732</v>
          </cell>
          <cell r="G323">
            <v>11603</v>
          </cell>
          <cell r="H323">
            <v>255335</v>
          </cell>
          <cell r="J323">
            <v>19374.094126865828</v>
          </cell>
          <cell r="K323">
            <v>0.31893527067130989</v>
          </cell>
          <cell r="L323">
            <v>11603</v>
          </cell>
          <cell r="M323">
            <v>30977.094126865828</v>
          </cell>
          <cell r="O323">
            <v>224357.90587313418</v>
          </cell>
          <cell r="Q323">
            <v>0</v>
          </cell>
          <cell r="R323">
            <v>19374.094126865828</v>
          </cell>
          <cell r="S323">
            <v>11603</v>
          </cell>
          <cell r="T323">
            <v>30977.094126865828</v>
          </cell>
          <cell r="V323">
            <v>72349.163590142693</v>
          </cell>
          <cell r="W323">
            <v>0</v>
          </cell>
          <cell r="X323">
            <v>314</v>
          </cell>
          <cell r="Y323">
            <v>12.996677740863788</v>
          </cell>
          <cell r="Z323">
            <v>243732</v>
          </cell>
          <cell r="AA323">
            <v>0</v>
          </cell>
          <cell r="AB323">
            <v>243732</v>
          </cell>
          <cell r="AD323">
            <v>11603</v>
          </cell>
          <cell r="AE323">
            <v>255335</v>
          </cell>
          <cell r="AF323">
            <v>0</v>
          </cell>
          <cell r="AG323">
            <v>0</v>
          </cell>
          <cell r="AH323">
            <v>0</v>
          </cell>
          <cell r="AI323">
            <v>255335</v>
          </cell>
          <cell r="AK323">
            <v>314</v>
          </cell>
          <cell r="AL323">
            <v>314</v>
          </cell>
          <cell r="AM323" t="str">
            <v>WATERTOWN</v>
          </cell>
          <cell r="AN323">
            <v>243732</v>
          </cell>
          <cell r="AO323">
            <v>221660</v>
          </cell>
          <cell r="AP323">
            <v>22072</v>
          </cell>
          <cell r="AQ323">
            <v>9344.25</v>
          </cell>
          <cell r="AR323">
            <v>4727.75</v>
          </cell>
          <cell r="AS323">
            <v>0</v>
          </cell>
          <cell r="AT323">
            <v>20073.25</v>
          </cell>
          <cell r="AU323">
            <v>4553.25</v>
          </cell>
          <cell r="AV323">
            <v>-24.336409857307444</v>
          </cell>
          <cell r="AW323">
            <v>60746.163590142693</v>
          </cell>
          <cell r="AX323">
            <v>19374.094126865828</v>
          </cell>
          <cell r="AZ323">
            <v>314</v>
          </cell>
          <cell r="BA323" t="str">
            <v>WATERTOWN</v>
          </cell>
          <cell r="BB323">
            <v>0</v>
          </cell>
          <cell r="BC323">
            <v>0</v>
          </cell>
          <cell r="BE323">
            <v>0</v>
          </cell>
          <cell r="BF323">
            <v>0</v>
          </cell>
          <cell r="BG323">
            <v>0</v>
          </cell>
          <cell r="BH323">
            <v>0</v>
          </cell>
          <cell r="BI323">
            <v>0</v>
          </cell>
          <cell r="BJ323">
            <v>0</v>
          </cell>
          <cell r="BL323">
            <v>0</v>
          </cell>
          <cell r="BM323">
            <v>22072</v>
          </cell>
          <cell r="BN323">
            <v>22072</v>
          </cell>
          <cell r="BO323">
            <v>0</v>
          </cell>
          <cell r="BP323">
            <v>-24.336409857307444</v>
          </cell>
          <cell r="BQ323">
            <v>-24.336409857307444</v>
          </cell>
          <cell r="BR323">
            <v>-24.336409857307444</v>
          </cell>
        </row>
        <row r="324">
          <cell r="A324">
            <v>315</v>
          </cell>
          <cell r="B324">
            <v>315</v>
          </cell>
          <cell r="C324" t="str">
            <v>WAYLAND</v>
          </cell>
          <cell r="D324">
            <v>0</v>
          </cell>
          <cell r="E324">
            <v>0</v>
          </cell>
          <cell r="G324">
            <v>0</v>
          </cell>
          <cell r="H324">
            <v>0</v>
          </cell>
          <cell r="J324">
            <v>0</v>
          </cell>
          <cell r="K324">
            <v>0</v>
          </cell>
          <cell r="L324">
            <v>0</v>
          </cell>
          <cell r="M324">
            <v>0</v>
          </cell>
          <cell r="O324">
            <v>0</v>
          </cell>
          <cell r="Q324">
            <v>0</v>
          </cell>
          <cell r="R324">
            <v>0</v>
          </cell>
          <cell r="S324">
            <v>0</v>
          </cell>
          <cell r="T324">
            <v>0</v>
          </cell>
          <cell r="V324">
            <v>5151.5855755068023</v>
          </cell>
          <cell r="W324">
            <v>0</v>
          </cell>
          <cell r="X324">
            <v>315</v>
          </cell>
          <cell r="AK324">
            <v>315</v>
          </cell>
          <cell r="AL324">
            <v>315</v>
          </cell>
          <cell r="AM324" t="str">
            <v>WAYLAND</v>
          </cell>
          <cell r="AN324">
            <v>0</v>
          </cell>
          <cell r="AO324">
            <v>15611</v>
          </cell>
          <cell r="AP324">
            <v>0</v>
          </cell>
          <cell r="AQ324">
            <v>3902.75</v>
          </cell>
          <cell r="AR324">
            <v>0</v>
          </cell>
          <cell r="AS324">
            <v>0</v>
          </cell>
          <cell r="AT324">
            <v>0</v>
          </cell>
          <cell r="AU324">
            <v>1259</v>
          </cell>
          <cell r="AV324">
            <v>-10.164424493197657</v>
          </cell>
          <cell r="AW324">
            <v>5151.5855755068023</v>
          </cell>
          <cell r="AX324">
            <v>0</v>
          </cell>
          <cell r="AZ324">
            <v>315</v>
          </cell>
          <cell r="BA324" t="str">
            <v>WAYLAND</v>
          </cell>
          <cell r="BB324">
            <v>0</v>
          </cell>
          <cell r="BC324">
            <v>0</v>
          </cell>
          <cell r="BE324">
            <v>0</v>
          </cell>
          <cell r="BF324">
            <v>0</v>
          </cell>
          <cell r="BG324">
            <v>0</v>
          </cell>
          <cell r="BH324">
            <v>0</v>
          </cell>
          <cell r="BI324">
            <v>0</v>
          </cell>
          <cell r="BJ324">
            <v>0</v>
          </cell>
          <cell r="BL324">
            <v>0</v>
          </cell>
          <cell r="BM324">
            <v>0</v>
          </cell>
          <cell r="BN324">
            <v>0</v>
          </cell>
          <cell r="BO324">
            <v>0</v>
          </cell>
          <cell r="BP324">
            <v>-10.164424493197657</v>
          </cell>
          <cell r="BQ324">
            <v>-10.164424493197657</v>
          </cell>
          <cell r="BR324">
            <v>-10.164424493197657</v>
          </cell>
        </row>
        <row r="325">
          <cell r="A325">
            <v>316</v>
          </cell>
          <cell r="B325">
            <v>316</v>
          </cell>
          <cell r="C325" t="str">
            <v>WEBSTER</v>
          </cell>
          <cell r="D325">
            <v>10.34984520123839</v>
          </cell>
          <cell r="E325">
            <v>128617</v>
          </cell>
          <cell r="G325">
            <v>9242</v>
          </cell>
          <cell r="H325">
            <v>137859</v>
          </cell>
          <cell r="J325">
            <v>0</v>
          </cell>
          <cell r="K325">
            <v>0</v>
          </cell>
          <cell r="L325">
            <v>9242</v>
          </cell>
          <cell r="M325">
            <v>9242</v>
          </cell>
          <cell r="O325">
            <v>128617</v>
          </cell>
          <cell r="Q325">
            <v>0</v>
          </cell>
          <cell r="R325">
            <v>0</v>
          </cell>
          <cell r="S325">
            <v>9242</v>
          </cell>
          <cell r="T325">
            <v>9242</v>
          </cell>
          <cell r="V325">
            <v>23594.024801549851</v>
          </cell>
          <cell r="W325">
            <v>0</v>
          </cell>
          <cell r="X325">
            <v>316</v>
          </cell>
          <cell r="Y325">
            <v>10.34984520123839</v>
          </cell>
          <cell r="Z325">
            <v>128617</v>
          </cell>
          <cell r="AA325">
            <v>0</v>
          </cell>
          <cell r="AB325">
            <v>128617</v>
          </cell>
          <cell r="AD325">
            <v>9242</v>
          </cell>
          <cell r="AE325">
            <v>137859</v>
          </cell>
          <cell r="AF325">
            <v>0</v>
          </cell>
          <cell r="AG325">
            <v>0</v>
          </cell>
          <cell r="AH325">
            <v>0</v>
          </cell>
          <cell r="AI325">
            <v>137859</v>
          </cell>
          <cell r="AK325">
            <v>316</v>
          </cell>
          <cell r="AL325">
            <v>316</v>
          </cell>
          <cell r="AM325" t="str">
            <v>WEBSTER</v>
          </cell>
          <cell r="AN325">
            <v>128617</v>
          </cell>
          <cell r="AO325">
            <v>175728</v>
          </cell>
          <cell r="AP325">
            <v>0</v>
          </cell>
          <cell r="AQ325">
            <v>7285.75</v>
          </cell>
          <cell r="AR325">
            <v>1775</v>
          </cell>
          <cell r="AS325">
            <v>0</v>
          </cell>
          <cell r="AT325">
            <v>0</v>
          </cell>
          <cell r="AU325">
            <v>5310.25</v>
          </cell>
          <cell r="AV325">
            <v>-18.975198450149037</v>
          </cell>
          <cell r="AW325">
            <v>14352.024801549851</v>
          </cell>
          <cell r="AX325">
            <v>0</v>
          </cell>
          <cell r="AZ325">
            <v>316</v>
          </cell>
          <cell r="BA325" t="str">
            <v>WEBSTER</v>
          </cell>
          <cell r="BB325">
            <v>0</v>
          </cell>
          <cell r="BC325">
            <v>0</v>
          </cell>
          <cell r="BE325">
            <v>0</v>
          </cell>
          <cell r="BF325">
            <v>0</v>
          </cell>
          <cell r="BG325">
            <v>0</v>
          </cell>
          <cell r="BH325">
            <v>0</v>
          </cell>
          <cell r="BI325">
            <v>0</v>
          </cell>
          <cell r="BJ325">
            <v>0</v>
          </cell>
          <cell r="BL325">
            <v>0</v>
          </cell>
          <cell r="BM325">
            <v>0</v>
          </cell>
          <cell r="BN325">
            <v>0</v>
          </cell>
          <cell r="BO325">
            <v>0</v>
          </cell>
          <cell r="BP325">
            <v>-18.975198450149037</v>
          </cell>
          <cell r="BQ325">
            <v>-18.975198450149037</v>
          </cell>
          <cell r="BR325">
            <v>-18.975198450149037</v>
          </cell>
        </row>
        <row r="326">
          <cell r="A326">
            <v>317</v>
          </cell>
          <cell r="B326">
            <v>317</v>
          </cell>
          <cell r="C326" t="str">
            <v>WELLESLEY</v>
          </cell>
          <cell r="D326">
            <v>0</v>
          </cell>
          <cell r="E326">
            <v>0</v>
          </cell>
          <cell r="G326">
            <v>0</v>
          </cell>
          <cell r="H326">
            <v>0</v>
          </cell>
          <cell r="J326">
            <v>0</v>
          </cell>
          <cell r="K326">
            <v>0</v>
          </cell>
          <cell r="L326">
            <v>0</v>
          </cell>
          <cell r="M326">
            <v>0</v>
          </cell>
          <cell r="O326">
            <v>0</v>
          </cell>
          <cell r="Q326">
            <v>0</v>
          </cell>
          <cell r="R326">
            <v>0</v>
          </cell>
          <cell r="S326">
            <v>0</v>
          </cell>
          <cell r="T326">
            <v>0</v>
          </cell>
          <cell r="V326">
            <v>996.22067528617117</v>
          </cell>
          <cell r="W326">
            <v>0</v>
          </cell>
          <cell r="X326">
            <v>317</v>
          </cell>
          <cell r="AK326">
            <v>317</v>
          </cell>
          <cell r="AL326">
            <v>317</v>
          </cell>
          <cell r="AM326" t="str">
            <v>WELLESLEY</v>
          </cell>
          <cell r="AN326">
            <v>0</v>
          </cell>
          <cell r="AO326">
            <v>16229</v>
          </cell>
          <cell r="AP326">
            <v>0</v>
          </cell>
          <cell r="AQ326">
            <v>107.25</v>
          </cell>
          <cell r="AR326">
            <v>453.25</v>
          </cell>
          <cell r="AS326">
            <v>0</v>
          </cell>
          <cell r="AT326">
            <v>210</v>
          </cell>
          <cell r="AU326">
            <v>226</v>
          </cell>
          <cell r="AV326">
            <v>-0.27932471382882795</v>
          </cell>
          <cell r="AW326">
            <v>996.22067528617117</v>
          </cell>
          <cell r="AX326">
            <v>0</v>
          </cell>
          <cell r="AZ326">
            <v>317</v>
          </cell>
          <cell r="BA326" t="str">
            <v>WELLESLEY</v>
          </cell>
          <cell r="BB326">
            <v>0</v>
          </cell>
          <cell r="BC326">
            <v>0</v>
          </cell>
          <cell r="BE326">
            <v>0</v>
          </cell>
          <cell r="BF326">
            <v>0</v>
          </cell>
          <cell r="BG326">
            <v>0</v>
          </cell>
          <cell r="BH326">
            <v>0</v>
          </cell>
          <cell r="BI326">
            <v>0</v>
          </cell>
          <cell r="BJ326">
            <v>0</v>
          </cell>
          <cell r="BL326">
            <v>0</v>
          </cell>
          <cell r="BM326">
            <v>0</v>
          </cell>
          <cell r="BN326">
            <v>0</v>
          </cell>
          <cell r="BO326">
            <v>0</v>
          </cell>
          <cell r="BP326">
            <v>-0.27932471382882795</v>
          </cell>
          <cell r="BQ326">
            <v>-0.27932471382882795</v>
          </cell>
          <cell r="BR326">
            <v>-0.27932471382882795</v>
          </cell>
        </row>
        <row r="327">
          <cell r="A327">
            <v>318</v>
          </cell>
          <cell r="B327">
            <v>318</v>
          </cell>
          <cell r="C327" t="str">
            <v>WELLFLEET</v>
          </cell>
          <cell r="D327">
            <v>0</v>
          </cell>
          <cell r="E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K327">
            <v>318</v>
          </cell>
          <cell r="AL327">
            <v>318</v>
          </cell>
          <cell r="AM327" t="str">
            <v>WELLFLEET</v>
          </cell>
          <cell r="AN327">
            <v>0</v>
          </cell>
          <cell r="AO327">
            <v>0</v>
          </cell>
          <cell r="AP327">
            <v>0</v>
          </cell>
          <cell r="AQ327">
            <v>0</v>
          </cell>
          <cell r="AR327">
            <v>0</v>
          </cell>
          <cell r="AS327">
            <v>0</v>
          </cell>
          <cell r="AT327">
            <v>0</v>
          </cell>
          <cell r="AU327">
            <v>0</v>
          </cell>
          <cell r="AV327">
            <v>0</v>
          </cell>
          <cell r="AW327">
            <v>0</v>
          </cell>
          <cell r="AX327">
            <v>0</v>
          </cell>
          <cell r="AZ327">
            <v>318</v>
          </cell>
          <cell r="BA327" t="str">
            <v>WELLFLEET</v>
          </cell>
          <cell r="BB327">
            <v>0</v>
          </cell>
          <cell r="BC327">
            <v>0</v>
          </cell>
          <cell r="BE327">
            <v>0</v>
          </cell>
          <cell r="BF327">
            <v>0</v>
          </cell>
          <cell r="BG327">
            <v>0</v>
          </cell>
          <cell r="BH327">
            <v>0</v>
          </cell>
          <cell r="BI327">
            <v>0</v>
          </cell>
          <cell r="BJ327">
            <v>0</v>
          </cell>
          <cell r="BL327">
            <v>0</v>
          </cell>
          <cell r="BM327">
            <v>0</v>
          </cell>
          <cell r="BN327">
            <v>0</v>
          </cell>
          <cell r="BO327">
            <v>0</v>
          </cell>
          <cell r="BP327">
            <v>0</v>
          </cell>
          <cell r="BQ327">
            <v>0</v>
          </cell>
          <cell r="BR327">
            <v>0</v>
          </cell>
        </row>
        <row r="328">
          <cell r="A328">
            <v>319</v>
          </cell>
          <cell r="B328">
            <v>319</v>
          </cell>
          <cell r="C328" t="str">
            <v>WENDELL</v>
          </cell>
          <cell r="D328">
            <v>0</v>
          </cell>
          <cell r="E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K328">
            <v>319</v>
          </cell>
          <cell r="AL328">
            <v>319</v>
          </cell>
          <cell r="AM328" t="str">
            <v>WENDELL</v>
          </cell>
          <cell r="AN328">
            <v>0</v>
          </cell>
          <cell r="AO328">
            <v>0</v>
          </cell>
          <cell r="AP328">
            <v>0</v>
          </cell>
          <cell r="AQ328">
            <v>0</v>
          </cell>
          <cell r="AR328">
            <v>0</v>
          </cell>
          <cell r="AS328">
            <v>0</v>
          </cell>
          <cell r="AT328">
            <v>0</v>
          </cell>
          <cell r="AU328">
            <v>0</v>
          </cell>
          <cell r="AV328">
            <v>0</v>
          </cell>
          <cell r="AW328">
            <v>0</v>
          </cell>
          <cell r="AX328">
            <v>0</v>
          </cell>
          <cell r="AZ328">
            <v>319</v>
          </cell>
          <cell r="BA328" t="str">
            <v>WENDELL</v>
          </cell>
          <cell r="BB328">
            <v>0</v>
          </cell>
          <cell r="BC328">
            <v>0</v>
          </cell>
          <cell r="BE328">
            <v>0</v>
          </cell>
          <cell r="BF328">
            <v>0</v>
          </cell>
          <cell r="BG328">
            <v>0</v>
          </cell>
          <cell r="BH328">
            <v>0</v>
          </cell>
          <cell r="BI328">
            <v>0</v>
          </cell>
          <cell r="BJ328">
            <v>0</v>
          </cell>
          <cell r="BL328">
            <v>0</v>
          </cell>
          <cell r="BM328">
            <v>0</v>
          </cell>
          <cell r="BN328">
            <v>0</v>
          </cell>
          <cell r="BO328">
            <v>0</v>
          </cell>
          <cell r="BP328">
            <v>0</v>
          </cell>
          <cell r="BQ328">
            <v>0</v>
          </cell>
          <cell r="BR328">
            <v>0</v>
          </cell>
        </row>
        <row r="329">
          <cell r="A329">
            <v>320</v>
          </cell>
          <cell r="B329">
            <v>320</v>
          </cell>
          <cell r="C329" t="str">
            <v>WENHAM</v>
          </cell>
          <cell r="D329">
            <v>0</v>
          </cell>
          <cell r="E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K329">
            <v>320</v>
          </cell>
          <cell r="AL329">
            <v>320</v>
          </cell>
          <cell r="AM329" t="str">
            <v>WENHAM</v>
          </cell>
          <cell r="AN329">
            <v>0</v>
          </cell>
          <cell r="AO329">
            <v>0</v>
          </cell>
          <cell r="AP329">
            <v>0</v>
          </cell>
          <cell r="AQ329">
            <v>0</v>
          </cell>
          <cell r="AR329">
            <v>0</v>
          </cell>
          <cell r="AS329">
            <v>0</v>
          </cell>
          <cell r="AT329">
            <v>0</v>
          </cell>
          <cell r="AU329">
            <v>0</v>
          </cell>
          <cell r="AV329">
            <v>0</v>
          </cell>
          <cell r="AW329">
            <v>0</v>
          </cell>
          <cell r="AX329">
            <v>0</v>
          </cell>
          <cell r="AZ329">
            <v>320</v>
          </cell>
          <cell r="BA329" t="str">
            <v>WENHAM</v>
          </cell>
          <cell r="BB329">
            <v>0</v>
          </cell>
          <cell r="BC329">
            <v>0</v>
          </cell>
          <cell r="BE329">
            <v>0</v>
          </cell>
          <cell r="BF329">
            <v>0</v>
          </cell>
          <cell r="BG329">
            <v>0</v>
          </cell>
          <cell r="BH329">
            <v>0</v>
          </cell>
          <cell r="BI329">
            <v>0</v>
          </cell>
          <cell r="BJ329">
            <v>0</v>
          </cell>
          <cell r="BL329">
            <v>0</v>
          </cell>
          <cell r="BM329">
            <v>0</v>
          </cell>
          <cell r="BN329">
            <v>0</v>
          </cell>
          <cell r="BO329">
            <v>0</v>
          </cell>
          <cell r="BP329">
            <v>0</v>
          </cell>
          <cell r="BQ329">
            <v>0</v>
          </cell>
          <cell r="BR329">
            <v>0</v>
          </cell>
        </row>
        <row r="330">
          <cell r="A330">
            <v>321</v>
          </cell>
          <cell r="B330">
            <v>328</v>
          </cell>
          <cell r="C330" t="str">
            <v>WESTBOROUGH</v>
          </cell>
          <cell r="D330">
            <v>6.625</v>
          </cell>
          <cell r="E330">
            <v>96004</v>
          </cell>
          <cell r="G330">
            <v>5894</v>
          </cell>
          <cell r="H330">
            <v>101898</v>
          </cell>
          <cell r="J330">
            <v>12895.288909830821</v>
          </cell>
          <cell r="K330">
            <v>0.79237229728533576</v>
          </cell>
          <cell r="L330">
            <v>5894</v>
          </cell>
          <cell r="M330">
            <v>18789.288909830822</v>
          </cell>
          <cell r="O330">
            <v>83108.711090169178</v>
          </cell>
          <cell r="Q330">
            <v>0</v>
          </cell>
          <cell r="R330">
            <v>12895.288909830821</v>
          </cell>
          <cell r="S330">
            <v>5894</v>
          </cell>
          <cell r="T330">
            <v>18789.288909830822</v>
          </cell>
          <cell r="V330">
            <v>22168.280352821555</v>
          </cell>
          <cell r="W330">
            <v>0</v>
          </cell>
          <cell r="X330">
            <v>321</v>
          </cell>
          <cell r="Y330">
            <v>6.625</v>
          </cell>
          <cell r="Z330">
            <v>96004</v>
          </cell>
          <cell r="AA330">
            <v>0</v>
          </cell>
          <cell r="AB330">
            <v>96004</v>
          </cell>
          <cell r="AD330">
            <v>5894</v>
          </cell>
          <cell r="AE330">
            <v>101898</v>
          </cell>
          <cell r="AF330">
            <v>0</v>
          </cell>
          <cell r="AG330">
            <v>0</v>
          </cell>
          <cell r="AH330">
            <v>0</v>
          </cell>
          <cell r="AI330">
            <v>101898</v>
          </cell>
          <cell r="AK330">
            <v>321</v>
          </cell>
          <cell r="AL330">
            <v>328</v>
          </cell>
          <cell r="AM330" t="str">
            <v>WESTBOROUGH</v>
          </cell>
          <cell r="AN330">
            <v>96004</v>
          </cell>
          <cell r="AO330">
            <v>81313</v>
          </cell>
          <cell r="AP330">
            <v>14691</v>
          </cell>
          <cell r="AQ330">
            <v>948.25</v>
          </cell>
          <cell r="AR330">
            <v>54.75</v>
          </cell>
          <cell r="AS330">
            <v>0</v>
          </cell>
          <cell r="AT330">
            <v>582.75</v>
          </cell>
          <cell r="AU330">
            <v>0</v>
          </cell>
          <cell r="AV330">
            <v>-2.4696471784445748</v>
          </cell>
          <cell r="AW330">
            <v>16274.280352821555</v>
          </cell>
          <cell r="AX330">
            <v>12895.288909830821</v>
          </cell>
          <cell r="AZ330">
            <v>321</v>
          </cell>
          <cell r="BA330" t="str">
            <v>WESTBOROUGH</v>
          </cell>
          <cell r="BB330">
            <v>0</v>
          </cell>
          <cell r="BC330">
            <v>0</v>
          </cell>
          <cell r="BE330">
            <v>0</v>
          </cell>
          <cell r="BF330">
            <v>0</v>
          </cell>
          <cell r="BG330">
            <v>0</v>
          </cell>
          <cell r="BH330">
            <v>0</v>
          </cell>
          <cell r="BI330">
            <v>0</v>
          </cell>
          <cell r="BJ330">
            <v>0</v>
          </cell>
          <cell r="BL330">
            <v>0</v>
          </cell>
          <cell r="BM330">
            <v>14691</v>
          </cell>
          <cell r="BN330">
            <v>14691</v>
          </cell>
          <cell r="BO330">
            <v>0</v>
          </cell>
          <cell r="BP330">
            <v>-2.4696471784445748</v>
          </cell>
          <cell r="BQ330">
            <v>-2.4696471784445748</v>
          </cell>
          <cell r="BR330">
            <v>-2.4696471784445748</v>
          </cell>
        </row>
        <row r="331">
          <cell r="A331">
            <v>322</v>
          </cell>
          <cell r="B331">
            <v>321</v>
          </cell>
          <cell r="C331" t="str">
            <v>WEST BOYLSTON</v>
          </cell>
          <cell r="D331">
            <v>18.871621621621621</v>
          </cell>
          <cell r="E331">
            <v>263437</v>
          </cell>
          <cell r="G331">
            <v>15923</v>
          </cell>
          <cell r="H331">
            <v>279360</v>
          </cell>
          <cell r="J331">
            <v>0</v>
          </cell>
          <cell r="K331">
            <v>0</v>
          </cell>
          <cell r="L331">
            <v>15923</v>
          </cell>
          <cell r="M331">
            <v>15923</v>
          </cell>
          <cell r="O331">
            <v>263437</v>
          </cell>
          <cell r="Q331">
            <v>15370</v>
          </cell>
          <cell r="R331">
            <v>0</v>
          </cell>
          <cell r="S331">
            <v>16816</v>
          </cell>
          <cell r="T331">
            <v>31293</v>
          </cell>
          <cell r="V331">
            <v>80284.549742948468</v>
          </cell>
          <cell r="W331">
            <v>0</v>
          </cell>
          <cell r="X331">
            <v>322</v>
          </cell>
          <cell r="Y331">
            <v>18.871621621621621</v>
          </cell>
          <cell r="Z331">
            <v>263437</v>
          </cell>
          <cell r="AA331">
            <v>0</v>
          </cell>
          <cell r="AB331">
            <v>263437</v>
          </cell>
          <cell r="AD331">
            <v>15923</v>
          </cell>
          <cell r="AE331">
            <v>279360</v>
          </cell>
          <cell r="AF331">
            <v>14477</v>
          </cell>
          <cell r="AG331">
            <v>893</v>
          </cell>
          <cell r="AH331">
            <v>15370</v>
          </cell>
          <cell r="AI331">
            <v>294730</v>
          </cell>
          <cell r="AK331">
            <v>322</v>
          </cell>
          <cell r="AL331">
            <v>321</v>
          </cell>
          <cell r="AM331" t="str">
            <v>WEST BOYLSTON</v>
          </cell>
          <cell r="AN331">
            <v>263437</v>
          </cell>
          <cell r="AO331">
            <v>319353</v>
          </cell>
          <cell r="AP331">
            <v>0</v>
          </cell>
          <cell r="AQ331">
            <v>6508.25</v>
          </cell>
          <cell r="AR331">
            <v>15541</v>
          </cell>
          <cell r="AS331">
            <v>10716</v>
          </cell>
          <cell r="AT331">
            <v>0</v>
          </cell>
          <cell r="AU331">
            <v>16243.25</v>
          </cell>
          <cell r="AV331">
            <v>-16.950257051528752</v>
          </cell>
          <cell r="AW331">
            <v>48991.549742948468</v>
          </cell>
          <cell r="AX331">
            <v>0</v>
          </cell>
          <cell r="AZ331">
            <v>322</v>
          </cell>
          <cell r="BA331" t="str">
            <v>WEST BOYLSTON</v>
          </cell>
          <cell r="BB331">
            <v>0</v>
          </cell>
          <cell r="BC331">
            <v>0</v>
          </cell>
          <cell r="BE331">
            <v>0</v>
          </cell>
          <cell r="BF331">
            <v>0</v>
          </cell>
          <cell r="BG331">
            <v>0</v>
          </cell>
          <cell r="BH331">
            <v>0</v>
          </cell>
          <cell r="BI331">
            <v>0</v>
          </cell>
          <cell r="BJ331">
            <v>0</v>
          </cell>
          <cell r="BL331">
            <v>0</v>
          </cell>
          <cell r="BM331">
            <v>0</v>
          </cell>
          <cell r="BN331">
            <v>0</v>
          </cell>
          <cell r="BO331">
            <v>0</v>
          </cell>
          <cell r="BP331">
            <v>-16.950257051528752</v>
          </cell>
          <cell r="BQ331">
            <v>-16.950257051528752</v>
          </cell>
          <cell r="BR331">
            <v>-16.950257051528752</v>
          </cell>
        </row>
        <row r="332">
          <cell r="A332">
            <v>323</v>
          </cell>
          <cell r="B332">
            <v>322</v>
          </cell>
          <cell r="C332" t="str">
            <v>WEST BRIDGEWATER</v>
          </cell>
          <cell r="D332">
            <v>3</v>
          </cell>
          <cell r="E332">
            <v>31602</v>
          </cell>
          <cell r="G332">
            <v>2679</v>
          </cell>
          <cell r="H332">
            <v>34281</v>
          </cell>
          <cell r="J332">
            <v>18563.914311756314</v>
          </cell>
          <cell r="K332">
            <v>0.87291242735389674</v>
          </cell>
          <cell r="L332">
            <v>2679</v>
          </cell>
          <cell r="M332">
            <v>21242.914311756314</v>
          </cell>
          <cell r="O332">
            <v>13038.085688243686</v>
          </cell>
          <cell r="Q332">
            <v>0</v>
          </cell>
          <cell r="R332">
            <v>18563.914311756314</v>
          </cell>
          <cell r="S332">
            <v>2679</v>
          </cell>
          <cell r="T332">
            <v>21242.914311756314</v>
          </cell>
          <cell r="V332">
            <v>23945.639962991521</v>
          </cell>
          <cell r="W332">
            <v>0</v>
          </cell>
          <cell r="X332">
            <v>323</v>
          </cell>
          <cell r="Y332">
            <v>3</v>
          </cell>
          <cell r="Z332">
            <v>31602</v>
          </cell>
          <cell r="AA332">
            <v>0</v>
          </cell>
          <cell r="AB332">
            <v>31602</v>
          </cell>
          <cell r="AD332">
            <v>2679</v>
          </cell>
          <cell r="AE332">
            <v>34281</v>
          </cell>
          <cell r="AF332">
            <v>0</v>
          </cell>
          <cell r="AG332">
            <v>0</v>
          </cell>
          <cell r="AH332">
            <v>0</v>
          </cell>
          <cell r="AI332">
            <v>34281</v>
          </cell>
          <cell r="AK332">
            <v>323</v>
          </cell>
          <cell r="AL332">
            <v>322</v>
          </cell>
          <cell r="AM332" t="str">
            <v>WEST BRIDGEWATER</v>
          </cell>
          <cell r="AN332">
            <v>31602</v>
          </cell>
          <cell r="AO332">
            <v>10453</v>
          </cell>
          <cell r="AP332">
            <v>21149</v>
          </cell>
          <cell r="AQ332">
            <v>42.25</v>
          </cell>
          <cell r="AR332">
            <v>75.5</v>
          </cell>
          <cell r="AS332">
            <v>0</v>
          </cell>
          <cell r="AT332">
            <v>0</v>
          </cell>
          <cell r="AU332">
            <v>0</v>
          </cell>
          <cell r="AV332">
            <v>-0.11003700847800246</v>
          </cell>
          <cell r="AW332">
            <v>21266.639962991521</v>
          </cell>
          <cell r="AX332">
            <v>18563.914311756314</v>
          </cell>
          <cell r="AZ332">
            <v>323</v>
          </cell>
          <cell r="BA332" t="str">
            <v>WEST BRIDGEWATER</v>
          </cell>
          <cell r="BB332">
            <v>0</v>
          </cell>
          <cell r="BC332">
            <v>0</v>
          </cell>
          <cell r="BE332">
            <v>0</v>
          </cell>
          <cell r="BF332">
            <v>0</v>
          </cell>
          <cell r="BG332">
            <v>0</v>
          </cell>
          <cell r="BH332">
            <v>0</v>
          </cell>
          <cell r="BI332">
            <v>0</v>
          </cell>
          <cell r="BJ332">
            <v>0</v>
          </cell>
          <cell r="BL332">
            <v>0</v>
          </cell>
          <cell r="BM332">
            <v>21149</v>
          </cell>
          <cell r="BN332">
            <v>21149</v>
          </cell>
          <cell r="BO332">
            <v>0</v>
          </cell>
          <cell r="BP332">
            <v>-0.11003700847800246</v>
          </cell>
          <cell r="BQ332">
            <v>-0.11003700847800246</v>
          </cell>
          <cell r="BR332">
            <v>-0.11003700847800246</v>
          </cell>
        </row>
        <row r="333">
          <cell r="A333">
            <v>324</v>
          </cell>
          <cell r="B333">
            <v>323</v>
          </cell>
          <cell r="C333" t="str">
            <v>WEST BROOKFIELD</v>
          </cell>
          <cell r="D333">
            <v>0</v>
          </cell>
          <cell r="E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K333">
            <v>324</v>
          </cell>
          <cell r="AL333">
            <v>323</v>
          </cell>
          <cell r="AM333" t="str">
            <v>WEST BROOKFIELD</v>
          </cell>
          <cell r="AN333">
            <v>0</v>
          </cell>
          <cell r="AO333">
            <v>0</v>
          </cell>
          <cell r="AP333">
            <v>0</v>
          </cell>
          <cell r="AQ333">
            <v>0</v>
          </cell>
          <cell r="AR333">
            <v>0</v>
          </cell>
          <cell r="AS333">
            <v>0</v>
          </cell>
          <cell r="AT333">
            <v>0</v>
          </cell>
          <cell r="AU333">
            <v>0</v>
          </cell>
          <cell r="AV333">
            <v>0</v>
          </cell>
          <cell r="AW333">
            <v>0</v>
          </cell>
          <cell r="AX333">
            <v>0</v>
          </cell>
          <cell r="AZ333">
            <v>324</v>
          </cell>
          <cell r="BA333" t="str">
            <v>WEST BROOKFIELD</v>
          </cell>
          <cell r="BB333">
            <v>0</v>
          </cell>
          <cell r="BC333">
            <v>0</v>
          </cell>
          <cell r="BE333">
            <v>0</v>
          </cell>
          <cell r="BF333">
            <v>0</v>
          </cell>
          <cell r="BG333">
            <v>0</v>
          </cell>
          <cell r="BH333">
            <v>0</v>
          </cell>
          <cell r="BI333">
            <v>0</v>
          </cell>
          <cell r="BJ333">
            <v>0</v>
          </cell>
          <cell r="BL333">
            <v>0</v>
          </cell>
          <cell r="BM333">
            <v>0</v>
          </cell>
          <cell r="BN333">
            <v>0</v>
          </cell>
          <cell r="BO333">
            <v>0</v>
          </cell>
          <cell r="BP333">
            <v>0</v>
          </cell>
          <cell r="BQ333">
            <v>0</v>
          </cell>
          <cell r="BR333">
            <v>0</v>
          </cell>
        </row>
        <row r="334">
          <cell r="A334">
            <v>325</v>
          </cell>
          <cell r="B334">
            <v>329</v>
          </cell>
          <cell r="C334" t="str">
            <v>WESTFIELD</v>
          </cell>
          <cell r="D334">
            <v>15.658967869292105</v>
          </cell>
          <cell r="E334">
            <v>170685</v>
          </cell>
          <cell r="G334">
            <v>13958</v>
          </cell>
          <cell r="H334">
            <v>184643</v>
          </cell>
          <cell r="J334">
            <v>0</v>
          </cell>
          <cell r="K334">
            <v>0</v>
          </cell>
          <cell r="L334">
            <v>13958</v>
          </cell>
          <cell r="M334">
            <v>13958</v>
          </cell>
          <cell r="O334">
            <v>170685</v>
          </cell>
          <cell r="Q334">
            <v>0</v>
          </cell>
          <cell r="R334">
            <v>0</v>
          </cell>
          <cell r="S334">
            <v>13958</v>
          </cell>
          <cell r="T334">
            <v>13958</v>
          </cell>
          <cell r="V334">
            <v>30494.135632734746</v>
          </cell>
          <cell r="W334">
            <v>0</v>
          </cell>
          <cell r="X334">
            <v>325</v>
          </cell>
          <cell r="Y334">
            <v>15.658967869292105</v>
          </cell>
          <cell r="Z334">
            <v>170685</v>
          </cell>
          <cell r="AA334">
            <v>0</v>
          </cell>
          <cell r="AB334">
            <v>170685</v>
          </cell>
          <cell r="AD334">
            <v>13958</v>
          </cell>
          <cell r="AE334">
            <v>184643</v>
          </cell>
          <cell r="AF334">
            <v>0</v>
          </cell>
          <cell r="AG334">
            <v>0</v>
          </cell>
          <cell r="AH334">
            <v>0</v>
          </cell>
          <cell r="AI334">
            <v>184643</v>
          </cell>
          <cell r="AK334">
            <v>325</v>
          </cell>
          <cell r="AL334">
            <v>329</v>
          </cell>
          <cell r="AM334" t="str">
            <v>WESTFIELD</v>
          </cell>
          <cell r="AN334">
            <v>170685</v>
          </cell>
          <cell r="AO334">
            <v>176631</v>
          </cell>
          <cell r="AP334">
            <v>0</v>
          </cell>
          <cell r="AQ334">
            <v>1675.75</v>
          </cell>
          <cell r="AR334">
            <v>12762</v>
          </cell>
          <cell r="AS334">
            <v>1242.5</v>
          </cell>
          <cell r="AT334">
            <v>0</v>
          </cell>
          <cell r="AU334">
            <v>860.25</v>
          </cell>
          <cell r="AV334">
            <v>-4.3643672652551686</v>
          </cell>
          <cell r="AW334">
            <v>16536.135632734746</v>
          </cell>
          <cell r="AX334">
            <v>0</v>
          </cell>
          <cell r="AZ334">
            <v>325</v>
          </cell>
          <cell r="BA334" t="str">
            <v>WESTFIELD</v>
          </cell>
          <cell r="BB334">
            <v>0</v>
          </cell>
          <cell r="BC334">
            <v>0</v>
          </cell>
          <cell r="BE334">
            <v>0</v>
          </cell>
          <cell r="BF334">
            <v>0</v>
          </cell>
          <cell r="BG334">
            <v>0</v>
          </cell>
          <cell r="BH334">
            <v>0</v>
          </cell>
          <cell r="BI334">
            <v>0</v>
          </cell>
          <cell r="BJ334">
            <v>0</v>
          </cell>
          <cell r="BL334">
            <v>0</v>
          </cell>
          <cell r="BM334">
            <v>0</v>
          </cell>
          <cell r="BN334">
            <v>0</v>
          </cell>
          <cell r="BO334">
            <v>0</v>
          </cell>
          <cell r="BP334">
            <v>-4.3643672652551686</v>
          </cell>
          <cell r="BQ334">
            <v>-4.3643672652551686</v>
          </cell>
          <cell r="BR334">
            <v>-4.3643672652551686</v>
          </cell>
        </row>
        <row r="335">
          <cell r="A335">
            <v>326</v>
          </cell>
          <cell r="B335">
            <v>330</v>
          </cell>
          <cell r="C335" t="str">
            <v>WESTFORD</v>
          </cell>
          <cell r="D335">
            <v>10.082191780821917</v>
          </cell>
          <cell r="E335">
            <v>134346</v>
          </cell>
          <cell r="G335">
            <v>8998</v>
          </cell>
          <cell r="H335">
            <v>143344</v>
          </cell>
          <cell r="J335">
            <v>9452.6830215756654</v>
          </cell>
          <cell r="K335">
            <v>0.45085234706138033</v>
          </cell>
          <cell r="L335">
            <v>8998</v>
          </cell>
          <cell r="M335">
            <v>18450.683021575664</v>
          </cell>
          <cell r="O335">
            <v>124893.31697842434</v>
          </cell>
          <cell r="Q335">
            <v>0</v>
          </cell>
          <cell r="R335">
            <v>9452.6830215756654</v>
          </cell>
          <cell r="S335">
            <v>8998</v>
          </cell>
          <cell r="T335">
            <v>18450.683021575664</v>
          </cell>
          <cell r="V335">
            <v>29964.25</v>
          </cell>
          <cell r="W335">
            <v>0</v>
          </cell>
          <cell r="X335">
            <v>326</v>
          </cell>
          <cell r="Y335">
            <v>10.082191780821917</v>
          </cell>
          <cell r="Z335">
            <v>134346</v>
          </cell>
          <cell r="AA335">
            <v>0</v>
          </cell>
          <cell r="AB335">
            <v>134346</v>
          </cell>
          <cell r="AD335">
            <v>8998</v>
          </cell>
          <cell r="AE335">
            <v>143344</v>
          </cell>
          <cell r="AF335">
            <v>0</v>
          </cell>
          <cell r="AG335">
            <v>0</v>
          </cell>
          <cell r="AH335">
            <v>0</v>
          </cell>
          <cell r="AI335">
            <v>143344</v>
          </cell>
          <cell r="AK335">
            <v>326</v>
          </cell>
          <cell r="AL335">
            <v>330</v>
          </cell>
          <cell r="AM335" t="str">
            <v>WESTFORD</v>
          </cell>
          <cell r="AN335">
            <v>134346</v>
          </cell>
          <cell r="AO335">
            <v>123577</v>
          </cell>
          <cell r="AP335">
            <v>10769</v>
          </cell>
          <cell r="AQ335">
            <v>0</v>
          </cell>
          <cell r="AR335">
            <v>3358.75</v>
          </cell>
          <cell r="AS335">
            <v>5129</v>
          </cell>
          <cell r="AT335">
            <v>1709.5</v>
          </cell>
          <cell r="AU335">
            <v>0</v>
          </cell>
          <cell r="AV335">
            <v>0</v>
          </cell>
          <cell r="AW335">
            <v>20966.25</v>
          </cell>
          <cell r="AX335">
            <v>9452.6830215756654</v>
          </cell>
          <cell r="AZ335">
            <v>326</v>
          </cell>
          <cell r="BA335" t="str">
            <v>WESTFORD</v>
          </cell>
          <cell r="BB335">
            <v>0</v>
          </cell>
          <cell r="BC335">
            <v>0</v>
          </cell>
          <cell r="BE335">
            <v>0</v>
          </cell>
          <cell r="BF335">
            <v>0</v>
          </cell>
          <cell r="BG335">
            <v>0</v>
          </cell>
          <cell r="BH335">
            <v>0</v>
          </cell>
          <cell r="BI335">
            <v>0</v>
          </cell>
          <cell r="BJ335">
            <v>0</v>
          </cell>
          <cell r="BL335">
            <v>0</v>
          </cell>
          <cell r="BM335">
            <v>10769</v>
          </cell>
          <cell r="BN335">
            <v>10769</v>
          </cell>
          <cell r="BO335">
            <v>0</v>
          </cell>
          <cell r="BP335">
            <v>0</v>
          </cell>
          <cell r="BQ335">
            <v>0</v>
          </cell>
          <cell r="BR335">
            <v>0</v>
          </cell>
        </row>
        <row r="336">
          <cell r="A336">
            <v>327</v>
          </cell>
          <cell r="B336">
            <v>331</v>
          </cell>
          <cell r="C336" t="str">
            <v>WESTHAMPTON</v>
          </cell>
          <cell r="D336">
            <v>6.491349070913917</v>
          </cell>
          <cell r="E336">
            <v>88633</v>
          </cell>
          <cell r="G336">
            <v>5796</v>
          </cell>
          <cell r="H336">
            <v>94429</v>
          </cell>
          <cell r="J336">
            <v>0</v>
          </cell>
          <cell r="K336">
            <v>0</v>
          </cell>
          <cell r="L336">
            <v>5796</v>
          </cell>
          <cell r="M336">
            <v>5796</v>
          </cell>
          <cell r="O336">
            <v>88633</v>
          </cell>
          <cell r="Q336">
            <v>0</v>
          </cell>
          <cell r="R336">
            <v>0</v>
          </cell>
          <cell r="S336">
            <v>5796</v>
          </cell>
          <cell r="T336">
            <v>5796</v>
          </cell>
          <cell r="V336">
            <v>26381.986108936391</v>
          </cell>
          <cell r="W336">
            <v>0</v>
          </cell>
          <cell r="X336">
            <v>327</v>
          </cell>
          <cell r="Y336">
            <v>6.491349070913917</v>
          </cell>
          <cell r="Z336">
            <v>88633</v>
          </cell>
          <cell r="AA336">
            <v>0</v>
          </cell>
          <cell r="AB336">
            <v>88633</v>
          </cell>
          <cell r="AD336">
            <v>5796</v>
          </cell>
          <cell r="AE336">
            <v>94429</v>
          </cell>
          <cell r="AF336">
            <v>0</v>
          </cell>
          <cell r="AG336">
            <v>0</v>
          </cell>
          <cell r="AH336">
            <v>0</v>
          </cell>
          <cell r="AI336">
            <v>94429</v>
          </cell>
          <cell r="AK336">
            <v>327</v>
          </cell>
          <cell r="AL336">
            <v>331</v>
          </cell>
          <cell r="AM336" t="str">
            <v>WESTHAMPTON</v>
          </cell>
          <cell r="AN336">
            <v>88633</v>
          </cell>
          <cell r="AO336">
            <v>92169</v>
          </cell>
          <cell r="AP336">
            <v>0</v>
          </cell>
          <cell r="AQ336">
            <v>5860.75</v>
          </cell>
          <cell r="AR336">
            <v>4641.75</v>
          </cell>
          <cell r="AS336">
            <v>995.75</v>
          </cell>
          <cell r="AT336">
            <v>2414.25</v>
          </cell>
          <cell r="AU336">
            <v>6688.75</v>
          </cell>
          <cell r="AV336">
            <v>-15.263891063608753</v>
          </cell>
          <cell r="AW336">
            <v>20585.986108936391</v>
          </cell>
          <cell r="AX336">
            <v>0</v>
          </cell>
          <cell r="AZ336">
            <v>327</v>
          </cell>
          <cell r="BA336" t="str">
            <v>WESTHAMPTON</v>
          </cell>
          <cell r="BB336">
            <v>0</v>
          </cell>
          <cell r="BC336">
            <v>0</v>
          </cell>
          <cell r="BE336">
            <v>0</v>
          </cell>
          <cell r="BF336">
            <v>0</v>
          </cell>
          <cell r="BG336">
            <v>0</v>
          </cell>
          <cell r="BH336">
            <v>0</v>
          </cell>
          <cell r="BI336">
            <v>0</v>
          </cell>
          <cell r="BJ336">
            <v>0</v>
          </cell>
          <cell r="BL336">
            <v>0</v>
          </cell>
          <cell r="BM336">
            <v>0</v>
          </cell>
          <cell r="BN336">
            <v>0</v>
          </cell>
          <cell r="BO336">
            <v>0</v>
          </cell>
          <cell r="BP336">
            <v>-15.263891063608753</v>
          </cell>
          <cell r="BQ336">
            <v>-15.263891063608753</v>
          </cell>
          <cell r="BR336">
            <v>-15.263891063608753</v>
          </cell>
        </row>
        <row r="337">
          <cell r="A337">
            <v>328</v>
          </cell>
          <cell r="B337">
            <v>332</v>
          </cell>
          <cell r="C337" t="str">
            <v>WESTMINSTER</v>
          </cell>
          <cell r="D337">
            <v>0</v>
          </cell>
          <cell r="E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K337">
            <v>328</v>
          </cell>
          <cell r="AL337">
            <v>332</v>
          </cell>
          <cell r="AM337" t="str">
            <v>WESTMINSTER</v>
          </cell>
          <cell r="AN337">
            <v>0</v>
          </cell>
          <cell r="AO337">
            <v>0</v>
          </cell>
          <cell r="AP337">
            <v>0</v>
          </cell>
          <cell r="AQ337">
            <v>0</v>
          </cell>
          <cell r="AR337">
            <v>0</v>
          </cell>
          <cell r="AS337">
            <v>0</v>
          </cell>
          <cell r="AT337">
            <v>0</v>
          </cell>
          <cell r="AU337">
            <v>0</v>
          </cell>
          <cell r="AV337">
            <v>0</v>
          </cell>
          <cell r="AW337">
            <v>0</v>
          </cell>
          <cell r="AX337">
            <v>0</v>
          </cell>
          <cell r="AZ337">
            <v>328</v>
          </cell>
          <cell r="BA337" t="str">
            <v>WESTMINSTER</v>
          </cell>
          <cell r="BB337">
            <v>0</v>
          </cell>
          <cell r="BC337">
            <v>0</v>
          </cell>
          <cell r="BE337">
            <v>0</v>
          </cell>
          <cell r="BF337">
            <v>0</v>
          </cell>
          <cell r="BG337">
            <v>0</v>
          </cell>
          <cell r="BH337">
            <v>0</v>
          </cell>
          <cell r="BI337">
            <v>0</v>
          </cell>
          <cell r="BJ337">
            <v>0</v>
          </cell>
          <cell r="BL337">
            <v>0</v>
          </cell>
          <cell r="BM337">
            <v>0</v>
          </cell>
          <cell r="BN337">
            <v>0</v>
          </cell>
          <cell r="BO337">
            <v>0</v>
          </cell>
          <cell r="BP337">
            <v>0</v>
          </cell>
          <cell r="BQ337">
            <v>0</v>
          </cell>
          <cell r="BR337">
            <v>0</v>
          </cell>
        </row>
        <row r="338">
          <cell r="A338">
            <v>329</v>
          </cell>
          <cell r="B338">
            <v>324</v>
          </cell>
          <cell r="C338" t="str">
            <v>WEST NEWBURY</v>
          </cell>
          <cell r="D338">
            <v>0</v>
          </cell>
          <cell r="E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K338">
            <v>329</v>
          </cell>
          <cell r="AL338">
            <v>324</v>
          </cell>
          <cell r="AM338" t="str">
            <v>WEST NEWBURY</v>
          </cell>
          <cell r="AN338">
            <v>0</v>
          </cell>
          <cell r="AO338">
            <v>0</v>
          </cell>
          <cell r="AP338">
            <v>0</v>
          </cell>
          <cell r="AQ338">
            <v>0</v>
          </cell>
          <cell r="AR338">
            <v>0</v>
          </cell>
          <cell r="AS338">
            <v>0</v>
          </cell>
          <cell r="AT338">
            <v>0</v>
          </cell>
          <cell r="AU338">
            <v>0</v>
          </cell>
          <cell r="AV338">
            <v>0</v>
          </cell>
          <cell r="AW338">
            <v>0</v>
          </cell>
          <cell r="AX338">
            <v>0</v>
          </cell>
          <cell r="AZ338">
            <v>329</v>
          </cell>
          <cell r="BA338" t="str">
            <v>WEST NEWBURY</v>
          </cell>
          <cell r="BB338">
            <v>0</v>
          </cell>
          <cell r="BC338">
            <v>0</v>
          </cell>
          <cell r="BE338">
            <v>0</v>
          </cell>
          <cell r="BF338">
            <v>0</v>
          </cell>
          <cell r="BG338">
            <v>0</v>
          </cell>
          <cell r="BH338">
            <v>0</v>
          </cell>
          <cell r="BI338">
            <v>0</v>
          </cell>
          <cell r="BJ338">
            <v>0</v>
          </cell>
          <cell r="BL338">
            <v>0</v>
          </cell>
          <cell r="BM338">
            <v>0</v>
          </cell>
          <cell r="BN338">
            <v>0</v>
          </cell>
          <cell r="BO338">
            <v>0</v>
          </cell>
          <cell r="BP338">
            <v>0</v>
          </cell>
          <cell r="BQ338">
            <v>0</v>
          </cell>
          <cell r="BR338">
            <v>0</v>
          </cell>
        </row>
        <row r="339">
          <cell r="A339">
            <v>330</v>
          </cell>
          <cell r="B339">
            <v>333</v>
          </cell>
          <cell r="C339" t="str">
            <v>WESTON</v>
          </cell>
          <cell r="D339">
            <v>0</v>
          </cell>
          <cell r="E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K339">
            <v>330</v>
          </cell>
          <cell r="AL339">
            <v>333</v>
          </cell>
          <cell r="AM339" t="str">
            <v>WESTON</v>
          </cell>
          <cell r="AN339">
            <v>0</v>
          </cell>
          <cell r="AO339">
            <v>0</v>
          </cell>
          <cell r="AP339">
            <v>0</v>
          </cell>
          <cell r="AQ339">
            <v>0</v>
          </cell>
          <cell r="AR339">
            <v>0</v>
          </cell>
          <cell r="AS339">
            <v>0</v>
          </cell>
          <cell r="AT339">
            <v>0</v>
          </cell>
          <cell r="AU339">
            <v>0</v>
          </cell>
          <cell r="AV339">
            <v>0</v>
          </cell>
          <cell r="AW339">
            <v>0</v>
          </cell>
          <cell r="AX339">
            <v>0</v>
          </cell>
          <cell r="AZ339">
            <v>330</v>
          </cell>
          <cell r="BA339" t="str">
            <v>WESTON</v>
          </cell>
          <cell r="BB339">
            <v>0</v>
          </cell>
          <cell r="BC339">
            <v>0</v>
          </cell>
          <cell r="BE339">
            <v>0</v>
          </cell>
          <cell r="BF339">
            <v>0</v>
          </cell>
          <cell r="BG339">
            <v>0</v>
          </cell>
          <cell r="BH339">
            <v>0</v>
          </cell>
          <cell r="BI339">
            <v>0</v>
          </cell>
          <cell r="BJ339">
            <v>0</v>
          </cell>
          <cell r="BL339">
            <v>0</v>
          </cell>
          <cell r="BM339">
            <v>0</v>
          </cell>
          <cell r="BN339">
            <v>0</v>
          </cell>
          <cell r="BO339">
            <v>0</v>
          </cell>
          <cell r="BP339">
            <v>0</v>
          </cell>
          <cell r="BQ339">
            <v>0</v>
          </cell>
          <cell r="BR339">
            <v>0</v>
          </cell>
        </row>
        <row r="340">
          <cell r="A340">
            <v>331</v>
          </cell>
          <cell r="B340">
            <v>334</v>
          </cell>
          <cell r="C340" t="str">
            <v>WESTPORT</v>
          </cell>
          <cell r="D340">
            <v>18.465346534653467</v>
          </cell>
          <cell r="E340">
            <v>198020</v>
          </cell>
          <cell r="G340">
            <v>15587</v>
          </cell>
          <cell r="H340">
            <v>213607</v>
          </cell>
          <cell r="J340">
            <v>114786.59220117665</v>
          </cell>
          <cell r="K340">
            <v>0.77947455513611263</v>
          </cell>
          <cell r="L340">
            <v>15587</v>
          </cell>
          <cell r="M340">
            <v>130373.59220117665</v>
          </cell>
          <cell r="O340">
            <v>83233.407798823348</v>
          </cell>
          <cell r="Q340">
            <v>12426</v>
          </cell>
          <cell r="R340">
            <v>114786.59220117665</v>
          </cell>
          <cell r="S340">
            <v>16480</v>
          </cell>
          <cell r="T340">
            <v>142799.59220117665</v>
          </cell>
          <cell r="V340">
            <v>175274.5</v>
          </cell>
          <cell r="W340">
            <v>0</v>
          </cell>
          <cell r="X340">
            <v>331</v>
          </cell>
          <cell r="Y340">
            <v>18.465346534653467</v>
          </cell>
          <cell r="Z340">
            <v>198020</v>
          </cell>
          <cell r="AA340">
            <v>0</v>
          </cell>
          <cell r="AB340">
            <v>198020</v>
          </cell>
          <cell r="AD340">
            <v>15587</v>
          </cell>
          <cell r="AE340">
            <v>213607</v>
          </cell>
          <cell r="AF340">
            <v>11533</v>
          </cell>
          <cell r="AG340">
            <v>893</v>
          </cell>
          <cell r="AH340">
            <v>12426</v>
          </cell>
          <cell r="AI340">
            <v>226033</v>
          </cell>
          <cell r="AK340">
            <v>331</v>
          </cell>
          <cell r="AL340">
            <v>334</v>
          </cell>
          <cell r="AM340" t="str">
            <v>WESTPORT</v>
          </cell>
          <cell r="AN340">
            <v>198020</v>
          </cell>
          <cell r="AO340">
            <v>67249</v>
          </cell>
          <cell r="AP340">
            <v>130771</v>
          </cell>
          <cell r="AQ340">
            <v>0</v>
          </cell>
          <cell r="AR340">
            <v>3739.25</v>
          </cell>
          <cell r="AS340">
            <v>0</v>
          </cell>
          <cell r="AT340">
            <v>0</v>
          </cell>
          <cell r="AU340">
            <v>12751.25</v>
          </cell>
          <cell r="AV340">
            <v>0</v>
          </cell>
          <cell r="AW340">
            <v>147261.5</v>
          </cell>
          <cell r="AX340">
            <v>114786.59220117665</v>
          </cell>
          <cell r="AZ340">
            <v>331</v>
          </cell>
          <cell r="BA340" t="str">
            <v>WESTPORT</v>
          </cell>
          <cell r="BB340">
            <v>0</v>
          </cell>
          <cell r="BC340">
            <v>0</v>
          </cell>
          <cell r="BE340">
            <v>0</v>
          </cell>
          <cell r="BF340">
            <v>0</v>
          </cell>
          <cell r="BG340">
            <v>0</v>
          </cell>
          <cell r="BH340">
            <v>0</v>
          </cell>
          <cell r="BI340">
            <v>0</v>
          </cell>
          <cell r="BJ340">
            <v>0</v>
          </cell>
          <cell r="BL340">
            <v>0</v>
          </cell>
          <cell r="BM340">
            <v>130771</v>
          </cell>
          <cell r="BN340">
            <v>130771</v>
          </cell>
          <cell r="BO340">
            <v>0</v>
          </cell>
          <cell r="BP340">
            <v>0</v>
          </cell>
          <cell r="BQ340">
            <v>0</v>
          </cell>
          <cell r="BR340">
            <v>0</v>
          </cell>
        </row>
        <row r="341">
          <cell r="A341">
            <v>332</v>
          </cell>
          <cell r="B341">
            <v>325</v>
          </cell>
          <cell r="C341" t="str">
            <v>WEST SPRINGFIELD</v>
          </cell>
          <cell r="D341">
            <v>55.535903715927795</v>
          </cell>
          <cell r="E341">
            <v>671489</v>
          </cell>
          <cell r="G341">
            <v>48955</v>
          </cell>
          <cell r="H341">
            <v>720444</v>
          </cell>
          <cell r="J341">
            <v>0</v>
          </cell>
          <cell r="K341">
            <v>0</v>
          </cell>
          <cell r="L341">
            <v>48955</v>
          </cell>
          <cell r="M341">
            <v>48955</v>
          </cell>
          <cell r="O341">
            <v>671489</v>
          </cell>
          <cell r="Q341">
            <v>8601</v>
          </cell>
          <cell r="R341">
            <v>0</v>
          </cell>
          <cell r="S341">
            <v>49541</v>
          </cell>
          <cell r="T341">
            <v>57556</v>
          </cell>
          <cell r="V341">
            <v>180092.98776578211</v>
          </cell>
          <cell r="W341">
            <v>0</v>
          </cell>
          <cell r="X341">
            <v>332</v>
          </cell>
          <cell r="Y341">
            <v>55.535903715927795</v>
          </cell>
          <cell r="Z341">
            <v>671489</v>
          </cell>
          <cell r="AA341">
            <v>0</v>
          </cell>
          <cell r="AB341">
            <v>671489</v>
          </cell>
          <cell r="AD341">
            <v>48955</v>
          </cell>
          <cell r="AE341">
            <v>720444</v>
          </cell>
          <cell r="AF341">
            <v>8015</v>
          </cell>
          <cell r="AG341">
            <v>586</v>
          </cell>
          <cell r="AH341">
            <v>8601</v>
          </cell>
          <cell r="AI341">
            <v>729045</v>
          </cell>
          <cell r="AK341">
            <v>332</v>
          </cell>
          <cell r="AL341">
            <v>325</v>
          </cell>
          <cell r="AM341" t="str">
            <v>WEST SPRINGFIELD</v>
          </cell>
          <cell r="AN341">
            <v>671489</v>
          </cell>
          <cell r="AO341">
            <v>801974</v>
          </cell>
          <cell r="AP341">
            <v>0</v>
          </cell>
          <cell r="AQ341">
            <v>67198</v>
          </cell>
          <cell r="AR341">
            <v>0</v>
          </cell>
          <cell r="AS341">
            <v>0</v>
          </cell>
          <cell r="AT341">
            <v>14763.25</v>
          </cell>
          <cell r="AU341">
            <v>40750.75</v>
          </cell>
          <cell r="AV341">
            <v>-175.01223421789473</v>
          </cell>
          <cell r="AW341">
            <v>122536.98776578211</v>
          </cell>
          <cell r="AX341">
            <v>0</v>
          </cell>
          <cell r="AZ341">
            <v>332</v>
          </cell>
          <cell r="BA341" t="str">
            <v>WEST SPRINGFIELD</v>
          </cell>
          <cell r="BB341">
            <v>0</v>
          </cell>
          <cell r="BC341">
            <v>0</v>
          </cell>
          <cell r="BE341">
            <v>0</v>
          </cell>
          <cell r="BF341">
            <v>0</v>
          </cell>
          <cell r="BG341">
            <v>0</v>
          </cell>
          <cell r="BH341">
            <v>0</v>
          </cell>
          <cell r="BI341">
            <v>0</v>
          </cell>
          <cell r="BJ341">
            <v>0</v>
          </cell>
          <cell r="BL341">
            <v>0</v>
          </cell>
          <cell r="BM341">
            <v>0</v>
          </cell>
          <cell r="BN341">
            <v>0</v>
          </cell>
          <cell r="BO341">
            <v>0</v>
          </cell>
          <cell r="BP341">
            <v>-175.01223421789473</v>
          </cell>
          <cell r="BQ341">
            <v>-175.01223421789473</v>
          </cell>
          <cell r="BR341">
            <v>-175.01223421789473</v>
          </cell>
        </row>
        <row r="342">
          <cell r="A342">
            <v>333</v>
          </cell>
          <cell r="B342">
            <v>326</v>
          </cell>
          <cell r="C342" t="str">
            <v>WEST STOCKBRIDGE</v>
          </cell>
          <cell r="D342">
            <v>0</v>
          </cell>
          <cell r="E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K342">
            <v>333</v>
          </cell>
          <cell r="AL342">
            <v>326</v>
          </cell>
          <cell r="AM342" t="str">
            <v>WEST STOCKBRIDGE</v>
          </cell>
          <cell r="AN342">
            <v>0</v>
          </cell>
          <cell r="AO342">
            <v>0</v>
          </cell>
          <cell r="AP342">
            <v>0</v>
          </cell>
          <cell r="AQ342">
            <v>0</v>
          </cell>
          <cell r="AR342">
            <v>0</v>
          </cell>
          <cell r="AS342">
            <v>0</v>
          </cell>
          <cell r="AT342">
            <v>0</v>
          </cell>
          <cell r="AU342">
            <v>0</v>
          </cell>
          <cell r="AV342">
            <v>0</v>
          </cell>
          <cell r="AW342">
            <v>0</v>
          </cell>
          <cell r="AX342">
            <v>0</v>
          </cell>
          <cell r="AZ342">
            <v>333</v>
          </cell>
          <cell r="BA342" t="str">
            <v>WEST STOCKBRIDGE</v>
          </cell>
          <cell r="BB342">
            <v>0</v>
          </cell>
          <cell r="BC342">
            <v>0</v>
          </cell>
          <cell r="BE342">
            <v>0</v>
          </cell>
          <cell r="BF342">
            <v>0</v>
          </cell>
          <cell r="BG342">
            <v>0</v>
          </cell>
          <cell r="BH342">
            <v>0</v>
          </cell>
          <cell r="BI342">
            <v>0</v>
          </cell>
          <cell r="BJ342">
            <v>0</v>
          </cell>
          <cell r="BL342">
            <v>0</v>
          </cell>
          <cell r="BM342">
            <v>0</v>
          </cell>
          <cell r="BN342">
            <v>0</v>
          </cell>
          <cell r="BO342">
            <v>0</v>
          </cell>
          <cell r="BP342">
            <v>0</v>
          </cell>
          <cell r="BQ342">
            <v>0</v>
          </cell>
          <cell r="BR342">
            <v>0</v>
          </cell>
        </row>
        <row r="343">
          <cell r="A343">
            <v>334</v>
          </cell>
          <cell r="B343">
            <v>327</v>
          </cell>
          <cell r="C343" t="str">
            <v>WEST TISBURY</v>
          </cell>
          <cell r="D343">
            <v>0</v>
          </cell>
          <cell r="E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K343">
            <v>334</v>
          </cell>
          <cell r="AL343">
            <v>327</v>
          </cell>
          <cell r="AM343" t="str">
            <v>WEST TISBURY</v>
          </cell>
          <cell r="AN343">
            <v>0</v>
          </cell>
          <cell r="AO343">
            <v>0</v>
          </cell>
          <cell r="AP343">
            <v>0</v>
          </cell>
          <cell r="AQ343">
            <v>0</v>
          </cell>
          <cell r="AR343">
            <v>0</v>
          </cell>
          <cell r="AS343">
            <v>0</v>
          </cell>
          <cell r="AT343">
            <v>0</v>
          </cell>
          <cell r="AU343">
            <v>0</v>
          </cell>
          <cell r="AV343">
            <v>0</v>
          </cell>
          <cell r="AW343">
            <v>0</v>
          </cell>
          <cell r="AX343">
            <v>0</v>
          </cell>
          <cell r="AZ343">
            <v>334</v>
          </cell>
          <cell r="BA343" t="str">
            <v>WEST TISBURY</v>
          </cell>
          <cell r="BB343">
            <v>0</v>
          </cell>
          <cell r="BC343">
            <v>0</v>
          </cell>
          <cell r="BE343">
            <v>0</v>
          </cell>
          <cell r="BF343">
            <v>0</v>
          </cell>
          <cell r="BG343">
            <v>0</v>
          </cell>
          <cell r="BH343">
            <v>0</v>
          </cell>
          <cell r="BI343">
            <v>0</v>
          </cell>
          <cell r="BJ343">
            <v>0</v>
          </cell>
          <cell r="BL343">
            <v>0</v>
          </cell>
          <cell r="BM343">
            <v>0</v>
          </cell>
          <cell r="BN343">
            <v>0</v>
          </cell>
          <cell r="BO343">
            <v>0</v>
          </cell>
          <cell r="BP343">
            <v>0</v>
          </cell>
          <cell r="BQ343">
            <v>0</v>
          </cell>
          <cell r="BR343">
            <v>0</v>
          </cell>
        </row>
        <row r="344">
          <cell r="A344">
            <v>335</v>
          </cell>
          <cell r="B344">
            <v>335</v>
          </cell>
          <cell r="C344" t="str">
            <v>WESTWOOD</v>
          </cell>
          <cell r="D344">
            <v>2</v>
          </cell>
          <cell r="E344">
            <v>31320</v>
          </cell>
          <cell r="G344">
            <v>1786</v>
          </cell>
          <cell r="H344">
            <v>33106</v>
          </cell>
          <cell r="J344">
            <v>27491.692101007506</v>
          </cell>
          <cell r="K344">
            <v>0.78987766415766425</v>
          </cell>
          <cell r="L344">
            <v>1786</v>
          </cell>
          <cell r="M344">
            <v>29277.692101007506</v>
          </cell>
          <cell r="O344">
            <v>3828.3078989924943</v>
          </cell>
          <cell r="Q344">
            <v>0</v>
          </cell>
          <cell r="R344">
            <v>27491.692101007506</v>
          </cell>
          <cell r="S344">
            <v>1786</v>
          </cell>
          <cell r="T344">
            <v>29277.692101007506</v>
          </cell>
          <cell r="V344">
            <v>36591</v>
          </cell>
          <cell r="W344">
            <v>0</v>
          </cell>
          <cell r="X344">
            <v>335</v>
          </cell>
          <cell r="Y344">
            <v>2</v>
          </cell>
          <cell r="Z344">
            <v>31320</v>
          </cell>
          <cell r="AA344">
            <v>0</v>
          </cell>
          <cell r="AB344">
            <v>31320</v>
          </cell>
          <cell r="AD344">
            <v>1786</v>
          </cell>
          <cell r="AE344">
            <v>33106</v>
          </cell>
          <cell r="AF344">
            <v>0</v>
          </cell>
          <cell r="AG344">
            <v>0</v>
          </cell>
          <cell r="AH344">
            <v>0</v>
          </cell>
          <cell r="AI344">
            <v>33106</v>
          </cell>
          <cell r="AK344">
            <v>335</v>
          </cell>
          <cell r="AL344">
            <v>335</v>
          </cell>
          <cell r="AM344" t="str">
            <v>WESTWOOD</v>
          </cell>
          <cell r="AN344">
            <v>31320</v>
          </cell>
          <cell r="AO344">
            <v>0</v>
          </cell>
          <cell r="AP344">
            <v>31320</v>
          </cell>
          <cell r="AQ344">
            <v>0</v>
          </cell>
          <cell r="AR344">
            <v>237.75</v>
          </cell>
          <cell r="AS344">
            <v>119</v>
          </cell>
          <cell r="AT344">
            <v>3128.25</v>
          </cell>
          <cell r="AU344">
            <v>0</v>
          </cell>
          <cell r="AV344">
            <v>0</v>
          </cell>
          <cell r="AW344">
            <v>34805</v>
          </cell>
          <cell r="AX344">
            <v>27491.692101007506</v>
          </cell>
          <cell r="AZ344">
            <v>335</v>
          </cell>
          <cell r="BA344" t="str">
            <v>WESTWOOD</v>
          </cell>
          <cell r="BB344">
            <v>0</v>
          </cell>
          <cell r="BC344">
            <v>0</v>
          </cell>
          <cell r="BE344">
            <v>0</v>
          </cell>
          <cell r="BF344">
            <v>0</v>
          </cell>
          <cell r="BG344">
            <v>0</v>
          </cell>
          <cell r="BH344">
            <v>0</v>
          </cell>
          <cell r="BI344">
            <v>0</v>
          </cell>
          <cell r="BJ344">
            <v>0</v>
          </cell>
          <cell r="BL344">
            <v>0</v>
          </cell>
          <cell r="BM344">
            <v>31320</v>
          </cell>
          <cell r="BN344">
            <v>31320</v>
          </cell>
          <cell r="BO344">
            <v>0</v>
          </cell>
          <cell r="BP344">
            <v>0</v>
          </cell>
          <cell r="BQ344">
            <v>0</v>
          </cell>
          <cell r="BR344">
            <v>0</v>
          </cell>
        </row>
        <row r="345">
          <cell r="A345">
            <v>336</v>
          </cell>
          <cell r="B345">
            <v>336</v>
          </cell>
          <cell r="C345" t="str">
            <v>WEYMOUTH</v>
          </cell>
          <cell r="D345">
            <v>176.56164244083402</v>
          </cell>
          <cell r="E345">
            <v>1876434</v>
          </cell>
          <cell r="G345">
            <v>155181</v>
          </cell>
          <cell r="H345">
            <v>2031615</v>
          </cell>
          <cell r="J345">
            <v>598687.77264804847</v>
          </cell>
          <cell r="K345">
            <v>0.70963734482511831</v>
          </cell>
          <cell r="L345">
            <v>155181</v>
          </cell>
          <cell r="M345">
            <v>753868.77264804847</v>
          </cell>
          <cell r="O345">
            <v>1277746.2273519514</v>
          </cell>
          <cell r="Q345">
            <v>32172</v>
          </cell>
          <cell r="R345">
            <v>598687.77264804847</v>
          </cell>
          <cell r="S345">
            <v>157587</v>
          </cell>
          <cell r="T345">
            <v>786040.77264804847</v>
          </cell>
          <cell r="V345">
            <v>1031006.1377806617</v>
          </cell>
          <cell r="W345">
            <v>0</v>
          </cell>
          <cell r="X345">
            <v>336</v>
          </cell>
          <cell r="Y345">
            <v>176.56164244083402</v>
          </cell>
          <cell r="Z345">
            <v>1876434</v>
          </cell>
          <cell r="AA345">
            <v>0</v>
          </cell>
          <cell r="AB345">
            <v>1876434</v>
          </cell>
          <cell r="AD345">
            <v>155181</v>
          </cell>
          <cell r="AE345">
            <v>2031615</v>
          </cell>
          <cell r="AF345">
            <v>29766</v>
          </cell>
          <cell r="AG345">
            <v>2406</v>
          </cell>
          <cell r="AH345">
            <v>32172</v>
          </cell>
          <cell r="AI345">
            <v>2063787</v>
          </cell>
          <cell r="AK345">
            <v>336</v>
          </cell>
          <cell r="AL345">
            <v>336</v>
          </cell>
          <cell r="AM345" t="str">
            <v>WEYMOUTH</v>
          </cell>
          <cell r="AN345">
            <v>1876434</v>
          </cell>
          <cell r="AO345">
            <v>1194377</v>
          </cell>
          <cell r="AP345">
            <v>682057</v>
          </cell>
          <cell r="AQ345">
            <v>36039.5</v>
          </cell>
          <cell r="AR345">
            <v>43041.25</v>
          </cell>
          <cell r="AS345">
            <v>36781.5</v>
          </cell>
          <cell r="AT345">
            <v>15679.5</v>
          </cell>
          <cell r="AU345">
            <v>30148.25</v>
          </cell>
          <cell r="AV345">
            <v>-93.862219338319846</v>
          </cell>
          <cell r="AW345">
            <v>843653.13778066169</v>
          </cell>
          <cell r="AX345">
            <v>598687.77264804847</v>
          </cell>
          <cell r="AZ345">
            <v>336</v>
          </cell>
          <cell r="BA345" t="str">
            <v>WEYMOUTH</v>
          </cell>
          <cell r="BB345">
            <v>0</v>
          </cell>
          <cell r="BC345">
            <v>0</v>
          </cell>
          <cell r="BE345">
            <v>0</v>
          </cell>
          <cell r="BF345">
            <v>0</v>
          </cell>
          <cell r="BG345">
            <v>0</v>
          </cell>
          <cell r="BH345">
            <v>0</v>
          </cell>
          <cell r="BI345">
            <v>0</v>
          </cell>
          <cell r="BJ345">
            <v>0</v>
          </cell>
          <cell r="BL345">
            <v>0</v>
          </cell>
          <cell r="BM345">
            <v>682057</v>
          </cell>
          <cell r="BN345">
            <v>682057</v>
          </cell>
          <cell r="BO345">
            <v>0</v>
          </cell>
          <cell r="BP345">
            <v>-93.862219338319846</v>
          </cell>
          <cell r="BQ345">
            <v>-93.862219338319846</v>
          </cell>
          <cell r="BR345">
            <v>-93.862219338319846</v>
          </cell>
          <cell r="BW345" t="str">
            <v>fy13</v>
          </cell>
        </row>
        <row r="346">
          <cell r="A346">
            <v>337</v>
          </cell>
          <cell r="B346">
            <v>337</v>
          </cell>
          <cell r="C346" t="str">
            <v>WHATELY</v>
          </cell>
          <cell r="D346">
            <v>1</v>
          </cell>
          <cell r="E346">
            <v>24134</v>
          </cell>
          <cell r="G346">
            <v>893</v>
          </cell>
          <cell r="H346">
            <v>25027</v>
          </cell>
          <cell r="J346">
            <v>5100.709540196508</v>
          </cell>
          <cell r="K346">
            <v>0.64629709139709068</v>
          </cell>
          <cell r="L346">
            <v>893</v>
          </cell>
          <cell r="M346">
            <v>5993.709540196508</v>
          </cell>
          <cell r="O346">
            <v>19033.290459803491</v>
          </cell>
          <cell r="Q346">
            <v>0</v>
          </cell>
          <cell r="R346">
            <v>5100.709540196508</v>
          </cell>
          <cell r="S346">
            <v>893</v>
          </cell>
          <cell r="T346">
            <v>5993.709540196508</v>
          </cell>
          <cell r="V346">
            <v>8785.2056250792975</v>
          </cell>
          <cell r="W346">
            <v>0</v>
          </cell>
          <cell r="X346">
            <v>337</v>
          </cell>
          <cell r="Y346">
            <v>1</v>
          </cell>
          <cell r="Z346">
            <v>24134</v>
          </cell>
          <cell r="AA346">
            <v>0</v>
          </cell>
          <cell r="AB346">
            <v>24134</v>
          </cell>
          <cell r="AD346">
            <v>893</v>
          </cell>
          <cell r="AE346">
            <v>25027</v>
          </cell>
          <cell r="AF346">
            <v>0</v>
          </cell>
          <cell r="AG346">
            <v>0</v>
          </cell>
          <cell r="AH346">
            <v>0</v>
          </cell>
          <cell r="AI346">
            <v>25027</v>
          </cell>
          <cell r="AK346">
            <v>337</v>
          </cell>
          <cell r="AL346">
            <v>337</v>
          </cell>
          <cell r="AM346" t="str">
            <v>WHATELY</v>
          </cell>
          <cell r="AN346">
            <v>24134</v>
          </cell>
          <cell r="AO346">
            <v>18323</v>
          </cell>
          <cell r="AP346">
            <v>5811</v>
          </cell>
          <cell r="AQ346">
            <v>401</v>
          </cell>
          <cell r="AR346">
            <v>0</v>
          </cell>
          <cell r="AS346">
            <v>1593</v>
          </cell>
          <cell r="AT346">
            <v>0</v>
          </cell>
          <cell r="AU346">
            <v>88.25</v>
          </cell>
          <cell r="AV346">
            <v>-1.044374920702694</v>
          </cell>
          <cell r="AW346">
            <v>7892.2056250792975</v>
          </cell>
          <cell r="AX346">
            <v>5100.709540196508</v>
          </cell>
          <cell r="AZ346">
            <v>337</v>
          </cell>
          <cell r="BA346" t="str">
            <v>WHATELY</v>
          </cell>
          <cell r="BB346">
            <v>0</v>
          </cell>
          <cell r="BC346">
            <v>0</v>
          </cell>
          <cell r="BE346">
            <v>0</v>
          </cell>
          <cell r="BF346">
            <v>0</v>
          </cell>
          <cell r="BG346">
            <v>0</v>
          </cell>
          <cell r="BH346">
            <v>0</v>
          </cell>
          <cell r="BI346">
            <v>0</v>
          </cell>
          <cell r="BJ346">
            <v>0</v>
          </cell>
          <cell r="BL346">
            <v>0</v>
          </cell>
          <cell r="BM346">
            <v>5811</v>
          </cell>
          <cell r="BN346">
            <v>5811</v>
          </cell>
          <cell r="BO346">
            <v>0</v>
          </cell>
          <cell r="BP346">
            <v>-1.044374920702694</v>
          </cell>
          <cell r="BQ346">
            <v>-1.044374920702694</v>
          </cell>
          <cell r="BR346">
            <v>-1.044374920702694</v>
          </cell>
        </row>
        <row r="347">
          <cell r="A347">
            <v>338</v>
          </cell>
          <cell r="B347">
            <v>338</v>
          </cell>
          <cell r="C347" t="str">
            <v>WHITMAN</v>
          </cell>
          <cell r="D347">
            <v>0</v>
          </cell>
          <cell r="E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K347">
            <v>338</v>
          </cell>
          <cell r="AL347">
            <v>338</v>
          </cell>
          <cell r="AM347" t="str">
            <v>WHITMAN</v>
          </cell>
          <cell r="AN347">
            <v>0</v>
          </cell>
          <cell r="AO347">
            <v>0</v>
          </cell>
          <cell r="AP347">
            <v>0</v>
          </cell>
          <cell r="AQ347">
            <v>0</v>
          </cell>
          <cell r="AR347">
            <v>0</v>
          </cell>
          <cell r="AS347">
            <v>0</v>
          </cell>
          <cell r="AT347">
            <v>0</v>
          </cell>
          <cell r="AU347">
            <v>0</v>
          </cell>
          <cell r="AV347">
            <v>0</v>
          </cell>
          <cell r="AW347">
            <v>0</v>
          </cell>
          <cell r="AX347">
            <v>0</v>
          </cell>
          <cell r="AZ347">
            <v>338</v>
          </cell>
          <cell r="BA347" t="str">
            <v>WHITMAN</v>
          </cell>
          <cell r="BB347">
            <v>0</v>
          </cell>
          <cell r="BC347">
            <v>0</v>
          </cell>
          <cell r="BE347">
            <v>0</v>
          </cell>
          <cell r="BF347">
            <v>0</v>
          </cell>
          <cell r="BG347">
            <v>0</v>
          </cell>
          <cell r="BH347">
            <v>0</v>
          </cell>
          <cell r="BI347">
            <v>0</v>
          </cell>
          <cell r="BJ347">
            <v>0</v>
          </cell>
          <cell r="BL347">
            <v>0</v>
          </cell>
          <cell r="BM347">
            <v>0</v>
          </cell>
          <cell r="BN347">
            <v>0</v>
          </cell>
          <cell r="BO347">
            <v>0</v>
          </cell>
          <cell r="BP347">
            <v>0</v>
          </cell>
          <cell r="BQ347">
            <v>0</v>
          </cell>
          <cell r="BR347">
            <v>0</v>
          </cell>
        </row>
        <row r="348">
          <cell r="A348">
            <v>339</v>
          </cell>
          <cell r="B348">
            <v>339</v>
          </cell>
          <cell r="C348" t="str">
            <v>WILBRAHAM</v>
          </cell>
          <cell r="D348">
            <v>0</v>
          </cell>
          <cell r="E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K348">
            <v>339</v>
          </cell>
          <cell r="AL348">
            <v>339</v>
          </cell>
          <cell r="AM348" t="str">
            <v>WILBRAHAM</v>
          </cell>
          <cell r="AN348">
            <v>0</v>
          </cell>
          <cell r="AO348">
            <v>0</v>
          </cell>
          <cell r="AP348">
            <v>0</v>
          </cell>
          <cell r="AQ348">
            <v>0</v>
          </cell>
          <cell r="AR348">
            <v>0</v>
          </cell>
          <cell r="AS348">
            <v>0</v>
          </cell>
          <cell r="AT348">
            <v>0</v>
          </cell>
          <cell r="AU348">
            <v>0</v>
          </cell>
          <cell r="AV348">
            <v>0</v>
          </cell>
          <cell r="AW348">
            <v>0</v>
          </cell>
          <cell r="AX348">
            <v>0</v>
          </cell>
          <cell r="AZ348">
            <v>339</v>
          </cell>
          <cell r="BA348" t="str">
            <v>WILBRAHAM</v>
          </cell>
          <cell r="BB348">
            <v>0</v>
          </cell>
          <cell r="BC348">
            <v>0</v>
          </cell>
          <cell r="BE348">
            <v>0</v>
          </cell>
          <cell r="BF348">
            <v>0</v>
          </cell>
          <cell r="BG348">
            <v>0</v>
          </cell>
          <cell r="BH348">
            <v>0</v>
          </cell>
          <cell r="BI348">
            <v>0</v>
          </cell>
          <cell r="BJ348">
            <v>0</v>
          </cell>
          <cell r="BL348">
            <v>0</v>
          </cell>
          <cell r="BM348">
            <v>0</v>
          </cell>
          <cell r="BN348">
            <v>0</v>
          </cell>
          <cell r="BO348">
            <v>0</v>
          </cell>
          <cell r="BP348">
            <v>0</v>
          </cell>
          <cell r="BQ348">
            <v>0</v>
          </cell>
          <cell r="BR348">
            <v>0</v>
          </cell>
        </row>
        <row r="349">
          <cell r="A349">
            <v>340</v>
          </cell>
          <cell r="B349">
            <v>340</v>
          </cell>
          <cell r="C349" t="str">
            <v>WILLIAMSBURG</v>
          </cell>
          <cell r="D349">
            <v>15.763888888888889</v>
          </cell>
          <cell r="E349">
            <v>235071</v>
          </cell>
          <cell r="G349">
            <v>14077</v>
          </cell>
          <cell r="H349">
            <v>249148</v>
          </cell>
          <cell r="J349">
            <v>14582.358904024191</v>
          </cell>
          <cell r="K349">
            <v>0.35958888699210761</v>
          </cell>
          <cell r="L349">
            <v>14077</v>
          </cell>
          <cell r="M349">
            <v>28659.358904024193</v>
          </cell>
          <cell r="O349">
            <v>220488.64109597582</v>
          </cell>
          <cell r="Q349">
            <v>0</v>
          </cell>
          <cell r="R349">
            <v>14582.358904024191</v>
          </cell>
          <cell r="S349">
            <v>14077</v>
          </cell>
          <cell r="T349">
            <v>28659.358904024193</v>
          </cell>
          <cell r="V349">
            <v>54629.863093191896</v>
          </cell>
          <cell r="W349">
            <v>0</v>
          </cell>
          <cell r="X349">
            <v>340</v>
          </cell>
          <cell r="Y349">
            <v>15.763888888888889</v>
          </cell>
          <cell r="Z349">
            <v>235071</v>
          </cell>
          <cell r="AA349">
            <v>0</v>
          </cell>
          <cell r="AB349">
            <v>235071</v>
          </cell>
          <cell r="AD349">
            <v>14077</v>
          </cell>
          <cell r="AE349">
            <v>249148</v>
          </cell>
          <cell r="AF349">
            <v>0</v>
          </cell>
          <cell r="AG349">
            <v>0</v>
          </cell>
          <cell r="AH349">
            <v>0</v>
          </cell>
          <cell r="AI349">
            <v>249148</v>
          </cell>
          <cell r="AK349">
            <v>340</v>
          </cell>
          <cell r="AL349">
            <v>340</v>
          </cell>
          <cell r="AM349" t="str">
            <v>WILLIAMSBURG</v>
          </cell>
          <cell r="AN349">
            <v>235071</v>
          </cell>
          <cell r="AO349">
            <v>218458</v>
          </cell>
          <cell r="AP349">
            <v>16613</v>
          </cell>
          <cell r="AQ349">
            <v>724.5</v>
          </cell>
          <cell r="AR349">
            <v>13058.75</v>
          </cell>
          <cell r="AS349">
            <v>1749.25</v>
          </cell>
          <cell r="AT349">
            <v>8409.25</v>
          </cell>
          <cell r="AU349">
            <v>0</v>
          </cell>
          <cell r="AV349">
            <v>-1.8869068081021396</v>
          </cell>
          <cell r="AW349">
            <v>40552.863093191896</v>
          </cell>
          <cell r="AX349">
            <v>14582.358904024191</v>
          </cell>
          <cell r="AZ349">
            <v>340</v>
          </cell>
          <cell r="BA349" t="str">
            <v>WILLIAMSBURG</v>
          </cell>
          <cell r="BB349">
            <v>0</v>
          </cell>
          <cell r="BC349">
            <v>0</v>
          </cell>
          <cell r="BE349">
            <v>0</v>
          </cell>
          <cell r="BF349">
            <v>0</v>
          </cell>
          <cell r="BG349">
            <v>0</v>
          </cell>
          <cell r="BH349">
            <v>0</v>
          </cell>
          <cell r="BI349">
            <v>0</v>
          </cell>
          <cell r="BJ349">
            <v>0</v>
          </cell>
          <cell r="BL349">
            <v>0</v>
          </cell>
          <cell r="BM349">
            <v>16613</v>
          </cell>
          <cell r="BN349">
            <v>16613</v>
          </cell>
          <cell r="BO349">
            <v>0</v>
          </cell>
          <cell r="BP349">
            <v>-1.8869068081021396</v>
          </cell>
          <cell r="BQ349">
            <v>-1.8869068081021396</v>
          </cell>
          <cell r="BR349">
            <v>-1.8869068081021396</v>
          </cell>
        </row>
        <row r="350">
          <cell r="A350">
            <v>341</v>
          </cell>
          <cell r="B350">
            <v>341</v>
          </cell>
          <cell r="C350" t="str">
            <v>WILLIAMSTOWN</v>
          </cell>
          <cell r="D350">
            <v>1</v>
          </cell>
          <cell r="E350">
            <v>14465</v>
          </cell>
          <cell r="G350">
            <v>893</v>
          </cell>
          <cell r="H350">
            <v>15358</v>
          </cell>
          <cell r="J350">
            <v>12696.913353801838</v>
          </cell>
          <cell r="K350">
            <v>0.45298394027013816</v>
          </cell>
          <cell r="L350">
            <v>893</v>
          </cell>
          <cell r="M350">
            <v>13589.913353801838</v>
          </cell>
          <cell r="O350">
            <v>1768.0866461981623</v>
          </cell>
          <cell r="Q350">
            <v>0</v>
          </cell>
          <cell r="R350">
            <v>12696.913353801838</v>
          </cell>
          <cell r="S350">
            <v>893</v>
          </cell>
          <cell r="T350">
            <v>13589.913353801838</v>
          </cell>
          <cell r="V350">
            <v>28922.5</v>
          </cell>
          <cell r="W350">
            <v>0</v>
          </cell>
          <cell r="X350">
            <v>341</v>
          </cell>
          <cell r="Y350">
            <v>1</v>
          </cell>
          <cell r="Z350">
            <v>14465</v>
          </cell>
          <cell r="AA350">
            <v>0</v>
          </cell>
          <cell r="AB350">
            <v>14465</v>
          </cell>
          <cell r="AD350">
            <v>893</v>
          </cell>
          <cell r="AE350">
            <v>15358</v>
          </cell>
          <cell r="AF350">
            <v>0</v>
          </cell>
          <cell r="AG350">
            <v>0</v>
          </cell>
          <cell r="AH350">
            <v>0</v>
          </cell>
          <cell r="AI350">
            <v>15358</v>
          </cell>
          <cell r="AK350">
            <v>341</v>
          </cell>
          <cell r="AL350">
            <v>341</v>
          </cell>
          <cell r="AM350" t="str">
            <v>WILLIAMSTOWN</v>
          </cell>
          <cell r="AN350">
            <v>14465</v>
          </cell>
          <cell r="AO350">
            <v>0</v>
          </cell>
          <cell r="AP350">
            <v>14465</v>
          </cell>
          <cell r="AQ350">
            <v>0</v>
          </cell>
          <cell r="AR350">
            <v>10546.25</v>
          </cell>
          <cell r="AS350">
            <v>0</v>
          </cell>
          <cell r="AT350">
            <v>3018.25</v>
          </cell>
          <cell r="AU350">
            <v>0</v>
          </cell>
          <cell r="AV350">
            <v>0</v>
          </cell>
          <cell r="AW350">
            <v>28029.5</v>
          </cell>
          <cell r="AX350">
            <v>12696.913353801838</v>
          </cell>
          <cell r="AZ350">
            <v>341</v>
          </cell>
          <cell r="BA350" t="str">
            <v>WILLIAMSTOWN</v>
          </cell>
          <cell r="BB350">
            <v>0</v>
          </cell>
          <cell r="BC350">
            <v>0</v>
          </cell>
          <cell r="BE350">
            <v>0</v>
          </cell>
          <cell r="BF350">
            <v>0</v>
          </cell>
          <cell r="BG350">
            <v>0</v>
          </cell>
          <cell r="BH350">
            <v>0</v>
          </cell>
          <cell r="BI350">
            <v>0</v>
          </cell>
          <cell r="BJ350">
            <v>0</v>
          </cell>
          <cell r="BL350">
            <v>0</v>
          </cell>
          <cell r="BM350">
            <v>14465</v>
          </cell>
          <cell r="BN350">
            <v>14465</v>
          </cell>
          <cell r="BO350">
            <v>0</v>
          </cell>
          <cell r="BP350">
            <v>0</v>
          </cell>
          <cell r="BQ350">
            <v>0</v>
          </cell>
          <cell r="BR350">
            <v>0</v>
          </cell>
        </row>
        <row r="351">
          <cell r="A351">
            <v>342</v>
          </cell>
          <cell r="B351">
            <v>342</v>
          </cell>
          <cell r="C351" t="str">
            <v>WILMINGTON</v>
          </cell>
          <cell r="D351">
            <v>5.045454545454545</v>
          </cell>
          <cell r="E351">
            <v>71418</v>
          </cell>
          <cell r="G351">
            <v>4506</v>
          </cell>
          <cell r="H351">
            <v>75924</v>
          </cell>
          <cell r="J351">
            <v>0</v>
          </cell>
          <cell r="K351">
            <v>0</v>
          </cell>
          <cell r="L351">
            <v>4506</v>
          </cell>
          <cell r="M351">
            <v>4506</v>
          </cell>
          <cell r="O351">
            <v>71418</v>
          </cell>
          <cell r="Q351">
            <v>0</v>
          </cell>
          <cell r="R351">
            <v>0</v>
          </cell>
          <cell r="S351">
            <v>4506</v>
          </cell>
          <cell r="T351">
            <v>4506</v>
          </cell>
          <cell r="V351">
            <v>22501.5</v>
          </cell>
          <cell r="W351">
            <v>0</v>
          </cell>
          <cell r="X351">
            <v>342</v>
          </cell>
          <cell r="Y351">
            <v>5.045454545454545</v>
          </cell>
          <cell r="Z351">
            <v>71418</v>
          </cell>
          <cell r="AA351">
            <v>0</v>
          </cell>
          <cell r="AB351">
            <v>71418</v>
          </cell>
          <cell r="AD351">
            <v>4506</v>
          </cell>
          <cell r="AE351">
            <v>75924</v>
          </cell>
          <cell r="AF351">
            <v>0</v>
          </cell>
          <cell r="AG351">
            <v>0</v>
          </cell>
          <cell r="AH351">
            <v>0</v>
          </cell>
          <cell r="AI351">
            <v>75924</v>
          </cell>
          <cell r="AK351">
            <v>342</v>
          </cell>
          <cell r="AL351">
            <v>342</v>
          </cell>
          <cell r="AM351" t="str">
            <v>WILMINGTON</v>
          </cell>
          <cell r="AN351">
            <v>71418</v>
          </cell>
          <cell r="AO351">
            <v>110895</v>
          </cell>
          <cell r="AP351">
            <v>0</v>
          </cell>
          <cell r="AQ351">
            <v>0</v>
          </cell>
          <cell r="AR351">
            <v>4358.25</v>
          </cell>
          <cell r="AS351">
            <v>0</v>
          </cell>
          <cell r="AT351">
            <v>11594.75</v>
          </cell>
          <cell r="AU351">
            <v>2042.5</v>
          </cell>
          <cell r="AV351">
            <v>0</v>
          </cell>
          <cell r="AW351">
            <v>17995.5</v>
          </cell>
          <cell r="AX351">
            <v>0</v>
          </cell>
          <cell r="AZ351">
            <v>342</v>
          </cell>
          <cell r="BA351" t="str">
            <v>WILMINGTON</v>
          </cell>
          <cell r="BB351">
            <v>0</v>
          </cell>
          <cell r="BC351">
            <v>0</v>
          </cell>
          <cell r="BE351">
            <v>0</v>
          </cell>
          <cell r="BF351">
            <v>0</v>
          </cell>
          <cell r="BG351">
            <v>0</v>
          </cell>
          <cell r="BH351">
            <v>0</v>
          </cell>
          <cell r="BI351">
            <v>0</v>
          </cell>
          <cell r="BJ351">
            <v>0</v>
          </cell>
          <cell r="BL351">
            <v>0</v>
          </cell>
          <cell r="BM351">
            <v>0</v>
          </cell>
          <cell r="BN351">
            <v>0</v>
          </cell>
          <cell r="BO351">
            <v>0</v>
          </cell>
          <cell r="BP351">
            <v>0</v>
          </cell>
          <cell r="BQ351">
            <v>0</v>
          </cell>
          <cell r="BR351">
            <v>0</v>
          </cell>
        </row>
        <row r="352">
          <cell r="A352">
            <v>343</v>
          </cell>
          <cell r="B352">
            <v>343</v>
          </cell>
          <cell r="C352" t="str">
            <v>WINCHENDON</v>
          </cell>
          <cell r="D352">
            <v>42.395833333333336</v>
          </cell>
          <cell r="E352">
            <v>466821</v>
          </cell>
          <cell r="G352">
            <v>37860</v>
          </cell>
          <cell r="H352">
            <v>504681</v>
          </cell>
          <cell r="J352">
            <v>0</v>
          </cell>
          <cell r="K352">
            <v>0</v>
          </cell>
          <cell r="L352">
            <v>37860</v>
          </cell>
          <cell r="M352">
            <v>37860</v>
          </cell>
          <cell r="O352">
            <v>466821</v>
          </cell>
          <cell r="Q352">
            <v>0</v>
          </cell>
          <cell r="R352">
            <v>0</v>
          </cell>
          <cell r="S352">
            <v>37860</v>
          </cell>
          <cell r="T352">
            <v>37860</v>
          </cell>
          <cell r="V352">
            <v>132444.95331493503</v>
          </cell>
          <cell r="W352">
            <v>0</v>
          </cell>
          <cell r="X352">
            <v>343</v>
          </cell>
          <cell r="Y352">
            <v>42.395833333333336</v>
          </cell>
          <cell r="Z352">
            <v>466821</v>
          </cell>
          <cell r="AA352">
            <v>0</v>
          </cell>
          <cell r="AB352">
            <v>466821</v>
          </cell>
          <cell r="AD352">
            <v>37860</v>
          </cell>
          <cell r="AE352">
            <v>504681</v>
          </cell>
          <cell r="AF352">
            <v>0</v>
          </cell>
          <cell r="AG352">
            <v>0</v>
          </cell>
          <cell r="AH352">
            <v>0</v>
          </cell>
          <cell r="AI352">
            <v>504681</v>
          </cell>
          <cell r="AK352">
            <v>343</v>
          </cell>
          <cell r="AL352">
            <v>343</v>
          </cell>
          <cell r="AM352" t="str">
            <v>WINCHENDON</v>
          </cell>
          <cell r="AN352">
            <v>466821</v>
          </cell>
          <cell r="AO352">
            <v>515386</v>
          </cell>
          <cell r="AP352">
            <v>0</v>
          </cell>
          <cell r="AQ352">
            <v>34382.5</v>
          </cell>
          <cell r="AR352">
            <v>24472.5</v>
          </cell>
          <cell r="AS352">
            <v>18845</v>
          </cell>
          <cell r="AT352">
            <v>8291.5</v>
          </cell>
          <cell r="AU352">
            <v>8683</v>
          </cell>
          <cell r="AV352">
            <v>-89.546685064982739</v>
          </cell>
          <cell r="AW352">
            <v>94584.953314935017</v>
          </cell>
          <cell r="AX352">
            <v>0</v>
          </cell>
          <cell r="AZ352">
            <v>343</v>
          </cell>
          <cell r="BA352" t="str">
            <v>WINCHENDON</v>
          </cell>
          <cell r="BB352">
            <v>0</v>
          </cell>
          <cell r="BC352">
            <v>0</v>
          </cell>
          <cell r="BE352">
            <v>0</v>
          </cell>
          <cell r="BF352">
            <v>0</v>
          </cell>
          <cell r="BG352">
            <v>0</v>
          </cell>
          <cell r="BH352">
            <v>0</v>
          </cell>
          <cell r="BI352">
            <v>0</v>
          </cell>
          <cell r="BJ352">
            <v>0</v>
          </cell>
          <cell r="BL352">
            <v>0</v>
          </cell>
          <cell r="BM352">
            <v>0</v>
          </cell>
          <cell r="BN352">
            <v>0</v>
          </cell>
          <cell r="BO352">
            <v>0</v>
          </cell>
          <cell r="BP352">
            <v>-89.546685064982739</v>
          </cell>
          <cell r="BQ352">
            <v>-89.546685064982739</v>
          </cell>
          <cell r="BR352">
            <v>-89.546685064982739</v>
          </cell>
        </row>
        <row r="353">
          <cell r="A353">
            <v>344</v>
          </cell>
          <cell r="B353">
            <v>344</v>
          </cell>
          <cell r="C353" t="str">
            <v>WINCHESTER</v>
          </cell>
          <cell r="D353">
            <v>1.5</v>
          </cell>
          <cell r="E353">
            <v>16827</v>
          </cell>
          <cell r="G353">
            <v>1341</v>
          </cell>
          <cell r="H353">
            <v>18168</v>
          </cell>
          <cell r="J353">
            <v>0</v>
          </cell>
          <cell r="K353">
            <v>0</v>
          </cell>
          <cell r="L353">
            <v>1341</v>
          </cell>
          <cell r="M353">
            <v>1341</v>
          </cell>
          <cell r="O353">
            <v>16827</v>
          </cell>
          <cell r="Q353">
            <v>0</v>
          </cell>
          <cell r="R353">
            <v>0</v>
          </cell>
          <cell r="S353">
            <v>1341</v>
          </cell>
          <cell r="T353">
            <v>1341</v>
          </cell>
          <cell r="V353">
            <v>14981.24564482455</v>
          </cell>
          <cell r="W353">
            <v>0</v>
          </cell>
          <cell r="X353">
            <v>344</v>
          </cell>
          <cell r="Y353">
            <v>1.5</v>
          </cell>
          <cell r="Z353">
            <v>16827</v>
          </cell>
          <cell r="AA353">
            <v>0</v>
          </cell>
          <cell r="AB353">
            <v>16827</v>
          </cell>
          <cell r="AD353">
            <v>1341</v>
          </cell>
          <cell r="AE353">
            <v>18168</v>
          </cell>
          <cell r="AF353">
            <v>0</v>
          </cell>
          <cell r="AG353">
            <v>0</v>
          </cell>
          <cell r="AH353">
            <v>0</v>
          </cell>
          <cell r="AI353">
            <v>18168</v>
          </cell>
          <cell r="AK353">
            <v>344</v>
          </cell>
          <cell r="AL353">
            <v>344</v>
          </cell>
          <cell r="AM353" t="str">
            <v>WINCHESTER</v>
          </cell>
          <cell r="AN353">
            <v>16827</v>
          </cell>
          <cell r="AO353">
            <v>54579</v>
          </cell>
          <cell r="AP353">
            <v>0</v>
          </cell>
          <cell r="AQ353">
            <v>1729.5</v>
          </cell>
          <cell r="AR353">
            <v>11915.25</v>
          </cell>
          <cell r="AS353">
            <v>0</v>
          </cell>
          <cell r="AT353">
            <v>0</v>
          </cell>
          <cell r="AU353">
            <v>0</v>
          </cell>
          <cell r="AV353">
            <v>-4.5043551754497457</v>
          </cell>
          <cell r="AW353">
            <v>13640.24564482455</v>
          </cell>
          <cell r="AX353">
            <v>0</v>
          </cell>
          <cell r="AZ353">
            <v>344</v>
          </cell>
          <cell r="BA353" t="str">
            <v>WINCHESTER</v>
          </cell>
          <cell r="BB353">
            <v>0</v>
          </cell>
          <cell r="BC353">
            <v>0</v>
          </cell>
          <cell r="BE353">
            <v>0</v>
          </cell>
          <cell r="BF353">
            <v>0</v>
          </cell>
          <cell r="BG353">
            <v>0</v>
          </cell>
          <cell r="BH353">
            <v>0</v>
          </cell>
          <cell r="BI353">
            <v>0</v>
          </cell>
          <cell r="BJ353">
            <v>0</v>
          </cell>
          <cell r="BL353">
            <v>0</v>
          </cell>
          <cell r="BM353">
            <v>0</v>
          </cell>
          <cell r="BN353">
            <v>0</v>
          </cell>
          <cell r="BO353">
            <v>0</v>
          </cell>
          <cell r="BP353">
            <v>-4.5043551754497457</v>
          </cell>
          <cell r="BQ353">
            <v>-4.5043551754497457</v>
          </cell>
          <cell r="BR353">
            <v>-4.5043551754497457</v>
          </cell>
        </row>
        <row r="354">
          <cell r="A354">
            <v>345</v>
          </cell>
          <cell r="B354">
            <v>345</v>
          </cell>
          <cell r="C354" t="str">
            <v>WINDSOR</v>
          </cell>
          <cell r="D354">
            <v>0</v>
          </cell>
          <cell r="E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K354">
            <v>345</v>
          </cell>
          <cell r="AL354">
            <v>345</v>
          </cell>
          <cell r="AM354" t="str">
            <v>WINDSOR</v>
          </cell>
          <cell r="AN354">
            <v>0</v>
          </cell>
          <cell r="AO354">
            <v>0</v>
          </cell>
          <cell r="AP354">
            <v>0</v>
          </cell>
          <cell r="AQ354">
            <v>0</v>
          </cell>
          <cell r="AR354">
            <v>0</v>
          </cell>
          <cell r="AS354">
            <v>0</v>
          </cell>
          <cell r="AT354">
            <v>0</v>
          </cell>
          <cell r="AU354">
            <v>0</v>
          </cell>
          <cell r="AV354">
            <v>0</v>
          </cell>
          <cell r="AW354">
            <v>0</v>
          </cell>
          <cell r="AX354">
            <v>0</v>
          </cell>
          <cell r="AZ354">
            <v>345</v>
          </cell>
          <cell r="BA354" t="str">
            <v>WINDSOR</v>
          </cell>
          <cell r="BB354">
            <v>0</v>
          </cell>
          <cell r="BC354">
            <v>0</v>
          </cell>
          <cell r="BE354">
            <v>0</v>
          </cell>
          <cell r="BF354">
            <v>0</v>
          </cell>
          <cell r="BG354">
            <v>0</v>
          </cell>
          <cell r="BH354">
            <v>0</v>
          </cell>
          <cell r="BI354">
            <v>0</v>
          </cell>
          <cell r="BJ354">
            <v>0</v>
          </cell>
          <cell r="BL354">
            <v>0</v>
          </cell>
          <cell r="BM354">
            <v>0</v>
          </cell>
          <cell r="BN354">
            <v>0</v>
          </cell>
          <cell r="BO354">
            <v>0</v>
          </cell>
          <cell r="BP354">
            <v>0</v>
          </cell>
          <cell r="BQ354">
            <v>0</v>
          </cell>
          <cell r="BR354">
            <v>0</v>
          </cell>
        </row>
        <row r="355">
          <cell r="A355">
            <v>346</v>
          </cell>
          <cell r="B355">
            <v>346</v>
          </cell>
          <cell r="C355" t="str">
            <v>WINTHROP</v>
          </cell>
          <cell r="D355">
            <v>14.286562942008487</v>
          </cell>
          <cell r="E355">
            <v>195933</v>
          </cell>
          <cell r="G355">
            <v>12735</v>
          </cell>
          <cell r="H355">
            <v>208668</v>
          </cell>
          <cell r="J355">
            <v>6041.6767794136231</v>
          </cell>
          <cell r="K355">
            <v>0.32656069963026457</v>
          </cell>
          <cell r="L355">
            <v>12735</v>
          </cell>
          <cell r="M355">
            <v>18776.676779413625</v>
          </cell>
          <cell r="O355">
            <v>189891.32322058638</v>
          </cell>
          <cell r="Q355">
            <v>0</v>
          </cell>
          <cell r="R355">
            <v>6041.6767794136231</v>
          </cell>
          <cell r="S355">
            <v>12735</v>
          </cell>
          <cell r="T355">
            <v>18776.676779413625</v>
          </cell>
          <cell r="V355">
            <v>31235.930412796373</v>
          </cell>
          <cell r="W355">
            <v>0</v>
          </cell>
          <cell r="X355">
            <v>346</v>
          </cell>
          <cell r="Y355">
            <v>14.286562942008487</v>
          </cell>
          <cell r="Z355">
            <v>195933</v>
          </cell>
          <cell r="AA355">
            <v>0</v>
          </cell>
          <cell r="AB355">
            <v>195933</v>
          </cell>
          <cell r="AD355">
            <v>12735</v>
          </cell>
          <cell r="AE355">
            <v>208668</v>
          </cell>
          <cell r="AF355">
            <v>0</v>
          </cell>
          <cell r="AG355">
            <v>0</v>
          </cell>
          <cell r="AH355">
            <v>0</v>
          </cell>
          <cell r="AI355">
            <v>208668</v>
          </cell>
          <cell r="AK355">
            <v>346</v>
          </cell>
          <cell r="AL355">
            <v>346</v>
          </cell>
          <cell r="AM355" t="str">
            <v>WINTHROP</v>
          </cell>
          <cell r="AN355">
            <v>195933</v>
          </cell>
          <cell r="AO355">
            <v>189050</v>
          </cell>
          <cell r="AP355">
            <v>6883</v>
          </cell>
          <cell r="AQ355">
            <v>4730.25</v>
          </cell>
          <cell r="AR355">
            <v>2588</v>
          </cell>
          <cell r="AS355">
            <v>3514.75</v>
          </cell>
          <cell r="AT355">
            <v>797.25</v>
          </cell>
          <cell r="AU355">
            <v>0</v>
          </cell>
          <cell r="AV355">
            <v>-12.319587203626725</v>
          </cell>
          <cell r="AW355">
            <v>18500.930412796373</v>
          </cell>
          <cell r="AX355">
            <v>6041.6767794136231</v>
          </cell>
          <cell r="AZ355">
            <v>346</v>
          </cell>
          <cell r="BA355" t="str">
            <v>WINTHROP</v>
          </cell>
          <cell r="BB355">
            <v>0</v>
          </cell>
          <cell r="BC355">
            <v>0</v>
          </cell>
          <cell r="BE355">
            <v>0</v>
          </cell>
          <cell r="BF355">
            <v>0</v>
          </cell>
          <cell r="BG355">
            <v>0</v>
          </cell>
          <cell r="BH355">
            <v>0</v>
          </cell>
          <cell r="BI355">
            <v>0</v>
          </cell>
          <cell r="BJ355">
            <v>0</v>
          </cell>
          <cell r="BL355">
            <v>0</v>
          </cell>
          <cell r="BM355">
            <v>6883</v>
          </cell>
          <cell r="BN355">
            <v>6883</v>
          </cell>
          <cell r="BO355">
            <v>0</v>
          </cell>
          <cell r="BP355">
            <v>-12.319587203626725</v>
          </cell>
          <cell r="BQ355">
            <v>-12.319587203626725</v>
          </cell>
          <cell r="BR355">
            <v>-12.319587203626725</v>
          </cell>
        </row>
        <row r="356">
          <cell r="A356">
            <v>347</v>
          </cell>
          <cell r="B356">
            <v>347</v>
          </cell>
          <cell r="C356" t="str">
            <v>WOBURN</v>
          </cell>
          <cell r="D356">
            <v>19.055479140301024</v>
          </cell>
          <cell r="E356">
            <v>277655</v>
          </cell>
          <cell r="G356">
            <v>17017</v>
          </cell>
          <cell r="H356">
            <v>294672</v>
          </cell>
          <cell r="J356">
            <v>89071.502424959661</v>
          </cell>
          <cell r="K356">
            <v>0.67478155328926526</v>
          </cell>
          <cell r="L356">
            <v>17017</v>
          </cell>
          <cell r="M356">
            <v>106088.50242495966</v>
          </cell>
          <cell r="O356">
            <v>188583.49757504032</v>
          </cell>
          <cell r="Q356">
            <v>0</v>
          </cell>
          <cell r="R356">
            <v>89071.502424959661</v>
          </cell>
          <cell r="S356">
            <v>17017</v>
          </cell>
          <cell r="T356">
            <v>106088.50242495966</v>
          </cell>
          <cell r="V356">
            <v>149017.5</v>
          </cell>
          <cell r="W356">
            <v>0</v>
          </cell>
          <cell r="X356">
            <v>347</v>
          </cell>
          <cell r="Y356">
            <v>19.055479140301024</v>
          </cell>
          <cell r="Z356">
            <v>277655</v>
          </cell>
          <cell r="AA356">
            <v>0</v>
          </cell>
          <cell r="AB356">
            <v>277655</v>
          </cell>
          <cell r="AD356">
            <v>17017</v>
          </cell>
          <cell r="AE356">
            <v>294672</v>
          </cell>
          <cell r="AF356">
            <v>0</v>
          </cell>
          <cell r="AG356">
            <v>0</v>
          </cell>
          <cell r="AH356">
            <v>0</v>
          </cell>
          <cell r="AI356">
            <v>294672</v>
          </cell>
          <cell r="AK356">
            <v>347</v>
          </cell>
          <cell r="AL356">
            <v>347</v>
          </cell>
          <cell r="AM356" t="str">
            <v>WOBURN</v>
          </cell>
          <cell r="AN356">
            <v>277655</v>
          </cell>
          <cell r="AO356">
            <v>176180</v>
          </cell>
          <cell r="AP356">
            <v>101475</v>
          </cell>
          <cell r="AQ356">
            <v>0</v>
          </cell>
          <cell r="AR356">
            <v>15889.75</v>
          </cell>
          <cell r="AS356">
            <v>0</v>
          </cell>
          <cell r="AT356">
            <v>8825.5</v>
          </cell>
          <cell r="AU356">
            <v>5810.25</v>
          </cell>
          <cell r="AV356">
            <v>0</v>
          </cell>
          <cell r="AW356">
            <v>132000.5</v>
          </cell>
          <cell r="AX356">
            <v>89071.502424959661</v>
          </cell>
          <cell r="AZ356">
            <v>347</v>
          </cell>
          <cell r="BA356" t="str">
            <v>WOBURN</v>
          </cell>
          <cell r="BB356">
            <v>0</v>
          </cell>
          <cell r="BC356">
            <v>0</v>
          </cell>
          <cell r="BE356">
            <v>0</v>
          </cell>
          <cell r="BF356">
            <v>0</v>
          </cell>
          <cell r="BG356">
            <v>0</v>
          </cell>
          <cell r="BH356">
            <v>0</v>
          </cell>
          <cell r="BI356">
            <v>0</v>
          </cell>
          <cell r="BJ356">
            <v>0</v>
          </cell>
          <cell r="BL356">
            <v>0</v>
          </cell>
          <cell r="BM356">
            <v>101475</v>
          </cell>
          <cell r="BN356">
            <v>101475</v>
          </cell>
          <cell r="BO356">
            <v>0</v>
          </cell>
          <cell r="BP356">
            <v>0</v>
          </cell>
          <cell r="BQ356">
            <v>0</v>
          </cell>
          <cell r="BR356">
            <v>0</v>
          </cell>
        </row>
        <row r="357">
          <cell r="A357">
            <v>348</v>
          </cell>
          <cell r="B357">
            <v>348</v>
          </cell>
          <cell r="C357" t="str">
            <v>WORCESTER</v>
          </cell>
          <cell r="D357">
            <v>2015.4372013742461</v>
          </cell>
          <cell r="E357">
            <v>22740474</v>
          </cell>
          <cell r="G357">
            <v>1798690</v>
          </cell>
          <cell r="H357">
            <v>24539164</v>
          </cell>
          <cell r="J357">
            <v>0</v>
          </cell>
          <cell r="K357">
            <v>0</v>
          </cell>
          <cell r="L357">
            <v>1798690</v>
          </cell>
          <cell r="M357">
            <v>1798690</v>
          </cell>
          <cell r="O357">
            <v>22740474</v>
          </cell>
          <cell r="Q357">
            <v>11887</v>
          </cell>
          <cell r="R357">
            <v>0</v>
          </cell>
          <cell r="S357">
            <v>1799723</v>
          </cell>
          <cell r="T357">
            <v>1810577</v>
          </cell>
          <cell r="V357">
            <v>2524889.765309236</v>
          </cell>
          <cell r="W357">
            <v>0</v>
          </cell>
          <cell r="X357">
            <v>348</v>
          </cell>
          <cell r="Y357">
            <v>2015.4372013742461</v>
          </cell>
          <cell r="Z357">
            <v>22740474</v>
          </cell>
          <cell r="AA357">
            <v>0</v>
          </cell>
          <cell r="AB357">
            <v>22740474</v>
          </cell>
          <cell r="AD357">
            <v>1798690</v>
          </cell>
          <cell r="AE357">
            <v>24539164</v>
          </cell>
          <cell r="AF357">
            <v>10854</v>
          </cell>
          <cell r="AG357">
            <v>1033</v>
          </cell>
          <cell r="AH357">
            <v>11887</v>
          </cell>
          <cell r="AI357">
            <v>24551051</v>
          </cell>
          <cell r="AK357">
            <v>348</v>
          </cell>
          <cell r="AL357">
            <v>348</v>
          </cell>
          <cell r="AM357" t="str">
            <v>WORCESTER</v>
          </cell>
          <cell r="AN357">
            <v>22740474</v>
          </cell>
          <cell r="AO357">
            <v>23006220</v>
          </cell>
          <cell r="AP357">
            <v>0</v>
          </cell>
          <cell r="AQ357">
            <v>83985.75</v>
          </cell>
          <cell r="AR357">
            <v>14112.5</v>
          </cell>
          <cell r="AS357">
            <v>0</v>
          </cell>
          <cell r="AT357">
            <v>358149</v>
          </cell>
          <cell r="AU357">
            <v>258284.25</v>
          </cell>
          <cell r="AV357">
            <v>-218.73469076410402</v>
          </cell>
          <cell r="AW357">
            <v>714312.7653092359</v>
          </cell>
          <cell r="AX357">
            <v>0</v>
          </cell>
          <cell r="AZ357">
            <v>348</v>
          </cell>
          <cell r="BA357" t="str">
            <v>WORCESTER</v>
          </cell>
          <cell r="BB357">
            <v>0</v>
          </cell>
          <cell r="BC357">
            <v>0</v>
          </cell>
          <cell r="BE357">
            <v>0</v>
          </cell>
          <cell r="BF357">
            <v>0</v>
          </cell>
          <cell r="BG357">
            <v>0</v>
          </cell>
          <cell r="BH357">
            <v>0</v>
          </cell>
          <cell r="BI357">
            <v>0</v>
          </cell>
          <cell r="BJ357">
            <v>0</v>
          </cell>
          <cell r="BL357">
            <v>0</v>
          </cell>
          <cell r="BM357">
            <v>0</v>
          </cell>
          <cell r="BN357">
            <v>0</v>
          </cell>
          <cell r="BO357">
            <v>0</v>
          </cell>
          <cell r="BP357">
            <v>-218.73469076410402</v>
          </cell>
          <cell r="BQ357">
            <v>-218.73469076410402</v>
          </cell>
          <cell r="BR357">
            <v>-218.73469076410402</v>
          </cell>
        </row>
        <row r="358">
          <cell r="A358">
            <v>349</v>
          </cell>
          <cell r="B358">
            <v>349</v>
          </cell>
          <cell r="C358" t="str">
            <v>WORTHINGTON</v>
          </cell>
          <cell r="D358">
            <v>1</v>
          </cell>
          <cell r="E358">
            <v>11867</v>
          </cell>
          <cell r="G358">
            <v>893</v>
          </cell>
          <cell r="H358">
            <v>12760</v>
          </cell>
          <cell r="J358">
            <v>344.96280318314018</v>
          </cell>
          <cell r="K358">
            <v>0.10601097335847461</v>
          </cell>
          <cell r="L358">
            <v>893</v>
          </cell>
          <cell r="M358">
            <v>1237.9628031831403</v>
          </cell>
          <cell r="O358">
            <v>11522.03719681686</v>
          </cell>
          <cell r="Q358">
            <v>0</v>
          </cell>
          <cell r="R358">
            <v>344.96280318314018</v>
          </cell>
          <cell r="S358">
            <v>893</v>
          </cell>
          <cell r="T358">
            <v>1237.9628031831403</v>
          </cell>
          <cell r="V358">
            <v>4147.0292033415571</v>
          </cell>
          <cell r="W358">
            <v>0</v>
          </cell>
          <cell r="X358">
            <v>349</v>
          </cell>
          <cell r="Y358">
            <v>1</v>
          </cell>
          <cell r="Z358">
            <v>11867</v>
          </cell>
          <cell r="AA358">
            <v>0</v>
          </cell>
          <cell r="AB358">
            <v>11867</v>
          </cell>
          <cell r="AD358">
            <v>893</v>
          </cell>
          <cell r="AE358">
            <v>12760</v>
          </cell>
          <cell r="AF358">
            <v>0</v>
          </cell>
          <cell r="AG358">
            <v>0</v>
          </cell>
          <cell r="AH358">
            <v>0</v>
          </cell>
          <cell r="AI358">
            <v>12760</v>
          </cell>
          <cell r="AK358">
            <v>349</v>
          </cell>
          <cell r="AL358">
            <v>349</v>
          </cell>
          <cell r="AM358" t="str">
            <v>WORTHINGTON</v>
          </cell>
          <cell r="AN358">
            <v>11867</v>
          </cell>
          <cell r="AO358">
            <v>11474</v>
          </cell>
          <cell r="AP358">
            <v>393</v>
          </cell>
          <cell r="AQ358">
            <v>2868.5</v>
          </cell>
          <cell r="AR358">
            <v>0</v>
          </cell>
          <cell r="AS358">
            <v>0</v>
          </cell>
          <cell r="AT358">
            <v>0</v>
          </cell>
          <cell r="AU358">
            <v>0</v>
          </cell>
          <cell r="AV358">
            <v>-7.4707966584428505</v>
          </cell>
          <cell r="AW358">
            <v>3254.0292033415571</v>
          </cell>
          <cell r="AX358">
            <v>344.96280318314018</v>
          </cell>
          <cell r="AZ358">
            <v>349</v>
          </cell>
          <cell r="BA358" t="str">
            <v>WORTHINGTON</v>
          </cell>
          <cell r="BB358">
            <v>0</v>
          </cell>
          <cell r="BC358">
            <v>0</v>
          </cell>
          <cell r="BE358">
            <v>0</v>
          </cell>
          <cell r="BF358">
            <v>0</v>
          </cell>
          <cell r="BG358">
            <v>0</v>
          </cell>
          <cell r="BH358">
            <v>0</v>
          </cell>
          <cell r="BI358">
            <v>0</v>
          </cell>
          <cell r="BJ358">
            <v>0</v>
          </cell>
          <cell r="BL358">
            <v>0</v>
          </cell>
          <cell r="BM358">
            <v>393</v>
          </cell>
          <cell r="BN358">
            <v>393</v>
          </cell>
          <cell r="BO358">
            <v>0</v>
          </cell>
          <cell r="BP358">
            <v>-7.4707966584428505</v>
          </cell>
          <cell r="BQ358">
            <v>-7.4707966584428505</v>
          </cell>
          <cell r="BR358">
            <v>-7.4707966584428505</v>
          </cell>
          <cell r="BW358" t="str">
            <v>fy16</v>
          </cell>
        </row>
        <row r="359">
          <cell r="A359">
            <v>350</v>
          </cell>
          <cell r="B359">
            <v>350</v>
          </cell>
          <cell r="C359" t="str">
            <v>WRENTHAM</v>
          </cell>
          <cell r="D359">
            <v>13.777777777777779</v>
          </cell>
          <cell r="E359">
            <v>161040</v>
          </cell>
          <cell r="G359">
            <v>10716</v>
          </cell>
          <cell r="H359">
            <v>171756</v>
          </cell>
          <cell r="J359">
            <v>0</v>
          </cell>
          <cell r="K359">
            <v>0</v>
          </cell>
          <cell r="L359">
            <v>10716</v>
          </cell>
          <cell r="M359">
            <v>10716</v>
          </cell>
          <cell r="O359">
            <v>161040</v>
          </cell>
          <cell r="Q359">
            <v>25062</v>
          </cell>
          <cell r="R359">
            <v>0</v>
          </cell>
          <cell r="S359">
            <v>12304</v>
          </cell>
          <cell r="T359">
            <v>35778</v>
          </cell>
          <cell r="V359">
            <v>63432.664104621581</v>
          </cell>
          <cell r="W359">
            <v>0</v>
          </cell>
          <cell r="X359">
            <v>350</v>
          </cell>
          <cell r="Y359">
            <v>13.777777777777779</v>
          </cell>
          <cell r="Z359">
            <v>161040</v>
          </cell>
          <cell r="AA359">
            <v>0</v>
          </cell>
          <cell r="AB359">
            <v>161040</v>
          </cell>
          <cell r="AD359">
            <v>10716</v>
          </cell>
          <cell r="AE359">
            <v>171756</v>
          </cell>
          <cell r="AF359">
            <v>23474</v>
          </cell>
          <cell r="AG359">
            <v>1588</v>
          </cell>
          <cell r="AH359">
            <v>25062</v>
          </cell>
          <cell r="AI359">
            <v>196818</v>
          </cell>
          <cell r="AK359">
            <v>350</v>
          </cell>
          <cell r="AL359">
            <v>350</v>
          </cell>
          <cell r="AM359" t="str">
            <v>WRENTHAM</v>
          </cell>
          <cell r="AN359">
            <v>161040</v>
          </cell>
          <cell r="AO359">
            <v>175940</v>
          </cell>
          <cell r="AP359">
            <v>0</v>
          </cell>
          <cell r="AQ359">
            <v>19903</v>
          </cell>
          <cell r="AR359">
            <v>682.25</v>
          </cell>
          <cell r="AS359">
            <v>5639.75</v>
          </cell>
          <cell r="AT359">
            <v>1481.5</v>
          </cell>
          <cell r="AU359">
            <v>0</v>
          </cell>
          <cell r="AV359">
            <v>-51.835895378419082</v>
          </cell>
          <cell r="AW359">
            <v>27654.664104621581</v>
          </cell>
          <cell r="AX359">
            <v>0</v>
          </cell>
          <cell r="AZ359">
            <v>350</v>
          </cell>
          <cell r="BA359" t="str">
            <v>WRENTHAM</v>
          </cell>
          <cell r="BB359">
            <v>0</v>
          </cell>
          <cell r="BC359">
            <v>0</v>
          </cell>
          <cell r="BE359">
            <v>0</v>
          </cell>
          <cell r="BF359">
            <v>0</v>
          </cell>
          <cell r="BG359">
            <v>0</v>
          </cell>
          <cell r="BH359">
            <v>0</v>
          </cell>
          <cell r="BI359">
            <v>0</v>
          </cell>
          <cell r="BJ359">
            <v>0</v>
          </cell>
          <cell r="BL359">
            <v>0</v>
          </cell>
          <cell r="BM359">
            <v>0</v>
          </cell>
          <cell r="BN359">
            <v>0</v>
          </cell>
          <cell r="BO359">
            <v>0</v>
          </cell>
          <cell r="BP359">
            <v>-51.835895378419082</v>
          </cell>
          <cell r="BQ359">
            <v>-51.835895378419082</v>
          </cell>
          <cell r="BR359">
            <v>-51.835895378419082</v>
          </cell>
        </row>
        <row r="360">
          <cell r="A360">
            <v>351</v>
          </cell>
          <cell r="B360">
            <v>351</v>
          </cell>
          <cell r="C360" t="str">
            <v>YARMOUTH</v>
          </cell>
          <cell r="D360">
            <v>0</v>
          </cell>
          <cell r="E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K360">
            <v>351</v>
          </cell>
          <cell r="AL360">
            <v>351</v>
          </cell>
          <cell r="AM360" t="str">
            <v>YARMOUTH</v>
          </cell>
          <cell r="AN360">
            <v>0</v>
          </cell>
          <cell r="AO360">
            <v>0</v>
          </cell>
          <cell r="AP360">
            <v>0</v>
          </cell>
          <cell r="AQ360">
            <v>0</v>
          </cell>
          <cell r="AR360">
            <v>0</v>
          </cell>
          <cell r="AS360">
            <v>0</v>
          </cell>
          <cell r="AT360">
            <v>0</v>
          </cell>
          <cell r="AU360">
            <v>0</v>
          </cell>
          <cell r="AV360">
            <v>0</v>
          </cell>
          <cell r="AW360">
            <v>0</v>
          </cell>
          <cell r="AX360">
            <v>0</v>
          </cell>
          <cell r="AZ360">
            <v>351</v>
          </cell>
          <cell r="BA360" t="str">
            <v>YARMOUTH</v>
          </cell>
          <cell r="BB360">
            <v>0</v>
          </cell>
          <cell r="BC360">
            <v>0</v>
          </cell>
          <cell r="BE360">
            <v>0</v>
          </cell>
          <cell r="BF360">
            <v>0</v>
          </cell>
          <cell r="BG360">
            <v>0</v>
          </cell>
          <cell r="BH360">
            <v>0</v>
          </cell>
          <cell r="BI360">
            <v>0</v>
          </cell>
          <cell r="BJ360">
            <v>0</v>
          </cell>
          <cell r="BL360">
            <v>0</v>
          </cell>
          <cell r="BM360">
            <v>0</v>
          </cell>
          <cell r="BN360">
            <v>0</v>
          </cell>
          <cell r="BO360">
            <v>0</v>
          </cell>
          <cell r="BP360">
            <v>0</v>
          </cell>
          <cell r="BQ360">
            <v>0</v>
          </cell>
          <cell r="BR360">
            <v>0</v>
          </cell>
        </row>
        <row r="361">
          <cell r="A361">
            <v>352</v>
          </cell>
          <cell r="B361">
            <v>352</v>
          </cell>
          <cell r="C361" t="str">
            <v>DEVENS</v>
          </cell>
          <cell r="D361">
            <v>2</v>
          </cell>
          <cell r="E361">
            <v>28948</v>
          </cell>
          <cell r="G361">
            <v>1786</v>
          </cell>
          <cell r="H361">
            <v>30734</v>
          </cell>
          <cell r="J361">
            <v>0</v>
          </cell>
          <cell r="K361">
            <v>0</v>
          </cell>
          <cell r="L361">
            <v>1786</v>
          </cell>
          <cell r="M361">
            <v>1786</v>
          </cell>
          <cell r="O361">
            <v>28948</v>
          </cell>
          <cell r="Q361">
            <v>0</v>
          </cell>
          <cell r="R361">
            <v>0</v>
          </cell>
          <cell r="S361">
            <v>1786</v>
          </cell>
          <cell r="T361">
            <v>1786</v>
          </cell>
          <cell r="V361">
            <v>9153.1023081490493</v>
          </cell>
          <cell r="W361">
            <v>0</v>
          </cell>
          <cell r="X361">
            <v>352</v>
          </cell>
          <cell r="Y361">
            <v>2</v>
          </cell>
          <cell r="Z361">
            <v>28948</v>
          </cell>
          <cell r="AA361">
            <v>0</v>
          </cell>
          <cell r="AB361">
            <v>28948</v>
          </cell>
          <cell r="AD361">
            <v>1786</v>
          </cell>
          <cell r="AE361">
            <v>30734</v>
          </cell>
          <cell r="AF361">
            <v>0</v>
          </cell>
          <cell r="AG361">
            <v>0</v>
          </cell>
          <cell r="AH361">
            <v>0</v>
          </cell>
          <cell r="AI361">
            <v>30734</v>
          </cell>
          <cell r="AK361">
            <v>352</v>
          </cell>
          <cell r="AL361">
            <v>352</v>
          </cell>
          <cell r="AM361" t="str">
            <v>DEVENS</v>
          </cell>
          <cell r="AN361">
            <v>28948</v>
          </cell>
          <cell r="AO361">
            <v>43023</v>
          </cell>
          <cell r="AP361">
            <v>0</v>
          </cell>
          <cell r="AQ361">
            <v>7160</v>
          </cell>
          <cell r="AR361">
            <v>176</v>
          </cell>
          <cell r="AS361">
            <v>49.75</v>
          </cell>
          <cell r="AT361">
            <v>0</v>
          </cell>
          <cell r="AU361">
            <v>0</v>
          </cell>
          <cell r="AV361">
            <v>-18.64769185095065</v>
          </cell>
          <cell r="AW361">
            <v>7367.1023081490493</v>
          </cell>
          <cell r="AX361">
            <v>0</v>
          </cell>
          <cell r="AZ361">
            <v>352</v>
          </cell>
          <cell r="BA361" t="str">
            <v>DEVENS</v>
          </cell>
          <cell r="BB361">
            <v>0</v>
          </cell>
          <cell r="BC361">
            <v>0</v>
          </cell>
          <cell r="BE361">
            <v>0</v>
          </cell>
          <cell r="BF361">
            <v>0</v>
          </cell>
          <cell r="BG361">
            <v>0</v>
          </cell>
          <cell r="BH361">
            <v>0</v>
          </cell>
          <cell r="BI361">
            <v>0</v>
          </cell>
          <cell r="BJ361">
            <v>0</v>
          </cell>
          <cell r="BL361">
            <v>0</v>
          </cell>
          <cell r="BM361">
            <v>0</v>
          </cell>
          <cell r="BN361">
            <v>0</v>
          </cell>
          <cell r="BO361">
            <v>0</v>
          </cell>
          <cell r="BP361">
            <v>-18.64769185095065</v>
          </cell>
          <cell r="BQ361">
            <v>-18.64769185095065</v>
          </cell>
          <cell r="BR361">
            <v>-18.64769185095065</v>
          </cell>
        </row>
        <row r="362">
          <cell r="A362">
            <v>353</v>
          </cell>
          <cell r="C362" t="str">
            <v>SOUTHFIELD</v>
          </cell>
          <cell r="D362">
            <v>0</v>
          </cell>
          <cell r="E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K362">
            <v>353</v>
          </cell>
          <cell r="AM362" t="str">
            <v>SOUTHFIELD</v>
          </cell>
          <cell r="AN362">
            <v>0</v>
          </cell>
          <cell r="AO362">
            <v>0</v>
          </cell>
          <cell r="AP362">
            <v>0</v>
          </cell>
          <cell r="AQ362">
            <v>0</v>
          </cell>
          <cell r="AR362">
            <v>0</v>
          </cell>
          <cell r="AS362">
            <v>0</v>
          </cell>
          <cell r="AT362">
            <v>0</v>
          </cell>
          <cell r="AU362">
            <v>0</v>
          </cell>
          <cell r="AV362">
            <v>0</v>
          </cell>
          <cell r="AW362">
            <v>0</v>
          </cell>
          <cell r="AX362">
            <v>0</v>
          </cell>
          <cell r="AZ362">
            <v>353</v>
          </cell>
          <cell r="BA362" t="str">
            <v>SOUTHFIELD</v>
          </cell>
          <cell r="BB362">
            <v>0</v>
          </cell>
          <cell r="BC362">
            <v>0</v>
          </cell>
          <cell r="BE362">
            <v>0</v>
          </cell>
          <cell r="BF362">
            <v>0</v>
          </cell>
          <cell r="BG362">
            <v>0</v>
          </cell>
          <cell r="BH362">
            <v>0</v>
          </cell>
          <cell r="BI362">
            <v>0</v>
          </cell>
          <cell r="BJ362">
            <v>0</v>
          </cell>
          <cell r="BL362">
            <v>0</v>
          </cell>
          <cell r="BM362">
            <v>0</v>
          </cell>
          <cell r="BN362">
            <v>0</v>
          </cell>
          <cell r="BO362">
            <v>0</v>
          </cell>
          <cell r="BP362">
            <v>0</v>
          </cell>
          <cell r="BQ362">
            <v>0</v>
          </cell>
          <cell r="BR362">
            <v>0</v>
          </cell>
          <cell r="BW362" t="str">
            <v>fy13</v>
          </cell>
        </row>
        <row r="363">
          <cell r="A363">
            <v>406</v>
          </cell>
          <cell r="B363">
            <v>406</v>
          </cell>
          <cell r="C363" t="str">
            <v>NORTHAMPTON SMITH</v>
          </cell>
          <cell r="D363">
            <v>0</v>
          </cell>
          <cell r="E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K363">
            <v>406</v>
          </cell>
          <cell r="AL363">
            <v>406</v>
          </cell>
          <cell r="AM363" t="str">
            <v>NORTHAMPTON SMITH</v>
          </cell>
          <cell r="AN363">
            <v>0</v>
          </cell>
          <cell r="AO363">
            <v>0</v>
          </cell>
          <cell r="AP363">
            <v>0</v>
          </cell>
          <cell r="AQ363">
            <v>0</v>
          </cell>
          <cell r="AR363">
            <v>0</v>
          </cell>
          <cell r="AS363">
            <v>0</v>
          </cell>
          <cell r="AT363">
            <v>0</v>
          </cell>
          <cell r="AU363">
            <v>0</v>
          </cell>
          <cell r="AV363">
            <v>0</v>
          </cell>
          <cell r="AW363">
            <v>0</v>
          </cell>
          <cell r="AX363">
            <v>0</v>
          </cell>
          <cell r="AZ363">
            <v>406</v>
          </cell>
          <cell r="BA363" t="str">
            <v>NORTHAMPTON SMITH</v>
          </cell>
          <cell r="BB363">
            <v>0</v>
          </cell>
          <cell r="BC363">
            <v>0</v>
          </cell>
          <cell r="BE363">
            <v>0</v>
          </cell>
          <cell r="BF363">
            <v>0</v>
          </cell>
          <cell r="BG363">
            <v>0</v>
          </cell>
          <cell r="BH363">
            <v>0</v>
          </cell>
          <cell r="BI363">
            <v>0</v>
          </cell>
          <cell r="BJ363">
            <v>0</v>
          </cell>
          <cell r="BL363">
            <v>0</v>
          </cell>
          <cell r="BM363">
            <v>0</v>
          </cell>
          <cell r="BN363">
            <v>0</v>
          </cell>
          <cell r="BO363">
            <v>0</v>
          </cell>
          <cell r="BP363">
            <v>0</v>
          </cell>
          <cell r="BQ363">
            <v>0</v>
          </cell>
          <cell r="BR363">
            <v>0</v>
          </cell>
        </row>
        <row r="364">
          <cell r="A364">
            <v>600</v>
          </cell>
          <cell r="B364">
            <v>701</v>
          </cell>
          <cell r="C364" t="str">
            <v>ACTON BOXBOROUGH</v>
          </cell>
          <cell r="D364">
            <v>23.923344947735195</v>
          </cell>
          <cell r="E364">
            <v>311657</v>
          </cell>
          <cell r="G364">
            <v>21364</v>
          </cell>
          <cell r="H364">
            <v>333021</v>
          </cell>
          <cell r="J364">
            <v>0</v>
          </cell>
          <cell r="K364">
            <v>0</v>
          </cell>
          <cell r="L364">
            <v>21364</v>
          </cell>
          <cell r="M364">
            <v>21364</v>
          </cell>
          <cell r="O364">
            <v>311657</v>
          </cell>
          <cell r="Q364">
            <v>0</v>
          </cell>
          <cell r="R364">
            <v>0</v>
          </cell>
          <cell r="S364">
            <v>21364</v>
          </cell>
          <cell r="T364">
            <v>21364</v>
          </cell>
          <cell r="V364">
            <v>51475.072905458117</v>
          </cell>
          <cell r="W364">
            <v>0</v>
          </cell>
          <cell r="X364">
            <v>600</v>
          </cell>
          <cell r="Y364">
            <v>23.923344947735195</v>
          </cell>
          <cell r="Z364">
            <v>311657</v>
          </cell>
          <cell r="AA364">
            <v>0</v>
          </cell>
          <cell r="AB364">
            <v>311657</v>
          </cell>
          <cell r="AD364">
            <v>21364</v>
          </cell>
          <cell r="AE364">
            <v>333021</v>
          </cell>
          <cell r="AF364">
            <v>0</v>
          </cell>
          <cell r="AG364">
            <v>0</v>
          </cell>
          <cell r="AH364">
            <v>0</v>
          </cell>
          <cell r="AI364">
            <v>333021</v>
          </cell>
          <cell r="AK364">
            <v>600</v>
          </cell>
          <cell r="AL364">
            <v>701</v>
          </cell>
          <cell r="AM364" t="str">
            <v>ACTON BOXBOROUGH</v>
          </cell>
          <cell r="AN364">
            <v>311657</v>
          </cell>
          <cell r="AO364">
            <v>367866</v>
          </cell>
          <cell r="AP364">
            <v>0</v>
          </cell>
          <cell r="AQ364">
            <v>5059.5</v>
          </cell>
          <cell r="AR364">
            <v>0</v>
          </cell>
          <cell r="AS364">
            <v>6499.75</v>
          </cell>
          <cell r="AT364">
            <v>18565</v>
          </cell>
          <cell r="AU364">
            <v>0</v>
          </cell>
          <cell r="AV364">
            <v>-13.17709454188298</v>
          </cell>
          <cell r="AW364">
            <v>30111.072905458117</v>
          </cell>
          <cell r="AX364">
            <v>0</v>
          </cell>
          <cell r="AZ364">
            <v>600</v>
          </cell>
          <cell r="BA364" t="str">
            <v>ACTON BOXBOROUGH</v>
          </cell>
          <cell r="BB364">
            <v>0</v>
          </cell>
          <cell r="BC364">
            <v>0</v>
          </cell>
          <cell r="BE364">
            <v>0</v>
          </cell>
          <cell r="BF364">
            <v>0</v>
          </cell>
          <cell r="BG364">
            <v>0</v>
          </cell>
          <cell r="BH364">
            <v>0</v>
          </cell>
          <cell r="BI364">
            <v>0</v>
          </cell>
          <cell r="BJ364">
            <v>0</v>
          </cell>
          <cell r="BL364">
            <v>0</v>
          </cell>
          <cell r="BM364">
            <v>0</v>
          </cell>
          <cell r="BN364">
            <v>0</v>
          </cell>
          <cell r="BO364">
            <v>0</v>
          </cell>
          <cell r="BP364">
            <v>-13.17709454188298</v>
          </cell>
          <cell r="BQ364">
            <v>-13.17709454188298</v>
          </cell>
          <cell r="BR364">
            <v>-13.17709454188298</v>
          </cell>
          <cell r="BW364" t="str">
            <v>fy15</v>
          </cell>
        </row>
        <row r="365">
          <cell r="A365">
            <v>603</v>
          </cell>
          <cell r="B365">
            <v>702</v>
          </cell>
          <cell r="C365" t="str">
            <v>ADAMS CHESHIRE</v>
          </cell>
          <cell r="D365">
            <v>74.110738255033567</v>
          </cell>
          <cell r="E365">
            <v>869837</v>
          </cell>
          <cell r="G365">
            <v>66181</v>
          </cell>
          <cell r="H365">
            <v>936018</v>
          </cell>
          <cell r="J365">
            <v>0</v>
          </cell>
          <cell r="K365">
            <v>0</v>
          </cell>
          <cell r="L365">
            <v>66181</v>
          </cell>
          <cell r="M365">
            <v>66181</v>
          </cell>
          <cell r="O365">
            <v>869837</v>
          </cell>
          <cell r="Q365">
            <v>0</v>
          </cell>
          <cell r="R365">
            <v>0</v>
          </cell>
          <cell r="S365">
            <v>66181</v>
          </cell>
          <cell r="T365">
            <v>66181</v>
          </cell>
          <cell r="V365">
            <v>147513.44237715905</v>
          </cell>
          <cell r="W365">
            <v>0</v>
          </cell>
          <cell r="X365">
            <v>603</v>
          </cell>
          <cell r="Y365">
            <v>74.110738255033567</v>
          </cell>
          <cell r="Z365">
            <v>869837</v>
          </cell>
          <cell r="AA365">
            <v>0</v>
          </cell>
          <cell r="AB365">
            <v>869837</v>
          </cell>
          <cell r="AD365">
            <v>66181</v>
          </cell>
          <cell r="AE365">
            <v>936018</v>
          </cell>
          <cell r="AF365">
            <v>0</v>
          </cell>
          <cell r="AG365">
            <v>0</v>
          </cell>
          <cell r="AH365">
            <v>0</v>
          </cell>
          <cell r="AI365">
            <v>936018</v>
          </cell>
          <cell r="AK365">
            <v>603</v>
          </cell>
          <cell r="AL365">
            <v>702</v>
          </cell>
          <cell r="AM365" t="str">
            <v>ADAMS CHESHIRE</v>
          </cell>
          <cell r="AN365">
            <v>869837</v>
          </cell>
          <cell r="AO365">
            <v>887677</v>
          </cell>
          <cell r="AP365">
            <v>0</v>
          </cell>
          <cell r="AQ365">
            <v>38898.25</v>
          </cell>
          <cell r="AR365">
            <v>8013.5</v>
          </cell>
          <cell r="AS365">
            <v>0</v>
          </cell>
          <cell r="AT365">
            <v>34522</v>
          </cell>
          <cell r="AU365">
            <v>0</v>
          </cell>
          <cell r="AV365">
            <v>-101.30762284094817</v>
          </cell>
          <cell r="AW365">
            <v>81332.442377159052</v>
          </cell>
          <cell r="AX365">
            <v>0</v>
          </cell>
          <cell r="AZ365">
            <v>603</v>
          </cell>
          <cell r="BA365" t="str">
            <v>ADAMS CHESHIRE</v>
          </cell>
          <cell r="BB365">
            <v>0</v>
          </cell>
          <cell r="BC365">
            <v>0</v>
          </cell>
          <cell r="BE365">
            <v>0</v>
          </cell>
          <cell r="BF365">
            <v>0</v>
          </cell>
          <cell r="BG365">
            <v>0</v>
          </cell>
          <cell r="BH365">
            <v>0</v>
          </cell>
          <cell r="BI365">
            <v>0</v>
          </cell>
          <cell r="BJ365">
            <v>0</v>
          </cell>
          <cell r="BL365">
            <v>0</v>
          </cell>
          <cell r="BM365">
            <v>0</v>
          </cell>
          <cell r="BN365">
            <v>0</v>
          </cell>
          <cell r="BO365">
            <v>0</v>
          </cell>
          <cell r="BP365">
            <v>-101.30762284094817</v>
          </cell>
          <cell r="BQ365">
            <v>-101.30762284094817</v>
          </cell>
          <cell r="BR365">
            <v>-101.30762284094817</v>
          </cell>
        </row>
        <row r="366">
          <cell r="A366">
            <v>605</v>
          </cell>
          <cell r="B366">
            <v>703</v>
          </cell>
          <cell r="C366" t="str">
            <v>AMHERST PELHAM</v>
          </cell>
          <cell r="D366">
            <v>96.885498902563739</v>
          </cell>
          <cell r="E366">
            <v>1575615</v>
          </cell>
          <cell r="G366">
            <v>84519</v>
          </cell>
          <cell r="H366">
            <v>1660134</v>
          </cell>
          <cell r="J366">
            <v>219429.69800646431</v>
          </cell>
          <cell r="K366">
            <v>0.55559327283295779</v>
          </cell>
          <cell r="L366">
            <v>84519</v>
          </cell>
          <cell r="M366">
            <v>303948.69800646428</v>
          </cell>
          <cell r="O366">
            <v>1356185.3019935358</v>
          </cell>
          <cell r="Q366">
            <v>34844</v>
          </cell>
          <cell r="R366">
            <v>219429.69800646431</v>
          </cell>
          <cell r="S366">
            <v>86297</v>
          </cell>
          <cell r="T366">
            <v>338792.69800646428</v>
          </cell>
          <cell r="V366">
            <v>514309.6430498648</v>
          </cell>
          <cell r="W366">
            <v>0</v>
          </cell>
          <cell r="X366">
            <v>605</v>
          </cell>
          <cell r="Y366">
            <v>96.885498902563739</v>
          </cell>
          <cell r="Z366">
            <v>1575615</v>
          </cell>
          <cell r="AA366">
            <v>0</v>
          </cell>
          <cell r="AB366">
            <v>1575615</v>
          </cell>
          <cell r="AD366">
            <v>84519</v>
          </cell>
          <cell r="AE366">
            <v>1660134</v>
          </cell>
          <cell r="AF366">
            <v>33066</v>
          </cell>
          <cell r="AG366">
            <v>1778</v>
          </cell>
          <cell r="AH366">
            <v>34844</v>
          </cell>
          <cell r="AI366">
            <v>1694978</v>
          </cell>
          <cell r="AK366">
            <v>605</v>
          </cell>
          <cell r="AL366">
            <v>703</v>
          </cell>
          <cell r="AM366" t="str">
            <v>AMHERST PELHAM</v>
          </cell>
          <cell r="AN366">
            <v>1575615</v>
          </cell>
          <cell r="AO366">
            <v>1325629</v>
          </cell>
          <cell r="AP366">
            <v>249986</v>
          </cell>
          <cell r="AQ366">
            <v>63394.75</v>
          </cell>
          <cell r="AR366">
            <v>15767.5</v>
          </cell>
          <cell r="AS366">
            <v>23242.25</v>
          </cell>
          <cell r="AT366">
            <v>10215.75</v>
          </cell>
          <cell r="AU366">
            <v>32505.5</v>
          </cell>
          <cell r="AV366">
            <v>-165.10695013520308</v>
          </cell>
          <cell r="AW366">
            <v>394946.6430498648</v>
          </cell>
          <cell r="AX366">
            <v>219429.69800646431</v>
          </cell>
          <cell r="AZ366">
            <v>605</v>
          </cell>
          <cell r="BA366" t="str">
            <v>AMHERST PELHAM</v>
          </cell>
          <cell r="BB366">
            <v>0</v>
          </cell>
          <cell r="BC366">
            <v>0</v>
          </cell>
          <cell r="BE366">
            <v>0</v>
          </cell>
          <cell r="BF366">
            <v>0</v>
          </cell>
          <cell r="BG366">
            <v>0</v>
          </cell>
          <cell r="BH366">
            <v>0</v>
          </cell>
          <cell r="BI366">
            <v>0</v>
          </cell>
          <cell r="BJ366">
            <v>0</v>
          </cell>
          <cell r="BL366">
            <v>0</v>
          </cell>
          <cell r="BM366">
            <v>249986</v>
          </cell>
          <cell r="BN366">
            <v>249986</v>
          </cell>
          <cell r="BO366">
            <v>0</v>
          </cell>
          <cell r="BP366">
            <v>-165.10695013520308</v>
          </cell>
          <cell r="BQ366">
            <v>-165.10695013520308</v>
          </cell>
          <cell r="BR366">
            <v>-165.10695013520308</v>
          </cell>
        </row>
        <row r="367">
          <cell r="A367">
            <v>610</v>
          </cell>
          <cell r="B367">
            <v>704</v>
          </cell>
          <cell r="C367" t="str">
            <v>ASHBURNHAM WESTMINSTER</v>
          </cell>
          <cell r="D367">
            <v>12.43555216802168</v>
          </cell>
          <cell r="E367">
            <v>144479</v>
          </cell>
          <cell r="G367">
            <v>11104</v>
          </cell>
          <cell r="H367">
            <v>155583</v>
          </cell>
          <cell r="J367">
            <v>30081.985312695666</v>
          </cell>
          <cell r="K367">
            <v>0.62803933990689986</v>
          </cell>
          <cell r="L367">
            <v>11104</v>
          </cell>
          <cell r="M367">
            <v>41185.985312695666</v>
          </cell>
          <cell r="O367">
            <v>114397.01468730433</v>
          </cell>
          <cell r="Q367">
            <v>0</v>
          </cell>
          <cell r="R367">
            <v>30081.985312695666</v>
          </cell>
          <cell r="S367">
            <v>11104</v>
          </cell>
          <cell r="T367">
            <v>41185.985312695666</v>
          </cell>
          <cell r="V367">
            <v>59002.25</v>
          </cell>
          <cell r="W367">
            <v>0</v>
          </cell>
          <cell r="X367">
            <v>610</v>
          </cell>
          <cell r="Y367">
            <v>12.43555216802168</v>
          </cell>
          <cell r="Z367">
            <v>144479</v>
          </cell>
          <cell r="AA367">
            <v>0</v>
          </cell>
          <cell r="AB367">
            <v>144479</v>
          </cell>
          <cell r="AD367">
            <v>11104</v>
          </cell>
          <cell r="AE367">
            <v>155583</v>
          </cell>
          <cell r="AF367">
            <v>0</v>
          </cell>
          <cell r="AG367">
            <v>0</v>
          </cell>
          <cell r="AH367">
            <v>0</v>
          </cell>
          <cell r="AI367">
            <v>155583</v>
          </cell>
          <cell r="AK367">
            <v>610</v>
          </cell>
          <cell r="AL367">
            <v>704</v>
          </cell>
          <cell r="AM367" t="str">
            <v>ASHBURNHAM WESTMINSTER</v>
          </cell>
          <cell r="AN367">
            <v>144479</v>
          </cell>
          <cell r="AO367">
            <v>110208</v>
          </cell>
          <cell r="AP367">
            <v>34271</v>
          </cell>
          <cell r="AQ367">
            <v>0</v>
          </cell>
          <cell r="AR367">
            <v>0</v>
          </cell>
          <cell r="AS367">
            <v>0</v>
          </cell>
          <cell r="AT367">
            <v>3475.5</v>
          </cell>
          <cell r="AU367">
            <v>10151.75</v>
          </cell>
          <cell r="AV367">
            <v>0</v>
          </cell>
          <cell r="AW367">
            <v>47898.25</v>
          </cell>
          <cell r="AX367">
            <v>30081.985312695666</v>
          </cell>
          <cell r="AZ367">
            <v>610</v>
          </cell>
          <cell r="BA367" t="str">
            <v>ASHBURNHAM WESTMINSTER</v>
          </cell>
          <cell r="BB367">
            <v>0</v>
          </cell>
          <cell r="BC367">
            <v>0</v>
          </cell>
          <cell r="BE367">
            <v>0</v>
          </cell>
          <cell r="BF367">
            <v>0</v>
          </cell>
          <cell r="BG367">
            <v>0</v>
          </cell>
          <cell r="BH367">
            <v>0</v>
          </cell>
          <cell r="BI367">
            <v>0</v>
          </cell>
          <cell r="BJ367">
            <v>0</v>
          </cell>
          <cell r="BL367">
            <v>0</v>
          </cell>
          <cell r="BM367">
            <v>34271</v>
          </cell>
          <cell r="BN367">
            <v>34271</v>
          </cell>
          <cell r="BO367">
            <v>0</v>
          </cell>
          <cell r="BP367">
            <v>0</v>
          </cell>
          <cell r="BQ367">
            <v>0</v>
          </cell>
          <cell r="BR367">
            <v>0</v>
          </cell>
        </row>
        <row r="368">
          <cell r="A368">
            <v>615</v>
          </cell>
          <cell r="B368">
            <v>705</v>
          </cell>
          <cell r="C368" t="str">
            <v>ATHOL ROYALSTON</v>
          </cell>
          <cell r="D368">
            <v>2.4895833333333335</v>
          </cell>
          <cell r="E368">
            <v>30673</v>
          </cell>
          <cell r="G368">
            <v>2218</v>
          </cell>
          <cell r="H368">
            <v>32891</v>
          </cell>
          <cell r="J368">
            <v>0</v>
          </cell>
          <cell r="K368">
            <v>0</v>
          </cell>
          <cell r="L368">
            <v>2218</v>
          </cell>
          <cell r="M368">
            <v>2218</v>
          </cell>
          <cell r="O368">
            <v>30673</v>
          </cell>
          <cell r="Q368">
            <v>0</v>
          </cell>
          <cell r="R368">
            <v>0</v>
          </cell>
          <cell r="S368">
            <v>2218</v>
          </cell>
          <cell r="T368">
            <v>2218</v>
          </cell>
          <cell r="V368">
            <v>12278.230454768913</v>
          </cell>
          <cell r="W368">
            <v>0</v>
          </cell>
          <cell r="X368">
            <v>615</v>
          </cell>
          <cell r="Y368">
            <v>2.4895833333333335</v>
          </cell>
          <cell r="Z368">
            <v>30673</v>
          </cell>
          <cell r="AA368">
            <v>0</v>
          </cell>
          <cell r="AB368">
            <v>30673</v>
          </cell>
          <cell r="AD368">
            <v>2218</v>
          </cell>
          <cell r="AE368">
            <v>32891</v>
          </cell>
          <cell r="AF368">
            <v>0</v>
          </cell>
          <cell r="AG368">
            <v>0</v>
          </cell>
          <cell r="AH368">
            <v>0</v>
          </cell>
          <cell r="AI368">
            <v>32891</v>
          </cell>
          <cell r="AK368">
            <v>615</v>
          </cell>
          <cell r="AL368">
            <v>705</v>
          </cell>
          <cell r="AM368" t="str">
            <v>ATHOL ROYALSTON</v>
          </cell>
          <cell r="AN368">
            <v>30673</v>
          </cell>
          <cell r="AO368">
            <v>49312</v>
          </cell>
          <cell r="AP368">
            <v>0</v>
          </cell>
          <cell r="AQ368">
            <v>10086.5</v>
          </cell>
          <cell r="AR368">
            <v>0</v>
          </cell>
          <cell r="AS368">
            <v>0</v>
          </cell>
          <cell r="AT368">
            <v>0</v>
          </cell>
          <cell r="AU368">
            <v>0</v>
          </cell>
          <cell r="AV368">
            <v>-26.26954523108725</v>
          </cell>
          <cell r="AW368">
            <v>10060.230454768913</v>
          </cell>
          <cell r="AX368">
            <v>0</v>
          </cell>
          <cell r="AZ368">
            <v>615</v>
          </cell>
          <cell r="BA368" t="str">
            <v>ATHOL ROYALSTON</v>
          </cell>
          <cell r="BB368">
            <v>0</v>
          </cell>
          <cell r="BC368">
            <v>0</v>
          </cell>
          <cell r="BE368">
            <v>0</v>
          </cell>
          <cell r="BF368">
            <v>0</v>
          </cell>
          <cell r="BG368">
            <v>0</v>
          </cell>
          <cell r="BH368">
            <v>0</v>
          </cell>
          <cell r="BI368">
            <v>0</v>
          </cell>
          <cell r="BJ368">
            <v>0</v>
          </cell>
          <cell r="BL368">
            <v>0</v>
          </cell>
          <cell r="BM368">
            <v>0</v>
          </cell>
          <cell r="BN368">
            <v>0</v>
          </cell>
          <cell r="BO368">
            <v>0</v>
          </cell>
          <cell r="BP368">
            <v>-26.26954523108725</v>
          </cell>
          <cell r="BQ368">
            <v>-26.26954523108725</v>
          </cell>
          <cell r="BR368">
            <v>-26.26954523108725</v>
          </cell>
        </row>
        <row r="369">
          <cell r="A369">
            <v>616</v>
          </cell>
          <cell r="B369">
            <v>616</v>
          </cell>
          <cell r="C369" t="str">
            <v>AYER SHIRLEY</v>
          </cell>
          <cell r="D369">
            <v>70.033101045296178</v>
          </cell>
          <cell r="E369">
            <v>860256</v>
          </cell>
          <cell r="G369">
            <v>62529</v>
          </cell>
          <cell r="H369">
            <v>922785</v>
          </cell>
          <cell r="J369">
            <v>0</v>
          </cell>
          <cell r="K369">
            <v>0</v>
          </cell>
          <cell r="L369">
            <v>62529</v>
          </cell>
          <cell r="M369">
            <v>62529</v>
          </cell>
          <cell r="O369">
            <v>860256</v>
          </cell>
          <cell r="Q369">
            <v>0</v>
          </cell>
          <cell r="R369">
            <v>0</v>
          </cell>
          <cell r="S369">
            <v>62529</v>
          </cell>
          <cell r="T369">
            <v>62529</v>
          </cell>
          <cell r="V369">
            <v>101830.76349880703</v>
          </cell>
          <cell r="W369">
            <v>0</v>
          </cell>
          <cell r="X369">
            <v>616</v>
          </cell>
          <cell r="Y369">
            <v>70.033101045296178</v>
          </cell>
          <cell r="Z369">
            <v>860256</v>
          </cell>
          <cell r="AA369">
            <v>0</v>
          </cell>
          <cell r="AB369">
            <v>860256</v>
          </cell>
          <cell r="AD369">
            <v>62529</v>
          </cell>
          <cell r="AE369">
            <v>922785</v>
          </cell>
          <cell r="AF369">
            <v>0</v>
          </cell>
          <cell r="AG369">
            <v>0</v>
          </cell>
          <cell r="AH369">
            <v>0</v>
          </cell>
          <cell r="AI369">
            <v>922785</v>
          </cell>
          <cell r="AK369">
            <v>616</v>
          </cell>
          <cell r="AL369">
            <v>616</v>
          </cell>
          <cell r="AM369" t="str">
            <v>AYER SHIRLEY</v>
          </cell>
          <cell r="AN369">
            <v>860256</v>
          </cell>
          <cell r="AO369">
            <v>888729</v>
          </cell>
          <cell r="AP369">
            <v>0</v>
          </cell>
          <cell r="AQ369">
            <v>666.75</v>
          </cell>
          <cell r="AR369">
            <v>0</v>
          </cell>
          <cell r="AS369">
            <v>15415.25</v>
          </cell>
          <cell r="AT369">
            <v>0</v>
          </cell>
          <cell r="AU369">
            <v>23221.5</v>
          </cell>
          <cell r="AV369">
            <v>-1.7365011929637149</v>
          </cell>
          <cell r="AW369">
            <v>39301.763498807035</v>
          </cell>
          <cell r="AX369">
            <v>0</v>
          </cell>
          <cell r="AZ369">
            <v>616</v>
          </cell>
          <cell r="BA369" t="str">
            <v>AYER SHIRLEY</v>
          </cell>
          <cell r="BB369">
            <v>0</v>
          </cell>
          <cell r="BC369">
            <v>0</v>
          </cell>
          <cell r="BE369">
            <v>0</v>
          </cell>
          <cell r="BF369">
            <v>0</v>
          </cell>
          <cell r="BG369">
            <v>0</v>
          </cell>
          <cell r="BH369">
            <v>0</v>
          </cell>
          <cell r="BI369">
            <v>0</v>
          </cell>
          <cell r="BJ369">
            <v>0</v>
          </cell>
          <cell r="BL369">
            <v>0</v>
          </cell>
          <cell r="BM369">
            <v>0</v>
          </cell>
          <cell r="BN369">
            <v>0</v>
          </cell>
          <cell r="BO369">
            <v>0</v>
          </cell>
          <cell r="BP369">
            <v>-1.7365011929637149</v>
          </cell>
          <cell r="BQ369">
            <v>-1.7365011929637149</v>
          </cell>
          <cell r="BR369">
            <v>-1.7365011929637149</v>
          </cell>
          <cell r="BW369" t="str">
            <v>fy12</v>
          </cell>
        </row>
        <row r="370">
          <cell r="A370">
            <v>618</v>
          </cell>
          <cell r="B370">
            <v>706</v>
          </cell>
          <cell r="C370" t="str">
            <v>BERKSHIRE HILLS</v>
          </cell>
          <cell r="D370">
            <v>0</v>
          </cell>
          <cell r="E370">
            <v>0</v>
          </cell>
          <cell r="G370">
            <v>0</v>
          </cell>
          <cell r="H370">
            <v>0</v>
          </cell>
          <cell r="J370">
            <v>0</v>
          </cell>
          <cell r="K370">
            <v>0</v>
          </cell>
          <cell r="L370">
            <v>0</v>
          </cell>
          <cell r="M370">
            <v>0</v>
          </cell>
          <cell r="O370">
            <v>0</v>
          </cell>
          <cell r="Q370">
            <v>0</v>
          </cell>
          <cell r="R370">
            <v>0</v>
          </cell>
          <cell r="S370">
            <v>0</v>
          </cell>
          <cell r="T370">
            <v>0</v>
          </cell>
          <cell r="V370">
            <v>1436.3167400328457</v>
          </cell>
          <cell r="W370">
            <v>0</v>
          </cell>
          <cell r="X370">
            <v>618</v>
          </cell>
          <cell r="AK370">
            <v>618</v>
          </cell>
          <cell r="AL370">
            <v>706</v>
          </cell>
          <cell r="AM370" t="str">
            <v>BERKSHIRE HILLS</v>
          </cell>
          <cell r="AN370">
            <v>0</v>
          </cell>
          <cell r="AO370">
            <v>4889</v>
          </cell>
          <cell r="AP370">
            <v>0</v>
          </cell>
          <cell r="AQ370">
            <v>1222.25</v>
          </cell>
          <cell r="AR370">
            <v>0</v>
          </cell>
          <cell r="AS370">
            <v>0</v>
          </cell>
          <cell r="AT370">
            <v>0</v>
          </cell>
          <cell r="AU370">
            <v>217.25</v>
          </cell>
          <cell r="AV370">
            <v>-3.1832599671542994</v>
          </cell>
          <cell r="AW370">
            <v>1436.3167400328457</v>
          </cell>
          <cell r="AX370">
            <v>0</v>
          </cell>
          <cell r="AZ370">
            <v>618</v>
          </cell>
          <cell r="BA370" t="str">
            <v>BERKSHIRE HILLS</v>
          </cell>
          <cell r="BB370">
            <v>0</v>
          </cell>
          <cell r="BC370">
            <v>0</v>
          </cell>
          <cell r="BE370">
            <v>0</v>
          </cell>
          <cell r="BF370">
            <v>0</v>
          </cell>
          <cell r="BG370">
            <v>0</v>
          </cell>
          <cell r="BH370">
            <v>0</v>
          </cell>
          <cell r="BI370">
            <v>0</v>
          </cell>
          <cell r="BJ370">
            <v>0</v>
          </cell>
          <cell r="BL370">
            <v>0</v>
          </cell>
          <cell r="BM370">
            <v>0</v>
          </cell>
          <cell r="BN370">
            <v>0</v>
          </cell>
          <cell r="BO370">
            <v>0</v>
          </cell>
          <cell r="BP370">
            <v>-3.1832599671542994</v>
          </cell>
          <cell r="BQ370">
            <v>-3.1832599671542994</v>
          </cell>
          <cell r="BR370">
            <v>-3.1832599671542994</v>
          </cell>
        </row>
        <row r="371">
          <cell r="A371">
            <v>620</v>
          </cell>
          <cell r="B371">
            <v>707</v>
          </cell>
          <cell r="C371" t="str">
            <v>BERLIN BOYLSTON</v>
          </cell>
          <cell r="D371">
            <v>14.037931034482758</v>
          </cell>
          <cell r="E371">
            <v>200517</v>
          </cell>
          <cell r="G371">
            <v>12500</v>
          </cell>
          <cell r="H371">
            <v>213017</v>
          </cell>
          <cell r="J371">
            <v>0</v>
          </cell>
          <cell r="K371">
            <v>0</v>
          </cell>
          <cell r="L371">
            <v>12500</v>
          </cell>
          <cell r="M371">
            <v>12500</v>
          </cell>
          <cell r="O371">
            <v>200517</v>
          </cell>
          <cell r="Q371">
            <v>0</v>
          </cell>
          <cell r="R371">
            <v>0</v>
          </cell>
          <cell r="S371">
            <v>12500</v>
          </cell>
          <cell r="T371">
            <v>12500</v>
          </cell>
          <cell r="V371">
            <v>13852.25</v>
          </cell>
          <cell r="W371">
            <v>0</v>
          </cell>
          <cell r="X371">
            <v>620</v>
          </cell>
          <cell r="Y371">
            <v>14.037931034482758</v>
          </cell>
          <cell r="Z371">
            <v>200517</v>
          </cell>
          <cell r="AA371">
            <v>0</v>
          </cell>
          <cell r="AB371">
            <v>200517</v>
          </cell>
          <cell r="AD371">
            <v>12500</v>
          </cell>
          <cell r="AE371">
            <v>213017</v>
          </cell>
          <cell r="AF371">
            <v>0</v>
          </cell>
          <cell r="AG371">
            <v>0</v>
          </cell>
          <cell r="AH371">
            <v>0</v>
          </cell>
          <cell r="AI371">
            <v>213017</v>
          </cell>
          <cell r="AK371">
            <v>620</v>
          </cell>
          <cell r="AL371">
            <v>707</v>
          </cell>
          <cell r="AM371" t="str">
            <v>BERLIN BOYLSTON</v>
          </cell>
          <cell r="AN371">
            <v>200517</v>
          </cell>
          <cell r="AO371">
            <v>293798</v>
          </cell>
          <cell r="AP371">
            <v>0</v>
          </cell>
          <cell r="AQ371">
            <v>0</v>
          </cell>
          <cell r="AR371">
            <v>0</v>
          </cell>
          <cell r="AS371">
            <v>0</v>
          </cell>
          <cell r="AT371">
            <v>1352.25</v>
          </cell>
          <cell r="AU371">
            <v>0</v>
          </cell>
          <cell r="AV371">
            <v>0</v>
          </cell>
          <cell r="AW371">
            <v>1352.25</v>
          </cell>
          <cell r="AX371">
            <v>0</v>
          </cell>
          <cell r="AZ371">
            <v>620</v>
          </cell>
          <cell r="BA371" t="str">
            <v>BERLIN BOYLSTON</v>
          </cell>
          <cell r="BB371">
            <v>0</v>
          </cell>
          <cell r="BC371">
            <v>0</v>
          </cell>
          <cell r="BE371">
            <v>0</v>
          </cell>
          <cell r="BF371">
            <v>0</v>
          </cell>
          <cell r="BG371">
            <v>0</v>
          </cell>
          <cell r="BH371">
            <v>0</v>
          </cell>
          <cell r="BI371">
            <v>0</v>
          </cell>
          <cell r="BJ371">
            <v>0</v>
          </cell>
          <cell r="BL371">
            <v>0</v>
          </cell>
          <cell r="BM371">
            <v>0</v>
          </cell>
          <cell r="BN371">
            <v>0</v>
          </cell>
          <cell r="BO371">
            <v>0</v>
          </cell>
          <cell r="BP371">
            <v>0</v>
          </cell>
          <cell r="BQ371">
            <v>0</v>
          </cell>
          <cell r="BR371">
            <v>0</v>
          </cell>
          <cell r="BW371" t="str">
            <v>fy14</v>
          </cell>
        </row>
        <row r="372">
          <cell r="A372">
            <v>622</v>
          </cell>
          <cell r="B372">
            <v>765</v>
          </cell>
          <cell r="C372" t="str">
            <v>BLACKSTONE MILLVILLE</v>
          </cell>
          <cell r="D372">
            <v>1.78125</v>
          </cell>
          <cell r="E372">
            <v>20853</v>
          </cell>
          <cell r="G372">
            <v>1591</v>
          </cell>
          <cell r="H372">
            <v>22444</v>
          </cell>
          <cell r="J372">
            <v>18304.094999435169</v>
          </cell>
          <cell r="K372">
            <v>0.87488355416899488</v>
          </cell>
          <cell r="L372">
            <v>1591</v>
          </cell>
          <cell r="M372">
            <v>19895.094999435169</v>
          </cell>
          <cell r="O372">
            <v>2548.9050005648314</v>
          </cell>
          <cell r="Q372">
            <v>0</v>
          </cell>
          <cell r="R372">
            <v>18304.094999435169</v>
          </cell>
          <cell r="S372">
            <v>1591</v>
          </cell>
          <cell r="T372">
            <v>19895.094999435169</v>
          </cell>
          <cell r="V372">
            <v>22512.75</v>
          </cell>
          <cell r="W372">
            <v>0</v>
          </cell>
          <cell r="X372">
            <v>622</v>
          </cell>
          <cell r="Y372">
            <v>1.78125</v>
          </cell>
          <cell r="Z372">
            <v>20853</v>
          </cell>
          <cell r="AA372">
            <v>0</v>
          </cell>
          <cell r="AB372">
            <v>20853</v>
          </cell>
          <cell r="AD372">
            <v>1591</v>
          </cell>
          <cell r="AE372">
            <v>22444</v>
          </cell>
          <cell r="AF372">
            <v>0</v>
          </cell>
          <cell r="AG372">
            <v>0</v>
          </cell>
          <cell r="AH372">
            <v>0</v>
          </cell>
          <cell r="AI372">
            <v>22444</v>
          </cell>
          <cell r="AK372">
            <v>622</v>
          </cell>
          <cell r="AL372">
            <v>765</v>
          </cell>
          <cell r="AM372" t="str">
            <v>BLACKSTONE MILLVILLE</v>
          </cell>
          <cell r="AN372">
            <v>20853</v>
          </cell>
          <cell r="AO372">
            <v>0</v>
          </cell>
          <cell r="AP372">
            <v>20853</v>
          </cell>
          <cell r="AQ372">
            <v>0</v>
          </cell>
          <cell r="AR372">
            <v>68.75</v>
          </cell>
          <cell r="AS372">
            <v>0</v>
          </cell>
          <cell r="AT372">
            <v>0</v>
          </cell>
          <cell r="AU372">
            <v>0</v>
          </cell>
          <cell r="AV372">
            <v>0</v>
          </cell>
          <cell r="AW372">
            <v>20921.75</v>
          </cell>
          <cell r="AX372">
            <v>18304.094999435169</v>
          </cell>
          <cell r="AZ372">
            <v>622</v>
          </cell>
          <cell r="BA372" t="str">
            <v>BLACKSTONE MILLVILLE</v>
          </cell>
          <cell r="BB372">
            <v>0</v>
          </cell>
          <cell r="BC372">
            <v>0</v>
          </cell>
          <cell r="BE372">
            <v>0</v>
          </cell>
          <cell r="BF372">
            <v>0</v>
          </cell>
          <cell r="BG372">
            <v>0</v>
          </cell>
          <cell r="BH372">
            <v>0</v>
          </cell>
          <cell r="BI372">
            <v>0</v>
          </cell>
          <cell r="BJ372">
            <v>0</v>
          </cell>
          <cell r="BL372">
            <v>0</v>
          </cell>
          <cell r="BM372">
            <v>20853</v>
          </cell>
          <cell r="BN372">
            <v>20853</v>
          </cell>
          <cell r="BO372">
            <v>0</v>
          </cell>
          <cell r="BP372">
            <v>0</v>
          </cell>
          <cell r="BQ372">
            <v>0</v>
          </cell>
          <cell r="BR372">
            <v>0</v>
          </cell>
        </row>
        <row r="373">
          <cell r="A373">
            <v>625</v>
          </cell>
          <cell r="B373">
            <v>710</v>
          </cell>
          <cell r="C373" t="str">
            <v>BRIDGEWATER RAYNHAM</v>
          </cell>
          <cell r="D373">
            <v>8</v>
          </cell>
          <cell r="E373">
            <v>95800</v>
          </cell>
          <cell r="G373">
            <v>7144</v>
          </cell>
          <cell r="H373">
            <v>102944</v>
          </cell>
          <cell r="J373">
            <v>0</v>
          </cell>
          <cell r="K373">
            <v>0</v>
          </cell>
          <cell r="L373">
            <v>7144</v>
          </cell>
          <cell r="M373">
            <v>7144</v>
          </cell>
          <cell r="O373">
            <v>95800</v>
          </cell>
          <cell r="Q373">
            <v>0</v>
          </cell>
          <cell r="R373">
            <v>0</v>
          </cell>
          <cell r="S373">
            <v>7144</v>
          </cell>
          <cell r="T373">
            <v>7144</v>
          </cell>
          <cell r="V373">
            <v>26430.228694356432</v>
          </cell>
          <cell r="W373">
            <v>0</v>
          </cell>
          <cell r="X373">
            <v>625</v>
          </cell>
          <cell r="Y373">
            <v>8</v>
          </cell>
          <cell r="Z373">
            <v>95800</v>
          </cell>
          <cell r="AA373">
            <v>0</v>
          </cell>
          <cell r="AB373">
            <v>95800</v>
          </cell>
          <cell r="AD373">
            <v>7144</v>
          </cell>
          <cell r="AE373">
            <v>102944</v>
          </cell>
          <cell r="AF373">
            <v>0</v>
          </cell>
          <cell r="AG373">
            <v>0</v>
          </cell>
          <cell r="AH373">
            <v>0</v>
          </cell>
          <cell r="AI373">
            <v>102944</v>
          </cell>
          <cell r="AK373">
            <v>625</v>
          </cell>
          <cell r="AL373">
            <v>710</v>
          </cell>
          <cell r="AM373" t="str">
            <v>BRIDGEWATER RAYNHAM</v>
          </cell>
          <cell r="AN373">
            <v>95800</v>
          </cell>
          <cell r="AO373">
            <v>104032</v>
          </cell>
          <cell r="AP373">
            <v>0</v>
          </cell>
          <cell r="AQ373">
            <v>4327.75</v>
          </cell>
          <cell r="AR373">
            <v>0</v>
          </cell>
          <cell r="AS373">
            <v>0</v>
          </cell>
          <cell r="AT373">
            <v>0</v>
          </cell>
          <cell r="AU373">
            <v>14969.75</v>
          </cell>
          <cell r="AV373">
            <v>-11.271305643569576</v>
          </cell>
          <cell r="AW373">
            <v>19286.228694356432</v>
          </cell>
          <cell r="AX373">
            <v>0</v>
          </cell>
          <cell r="AZ373">
            <v>625</v>
          </cell>
          <cell r="BA373" t="str">
            <v>BRIDGEWATER RAYNHAM</v>
          </cell>
          <cell r="BB373">
            <v>0</v>
          </cell>
          <cell r="BC373">
            <v>0</v>
          </cell>
          <cell r="BE373">
            <v>0</v>
          </cell>
          <cell r="BF373">
            <v>0</v>
          </cell>
          <cell r="BG373">
            <v>0</v>
          </cell>
          <cell r="BH373">
            <v>0</v>
          </cell>
          <cell r="BI373">
            <v>0</v>
          </cell>
          <cell r="BJ373">
            <v>0</v>
          </cell>
          <cell r="BL373">
            <v>0</v>
          </cell>
          <cell r="BM373">
            <v>0</v>
          </cell>
          <cell r="BN373">
            <v>0</v>
          </cell>
          <cell r="BO373">
            <v>0</v>
          </cell>
          <cell r="BP373">
            <v>-11.271305643569576</v>
          </cell>
          <cell r="BQ373">
            <v>-11.271305643569576</v>
          </cell>
          <cell r="BR373">
            <v>-11.271305643569576</v>
          </cell>
        </row>
        <row r="374">
          <cell r="A374">
            <v>632</v>
          </cell>
          <cell r="B374">
            <v>632</v>
          </cell>
          <cell r="C374" t="str">
            <v>CHESTERFIELD GOSHEN</v>
          </cell>
          <cell r="D374">
            <v>3</v>
          </cell>
          <cell r="E374">
            <v>45948</v>
          </cell>
          <cell r="G374">
            <v>2679</v>
          </cell>
          <cell r="H374">
            <v>48627</v>
          </cell>
          <cell r="J374">
            <v>16861.922262463417</v>
          </cell>
          <cell r="K374">
            <v>0.877767947030891</v>
          </cell>
          <cell r="L374">
            <v>2679</v>
          </cell>
          <cell r="M374">
            <v>19540.922262463417</v>
          </cell>
          <cell r="O374">
            <v>29086.077737536583</v>
          </cell>
          <cell r="Q374">
            <v>0</v>
          </cell>
          <cell r="R374">
            <v>16861.922262463417</v>
          </cell>
          <cell r="S374">
            <v>2679</v>
          </cell>
          <cell r="T374">
            <v>19540.922262463417</v>
          </cell>
          <cell r="V374">
            <v>21889</v>
          </cell>
          <cell r="W374">
            <v>0</v>
          </cell>
          <cell r="X374">
            <v>632</v>
          </cell>
          <cell r="Y374">
            <v>3</v>
          </cell>
          <cell r="Z374">
            <v>45948</v>
          </cell>
          <cell r="AA374">
            <v>0</v>
          </cell>
          <cell r="AB374">
            <v>45948</v>
          </cell>
          <cell r="AD374">
            <v>2679</v>
          </cell>
          <cell r="AE374">
            <v>48627</v>
          </cell>
          <cell r="AF374">
            <v>0</v>
          </cell>
          <cell r="AG374">
            <v>0</v>
          </cell>
          <cell r="AH374">
            <v>0</v>
          </cell>
          <cell r="AI374">
            <v>48627</v>
          </cell>
          <cell r="AK374">
            <v>632</v>
          </cell>
          <cell r="AL374">
            <v>632</v>
          </cell>
          <cell r="AM374" t="str">
            <v>CHESTERFIELD GOSHEN</v>
          </cell>
          <cell r="AN374">
            <v>45948</v>
          </cell>
          <cell r="AO374">
            <v>26738</v>
          </cell>
          <cell r="AP374">
            <v>19210</v>
          </cell>
          <cell r="AQ374">
            <v>0</v>
          </cell>
          <cell r="AR374">
            <v>0</v>
          </cell>
          <cell r="AS374">
            <v>0</v>
          </cell>
          <cell r="AT374">
            <v>0</v>
          </cell>
          <cell r="AU374">
            <v>0</v>
          </cell>
          <cell r="AV374">
            <v>0</v>
          </cell>
          <cell r="AW374">
            <v>19210</v>
          </cell>
          <cell r="AX374">
            <v>16861.922262463417</v>
          </cell>
          <cell r="AZ374">
            <v>632</v>
          </cell>
          <cell r="BA374" t="str">
            <v>CHESTERFIELD GOSHEN</v>
          </cell>
          <cell r="BB374">
            <v>0</v>
          </cell>
          <cell r="BC374">
            <v>0</v>
          </cell>
          <cell r="BE374">
            <v>0</v>
          </cell>
          <cell r="BF374">
            <v>0</v>
          </cell>
          <cell r="BG374">
            <v>0</v>
          </cell>
          <cell r="BH374">
            <v>0</v>
          </cell>
          <cell r="BI374">
            <v>0</v>
          </cell>
          <cell r="BJ374">
            <v>0</v>
          </cell>
          <cell r="BL374">
            <v>0</v>
          </cell>
          <cell r="BM374">
            <v>19210</v>
          </cell>
          <cell r="BN374">
            <v>19210</v>
          </cell>
          <cell r="BO374">
            <v>0</v>
          </cell>
          <cell r="BP374">
            <v>0</v>
          </cell>
          <cell r="BQ374">
            <v>0</v>
          </cell>
          <cell r="BR374">
            <v>0</v>
          </cell>
        </row>
        <row r="375">
          <cell r="A375">
            <v>635</v>
          </cell>
          <cell r="B375">
            <v>712</v>
          </cell>
          <cell r="C375" t="str">
            <v>CENTRAL BERKSHIRE</v>
          </cell>
          <cell r="D375">
            <v>18.647534489187173</v>
          </cell>
          <cell r="E375">
            <v>293210</v>
          </cell>
          <cell r="G375">
            <v>16651</v>
          </cell>
          <cell r="H375">
            <v>309861</v>
          </cell>
          <cell r="J375">
            <v>94507.519320921972</v>
          </cell>
          <cell r="K375">
            <v>0.79406529116373359</v>
          </cell>
          <cell r="L375">
            <v>16651</v>
          </cell>
          <cell r="M375">
            <v>111158.51932092197</v>
          </cell>
          <cell r="O375">
            <v>198702.48067907803</v>
          </cell>
          <cell r="Q375">
            <v>0</v>
          </cell>
          <cell r="R375">
            <v>94507.519320921972</v>
          </cell>
          <cell r="S375">
            <v>16651</v>
          </cell>
          <cell r="T375">
            <v>111158.51932092197</v>
          </cell>
          <cell r="V375">
            <v>135668.31554393659</v>
          </cell>
          <cell r="W375">
            <v>0</v>
          </cell>
          <cell r="X375">
            <v>635</v>
          </cell>
          <cell r="Y375">
            <v>18.647534489187173</v>
          </cell>
          <cell r="Z375">
            <v>293210</v>
          </cell>
          <cell r="AA375">
            <v>0</v>
          </cell>
          <cell r="AB375">
            <v>293210</v>
          </cell>
          <cell r="AD375">
            <v>16651</v>
          </cell>
          <cell r="AE375">
            <v>309861</v>
          </cell>
          <cell r="AF375">
            <v>0</v>
          </cell>
          <cell r="AG375">
            <v>0</v>
          </cell>
          <cell r="AH375">
            <v>0</v>
          </cell>
          <cell r="AI375">
            <v>309861</v>
          </cell>
          <cell r="AK375">
            <v>635</v>
          </cell>
          <cell r="AL375">
            <v>712</v>
          </cell>
          <cell r="AM375" t="str">
            <v>CENTRAL BERKSHIRE</v>
          </cell>
          <cell r="AN375">
            <v>293210</v>
          </cell>
          <cell r="AO375">
            <v>185542</v>
          </cell>
          <cell r="AP375">
            <v>107668</v>
          </cell>
          <cell r="AQ375">
            <v>5830.25</v>
          </cell>
          <cell r="AR375">
            <v>0</v>
          </cell>
          <cell r="AS375">
            <v>0</v>
          </cell>
          <cell r="AT375">
            <v>5534.25</v>
          </cell>
          <cell r="AU375">
            <v>0</v>
          </cell>
          <cell r="AV375">
            <v>-15.184456063409016</v>
          </cell>
          <cell r="AW375">
            <v>119017.31554393659</v>
          </cell>
          <cell r="AX375">
            <v>94507.519320921972</v>
          </cell>
          <cell r="AZ375">
            <v>635</v>
          </cell>
          <cell r="BA375" t="str">
            <v>CENTRAL BERKSHIRE</v>
          </cell>
          <cell r="BB375">
            <v>0</v>
          </cell>
          <cell r="BC375">
            <v>0</v>
          </cell>
          <cell r="BE375">
            <v>0</v>
          </cell>
          <cell r="BF375">
            <v>0</v>
          </cell>
          <cell r="BG375">
            <v>0</v>
          </cell>
          <cell r="BH375">
            <v>0</v>
          </cell>
          <cell r="BI375">
            <v>0</v>
          </cell>
          <cell r="BJ375">
            <v>0</v>
          </cell>
          <cell r="BL375">
            <v>0</v>
          </cell>
          <cell r="BM375">
            <v>107668</v>
          </cell>
          <cell r="BN375">
            <v>107668</v>
          </cell>
          <cell r="BO375">
            <v>0</v>
          </cell>
          <cell r="BP375">
            <v>-15.184456063409016</v>
          </cell>
          <cell r="BQ375">
            <v>-15.184456063409016</v>
          </cell>
          <cell r="BR375">
            <v>-15.184456063409016</v>
          </cell>
        </row>
        <row r="376">
          <cell r="A376">
            <v>640</v>
          </cell>
          <cell r="B376">
            <v>713</v>
          </cell>
          <cell r="C376" t="str">
            <v>CONCORD CARLISLE</v>
          </cell>
          <cell r="D376">
            <v>5.9094076655052259</v>
          </cell>
          <cell r="E376">
            <v>95602</v>
          </cell>
          <cell r="G376">
            <v>5277</v>
          </cell>
          <cell r="H376">
            <v>100879</v>
          </cell>
          <cell r="J376">
            <v>6702.6360435278839</v>
          </cell>
          <cell r="K376">
            <v>0.20851445508227434</v>
          </cell>
          <cell r="L376">
            <v>5277</v>
          </cell>
          <cell r="M376">
            <v>11979.636043527884</v>
          </cell>
          <cell r="O376">
            <v>88899.363956472109</v>
          </cell>
          <cell r="Q376">
            <v>0</v>
          </cell>
          <cell r="R376">
            <v>6702.6360435278839</v>
          </cell>
          <cell r="S376">
            <v>5277</v>
          </cell>
          <cell r="T376">
            <v>11979.636043527884</v>
          </cell>
          <cell r="V376">
            <v>37421.706902373742</v>
          </cell>
          <cell r="W376">
            <v>0</v>
          </cell>
          <cell r="X376">
            <v>640</v>
          </cell>
          <cell r="Y376">
            <v>5.9094076655052259</v>
          </cell>
          <cell r="Z376">
            <v>95602</v>
          </cell>
          <cell r="AA376">
            <v>0</v>
          </cell>
          <cell r="AB376">
            <v>95602</v>
          </cell>
          <cell r="AD376">
            <v>5277</v>
          </cell>
          <cell r="AE376">
            <v>100879</v>
          </cell>
          <cell r="AF376">
            <v>0</v>
          </cell>
          <cell r="AG376">
            <v>0</v>
          </cell>
          <cell r="AH376">
            <v>0</v>
          </cell>
          <cell r="AI376">
            <v>100879</v>
          </cell>
          <cell r="AK376">
            <v>640</v>
          </cell>
          <cell r="AL376">
            <v>713</v>
          </cell>
          <cell r="AM376" t="str">
            <v>CONCORD CARLISLE</v>
          </cell>
          <cell r="AN376">
            <v>95602</v>
          </cell>
          <cell r="AO376">
            <v>87966</v>
          </cell>
          <cell r="AP376">
            <v>7636</v>
          </cell>
          <cell r="AQ376">
            <v>496.5</v>
          </cell>
          <cell r="AR376">
            <v>0</v>
          </cell>
          <cell r="AS376">
            <v>7738.5</v>
          </cell>
          <cell r="AT376">
            <v>11952.75</v>
          </cell>
          <cell r="AU376">
            <v>4322.25</v>
          </cell>
          <cell r="AV376">
            <v>-1.2930976262566674</v>
          </cell>
          <cell r="AW376">
            <v>32144.706902373742</v>
          </cell>
          <cell r="AX376">
            <v>6702.6360435278839</v>
          </cell>
          <cell r="AZ376">
            <v>640</v>
          </cell>
          <cell r="BA376" t="str">
            <v>CONCORD CARLISLE</v>
          </cell>
          <cell r="BB376">
            <v>0</v>
          </cell>
          <cell r="BC376">
            <v>0</v>
          </cell>
          <cell r="BE376">
            <v>0</v>
          </cell>
          <cell r="BF376">
            <v>0</v>
          </cell>
          <cell r="BG376">
            <v>0</v>
          </cell>
          <cell r="BH376">
            <v>0</v>
          </cell>
          <cell r="BI376">
            <v>0</v>
          </cell>
          <cell r="BJ376">
            <v>0</v>
          </cell>
          <cell r="BL376">
            <v>0</v>
          </cell>
          <cell r="BM376">
            <v>7636</v>
          </cell>
          <cell r="BN376">
            <v>7636</v>
          </cell>
          <cell r="BO376">
            <v>0</v>
          </cell>
          <cell r="BP376">
            <v>-1.2930976262566674</v>
          </cell>
          <cell r="BQ376">
            <v>-1.2930976262566674</v>
          </cell>
          <cell r="BR376">
            <v>-1.2930976262566674</v>
          </cell>
        </row>
        <row r="377">
          <cell r="A377">
            <v>645</v>
          </cell>
          <cell r="B377">
            <v>714</v>
          </cell>
          <cell r="C377" t="str">
            <v>DENNIS YARMOUTH</v>
          </cell>
          <cell r="D377">
            <v>131.88070449198497</v>
          </cell>
          <cell r="E377">
            <v>1695548</v>
          </cell>
          <cell r="G377">
            <v>113974</v>
          </cell>
          <cell r="H377">
            <v>1809522</v>
          </cell>
          <cell r="J377">
            <v>8917.2445738868209</v>
          </cell>
          <cell r="K377">
            <v>6.2509491121973723E-2</v>
          </cell>
          <cell r="L377">
            <v>113974</v>
          </cell>
          <cell r="M377">
            <v>122891.24457388683</v>
          </cell>
          <cell r="O377">
            <v>1686630.7554261133</v>
          </cell>
          <cell r="Q377">
            <v>57981</v>
          </cell>
          <cell r="R377">
            <v>8917.2445738868209</v>
          </cell>
          <cell r="S377">
            <v>117537</v>
          </cell>
          <cell r="T377">
            <v>180872.24457388683</v>
          </cell>
          <cell r="V377">
            <v>314609.25</v>
          </cell>
          <cell r="W377">
            <v>0</v>
          </cell>
          <cell r="X377">
            <v>645</v>
          </cell>
          <cell r="Y377">
            <v>131.88070449198497</v>
          </cell>
          <cell r="Z377">
            <v>1695548</v>
          </cell>
          <cell r="AA377">
            <v>0</v>
          </cell>
          <cell r="AB377">
            <v>1695548</v>
          </cell>
          <cell r="AD377">
            <v>113974</v>
          </cell>
          <cell r="AE377">
            <v>1809522</v>
          </cell>
          <cell r="AF377">
            <v>54418</v>
          </cell>
          <cell r="AG377">
            <v>3563</v>
          </cell>
          <cell r="AH377">
            <v>57981</v>
          </cell>
          <cell r="AI377">
            <v>1867503</v>
          </cell>
          <cell r="AK377">
            <v>645</v>
          </cell>
          <cell r="AL377">
            <v>714</v>
          </cell>
          <cell r="AM377" t="str">
            <v>DENNIS YARMOUTH</v>
          </cell>
          <cell r="AN377">
            <v>1695548</v>
          </cell>
          <cell r="AO377">
            <v>1685389</v>
          </cell>
          <cell r="AP377">
            <v>10159</v>
          </cell>
          <cell r="AQ377">
            <v>0</v>
          </cell>
          <cell r="AR377">
            <v>0</v>
          </cell>
          <cell r="AS377">
            <v>0</v>
          </cell>
          <cell r="AT377">
            <v>90571</v>
          </cell>
          <cell r="AU377">
            <v>41924.25</v>
          </cell>
          <cell r="AV377">
            <v>0</v>
          </cell>
          <cell r="AW377">
            <v>142654.25</v>
          </cell>
          <cell r="AX377">
            <v>8917.2445738868209</v>
          </cell>
          <cell r="AZ377">
            <v>645</v>
          </cell>
          <cell r="BA377" t="str">
            <v>DENNIS YARMOUTH</v>
          </cell>
          <cell r="BB377">
            <v>0</v>
          </cell>
          <cell r="BC377">
            <v>0</v>
          </cell>
          <cell r="BE377">
            <v>0</v>
          </cell>
          <cell r="BF377">
            <v>0</v>
          </cell>
          <cell r="BG377">
            <v>0</v>
          </cell>
          <cell r="BH377">
            <v>0</v>
          </cell>
          <cell r="BI377">
            <v>0</v>
          </cell>
          <cell r="BJ377">
            <v>0</v>
          </cell>
          <cell r="BL377">
            <v>0</v>
          </cell>
          <cell r="BM377">
            <v>10159</v>
          </cell>
          <cell r="BN377">
            <v>10159</v>
          </cell>
          <cell r="BO377">
            <v>0</v>
          </cell>
          <cell r="BP377">
            <v>0</v>
          </cell>
          <cell r="BQ377">
            <v>0</v>
          </cell>
          <cell r="BR377">
            <v>0</v>
          </cell>
        </row>
        <row r="378">
          <cell r="A378">
            <v>650</v>
          </cell>
          <cell r="B378">
            <v>715</v>
          </cell>
          <cell r="C378" t="str">
            <v>DIGHTON REHOBOTH</v>
          </cell>
          <cell r="D378">
            <v>1.5</v>
          </cell>
          <cell r="E378">
            <v>20261</v>
          </cell>
          <cell r="G378">
            <v>1340</v>
          </cell>
          <cell r="H378">
            <v>21601</v>
          </cell>
          <cell r="J378">
            <v>0</v>
          </cell>
          <cell r="K378">
            <v>0</v>
          </cell>
          <cell r="L378">
            <v>1340</v>
          </cell>
          <cell r="M378">
            <v>1340</v>
          </cell>
          <cell r="O378">
            <v>20261</v>
          </cell>
          <cell r="Q378">
            <v>0</v>
          </cell>
          <cell r="R378">
            <v>0</v>
          </cell>
          <cell r="S378">
            <v>1340</v>
          </cell>
          <cell r="T378">
            <v>1340</v>
          </cell>
          <cell r="V378">
            <v>11784.25</v>
          </cell>
          <cell r="W378">
            <v>0</v>
          </cell>
          <cell r="X378">
            <v>650</v>
          </cell>
          <cell r="Y378">
            <v>1.5</v>
          </cell>
          <cell r="Z378">
            <v>20261</v>
          </cell>
          <cell r="AA378">
            <v>0</v>
          </cell>
          <cell r="AB378">
            <v>20261</v>
          </cell>
          <cell r="AD378">
            <v>1340</v>
          </cell>
          <cell r="AE378">
            <v>21601</v>
          </cell>
          <cell r="AF378">
            <v>0</v>
          </cell>
          <cell r="AG378">
            <v>0</v>
          </cell>
          <cell r="AH378">
            <v>0</v>
          </cell>
          <cell r="AI378">
            <v>21601</v>
          </cell>
          <cell r="AK378">
            <v>650</v>
          </cell>
          <cell r="AL378">
            <v>715</v>
          </cell>
          <cell r="AM378" t="str">
            <v>DIGHTON REHOBOTH</v>
          </cell>
          <cell r="AN378">
            <v>20261</v>
          </cell>
          <cell r="AO378">
            <v>41468</v>
          </cell>
          <cell r="AP378">
            <v>0</v>
          </cell>
          <cell r="AQ378">
            <v>0</v>
          </cell>
          <cell r="AR378">
            <v>5428.75</v>
          </cell>
          <cell r="AS378">
            <v>0</v>
          </cell>
          <cell r="AT378">
            <v>675.5</v>
          </cell>
          <cell r="AU378">
            <v>4340</v>
          </cell>
          <cell r="AV378">
            <v>0</v>
          </cell>
          <cell r="AW378">
            <v>10444.25</v>
          </cell>
          <cell r="AX378">
            <v>0</v>
          </cell>
          <cell r="AZ378">
            <v>650</v>
          </cell>
          <cell r="BA378" t="str">
            <v>DIGHTON REHOBOTH</v>
          </cell>
          <cell r="BB378">
            <v>0</v>
          </cell>
          <cell r="BC378">
            <v>0</v>
          </cell>
          <cell r="BE378">
            <v>0</v>
          </cell>
          <cell r="BF378">
            <v>0</v>
          </cell>
          <cell r="BG378">
            <v>0</v>
          </cell>
          <cell r="BH378">
            <v>0</v>
          </cell>
          <cell r="BI378">
            <v>0</v>
          </cell>
          <cell r="BJ378">
            <v>0</v>
          </cell>
          <cell r="BL378">
            <v>0</v>
          </cell>
          <cell r="BM378">
            <v>0</v>
          </cell>
          <cell r="BN378">
            <v>0</v>
          </cell>
          <cell r="BO378">
            <v>0</v>
          </cell>
          <cell r="BP378">
            <v>0</v>
          </cell>
          <cell r="BQ378">
            <v>0</v>
          </cell>
          <cell r="BR378">
            <v>0</v>
          </cell>
        </row>
        <row r="379">
          <cell r="A379">
            <v>655</v>
          </cell>
          <cell r="B379">
            <v>716</v>
          </cell>
          <cell r="C379" t="str">
            <v>DOVER SHERBORN</v>
          </cell>
          <cell r="D379">
            <v>0</v>
          </cell>
          <cell r="E379">
            <v>0</v>
          </cell>
          <cell r="G379">
            <v>0</v>
          </cell>
          <cell r="H379">
            <v>0</v>
          </cell>
          <cell r="J379">
            <v>0</v>
          </cell>
          <cell r="K379">
            <v>0</v>
          </cell>
          <cell r="L379">
            <v>0</v>
          </cell>
          <cell r="M379">
            <v>0</v>
          </cell>
          <cell r="O379">
            <v>0</v>
          </cell>
          <cell r="Q379">
            <v>0</v>
          </cell>
          <cell r="R379">
            <v>0</v>
          </cell>
          <cell r="S379">
            <v>0</v>
          </cell>
          <cell r="T379">
            <v>0</v>
          </cell>
          <cell r="V379">
            <v>7880.5093212833799</v>
          </cell>
          <cell r="W379">
            <v>0</v>
          </cell>
          <cell r="X379">
            <v>655</v>
          </cell>
          <cell r="AK379">
            <v>655</v>
          </cell>
          <cell r="AL379">
            <v>716</v>
          </cell>
          <cell r="AM379" t="str">
            <v>DOVER SHERBORN</v>
          </cell>
          <cell r="AN379">
            <v>0</v>
          </cell>
          <cell r="AO379">
            <v>16880</v>
          </cell>
          <cell r="AP379">
            <v>0</v>
          </cell>
          <cell r="AQ379">
            <v>4220</v>
          </cell>
          <cell r="AR379">
            <v>0</v>
          </cell>
          <cell r="AS379">
            <v>0</v>
          </cell>
          <cell r="AT379">
            <v>3671.5</v>
          </cell>
          <cell r="AU379">
            <v>0</v>
          </cell>
          <cell r="AV379">
            <v>-10.990678716620096</v>
          </cell>
          <cell r="AW379">
            <v>7880.5093212833799</v>
          </cell>
          <cell r="AX379">
            <v>0</v>
          </cell>
          <cell r="AZ379">
            <v>655</v>
          </cell>
          <cell r="BA379" t="str">
            <v>DOVER SHERBORN</v>
          </cell>
          <cell r="BB379">
            <v>0</v>
          </cell>
          <cell r="BC379">
            <v>0</v>
          </cell>
          <cell r="BE379">
            <v>0</v>
          </cell>
          <cell r="BF379">
            <v>0</v>
          </cell>
          <cell r="BG379">
            <v>0</v>
          </cell>
          <cell r="BH379">
            <v>0</v>
          </cell>
          <cell r="BI379">
            <v>0</v>
          </cell>
          <cell r="BJ379">
            <v>0</v>
          </cell>
          <cell r="BL379">
            <v>0</v>
          </cell>
          <cell r="BM379">
            <v>0</v>
          </cell>
          <cell r="BN379">
            <v>0</v>
          </cell>
          <cell r="BO379">
            <v>0</v>
          </cell>
          <cell r="BP379">
            <v>-10.990678716620096</v>
          </cell>
          <cell r="BQ379">
            <v>-10.990678716620096</v>
          </cell>
          <cell r="BR379">
            <v>-10.990678716620096</v>
          </cell>
        </row>
        <row r="380">
          <cell r="A380">
            <v>658</v>
          </cell>
          <cell r="B380">
            <v>780</v>
          </cell>
          <cell r="C380" t="str">
            <v>DUDLEY CHARLTON</v>
          </cell>
          <cell r="D380">
            <v>0</v>
          </cell>
          <cell r="E380">
            <v>0</v>
          </cell>
          <cell r="G380">
            <v>0</v>
          </cell>
          <cell r="H380">
            <v>0</v>
          </cell>
          <cell r="J380">
            <v>0</v>
          </cell>
          <cell r="K380">
            <v>0</v>
          </cell>
          <cell r="L380">
            <v>0</v>
          </cell>
          <cell r="M380">
            <v>0</v>
          </cell>
          <cell r="O380">
            <v>0</v>
          </cell>
          <cell r="Q380">
            <v>0</v>
          </cell>
          <cell r="R380">
            <v>0</v>
          </cell>
          <cell r="S380">
            <v>0</v>
          </cell>
          <cell r="T380">
            <v>0</v>
          </cell>
          <cell r="V380">
            <v>2517.25</v>
          </cell>
          <cell r="W380">
            <v>0</v>
          </cell>
          <cell r="X380">
            <v>658</v>
          </cell>
          <cell r="AK380">
            <v>658</v>
          </cell>
          <cell r="AL380">
            <v>780</v>
          </cell>
          <cell r="AM380" t="str">
            <v>DUDLEY CHARLTON</v>
          </cell>
          <cell r="AN380">
            <v>0</v>
          </cell>
          <cell r="AO380">
            <v>8764</v>
          </cell>
          <cell r="AP380">
            <v>0</v>
          </cell>
          <cell r="AQ380">
            <v>0</v>
          </cell>
          <cell r="AR380">
            <v>128.25</v>
          </cell>
          <cell r="AS380">
            <v>0</v>
          </cell>
          <cell r="AT380">
            <v>0</v>
          </cell>
          <cell r="AU380">
            <v>2389</v>
          </cell>
          <cell r="AV380">
            <v>0</v>
          </cell>
          <cell r="AW380">
            <v>2517.25</v>
          </cell>
          <cell r="AX380">
            <v>0</v>
          </cell>
          <cell r="AZ380">
            <v>658</v>
          </cell>
          <cell r="BA380" t="str">
            <v>DUDLEY CHARLTON</v>
          </cell>
          <cell r="BB380">
            <v>0</v>
          </cell>
          <cell r="BC380">
            <v>0</v>
          </cell>
          <cell r="BE380">
            <v>0</v>
          </cell>
          <cell r="BF380">
            <v>0</v>
          </cell>
          <cell r="BG380">
            <v>0</v>
          </cell>
          <cell r="BH380">
            <v>0</v>
          </cell>
          <cell r="BI380">
            <v>0</v>
          </cell>
          <cell r="BJ380">
            <v>0</v>
          </cell>
          <cell r="BL380">
            <v>0</v>
          </cell>
          <cell r="BM380">
            <v>0</v>
          </cell>
          <cell r="BN380">
            <v>0</v>
          </cell>
          <cell r="BO380">
            <v>0</v>
          </cell>
          <cell r="BP380">
            <v>0</v>
          </cell>
          <cell r="BQ380">
            <v>0</v>
          </cell>
          <cell r="BR380">
            <v>0</v>
          </cell>
        </row>
        <row r="381">
          <cell r="A381">
            <v>660</v>
          </cell>
          <cell r="B381">
            <v>776</v>
          </cell>
          <cell r="C381" t="str">
            <v>NAUSET</v>
          </cell>
          <cell r="D381">
            <v>86.024390243902445</v>
          </cell>
          <cell r="E381">
            <v>1340444</v>
          </cell>
          <cell r="G381">
            <v>73197</v>
          </cell>
          <cell r="H381">
            <v>1413641</v>
          </cell>
          <cell r="J381">
            <v>11636.569673788523</v>
          </cell>
          <cell r="K381">
            <v>0.22828777199390901</v>
          </cell>
          <cell r="L381">
            <v>73197</v>
          </cell>
          <cell r="M381">
            <v>84833.56967378853</v>
          </cell>
          <cell r="O381">
            <v>1328807.4303262115</v>
          </cell>
          <cell r="Q381">
            <v>66104</v>
          </cell>
          <cell r="R381">
            <v>11636.569673788523</v>
          </cell>
          <cell r="S381">
            <v>76769</v>
          </cell>
          <cell r="T381">
            <v>150937.56967378853</v>
          </cell>
          <cell r="V381">
            <v>190274.25</v>
          </cell>
          <cell r="W381">
            <v>0</v>
          </cell>
          <cell r="X381">
            <v>660</v>
          </cell>
          <cell r="Y381">
            <v>86.024390243902445</v>
          </cell>
          <cell r="Z381">
            <v>1340444</v>
          </cell>
          <cell r="AA381">
            <v>0</v>
          </cell>
          <cell r="AB381">
            <v>1340444</v>
          </cell>
          <cell r="AD381">
            <v>73197</v>
          </cell>
          <cell r="AE381">
            <v>1413641</v>
          </cell>
          <cell r="AF381">
            <v>62532</v>
          </cell>
          <cell r="AG381">
            <v>3572</v>
          </cell>
          <cell r="AH381">
            <v>66104</v>
          </cell>
          <cell r="AI381">
            <v>1479745</v>
          </cell>
          <cell r="AK381">
            <v>660</v>
          </cell>
          <cell r="AL381">
            <v>776</v>
          </cell>
          <cell r="AM381" t="str">
            <v>NAUSET</v>
          </cell>
          <cell r="AN381">
            <v>1340444</v>
          </cell>
          <cell r="AO381">
            <v>1327187</v>
          </cell>
          <cell r="AP381">
            <v>13257</v>
          </cell>
          <cell r="AQ381">
            <v>0</v>
          </cell>
          <cell r="AR381">
            <v>0</v>
          </cell>
          <cell r="AS381">
            <v>0</v>
          </cell>
          <cell r="AT381">
            <v>35952.25</v>
          </cell>
          <cell r="AU381">
            <v>1764</v>
          </cell>
          <cell r="AV381">
            <v>0</v>
          </cell>
          <cell r="AW381">
            <v>50973.25</v>
          </cell>
          <cell r="AX381">
            <v>11636.569673788523</v>
          </cell>
          <cell r="AZ381">
            <v>660</v>
          </cell>
          <cell r="BA381" t="str">
            <v>NAUSET</v>
          </cell>
          <cell r="BB381">
            <v>0</v>
          </cell>
          <cell r="BC381">
            <v>0</v>
          </cell>
          <cell r="BE381">
            <v>0</v>
          </cell>
          <cell r="BF381">
            <v>0</v>
          </cell>
          <cell r="BG381">
            <v>0</v>
          </cell>
          <cell r="BH381">
            <v>0</v>
          </cell>
          <cell r="BI381">
            <v>0</v>
          </cell>
          <cell r="BJ381">
            <v>0</v>
          </cell>
          <cell r="BL381">
            <v>0</v>
          </cell>
          <cell r="BM381">
            <v>13257</v>
          </cell>
          <cell r="BN381">
            <v>13257</v>
          </cell>
          <cell r="BO381">
            <v>0</v>
          </cell>
          <cell r="BP381">
            <v>0</v>
          </cell>
          <cell r="BQ381">
            <v>0</v>
          </cell>
          <cell r="BR381">
            <v>0</v>
          </cell>
        </row>
        <row r="382">
          <cell r="A382">
            <v>662</v>
          </cell>
          <cell r="B382">
            <v>788</v>
          </cell>
          <cell r="C382" t="str">
            <v>FARMINGTON RIVER</v>
          </cell>
          <cell r="D382">
            <v>0</v>
          </cell>
          <cell r="E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K382">
            <v>662</v>
          </cell>
          <cell r="AL382">
            <v>788</v>
          </cell>
          <cell r="AM382" t="str">
            <v>FARMINGTON RIVER</v>
          </cell>
          <cell r="AN382">
            <v>0</v>
          </cell>
          <cell r="AO382">
            <v>0</v>
          </cell>
          <cell r="AP382">
            <v>0</v>
          </cell>
          <cell r="AQ382">
            <v>0</v>
          </cell>
          <cell r="AR382">
            <v>0</v>
          </cell>
          <cell r="AS382">
            <v>0</v>
          </cell>
          <cell r="AT382">
            <v>0</v>
          </cell>
          <cell r="AU382">
            <v>0</v>
          </cell>
          <cell r="AV382">
            <v>0</v>
          </cell>
          <cell r="AW382">
            <v>0</v>
          </cell>
          <cell r="AX382">
            <v>0</v>
          </cell>
          <cell r="AZ382">
            <v>662</v>
          </cell>
          <cell r="BA382" t="str">
            <v>FARMINGTON RIVER</v>
          </cell>
          <cell r="BB382">
            <v>0</v>
          </cell>
          <cell r="BC382">
            <v>0</v>
          </cell>
          <cell r="BE382">
            <v>0</v>
          </cell>
          <cell r="BF382">
            <v>0</v>
          </cell>
          <cell r="BG382">
            <v>0</v>
          </cell>
          <cell r="BH382">
            <v>0</v>
          </cell>
          <cell r="BI382">
            <v>0</v>
          </cell>
          <cell r="BJ382">
            <v>0</v>
          </cell>
          <cell r="BL382">
            <v>0</v>
          </cell>
          <cell r="BM382">
            <v>0</v>
          </cell>
          <cell r="BN382">
            <v>0</v>
          </cell>
          <cell r="BO382">
            <v>0</v>
          </cell>
          <cell r="BP382">
            <v>0</v>
          </cell>
          <cell r="BQ382">
            <v>0</v>
          </cell>
          <cell r="BR382">
            <v>0</v>
          </cell>
        </row>
        <row r="383">
          <cell r="A383">
            <v>665</v>
          </cell>
          <cell r="B383">
            <v>718</v>
          </cell>
          <cell r="C383" t="str">
            <v>FREETOWN LAKEVILLE</v>
          </cell>
          <cell r="D383">
            <v>17.67832167832168</v>
          </cell>
          <cell r="E383">
            <v>189740</v>
          </cell>
          <cell r="G383">
            <v>14887</v>
          </cell>
          <cell r="H383">
            <v>204627</v>
          </cell>
          <cell r="J383">
            <v>39186.194459300066</v>
          </cell>
          <cell r="K383">
            <v>0.49433736279882906</v>
          </cell>
          <cell r="L383">
            <v>14887</v>
          </cell>
          <cell r="M383">
            <v>54073.194459300066</v>
          </cell>
          <cell r="O383">
            <v>150553.80554069992</v>
          </cell>
          <cell r="Q383">
            <v>12022</v>
          </cell>
          <cell r="R383">
            <v>39186.194459300066</v>
          </cell>
          <cell r="S383">
            <v>15780</v>
          </cell>
          <cell r="T383">
            <v>66095.194459300066</v>
          </cell>
          <cell r="V383">
            <v>106179.14506335609</v>
          </cell>
          <cell r="W383">
            <v>0</v>
          </cell>
          <cell r="X383">
            <v>665</v>
          </cell>
          <cell r="Y383">
            <v>17.67832167832168</v>
          </cell>
          <cell r="Z383">
            <v>189740</v>
          </cell>
          <cell r="AA383">
            <v>0</v>
          </cell>
          <cell r="AB383">
            <v>189740</v>
          </cell>
          <cell r="AD383">
            <v>14887</v>
          </cell>
          <cell r="AE383">
            <v>204627</v>
          </cell>
          <cell r="AF383">
            <v>11129</v>
          </cell>
          <cell r="AG383">
            <v>893</v>
          </cell>
          <cell r="AH383">
            <v>12022</v>
          </cell>
          <cell r="AI383">
            <v>216649</v>
          </cell>
          <cell r="AK383">
            <v>665</v>
          </cell>
          <cell r="AL383">
            <v>718</v>
          </cell>
          <cell r="AM383" t="str">
            <v>FREETOWN LAKEVILLE</v>
          </cell>
          <cell r="AN383">
            <v>189740</v>
          </cell>
          <cell r="AO383">
            <v>145097</v>
          </cell>
          <cell r="AP383">
            <v>44643</v>
          </cell>
          <cell r="AQ383">
            <v>12999</v>
          </cell>
          <cell r="AR383">
            <v>11990.25</v>
          </cell>
          <cell r="AS383">
            <v>8846.75</v>
          </cell>
          <cell r="AT383">
            <v>0</v>
          </cell>
          <cell r="AU383">
            <v>825</v>
          </cell>
          <cell r="AV383">
            <v>-33.854936643918336</v>
          </cell>
          <cell r="AW383">
            <v>79270.145063356089</v>
          </cell>
          <cell r="AX383">
            <v>39186.194459300066</v>
          </cell>
          <cell r="AZ383">
            <v>665</v>
          </cell>
          <cell r="BA383" t="str">
            <v>FREETOWN LAKEVILLE</v>
          </cell>
          <cell r="BB383">
            <v>0</v>
          </cell>
          <cell r="BC383">
            <v>0</v>
          </cell>
          <cell r="BE383">
            <v>0</v>
          </cell>
          <cell r="BF383">
            <v>0</v>
          </cell>
          <cell r="BG383">
            <v>0</v>
          </cell>
          <cell r="BH383">
            <v>0</v>
          </cell>
          <cell r="BI383">
            <v>0</v>
          </cell>
          <cell r="BJ383">
            <v>0</v>
          </cell>
          <cell r="BL383">
            <v>0</v>
          </cell>
          <cell r="BM383">
            <v>44643</v>
          </cell>
          <cell r="BN383">
            <v>44643</v>
          </cell>
          <cell r="BO383">
            <v>0</v>
          </cell>
          <cell r="BP383">
            <v>-33.854936643918336</v>
          </cell>
          <cell r="BQ383">
            <v>-33.854936643918336</v>
          </cell>
          <cell r="BR383">
            <v>-33.854936643918336</v>
          </cell>
          <cell r="BW383" t="str">
            <v>fy12</v>
          </cell>
        </row>
        <row r="384">
          <cell r="A384">
            <v>670</v>
          </cell>
          <cell r="B384">
            <v>720</v>
          </cell>
          <cell r="C384" t="str">
            <v>FRONTIER</v>
          </cell>
          <cell r="D384">
            <v>42.982638888888886</v>
          </cell>
          <cell r="E384">
            <v>699145</v>
          </cell>
          <cell r="G384">
            <v>35658</v>
          </cell>
          <cell r="H384">
            <v>734803</v>
          </cell>
          <cell r="J384">
            <v>115721.41506476454</v>
          </cell>
          <cell r="K384">
            <v>0.67572514532255656</v>
          </cell>
          <cell r="L384">
            <v>35658</v>
          </cell>
          <cell r="M384">
            <v>151379.41506476456</v>
          </cell>
          <cell r="O384">
            <v>583423.58493523544</v>
          </cell>
          <cell r="Q384">
            <v>53569</v>
          </cell>
          <cell r="R384">
            <v>115721.41506476454</v>
          </cell>
          <cell r="S384">
            <v>38324</v>
          </cell>
          <cell r="T384">
            <v>204948.41506476456</v>
          </cell>
          <cell r="V384">
            <v>260482.1558363646</v>
          </cell>
          <cell r="W384">
            <v>0</v>
          </cell>
          <cell r="X384">
            <v>670</v>
          </cell>
          <cell r="Y384">
            <v>42.982638888888886</v>
          </cell>
          <cell r="Z384">
            <v>699145</v>
          </cell>
          <cell r="AA384">
            <v>0</v>
          </cell>
          <cell r="AB384">
            <v>699145</v>
          </cell>
          <cell r="AD384">
            <v>35658</v>
          </cell>
          <cell r="AE384">
            <v>734803</v>
          </cell>
          <cell r="AF384">
            <v>50903</v>
          </cell>
          <cell r="AG384">
            <v>2666</v>
          </cell>
          <cell r="AH384">
            <v>53569</v>
          </cell>
          <cell r="AI384">
            <v>788372</v>
          </cell>
          <cell r="AK384">
            <v>670</v>
          </cell>
          <cell r="AL384">
            <v>720</v>
          </cell>
          <cell r="AM384" t="str">
            <v>FRONTIER</v>
          </cell>
          <cell r="AN384">
            <v>699145</v>
          </cell>
          <cell r="AO384">
            <v>567309</v>
          </cell>
          <cell r="AP384">
            <v>131836</v>
          </cell>
          <cell r="AQ384">
            <v>16642.5</v>
          </cell>
          <cell r="AR384">
            <v>10307.75</v>
          </cell>
          <cell r="AS384">
            <v>12512.25</v>
          </cell>
          <cell r="AT384">
            <v>0</v>
          </cell>
          <cell r="AU384">
            <v>0</v>
          </cell>
          <cell r="AV384">
            <v>-43.344163635396399</v>
          </cell>
          <cell r="AW384">
            <v>171255.1558363646</v>
          </cell>
          <cell r="AX384">
            <v>115721.41506476454</v>
          </cell>
          <cell r="AZ384">
            <v>670</v>
          </cell>
          <cell r="BA384" t="str">
            <v>FRONTIER</v>
          </cell>
          <cell r="BB384">
            <v>0</v>
          </cell>
          <cell r="BC384">
            <v>0</v>
          </cell>
          <cell r="BE384">
            <v>0</v>
          </cell>
          <cell r="BF384">
            <v>0</v>
          </cell>
          <cell r="BG384">
            <v>0</v>
          </cell>
          <cell r="BH384">
            <v>0</v>
          </cell>
          <cell r="BI384">
            <v>0</v>
          </cell>
          <cell r="BJ384">
            <v>0</v>
          </cell>
          <cell r="BL384">
            <v>0</v>
          </cell>
          <cell r="BM384">
            <v>131836</v>
          </cell>
          <cell r="BN384">
            <v>131836</v>
          </cell>
          <cell r="BO384">
            <v>0</v>
          </cell>
          <cell r="BP384">
            <v>-43.344163635396399</v>
          </cell>
          <cell r="BQ384">
            <v>-43.344163635396399</v>
          </cell>
          <cell r="BR384">
            <v>-43.344163635396399</v>
          </cell>
        </row>
        <row r="385">
          <cell r="A385">
            <v>672</v>
          </cell>
          <cell r="B385">
            <v>721</v>
          </cell>
          <cell r="C385" t="str">
            <v>GATEWAY</v>
          </cell>
          <cell r="D385">
            <v>5.5379310344827584</v>
          </cell>
          <cell r="E385">
            <v>66824</v>
          </cell>
          <cell r="G385">
            <v>4925</v>
          </cell>
          <cell r="H385">
            <v>71749</v>
          </cell>
          <cell r="J385">
            <v>47253.759660460986</v>
          </cell>
          <cell r="K385">
            <v>0.65050414755235086</v>
          </cell>
          <cell r="L385">
            <v>4925</v>
          </cell>
          <cell r="M385">
            <v>52178.759660460986</v>
          </cell>
          <cell r="O385">
            <v>19570.240339539014</v>
          </cell>
          <cell r="Q385">
            <v>0</v>
          </cell>
          <cell r="R385">
            <v>47253.759660460986</v>
          </cell>
          <cell r="S385">
            <v>4925</v>
          </cell>
          <cell r="T385">
            <v>52178.759660460986</v>
          </cell>
          <cell r="V385">
            <v>77566.75</v>
          </cell>
          <cell r="W385">
            <v>0</v>
          </cell>
          <cell r="X385">
            <v>672</v>
          </cell>
          <cell r="Y385">
            <v>5.5379310344827584</v>
          </cell>
          <cell r="Z385">
            <v>66824</v>
          </cell>
          <cell r="AA385">
            <v>0</v>
          </cell>
          <cell r="AB385">
            <v>66824</v>
          </cell>
          <cell r="AD385">
            <v>4925</v>
          </cell>
          <cell r="AE385">
            <v>71749</v>
          </cell>
          <cell r="AF385">
            <v>0</v>
          </cell>
          <cell r="AG385">
            <v>0</v>
          </cell>
          <cell r="AH385">
            <v>0</v>
          </cell>
          <cell r="AI385">
            <v>71749</v>
          </cell>
          <cell r="AK385">
            <v>672</v>
          </cell>
          <cell r="AL385">
            <v>721</v>
          </cell>
          <cell r="AM385" t="str">
            <v>GATEWAY</v>
          </cell>
          <cell r="AN385">
            <v>66824</v>
          </cell>
          <cell r="AO385">
            <v>12990</v>
          </cell>
          <cell r="AP385">
            <v>53834</v>
          </cell>
          <cell r="AQ385">
            <v>0</v>
          </cell>
          <cell r="AR385">
            <v>0</v>
          </cell>
          <cell r="AS385">
            <v>0</v>
          </cell>
          <cell r="AT385">
            <v>9857.75</v>
          </cell>
          <cell r="AU385">
            <v>8950</v>
          </cell>
          <cell r="AV385">
            <v>0</v>
          </cell>
          <cell r="AW385">
            <v>72641.75</v>
          </cell>
          <cell r="AX385">
            <v>47253.759660460986</v>
          </cell>
          <cell r="AZ385">
            <v>672</v>
          </cell>
          <cell r="BA385" t="str">
            <v>GATEWAY</v>
          </cell>
          <cell r="BB385">
            <v>0</v>
          </cell>
          <cell r="BC385">
            <v>0</v>
          </cell>
          <cell r="BE385">
            <v>0</v>
          </cell>
          <cell r="BF385">
            <v>0</v>
          </cell>
          <cell r="BG385">
            <v>0</v>
          </cell>
          <cell r="BH385">
            <v>0</v>
          </cell>
          <cell r="BI385">
            <v>0</v>
          </cell>
          <cell r="BJ385">
            <v>0</v>
          </cell>
          <cell r="BL385">
            <v>0</v>
          </cell>
          <cell r="BM385">
            <v>53834</v>
          </cell>
          <cell r="BN385">
            <v>53834</v>
          </cell>
          <cell r="BO385">
            <v>0</v>
          </cell>
          <cell r="BP385">
            <v>0</v>
          </cell>
          <cell r="BQ385">
            <v>0</v>
          </cell>
          <cell r="BR385">
            <v>0</v>
          </cell>
          <cell r="BW385" t="str">
            <v>fy16</v>
          </cell>
        </row>
        <row r="386">
          <cell r="A386">
            <v>673</v>
          </cell>
          <cell r="B386">
            <v>772</v>
          </cell>
          <cell r="C386" t="str">
            <v>GROTON DUNSTABLE</v>
          </cell>
          <cell r="D386">
            <v>42.714074607183598</v>
          </cell>
          <cell r="E386">
            <v>584156</v>
          </cell>
          <cell r="G386">
            <v>38143</v>
          </cell>
          <cell r="H386">
            <v>622299</v>
          </cell>
          <cell r="J386">
            <v>32655.600933390237</v>
          </cell>
          <cell r="K386">
            <v>0.6132869333162394</v>
          </cell>
          <cell r="L386">
            <v>38143</v>
          </cell>
          <cell r="M386">
            <v>70798.600933390233</v>
          </cell>
          <cell r="O386">
            <v>551500.3990666098</v>
          </cell>
          <cell r="Q386">
            <v>0</v>
          </cell>
          <cell r="R386">
            <v>32655.600933390237</v>
          </cell>
          <cell r="S386">
            <v>38143</v>
          </cell>
          <cell r="T386">
            <v>70798.600933390233</v>
          </cell>
          <cell r="V386">
            <v>91389.855850671593</v>
          </cell>
          <cell r="W386">
            <v>0</v>
          </cell>
          <cell r="X386">
            <v>673</v>
          </cell>
          <cell r="Y386">
            <v>42.714074607183598</v>
          </cell>
          <cell r="Z386">
            <v>584156</v>
          </cell>
          <cell r="AA386">
            <v>0</v>
          </cell>
          <cell r="AB386">
            <v>584156</v>
          </cell>
          <cell r="AD386">
            <v>38143</v>
          </cell>
          <cell r="AE386">
            <v>622299</v>
          </cell>
          <cell r="AF386">
            <v>0</v>
          </cell>
          <cell r="AG386">
            <v>0</v>
          </cell>
          <cell r="AH386">
            <v>0</v>
          </cell>
          <cell r="AI386">
            <v>622299</v>
          </cell>
          <cell r="AK386">
            <v>673</v>
          </cell>
          <cell r="AL386">
            <v>772</v>
          </cell>
          <cell r="AM386" t="str">
            <v>GROTON DUNSTABLE</v>
          </cell>
          <cell r="AN386">
            <v>584156</v>
          </cell>
          <cell r="AO386">
            <v>546953</v>
          </cell>
          <cell r="AP386">
            <v>37203</v>
          </cell>
          <cell r="AQ386">
            <v>16085.75</v>
          </cell>
          <cell r="AR386">
            <v>0</v>
          </cell>
          <cell r="AS386">
            <v>0</v>
          </cell>
          <cell r="AT386">
            <v>0</v>
          </cell>
          <cell r="AU386">
            <v>0</v>
          </cell>
          <cell r="AV386">
            <v>-41.894149328414642</v>
          </cell>
          <cell r="AW386">
            <v>53246.855850671585</v>
          </cell>
          <cell r="AX386">
            <v>32655.600933390237</v>
          </cell>
          <cell r="AZ386">
            <v>673</v>
          </cell>
          <cell r="BA386" t="str">
            <v>GROTON DUNSTABLE</v>
          </cell>
          <cell r="BB386">
            <v>0</v>
          </cell>
          <cell r="BC386">
            <v>0</v>
          </cell>
          <cell r="BE386">
            <v>0</v>
          </cell>
          <cell r="BF386">
            <v>0</v>
          </cell>
          <cell r="BG386">
            <v>0</v>
          </cell>
          <cell r="BH386">
            <v>0</v>
          </cell>
          <cell r="BI386">
            <v>0</v>
          </cell>
          <cell r="BJ386">
            <v>0</v>
          </cell>
          <cell r="BL386">
            <v>0</v>
          </cell>
          <cell r="BM386">
            <v>37203</v>
          </cell>
          <cell r="BN386">
            <v>37203</v>
          </cell>
          <cell r="BO386">
            <v>0</v>
          </cell>
          <cell r="BP386">
            <v>-41.894149328414642</v>
          </cell>
          <cell r="BQ386">
            <v>-41.894149328414642</v>
          </cell>
          <cell r="BR386">
            <v>-41.894149328414642</v>
          </cell>
        </row>
        <row r="387">
          <cell r="A387">
            <v>674</v>
          </cell>
          <cell r="B387">
            <v>764</v>
          </cell>
          <cell r="C387" t="str">
            <v>GILL MONTAGUE</v>
          </cell>
          <cell r="D387">
            <v>69.491882347364438</v>
          </cell>
          <cell r="E387">
            <v>949575</v>
          </cell>
          <cell r="G387">
            <v>61156</v>
          </cell>
          <cell r="H387">
            <v>1010731</v>
          </cell>
          <cell r="J387">
            <v>53803.664081205497</v>
          </cell>
          <cell r="K387">
            <v>0.28684976988389382</v>
          </cell>
          <cell r="L387">
            <v>61156</v>
          </cell>
          <cell r="M387">
            <v>114959.6640812055</v>
          </cell>
          <cell r="O387">
            <v>895771.3359187945</v>
          </cell>
          <cell r="Q387">
            <v>15659</v>
          </cell>
          <cell r="R387">
            <v>53803.664081205497</v>
          </cell>
          <cell r="S387">
            <v>62046</v>
          </cell>
          <cell r="T387">
            <v>130618.6640812055</v>
          </cell>
          <cell r="V387">
            <v>264382.39495723922</v>
          </cell>
          <cell r="W387">
            <v>0</v>
          </cell>
          <cell r="X387">
            <v>674</v>
          </cell>
          <cell r="Y387">
            <v>69.491882347364438</v>
          </cell>
          <cell r="Z387">
            <v>949575</v>
          </cell>
          <cell r="AA387">
            <v>0</v>
          </cell>
          <cell r="AB387">
            <v>949575</v>
          </cell>
          <cell r="AD387">
            <v>61156</v>
          </cell>
          <cell r="AE387">
            <v>1010731</v>
          </cell>
          <cell r="AF387">
            <v>14769</v>
          </cell>
          <cell r="AG387">
            <v>890</v>
          </cell>
          <cell r="AH387">
            <v>15659</v>
          </cell>
          <cell r="AI387">
            <v>1026390</v>
          </cell>
          <cell r="AK387">
            <v>674</v>
          </cell>
          <cell r="AL387">
            <v>764</v>
          </cell>
          <cell r="AM387" t="str">
            <v>GILL MONTAGUE</v>
          </cell>
          <cell r="AN387">
            <v>949575</v>
          </cell>
          <cell r="AO387">
            <v>888279</v>
          </cell>
          <cell r="AP387">
            <v>61296</v>
          </cell>
          <cell r="AQ387">
            <v>8391.5</v>
          </cell>
          <cell r="AR387">
            <v>32827.5</v>
          </cell>
          <cell r="AS387">
            <v>40971</v>
          </cell>
          <cell r="AT387">
            <v>36879.25</v>
          </cell>
          <cell r="AU387">
            <v>7224</v>
          </cell>
          <cell r="AV387">
            <v>-21.85504276078791</v>
          </cell>
          <cell r="AW387">
            <v>187567.39495723922</v>
          </cell>
          <cell r="AX387">
            <v>53803.664081205497</v>
          </cell>
          <cell r="AZ387">
            <v>674</v>
          </cell>
          <cell r="BA387" t="str">
            <v>GILL MONTAGUE</v>
          </cell>
          <cell r="BB387">
            <v>0</v>
          </cell>
          <cell r="BC387">
            <v>0</v>
          </cell>
          <cell r="BE387">
            <v>0</v>
          </cell>
          <cell r="BF387">
            <v>0</v>
          </cell>
          <cell r="BG387">
            <v>0</v>
          </cell>
          <cell r="BH387">
            <v>0</v>
          </cell>
          <cell r="BI387">
            <v>0</v>
          </cell>
          <cell r="BJ387">
            <v>0</v>
          </cell>
          <cell r="BL387">
            <v>0</v>
          </cell>
          <cell r="BM387">
            <v>61296</v>
          </cell>
          <cell r="BN387">
            <v>61296</v>
          </cell>
          <cell r="BO387">
            <v>0</v>
          </cell>
          <cell r="BP387">
            <v>-21.85504276078791</v>
          </cell>
          <cell r="BQ387">
            <v>-21.85504276078791</v>
          </cell>
          <cell r="BR387">
            <v>-21.85504276078791</v>
          </cell>
        </row>
        <row r="388">
          <cell r="A388">
            <v>675</v>
          </cell>
          <cell r="B388">
            <v>724</v>
          </cell>
          <cell r="C388" t="str">
            <v>HAMILTON WENHAM</v>
          </cell>
          <cell r="D388">
            <v>1</v>
          </cell>
          <cell r="E388">
            <v>15451</v>
          </cell>
          <cell r="G388">
            <v>893</v>
          </cell>
          <cell r="H388">
            <v>16344</v>
          </cell>
          <cell r="J388">
            <v>13562.392549574297</v>
          </cell>
          <cell r="K388">
            <v>0.877767947030891</v>
          </cell>
          <cell r="L388">
            <v>893</v>
          </cell>
          <cell r="M388">
            <v>14455.392549574297</v>
          </cell>
          <cell r="O388">
            <v>1888.6074504257031</v>
          </cell>
          <cell r="Q388">
            <v>0</v>
          </cell>
          <cell r="R388">
            <v>13562.392549574297</v>
          </cell>
          <cell r="S388">
            <v>893</v>
          </cell>
          <cell r="T388">
            <v>14455.392549574297</v>
          </cell>
          <cell r="V388">
            <v>16344</v>
          </cell>
          <cell r="W388">
            <v>0</v>
          </cell>
          <cell r="X388">
            <v>675</v>
          </cell>
          <cell r="Y388">
            <v>1</v>
          </cell>
          <cell r="Z388">
            <v>15451</v>
          </cell>
          <cell r="AA388">
            <v>0</v>
          </cell>
          <cell r="AB388">
            <v>15451</v>
          </cell>
          <cell r="AD388">
            <v>893</v>
          </cell>
          <cell r="AE388">
            <v>16344</v>
          </cell>
          <cell r="AF388">
            <v>0</v>
          </cell>
          <cell r="AG388">
            <v>0</v>
          </cell>
          <cell r="AH388">
            <v>0</v>
          </cell>
          <cell r="AI388">
            <v>16344</v>
          </cell>
          <cell r="AK388">
            <v>675</v>
          </cell>
          <cell r="AL388">
            <v>724</v>
          </cell>
          <cell r="AM388" t="str">
            <v>HAMILTON WENHAM</v>
          </cell>
          <cell r="AN388">
            <v>15451</v>
          </cell>
          <cell r="AO388">
            <v>0</v>
          </cell>
          <cell r="AP388">
            <v>15451</v>
          </cell>
          <cell r="AQ388">
            <v>0</v>
          </cell>
          <cell r="AR388">
            <v>0</v>
          </cell>
          <cell r="AS388">
            <v>0</v>
          </cell>
          <cell r="AT388">
            <v>0</v>
          </cell>
          <cell r="AU388">
            <v>0</v>
          </cell>
          <cell r="AV388">
            <v>0</v>
          </cell>
          <cell r="AW388">
            <v>15451</v>
          </cell>
          <cell r="AX388">
            <v>13562.392549574297</v>
          </cell>
          <cell r="AZ388">
            <v>675</v>
          </cell>
          <cell r="BA388" t="str">
            <v>HAMILTON WENHAM</v>
          </cell>
          <cell r="BB388">
            <v>0</v>
          </cell>
          <cell r="BC388">
            <v>0</v>
          </cell>
          <cell r="BE388">
            <v>0</v>
          </cell>
          <cell r="BF388">
            <v>0</v>
          </cell>
          <cell r="BG388">
            <v>0</v>
          </cell>
          <cell r="BH388">
            <v>0</v>
          </cell>
          <cell r="BI388">
            <v>0</v>
          </cell>
          <cell r="BJ388">
            <v>0</v>
          </cell>
          <cell r="BL388">
            <v>0</v>
          </cell>
          <cell r="BM388">
            <v>15451</v>
          </cell>
          <cell r="BN388">
            <v>15451</v>
          </cell>
          <cell r="BO388">
            <v>0</v>
          </cell>
          <cell r="BP388">
            <v>0</v>
          </cell>
          <cell r="BQ388">
            <v>0</v>
          </cell>
          <cell r="BR388">
            <v>0</v>
          </cell>
        </row>
        <row r="389">
          <cell r="A389">
            <v>680</v>
          </cell>
          <cell r="B389">
            <v>725</v>
          </cell>
          <cell r="C389" t="str">
            <v>HAMPDEN WILBRAHAM</v>
          </cell>
          <cell r="D389">
            <v>3.3131313131313131</v>
          </cell>
          <cell r="E389">
            <v>44702</v>
          </cell>
          <cell r="G389">
            <v>2949</v>
          </cell>
          <cell r="H389">
            <v>47651</v>
          </cell>
          <cell r="J389">
            <v>0</v>
          </cell>
          <cell r="K389">
            <v>0</v>
          </cell>
          <cell r="L389">
            <v>2949</v>
          </cell>
          <cell r="M389">
            <v>2949</v>
          </cell>
          <cell r="O389">
            <v>44702</v>
          </cell>
          <cell r="Q389">
            <v>0</v>
          </cell>
          <cell r="R389">
            <v>0</v>
          </cell>
          <cell r="S389">
            <v>2949</v>
          </cell>
          <cell r="T389">
            <v>2949</v>
          </cell>
          <cell r="V389">
            <v>26629.536614700428</v>
          </cell>
          <cell r="W389">
            <v>0</v>
          </cell>
          <cell r="X389">
            <v>680</v>
          </cell>
          <cell r="Y389">
            <v>3.3131313131313131</v>
          </cell>
          <cell r="Z389">
            <v>44702</v>
          </cell>
          <cell r="AA389">
            <v>0</v>
          </cell>
          <cell r="AB389">
            <v>44702</v>
          </cell>
          <cell r="AD389">
            <v>2949</v>
          </cell>
          <cell r="AE389">
            <v>47651</v>
          </cell>
          <cell r="AF389">
            <v>0</v>
          </cell>
          <cell r="AG389">
            <v>0</v>
          </cell>
          <cell r="AH389">
            <v>0</v>
          </cell>
          <cell r="AI389">
            <v>47651</v>
          </cell>
          <cell r="AK389">
            <v>680</v>
          </cell>
          <cell r="AL389">
            <v>725</v>
          </cell>
          <cell r="AM389" t="str">
            <v>HAMPDEN WILBRAHAM</v>
          </cell>
          <cell r="AN389">
            <v>44702</v>
          </cell>
          <cell r="AO389">
            <v>70029</v>
          </cell>
          <cell r="AP389">
            <v>0</v>
          </cell>
          <cell r="AQ389">
            <v>1905.75</v>
          </cell>
          <cell r="AR389">
            <v>0</v>
          </cell>
          <cell r="AS389">
            <v>8975.25</v>
          </cell>
          <cell r="AT389">
            <v>7619.5</v>
          </cell>
          <cell r="AU389">
            <v>5185</v>
          </cell>
          <cell r="AV389">
            <v>-4.9633852995730194</v>
          </cell>
          <cell r="AW389">
            <v>23680.536614700428</v>
          </cell>
          <cell r="AX389">
            <v>0</v>
          </cell>
          <cell r="AZ389">
            <v>680</v>
          </cell>
          <cell r="BA389" t="str">
            <v>HAMPDEN WILBRAHAM</v>
          </cell>
          <cell r="BB389">
            <v>0</v>
          </cell>
          <cell r="BC389">
            <v>0</v>
          </cell>
          <cell r="BE389">
            <v>0</v>
          </cell>
          <cell r="BF389">
            <v>0</v>
          </cell>
          <cell r="BG389">
            <v>0</v>
          </cell>
          <cell r="BH389">
            <v>0</v>
          </cell>
          <cell r="BI389">
            <v>0</v>
          </cell>
          <cell r="BJ389">
            <v>0</v>
          </cell>
          <cell r="BL389">
            <v>0</v>
          </cell>
          <cell r="BM389">
            <v>0</v>
          </cell>
          <cell r="BN389">
            <v>0</v>
          </cell>
          <cell r="BO389">
            <v>0</v>
          </cell>
          <cell r="BP389">
            <v>-4.9633852995730194</v>
          </cell>
          <cell r="BQ389">
            <v>-4.9633852995730194</v>
          </cell>
          <cell r="BR389">
            <v>-4.9633852995730194</v>
          </cell>
        </row>
        <row r="390">
          <cell r="A390">
            <v>683</v>
          </cell>
          <cell r="B390">
            <v>726</v>
          </cell>
          <cell r="C390" t="str">
            <v>HAMPSHIRE</v>
          </cell>
          <cell r="D390">
            <v>20.390631643511341</v>
          </cell>
          <cell r="E390">
            <v>280105</v>
          </cell>
          <cell r="G390">
            <v>16727</v>
          </cell>
          <cell r="H390">
            <v>296832</v>
          </cell>
          <cell r="J390">
            <v>22920.276632870628</v>
          </cell>
          <cell r="K390">
            <v>0.45770752867618136</v>
          </cell>
          <cell r="L390">
            <v>16727</v>
          </cell>
          <cell r="M390">
            <v>39647.276632870628</v>
          </cell>
          <cell r="O390">
            <v>257184.72336712937</v>
          </cell>
          <cell r="Q390">
            <v>25652</v>
          </cell>
          <cell r="R390">
            <v>22920.276632870628</v>
          </cell>
          <cell r="S390">
            <v>18177</v>
          </cell>
          <cell r="T390">
            <v>65299.276632870635</v>
          </cell>
          <cell r="V390">
            <v>92455.25</v>
          </cell>
          <cell r="W390">
            <v>0</v>
          </cell>
          <cell r="X390">
            <v>683</v>
          </cell>
          <cell r="Y390">
            <v>20.390631643511341</v>
          </cell>
          <cell r="Z390">
            <v>280105</v>
          </cell>
          <cell r="AA390">
            <v>0</v>
          </cell>
          <cell r="AB390">
            <v>280105</v>
          </cell>
          <cell r="AD390">
            <v>16727</v>
          </cell>
          <cell r="AE390">
            <v>296832</v>
          </cell>
          <cell r="AF390">
            <v>24202</v>
          </cell>
          <cell r="AG390">
            <v>1450</v>
          </cell>
          <cell r="AH390">
            <v>25652</v>
          </cell>
          <cell r="AI390">
            <v>322484</v>
          </cell>
          <cell r="AK390">
            <v>683</v>
          </cell>
          <cell r="AL390">
            <v>726</v>
          </cell>
          <cell r="AM390" t="str">
            <v>HAMPSHIRE</v>
          </cell>
          <cell r="AN390">
            <v>280105</v>
          </cell>
          <cell r="AO390">
            <v>253993</v>
          </cell>
          <cell r="AP390">
            <v>26112</v>
          </cell>
          <cell r="AQ390">
            <v>0</v>
          </cell>
          <cell r="AR390">
            <v>0</v>
          </cell>
          <cell r="AS390">
            <v>14857.25</v>
          </cell>
          <cell r="AT390">
            <v>9107</v>
          </cell>
          <cell r="AU390">
            <v>0</v>
          </cell>
          <cell r="AV390">
            <v>0</v>
          </cell>
          <cell r="AW390">
            <v>50076.25</v>
          </cell>
          <cell r="AX390">
            <v>22920.276632870628</v>
          </cell>
          <cell r="AZ390">
            <v>683</v>
          </cell>
          <cell r="BA390" t="str">
            <v>HAMPSHIRE</v>
          </cell>
          <cell r="BB390">
            <v>0</v>
          </cell>
          <cell r="BC390">
            <v>0</v>
          </cell>
          <cell r="BE390">
            <v>0</v>
          </cell>
          <cell r="BF390">
            <v>0</v>
          </cell>
          <cell r="BG390">
            <v>0</v>
          </cell>
          <cell r="BH390">
            <v>0</v>
          </cell>
          <cell r="BI390">
            <v>0</v>
          </cell>
          <cell r="BJ390">
            <v>0</v>
          </cell>
          <cell r="BL390">
            <v>0</v>
          </cell>
          <cell r="BM390">
            <v>26112</v>
          </cell>
          <cell r="BN390">
            <v>26112</v>
          </cell>
          <cell r="BO390">
            <v>0</v>
          </cell>
          <cell r="BP390">
            <v>0</v>
          </cell>
          <cell r="BQ390">
            <v>0</v>
          </cell>
          <cell r="BR390">
            <v>0</v>
          </cell>
        </row>
        <row r="391">
          <cell r="A391">
            <v>685</v>
          </cell>
          <cell r="B391">
            <v>727</v>
          </cell>
          <cell r="C391" t="str">
            <v>HAWLEMONT</v>
          </cell>
          <cell r="D391">
            <v>0</v>
          </cell>
          <cell r="E391">
            <v>0</v>
          </cell>
          <cell r="G391">
            <v>0</v>
          </cell>
          <cell r="H391">
            <v>0</v>
          </cell>
          <cell r="J391">
            <v>0</v>
          </cell>
          <cell r="K391">
            <v>0</v>
          </cell>
          <cell r="L391">
            <v>0</v>
          </cell>
          <cell r="M391">
            <v>0</v>
          </cell>
          <cell r="O391">
            <v>0</v>
          </cell>
          <cell r="Q391">
            <v>0</v>
          </cell>
          <cell r="R391">
            <v>0</v>
          </cell>
          <cell r="S391">
            <v>0</v>
          </cell>
          <cell r="T391">
            <v>0</v>
          </cell>
          <cell r="V391">
            <v>233.25</v>
          </cell>
          <cell r="W391">
            <v>0</v>
          </cell>
          <cell r="X391">
            <v>685</v>
          </cell>
          <cell r="AK391">
            <v>685</v>
          </cell>
          <cell r="AL391">
            <v>727</v>
          </cell>
          <cell r="AM391" t="str">
            <v>HAWLEMONT</v>
          </cell>
          <cell r="AN391">
            <v>0</v>
          </cell>
          <cell r="AO391">
            <v>0</v>
          </cell>
          <cell r="AP391">
            <v>0</v>
          </cell>
          <cell r="AQ391">
            <v>0</v>
          </cell>
          <cell r="AR391">
            <v>0</v>
          </cell>
          <cell r="AS391">
            <v>0</v>
          </cell>
          <cell r="AT391">
            <v>41</v>
          </cell>
          <cell r="AU391">
            <v>192.25</v>
          </cell>
          <cell r="AV391">
            <v>0</v>
          </cell>
          <cell r="AW391">
            <v>233.25</v>
          </cell>
          <cell r="AX391">
            <v>0</v>
          </cell>
          <cell r="AZ391">
            <v>685</v>
          </cell>
          <cell r="BA391" t="str">
            <v>HAWLEMONT</v>
          </cell>
          <cell r="BB391">
            <v>0</v>
          </cell>
          <cell r="BC391">
            <v>0</v>
          </cell>
          <cell r="BE391">
            <v>0</v>
          </cell>
          <cell r="BF391">
            <v>0</v>
          </cell>
          <cell r="BG391">
            <v>0</v>
          </cell>
          <cell r="BH391">
            <v>0</v>
          </cell>
          <cell r="BI391">
            <v>0</v>
          </cell>
          <cell r="BJ391">
            <v>0</v>
          </cell>
          <cell r="BL391">
            <v>0</v>
          </cell>
          <cell r="BM391">
            <v>0</v>
          </cell>
          <cell r="BN391">
            <v>0</v>
          </cell>
          <cell r="BO391">
            <v>0</v>
          </cell>
          <cell r="BP391">
            <v>0</v>
          </cell>
          <cell r="BQ391">
            <v>0</v>
          </cell>
          <cell r="BR391">
            <v>0</v>
          </cell>
        </row>
        <row r="392">
          <cell r="A392">
            <v>690</v>
          </cell>
          <cell r="B392">
            <v>728</v>
          </cell>
          <cell r="C392" t="str">
            <v>KING PHILIP</v>
          </cell>
          <cell r="D392">
            <v>12</v>
          </cell>
          <cell r="E392">
            <v>158794</v>
          </cell>
          <cell r="G392">
            <v>10716</v>
          </cell>
          <cell r="H392">
            <v>169510</v>
          </cell>
          <cell r="J392">
            <v>15089.708777408046</v>
          </cell>
          <cell r="K392">
            <v>0.73463187701635235</v>
          </cell>
          <cell r="L392">
            <v>10716</v>
          </cell>
          <cell r="M392">
            <v>25805.708777408046</v>
          </cell>
          <cell r="O392">
            <v>143704.29122259194</v>
          </cell>
          <cell r="Q392">
            <v>0</v>
          </cell>
          <cell r="R392">
            <v>15089.708777408046</v>
          </cell>
          <cell r="S392">
            <v>10716</v>
          </cell>
          <cell r="T392">
            <v>25805.708777408046</v>
          </cell>
          <cell r="V392">
            <v>31256.503685592397</v>
          </cell>
          <cell r="W392">
            <v>0</v>
          </cell>
          <cell r="X392">
            <v>690</v>
          </cell>
          <cell r="Y392">
            <v>12</v>
          </cell>
          <cell r="Z392">
            <v>158794</v>
          </cell>
          <cell r="AA392">
            <v>0</v>
          </cell>
          <cell r="AB392">
            <v>158794</v>
          </cell>
          <cell r="AD392">
            <v>10716</v>
          </cell>
          <cell r="AE392">
            <v>169510</v>
          </cell>
          <cell r="AF392">
            <v>0</v>
          </cell>
          <cell r="AG392">
            <v>0</v>
          </cell>
          <cell r="AH392">
            <v>0</v>
          </cell>
          <cell r="AI392">
            <v>169510</v>
          </cell>
          <cell r="AK392">
            <v>690</v>
          </cell>
          <cell r="AL392">
            <v>728</v>
          </cell>
          <cell r="AM392" t="str">
            <v>KING PHILIP</v>
          </cell>
          <cell r="AN392">
            <v>158794</v>
          </cell>
          <cell r="AO392">
            <v>141603</v>
          </cell>
          <cell r="AP392">
            <v>17191</v>
          </cell>
          <cell r="AQ392">
            <v>3358.25</v>
          </cell>
          <cell r="AR392">
            <v>0</v>
          </cell>
          <cell r="AS392">
            <v>0</v>
          </cell>
          <cell r="AT392">
            <v>0</v>
          </cell>
          <cell r="AU392">
            <v>0</v>
          </cell>
          <cell r="AV392">
            <v>-8.7463144076045864</v>
          </cell>
          <cell r="AW392">
            <v>20540.503685592397</v>
          </cell>
          <cell r="AX392">
            <v>15089.708777408046</v>
          </cell>
          <cell r="AZ392">
            <v>690</v>
          </cell>
          <cell r="BA392" t="str">
            <v>KING PHILIP</v>
          </cell>
          <cell r="BB392">
            <v>0</v>
          </cell>
          <cell r="BC392">
            <v>0</v>
          </cell>
          <cell r="BE392">
            <v>0</v>
          </cell>
          <cell r="BF392">
            <v>0</v>
          </cell>
          <cell r="BG392">
            <v>0</v>
          </cell>
          <cell r="BH392">
            <v>0</v>
          </cell>
          <cell r="BI392">
            <v>0</v>
          </cell>
          <cell r="BJ392">
            <v>0</v>
          </cell>
          <cell r="BL392">
            <v>0</v>
          </cell>
          <cell r="BM392">
            <v>17191</v>
          </cell>
          <cell r="BN392">
            <v>17191</v>
          </cell>
          <cell r="BO392">
            <v>0</v>
          </cell>
          <cell r="BP392">
            <v>-8.7463144076045864</v>
          </cell>
          <cell r="BQ392">
            <v>-8.7463144076045864</v>
          </cell>
          <cell r="BR392">
            <v>-8.7463144076045864</v>
          </cell>
        </row>
        <row r="393">
          <cell r="A393">
            <v>695</v>
          </cell>
          <cell r="B393">
            <v>729</v>
          </cell>
          <cell r="C393" t="str">
            <v>LINCOLN SUDBURY</v>
          </cell>
          <cell r="D393">
            <v>1</v>
          </cell>
          <cell r="E393">
            <v>15056</v>
          </cell>
          <cell r="G393">
            <v>890</v>
          </cell>
          <cell r="H393">
            <v>15946</v>
          </cell>
          <cell r="J393">
            <v>444.15058119763086</v>
          </cell>
          <cell r="K393">
            <v>0.10221726508869537</v>
          </cell>
          <cell r="L393">
            <v>890</v>
          </cell>
          <cell r="M393">
            <v>1334.1505811976308</v>
          </cell>
          <cell r="O393">
            <v>14611.849418802369</v>
          </cell>
          <cell r="Q393">
            <v>0</v>
          </cell>
          <cell r="R393">
            <v>444.15058119763086</v>
          </cell>
          <cell r="S393">
            <v>890</v>
          </cell>
          <cell r="T393">
            <v>1334.1505811976308</v>
          </cell>
          <cell r="V393">
            <v>5235.1620507771859</v>
          </cell>
          <cell r="W393">
            <v>0</v>
          </cell>
          <cell r="X393">
            <v>695</v>
          </cell>
          <cell r="Y393">
            <v>1</v>
          </cell>
          <cell r="Z393">
            <v>15056</v>
          </cell>
          <cell r="AA393">
            <v>0</v>
          </cell>
          <cell r="AB393">
            <v>15056</v>
          </cell>
          <cell r="AD393">
            <v>890</v>
          </cell>
          <cell r="AE393">
            <v>15946</v>
          </cell>
          <cell r="AF393">
            <v>0</v>
          </cell>
          <cell r="AG393">
            <v>0</v>
          </cell>
          <cell r="AH393">
            <v>0</v>
          </cell>
          <cell r="AI393">
            <v>15946</v>
          </cell>
          <cell r="AK393">
            <v>695</v>
          </cell>
          <cell r="AL393">
            <v>729</v>
          </cell>
          <cell r="AM393" t="str">
            <v>LINCOLN SUDBURY</v>
          </cell>
          <cell r="AN393">
            <v>15056</v>
          </cell>
          <cell r="AO393">
            <v>14550</v>
          </cell>
          <cell r="AP393">
            <v>506</v>
          </cell>
          <cell r="AQ393">
            <v>225.75</v>
          </cell>
          <cell r="AR393">
            <v>0</v>
          </cell>
          <cell r="AS393">
            <v>3614</v>
          </cell>
          <cell r="AT393">
            <v>0</v>
          </cell>
          <cell r="AU393">
            <v>0</v>
          </cell>
          <cell r="AV393">
            <v>-0.58794922281447271</v>
          </cell>
          <cell r="AW393">
            <v>4345.1620507771859</v>
          </cell>
          <cell r="AX393">
            <v>444.15058119763086</v>
          </cell>
          <cell r="AZ393">
            <v>695</v>
          </cell>
          <cell r="BA393" t="str">
            <v>LINCOLN SUDBURY</v>
          </cell>
          <cell r="BB393">
            <v>0</v>
          </cell>
          <cell r="BC393">
            <v>0</v>
          </cell>
          <cell r="BE393">
            <v>0</v>
          </cell>
          <cell r="BF393">
            <v>0</v>
          </cell>
          <cell r="BG393">
            <v>0</v>
          </cell>
          <cell r="BH393">
            <v>0</v>
          </cell>
          <cell r="BI393">
            <v>0</v>
          </cell>
          <cell r="BJ393">
            <v>0</v>
          </cell>
          <cell r="BL393">
            <v>0</v>
          </cell>
          <cell r="BM393">
            <v>506</v>
          </cell>
          <cell r="BN393">
            <v>506</v>
          </cell>
          <cell r="BO393">
            <v>0</v>
          </cell>
          <cell r="BP393">
            <v>-0.58794922281447271</v>
          </cell>
          <cell r="BQ393">
            <v>-0.58794922281447271</v>
          </cell>
          <cell r="BR393">
            <v>-0.58794922281447271</v>
          </cell>
        </row>
        <row r="394">
          <cell r="A394">
            <v>698</v>
          </cell>
          <cell r="B394">
            <v>698</v>
          </cell>
          <cell r="C394" t="str">
            <v>MANCHESTER ESSEX</v>
          </cell>
          <cell r="D394">
            <v>0</v>
          </cell>
          <cell r="E394">
            <v>0</v>
          </cell>
          <cell r="G394">
            <v>0</v>
          </cell>
          <cell r="H394">
            <v>0</v>
          </cell>
          <cell r="J394">
            <v>0</v>
          </cell>
          <cell r="K394">
            <v>0</v>
          </cell>
          <cell r="L394">
            <v>0</v>
          </cell>
          <cell r="M394">
            <v>0</v>
          </cell>
          <cell r="O394">
            <v>0</v>
          </cell>
          <cell r="Q394">
            <v>0</v>
          </cell>
          <cell r="R394">
            <v>0</v>
          </cell>
          <cell r="S394">
            <v>0</v>
          </cell>
          <cell r="T394">
            <v>0</v>
          </cell>
          <cell r="V394">
            <v>6614</v>
          </cell>
          <cell r="W394">
            <v>0</v>
          </cell>
          <cell r="X394">
            <v>698</v>
          </cell>
          <cell r="AK394">
            <v>698</v>
          </cell>
          <cell r="AL394">
            <v>698</v>
          </cell>
          <cell r="AM394" t="str">
            <v>MANCHESTER ESSEX</v>
          </cell>
          <cell r="AN394">
            <v>0</v>
          </cell>
          <cell r="AO394">
            <v>0</v>
          </cell>
          <cell r="AP394">
            <v>0</v>
          </cell>
          <cell r="AQ394">
            <v>0</v>
          </cell>
          <cell r="AR394">
            <v>0</v>
          </cell>
          <cell r="AS394">
            <v>0</v>
          </cell>
          <cell r="AT394">
            <v>0</v>
          </cell>
          <cell r="AU394">
            <v>6614</v>
          </cell>
          <cell r="AV394">
            <v>0</v>
          </cell>
          <cell r="AW394">
            <v>6614</v>
          </cell>
          <cell r="AX394">
            <v>0</v>
          </cell>
          <cell r="AZ394">
            <v>698</v>
          </cell>
          <cell r="BA394" t="str">
            <v>MANCHESTER ESSEX</v>
          </cell>
          <cell r="BB394">
            <v>0</v>
          </cell>
          <cell r="BC394">
            <v>0</v>
          </cell>
          <cell r="BE394">
            <v>0</v>
          </cell>
          <cell r="BF394">
            <v>0</v>
          </cell>
          <cell r="BG394">
            <v>0</v>
          </cell>
          <cell r="BH394">
            <v>0</v>
          </cell>
          <cell r="BI394">
            <v>0</v>
          </cell>
          <cell r="BJ394">
            <v>0</v>
          </cell>
          <cell r="BL394">
            <v>0</v>
          </cell>
          <cell r="BM394">
            <v>0</v>
          </cell>
          <cell r="BN394">
            <v>0</v>
          </cell>
          <cell r="BO394">
            <v>0</v>
          </cell>
          <cell r="BP394">
            <v>0</v>
          </cell>
          <cell r="BQ394">
            <v>0</v>
          </cell>
          <cell r="BR394">
            <v>0</v>
          </cell>
        </row>
        <row r="395">
          <cell r="A395">
            <v>700</v>
          </cell>
          <cell r="B395">
            <v>731</v>
          </cell>
          <cell r="C395" t="str">
            <v>MARTHAS VINEYARD</v>
          </cell>
          <cell r="D395">
            <v>33.20557491289199</v>
          </cell>
          <cell r="E395">
            <v>778206</v>
          </cell>
          <cell r="G395">
            <v>29652</v>
          </cell>
          <cell r="H395">
            <v>807858</v>
          </cell>
          <cell r="J395">
            <v>0</v>
          </cell>
          <cell r="K395">
            <v>0</v>
          </cell>
          <cell r="L395">
            <v>29652</v>
          </cell>
          <cell r="M395">
            <v>29652</v>
          </cell>
          <cell r="O395">
            <v>778206</v>
          </cell>
          <cell r="Q395">
            <v>0</v>
          </cell>
          <cell r="R395">
            <v>0</v>
          </cell>
          <cell r="S395">
            <v>29652</v>
          </cell>
          <cell r="T395">
            <v>29652</v>
          </cell>
          <cell r="V395">
            <v>96982.144446831444</v>
          </cell>
          <cell r="W395">
            <v>0</v>
          </cell>
          <cell r="X395">
            <v>700</v>
          </cell>
          <cell r="Y395">
            <v>33.20557491289199</v>
          </cell>
          <cell r="Z395">
            <v>778206</v>
          </cell>
          <cell r="AA395">
            <v>0</v>
          </cell>
          <cell r="AB395">
            <v>778206</v>
          </cell>
          <cell r="AD395">
            <v>29652</v>
          </cell>
          <cell r="AE395">
            <v>807858</v>
          </cell>
          <cell r="AF395">
            <v>0</v>
          </cell>
          <cell r="AG395">
            <v>0</v>
          </cell>
          <cell r="AH395">
            <v>0</v>
          </cell>
          <cell r="AI395">
            <v>807858</v>
          </cell>
          <cell r="AK395">
            <v>700</v>
          </cell>
          <cell r="AL395">
            <v>731</v>
          </cell>
          <cell r="AM395" t="str">
            <v>MARTHAS VINEYARD</v>
          </cell>
          <cell r="AN395">
            <v>778206</v>
          </cell>
          <cell r="AO395">
            <v>995557</v>
          </cell>
          <cell r="AP395">
            <v>0</v>
          </cell>
          <cell r="AQ395">
            <v>20390.5</v>
          </cell>
          <cell r="AR395">
            <v>17590</v>
          </cell>
          <cell r="AS395">
            <v>27836.75</v>
          </cell>
          <cell r="AT395">
            <v>1566</v>
          </cell>
          <cell r="AU395">
            <v>0</v>
          </cell>
          <cell r="AV395">
            <v>-53.105553168556071</v>
          </cell>
          <cell r="AW395">
            <v>67330.144446831444</v>
          </cell>
          <cell r="AX395">
            <v>0</v>
          </cell>
          <cell r="AZ395">
            <v>700</v>
          </cell>
          <cell r="BA395" t="str">
            <v>MARTHAS VINEYARD</v>
          </cell>
          <cell r="BB395">
            <v>0</v>
          </cell>
          <cell r="BC395">
            <v>0</v>
          </cell>
          <cell r="BE395">
            <v>0</v>
          </cell>
          <cell r="BF395">
            <v>0</v>
          </cell>
          <cell r="BG395">
            <v>0</v>
          </cell>
          <cell r="BH395">
            <v>0</v>
          </cell>
          <cell r="BI395">
            <v>0</v>
          </cell>
          <cell r="BJ395">
            <v>0</v>
          </cell>
          <cell r="BL395">
            <v>0</v>
          </cell>
          <cell r="BM395">
            <v>0</v>
          </cell>
          <cell r="BN395">
            <v>0</v>
          </cell>
          <cell r="BO395">
            <v>0</v>
          </cell>
          <cell r="BP395">
            <v>-53.105553168556071</v>
          </cell>
          <cell r="BQ395">
            <v>-53.105553168556071</v>
          </cell>
          <cell r="BR395">
            <v>-53.105553168556071</v>
          </cell>
        </row>
        <row r="396">
          <cell r="A396">
            <v>705</v>
          </cell>
          <cell r="B396">
            <v>732</v>
          </cell>
          <cell r="C396" t="str">
            <v>MASCONOMET</v>
          </cell>
          <cell r="D396">
            <v>0.8571428571428571</v>
          </cell>
          <cell r="E396">
            <v>12450</v>
          </cell>
          <cell r="G396">
            <v>766</v>
          </cell>
          <cell r="H396">
            <v>13216</v>
          </cell>
          <cell r="J396">
            <v>10391.016956951687</v>
          </cell>
          <cell r="K396">
            <v>0.69540016442708297</v>
          </cell>
          <cell r="L396">
            <v>766</v>
          </cell>
          <cell r="M396">
            <v>11157.016956951687</v>
          </cell>
          <cell r="O396">
            <v>2058.9830430483125</v>
          </cell>
          <cell r="Q396">
            <v>0</v>
          </cell>
          <cell r="R396">
            <v>10391.016956951687</v>
          </cell>
          <cell r="S396">
            <v>766</v>
          </cell>
          <cell r="T396">
            <v>11157.016956951687</v>
          </cell>
          <cell r="V396">
            <v>15708.5</v>
          </cell>
          <cell r="W396">
            <v>0</v>
          </cell>
          <cell r="X396">
            <v>705</v>
          </cell>
          <cell r="Y396">
            <v>0.8571428571428571</v>
          </cell>
          <cell r="Z396">
            <v>12450</v>
          </cell>
          <cell r="AA396">
            <v>0</v>
          </cell>
          <cell r="AB396">
            <v>12450</v>
          </cell>
          <cell r="AD396">
            <v>766</v>
          </cell>
          <cell r="AE396">
            <v>13216</v>
          </cell>
          <cell r="AF396">
            <v>0</v>
          </cell>
          <cell r="AG396">
            <v>0</v>
          </cell>
          <cell r="AH396">
            <v>0</v>
          </cell>
          <cell r="AI396">
            <v>13216</v>
          </cell>
          <cell r="AK396">
            <v>705</v>
          </cell>
          <cell r="AL396">
            <v>732</v>
          </cell>
          <cell r="AM396" t="str">
            <v>MASCONOMET</v>
          </cell>
          <cell r="AN396">
            <v>12450</v>
          </cell>
          <cell r="AO396">
            <v>612</v>
          </cell>
          <cell r="AP396">
            <v>11838</v>
          </cell>
          <cell r="AQ396">
            <v>0</v>
          </cell>
          <cell r="AR396">
            <v>3104.5</v>
          </cell>
          <cell r="AS396">
            <v>0</v>
          </cell>
          <cell r="AT396">
            <v>0</v>
          </cell>
          <cell r="AU396">
            <v>0</v>
          </cell>
          <cell r="AV396">
            <v>0</v>
          </cell>
          <cell r="AW396">
            <v>14942.5</v>
          </cell>
          <cell r="AX396">
            <v>10391.016956951687</v>
          </cell>
          <cell r="AZ396">
            <v>705</v>
          </cell>
          <cell r="BA396" t="str">
            <v>MASCONOMET</v>
          </cell>
          <cell r="BB396">
            <v>0</v>
          </cell>
          <cell r="BC396">
            <v>0</v>
          </cell>
          <cell r="BE396">
            <v>0</v>
          </cell>
          <cell r="BF396">
            <v>0</v>
          </cell>
          <cell r="BG396">
            <v>0</v>
          </cell>
          <cell r="BH396">
            <v>0</v>
          </cell>
          <cell r="BI396">
            <v>0</v>
          </cell>
          <cell r="BJ396">
            <v>0</v>
          </cell>
          <cell r="BL396">
            <v>0</v>
          </cell>
          <cell r="BM396">
            <v>11838</v>
          </cell>
          <cell r="BN396">
            <v>11838</v>
          </cell>
          <cell r="BO396">
            <v>0</v>
          </cell>
          <cell r="BP396">
            <v>0</v>
          </cell>
          <cell r="BQ396">
            <v>0</v>
          </cell>
          <cell r="BR396">
            <v>0</v>
          </cell>
        </row>
        <row r="397">
          <cell r="A397">
            <v>710</v>
          </cell>
          <cell r="B397">
            <v>733</v>
          </cell>
          <cell r="C397" t="str">
            <v>MENDON UPTON</v>
          </cell>
          <cell r="D397">
            <v>7.7887931034482758</v>
          </cell>
          <cell r="E397">
            <v>110413</v>
          </cell>
          <cell r="G397">
            <v>6937</v>
          </cell>
          <cell r="H397">
            <v>117350</v>
          </cell>
          <cell r="J397">
            <v>0</v>
          </cell>
          <cell r="K397">
            <v>0</v>
          </cell>
          <cell r="L397">
            <v>6937</v>
          </cell>
          <cell r="M397">
            <v>6937</v>
          </cell>
          <cell r="O397">
            <v>110413</v>
          </cell>
          <cell r="Q397">
            <v>0</v>
          </cell>
          <cell r="R397">
            <v>0</v>
          </cell>
          <cell r="S397">
            <v>6937</v>
          </cell>
          <cell r="T397">
            <v>6937</v>
          </cell>
          <cell r="V397">
            <v>25662.75</v>
          </cell>
          <cell r="W397">
            <v>0</v>
          </cell>
          <cell r="X397">
            <v>710</v>
          </cell>
          <cell r="Y397">
            <v>7.7887931034482758</v>
          </cell>
          <cell r="Z397">
            <v>110413</v>
          </cell>
          <cell r="AA397">
            <v>0</v>
          </cell>
          <cell r="AB397">
            <v>110413</v>
          </cell>
          <cell r="AD397">
            <v>6937</v>
          </cell>
          <cell r="AE397">
            <v>117350</v>
          </cell>
          <cell r="AF397">
            <v>0</v>
          </cell>
          <cell r="AG397">
            <v>0</v>
          </cell>
          <cell r="AH397">
            <v>0</v>
          </cell>
          <cell r="AI397">
            <v>117350</v>
          </cell>
          <cell r="AK397">
            <v>710</v>
          </cell>
          <cell r="AL397">
            <v>733</v>
          </cell>
          <cell r="AM397" t="str">
            <v>MENDON UPTON</v>
          </cell>
          <cell r="AN397">
            <v>110413</v>
          </cell>
          <cell r="AO397">
            <v>160431</v>
          </cell>
          <cell r="AP397">
            <v>0</v>
          </cell>
          <cell r="AQ397">
            <v>0</v>
          </cell>
          <cell r="AR397">
            <v>7331.75</v>
          </cell>
          <cell r="AS397">
            <v>0</v>
          </cell>
          <cell r="AT397">
            <v>0</v>
          </cell>
          <cell r="AU397">
            <v>11394</v>
          </cell>
          <cell r="AV397">
            <v>0</v>
          </cell>
          <cell r="AW397">
            <v>18725.75</v>
          </cell>
          <cell r="AX397">
            <v>0</v>
          </cell>
          <cell r="AZ397">
            <v>710</v>
          </cell>
          <cell r="BA397" t="str">
            <v>MENDON UPTON</v>
          </cell>
          <cell r="BB397">
            <v>0</v>
          </cell>
          <cell r="BC397">
            <v>0</v>
          </cell>
          <cell r="BE397">
            <v>0</v>
          </cell>
          <cell r="BF397">
            <v>0</v>
          </cell>
          <cell r="BG397">
            <v>0</v>
          </cell>
          <cell r="BH397">
            <v>0</v>
          </cell>
          <cell r="BI397">
            <v>0</v>
          </cell>
          <cell r="BJ397">
            <v>0</v>
          </cell>
          <cell r="BL397">
            <v>0</v>
          </cell>
          <cell r="BM397">
            <v>0</v>
          </cell>
          <cell r="BN397">
            <v>0</v>
          </cell>
          <cell r="BO397">
            <v>0</v>
          </cell>
          <cell r="BP397">
            <v>0</v>
          </cell>
          <cell r="BQ397">
            <v>0</v>
          </cell>
          <cell r="BR397">
            <v>0</v>
          </cell>
        </row>
        <row r="398">
          <cell r="A398">
            <v>712</v>
          </cell>
          <cell r="B398">
            <v>811</v>
          </cell>
          <cell r="C398" t="str">
            <v>MONOMOY</v>
          </cell>
          <cell r="D398">
            <v>74.160278745644604</v>
          </cell>
          <cell r="E398">
            <v>1153656</v>
          </cell>
          <cell r="G398">
            <v>64361</v>
          </cell>
          <cell r="H398">
            <v>1218017</v>
          </cell>
          <cell r="J398">
            <v>137624.35864702638</v>
          </cell>
          <cell r="K398">
            <v>0.55555448158173759</v>
          </cell>
          <cell r="L398">
            <v>64361</v>
          </cell>
          <cell r="M398">
            <v>201985.35864702638</v>
          </cell>
          <cell r="O398">
            <v>1016031.6413529736</v>
          </cell>
          <cell r="Q398">
            <v>31978</v>
          </cell>
          <cell r="R398">
            <v>137624.35864702638</v>
          </cell>
          <cell r="S398">
            <v>66147</v>
          </cell>
          <cell r="T398">
            <v>233963.35864702638</v>
          </cell>
          <cell r="V398">
            <v>344063.32445363689</v>
          </cell>
          <cell r="W398">
            <v>0</v>
          </cell>
          <cell r="X398">
            <v>712</v>
          </cell>
          <cell r="Y398">
            <v>74.160278745644604</v>
          </cell>
          <cell r="Z398">
            <v>1153656</v>
          </cell>
          <cell r="AA398">
            <v>0</v>
          </cell>
          <cell r="AB398">
            <v>1153656</v>
          </cell>
          <cell r="AD398">
            <v>64361</v>
          </cell>
          <cell r="AE398">
            <v>1218017</v>
          </cell>
          <cell r="AF398">
            <v>30192</v>
          </cell>
          <cell r="AG398">
            <v>1786</v>
          </cell>
          <cell r="AH398">
            <v>31978</v>
          </cell>
          <cell r="AI398">
            <v>1249995</v>
          </cell>
          <cell r="AK398">
            <v>712</v>
          </cell>
          <cell r="AL398">
            <v>811</v>
          </cell>
          <cell r="AM398" t="str">
            <v>MONOMOY</v>
          </cell>
          <cell r="AN398">
            <v>1153656</v>
          </cell>
          <cell r="AO398">
            <v>996867</v>
          </cell>
          <cell r="AP398">
            <v>156789</v>
          </cell>
          <cell r="AQ398">
            <v>1603.25</v>
          </cell>
          <cell r="AR398">
            <v>13156.25</v>
          </cell>
          <cell r="AS398">
            <v>69549.5</v>
          </cell>
          <cell r="AT398">
            <v>6630.5</v>
          </cell>
          <cell r="AU398">
            <v>0</v>
          </cell>
          <cell r="AV398">
            <v>-4.1755463631334351</v>
          </cell>
          <cell r="AW398">
            <v>247724.32445363686</v>
          </cell>
          <cell r="AX398">
            <v>137624.35864702638</v>
          </cell>
          <cell r="AZ398">
            <v>712</v>
          </cell>
          <cell r="BA398" t="str">
            <v>MONOMOY</v>
          </cell>
          <cell r="BB398">
            <v>0</v>
          </cell>
          <cell r="BC398">
            <v>0</v>
          </cell>
          <cell r="BE398">
            <v>0</v>
          </cell>
          <cell r="BF398">
            <v>0</v>
          </cell>
          <cell r="BG398">
            <v>0</v>
          </cell>
          <cell r="BH398">
            <v>0</v>
          </cell>
          <cell r="BI398">
            <v>0</v>
          </cell>
          <cell r="BJ398">
            <v>0</v>
          </cell>
          <cell r="BL398">
            <v>0</v>
          </cell>
          <cell r="BM398">
            <v>156789</v>
          </cell>
          <cell r="BN398">
            <v>156789</v>
          </cell>
          <cell r="BO398">
            <v>0</v>
          </cell>
          <cell r="BP398">
            <v>-4.1755463631334351</v>
          </cell>
          <cell r="BQ398">
            <v>-4.1755463631334351</v>
          </cell>
          <cell r="BR398">
            <v>-4.1755463631334351</v>
          </cell>
          <cell r="BW398" t="str">
            <v>fy13</v>
          </cell>
        </row>
        <row r="399">
          <cell r="A399">
            <v>715</v>
          </cell>
          <cell r="B399">
            <v>736</v>
          </cell>
          <cell r="C399" t="str">
            <v>MOUNT GREYLOCK</v>
          </cell>
          <cell r="D399">
            <v>15.76510067114094</v>
          </cell>
          <cell r="E399">
            <v>291434</v>
          </cell>
          <cell r="G399">
            <v>14079</v>
          </cell>
          <cell r="H399">
            <v>305513</v>
          </cell>
          <cell r="J399">
            <v>0</v>
          </cell>
          <cell r="K399">
            <v>0</v>
          </cell>
          <cell r="L399">
            <v>14079</v>
          </cell>
          <cell r="M399">
            <v>14079</v>
          </cell>
          <cell r="O399">
            <v>291434</v>
          </cell>
          <cell r="Q399">
            <v>0</v>
          </cell>
          <cell r="R399">
            <v>0</v>
          </cell>
          <cell r="S399">
            <v>14079</v>
          </cell>
          <cell r="T399">
            <v>14079</v>
          </cell>
          <cell r="V399">
            <v>56717.731934633819</v>
          </cell>
          <cell r="W399">
            <v>0</v>
          </cell>
          <cell r="X399">
            <v>715</v>
          </cell>
          <cell r="Y399">
            <v>15.76510067114094</v>
          </cell>
          <cell r="Z399">
            <v>291434</v>
          </cell>
          <cell r="AA399">
            <v>0</v>
          </cell>
          <cell r="AB399">
            <v>291434</v>
          </cell>
          <cell r="AD399">
            <v>14079</v>
          </cell>
          <cell r="AE399">
            <v>305513</v>
          </cell>
          <cell r="AF399">
            <v>0</v>
          </cell>
          <cell r="AG399">
            <v>0</v>
          </cell>
          <cell r="AH399">
            <v>0</v>
          </cell>
          <cell r="AI399">
            <v>305513</v>
          </cell>
          <cell r="AK399">
            <v>715</v>
          </cell>
          <cell r="AL399">
            <v>736</v>
          </cell>
          <cell r="AM399" t="str">
            <v>MOUNT GREYLOCK</v>
          </cell>
          <cell r="AN399">
            <v>291434</v>
          </cell>
          <cell r="AO399">
            <v>325040</v>
          </cell>
          <cell r="AP399">
            <v>0</v>
          </cell>
          <cell r="AQ399">
            <v>11909.75</v>
          </cell>
          <cell r="AR399">
            <v>0</v>
          </cell>
          <cell r="AS399">
            <v>26385.75</v>
          </cell>
          <cell r="AT399">
            <v>0</v>
          </cell>
          <cell r="AU399">
            <v>4374.25</v>
          </cell>
          <cell r="AV399">
            <v>-31.018065366180963</v>
          </cell>
          <cell r="AW399">
            <v>42638.731934633819</v>
          </cell>
          <cell r="AX399">
            <v>0</v>
          </cell>
          <cell r="AZ399">
            <v>715</v>
          </cell>
          <cell r="BA399" t="str">
            <v>MOUNT GREYLOCK</v>
          </cell>
          <cell r="BB399">
            <v>0</v>
          </cell>
          <cell r="BC399">
            <v>0</v>
          </cell>
          <cell r="BE399">
            <v>0</v>
          </cell>
          <cell r="BF399">
            <v>0</v>
          </cell>
          <cell r="BG399">
            <v>0</v>
          </cell>
          <cell r="BH399">
            <v>0</v>
          </cell>
          <cell r="BI399">
            <v>0</v>
          </cell>
          <cell r="BJ399">
            <v>0</v>
          </cell>
          <cell r="BL399">
            <v>0</v>
          </cell>
          <cell r="BM399">
            <v>0</v>
          </cell>
          <cell r="BN399">
            <v>0</v>
          </cell>
          <cell r="BO399">
            <v>0</v>
          </cell>
          <cell r="BP399">
            <v>-31.018065366180963</v>
          </cell>
          <cell r="BQ399">
            <v>-31.018065366180963</v>
          </cell>
          <cell r="BR399">
            <v>-31.018065366180963</v>
          </cell>
        </row>
        <row r="400">
          <cell r="A400">
            <v>717</v>
          </cell>
          <cell r="B400">
            <v>734</v>
          </cell>
          <cell r="C400" t="str">
            <v>MOHAWK TRAIL</v>
          </cell>
          <cell r="D400">
            <v>50.480932404247255</v>
          </cell>
          <cell r="E400">
            <v>782810</v>
          </cell>
          <cell r="G400">
            <v>43292</v>
          </cell>
          <cell r="H400">
            <v>826102</v>
          </cell>
          <cell r="J400">
            <v>86073.047117902141</v>
          </cell>
          <cell r="K400">
            <v>0.55988048064877005</v>
          </cell>
          <cell r="L400">
            <v>43292</v>
          </cell>
          <cell r="M400">
            <v>129365.04711790214</v>
          </cell>
          <cell r="O400">
            <v>696736.9528820978</v>
          </cell>
          <cell r="Q400">
            <v>33779</v>
          </cell>
          <cell r="R400">
            <v>86073.047117902141</v>
          </cell>
          <cell r="S400">
            <v>45071</v>
          </cell>
          <cell r="T400">
            <v>163144.04711790214</v>
          </cell>
          <cell r="V400">
            <v>230805.68104864753</v>
          </cell>
          <cell r="W400">
            <v>0</v>
          </cell>
          <cell r="X400">
            <v>717</v>
          </cell>
          <cell r="Y400">
            <v>50.480932404247255</v>
          </cell>
          <cell r="Z400">
            <v>782810</v>
          </cell>
          <cell r="AA400">
            <v>0</v>
          </cell>
          <cell r="AB400">
            <v>782810</v>
          </cell>
          <cell r="AD400">
            <v>43292</v>
          </cell>
          <cell r="AE400">
            <v>826102</v>
          </cell>
          <cell r="AF400">
            <v>32000</v>
          </cell>
          <cell r="AG400">
            <v>1779</v>
          </cell>
          <cell r="AH400">
            <v>33779</v>
          </cell>
          <cell r="AI400">
            <v>859881</v>
          </cell>
          <cell r="AK400">
            <v>717</v>
          </cell>
          <cell r="AL400">
            <v>734</v>
          </cell>
          <cell r="AM400" t="str">
            <v>MOHAWK TRAIL</v>
          </cell>
          <cell r="AN400">
            <v>782810</v>
          </cell>
          <cell r="AO400">
            <v>684751</v>
          </cell>
          <cell r="AP400">
            <v>98059</v>
          </cell>
          <cell r="AQ400">
            <v>12313.25</v>
          </cell>
          <cell r="AR400">
            <v>3287</v>
          </cell>
          <cell r="AS400">
            <v>17844.5</v>
          </cell>
          <cell r="AT400">
            <v>0</v>
          </cell>
          <cell r="AU400">
            <v>22263</v>
          </cell>
          <cell r="AV400">
            <v>-32.068951352477598</v>
          </cell>
          <cell r="AW400">
            <v>153734.68104864753</v>
          </cell>
          <cell r="AX400">
            <v>86073.047117902141</v>
          </cell>
          <cell r="AZ400">
            <v>717</v>
          </cell>
          <cell r="BA400" t="str">
            <v>MOHAWK TRAIL</v>
          </cell>
          <cell r="BB400">
            <v>0</v>
          </cell>
          <cell r="BC400">
            <v>0</v>
          </cell>
          <cell r="BE400">
            <v>0</v>
          </cell>
          <cell r="BF400">
            <v>0</v>
          </cell>
          <cell r="BG400">
            <v>0</v>
          </cell>
          <cell r="BH400">
            <v>0</v>
          </cell>
          <cell r="BI400">
            <v>0</v>
          </cell>
          <cell r="BJ400">
            <v>0</v>
          </cell>
          <cell r="BL400">
            <v>0</v>
          </cell>
          <cell r="BM400">
            <v>98059</v>
          </cell>
          <cell r="BN400">
            <v>98059</v>
          </cell>
          <cell r="BO400">
            <v>0</v>
          </cell>
          <cell r="BP400">
            <v>-32.068951352477598</v>
          </cell>
          <cell r="BQ400">
            <v>-32.068951352477598</v>
          </cell>
          <cell r="BR400">
            <v>-32.068951352477598</v>
          </cell>
        </row>
        <row r="401">
          <cell r="A401">
            <v>720</v>
          </cell>
          <cell r="B401">
            <v>737</v>
          </cell>
          <cell r="C401" t="str">
            <v>NARRAGANSETT</v>
          </cell>
          <cell r="D401">
            <v>12.327344657375146</v>
          </cell>
          <cell r="E401">
            <v>159841</v>
          </cell>
          <cell r="G401">
            <v>11009</v>
          </cell>
          <cell r="H401">
            <v>170850</v>
          </cell>
          <cell r="J401">
            <v>0</v>
          </cell>
          <cell r="K401">
            <v>0</v>
          </cell>
          <cell r="L401">
            <v>11009</v>
          </cell>
          <cell r="M401">
            <v>11009</v>
          </cell>
          <cell r="O401">
            <v>159841</v>
          </cell>
          <cell r="Q401">
            <v>0</v>
          </cell>
          <cell r="R401">
            <v>0</v>
          </cell>
          <cell r="S401">
            <v>11009</v>
          </cell>
          <cell r="T401">
            <v>11009</v>
          </cell>
          <cell r="V401">
            <v>31542.338036863184</v>
          </cell>
          <cell r="W401">
            <v>0</v>
          </cell>
          <cell r="X401">
            <v>720</v>
          </cell>
          <cell r="Y401">
            <v>12.327344657375146</v>
          </cell>
          <cell r="Z401">
            <v>159841</v>
          </cell>
          <cell r="AA401">
            <v>0</v>
          </cell>
          <cell r="AB401">
            <v>159841</v>
          </cell>
          <cell r="AD401">
            <v>11009</v>
          </cell>
          <cell r="AE401">
            <v>170850</v>
          </cell>
          <cell r="AF401">
            <v>0</v>
          </cell>
          <cell r="AG401">
            <v>0</v>
          </cell>
          <cell r="AH401">
            <v>0</v>
          </cell>
          <cell r="AI401">
            <v>170850</v>
          </cell>
          <cell r="AK401">
            <v>720</v>
          </cell>
          <cell r="AL401">
            <v>737</v>
          </cell>
          <cell r="AM401" t="str">
            <v>NARRAGANSETT</v>
          </cell>
          <cell r="AN401">
            <v>159841</v>
          </cell>
          <cell r="AO401">
            <v>170137</v>
          </cell>
          <cell r="AP401">
            <v>0</v>
          </cell>
          <cell r="AQ401">
            <v>9469.25</v>
          </cell>
          <cell r="AR401">
            <v>0</v>
          </cell>
          <cell r="AS401">
            <v>5240.25</v>
          </cell>
          <cell r="AT401">
            <v>4282.25</v>
          </cell>
          <cell r="AU401">
            <v>1566.25</v>
          </cell>
          <cell r="AV401">
            <v>-24.661963136815757</v>
          </cell>
          <cell r="AW401">
            <v>20533.338036863184</v>
          </cell>
          <cell r="AX401">
            <v>0</v>
          </cell>
          <cell r="AZ401">
            <v>720</v>
          </cell>
          <cell r="BA401" t="str">
            <v>NARRAGANSETT</v>
          </cell>
          <cell r="BB401">
            <v>0</v>
          </cell>
          <cell r="BC401">
            <v>0</v>
          </cell>
          <cell r="BE401">
            <v>0</v>
          </cell>
          <cell r="BF401">
            <v>0</v>
          </cell>
          <cell r="BG401">
            <v>0</v>
          </cell>
          <cell r="BH401">
            <v>0</v>
          </cell>
          <cell r="BI401">
            <v>0</v>
          </cell>
          <cell r="BJ401">
            <v>0</v>
          </cell>
          <cell r="BL401">
            <v>0</v>
          </cell>
          <cell r="BM401">
            <v>0</v>
          </cell>
          <cell r="BN401">
            <v>0</v>
          </cell>
          <cell r="BO401">
            <v>0</v>
          </cell>
          <cell r="BP401">
            <v>-24.661963136815757</v>
          </cell>
          <cell r="BQ401">
            <v>-24.661963136815757</v>
          </cell>
          <cell r="BR401">
            <v>-24.661963136815757</v>
          </cell>
        </row>
        <row r="402">
          <cell r="A402">
            <v>725</v>
          </cell>
          <cell r="B402">
            <v>738</v>
          </cell>
          <cell r="C402" t="str">
            <v>NASHOBA</v>
          </cell>
          <cell r="D402">
            <v>21.630909219323854</v>
          </cell>
          <cell r="E402">
            <v>235993</v>
          </cell>
          <cell r="G402">
            <v>18434</v>
          </cell>
          <cell r="H402">
            <v>254427</v>
          </cell>
          <cell r="J402">
            <v>0</v>
          </cell>
          <cell r="K402">
            <v>0</v>
          </cell>
          <cell r="L402">
            <v>18434</v>
          </cell>
          <cell r="M402">
            <v>18434</v>
          </cell>
          <cell r="O402">
            <v>235993</v>
          </cell>
          <cell r="Q402">
            <v>11684</v>
          </cell>
          <cell r="R402">
            <v>0</v>
          </cell>
          <cell r="S402">
            <v>19302</v>
          </cell>
          <cell r="T402">
            <v>30118</v>
          </cell>
          <cell r="V402">
            <v>52014.75</v>
          </cell>
          <cell r="W402">
            <v>0</v>
          </cell>
          <cell r="X402">
            <v>725</v>
          </cell>
          <cell r="Y402">
            <v>21.630909219323854</v>
          </cell>
          <cell r="Z402">
            <v>235993</v>
          </cell>
          <cell r="AA402">
            <v>0</v>
          </cell>
          <cell r="AB402">
            <v>235993</v>
          </cell>
          <cell r="AD402">
            <v>18434</v>
          </cell>
          <cell r="AE402">
            <v>254427</v>
          </cell>
          <cell r="AF402">
            <v>10816</v>
          </cell>
          <cell r="AG402">
            <v>868</v>
          </cell>
          <cell r="AH402">
            <v>11684</v>
          </cell>
          <cell r="AI402">
            <v>266111</v>
          </cell>
          <cell r="AK402">
            <v>725</v>
          </cell>
          <cell r="AL402">
            <v>738</v>
          </cell>
          <cell r="AM402" t="str">
            <v>NASHOBA</v>
          </cell>
          <cell r="AN402">
            <v>235993</v>
          </cell>
          <cell r="AO402">
            <v>379404</v>
          </cell>
          <cell r="AP402">
            <v>0</v>
          </cell>
          <cell r="AQ402">
            <v>0</v>
          </cell>
          <cell r="AR402">
            <v>0</v>
          </cell>
          <cell r="AS402">
            <v>0</v>
          </cell>
          <cell r="AT402">
            <v>21896.75</v>
          </cell>
          <cell r="AU402">
            <v>0</v>
          </cell>
          <cell r="AV402">
            <v>0</v>
          </cell>
          <cell r="AW402">
            <v>21896.75</v>
          </cell>
          <cell r="AX402">
            <v>0</v>
          </cell>
          <cell r="AZ402">
            <v>725</v>
          </cell>
          <cell r="BA402" t="str">
            <v>NASHOBA</v>
          </cell>
          <cell r="BB402">
            <v>0</v>
          </cell>
          <cell r="BC402">
            <v>0</v>
          </cell>
          <cell r="BE402">
            <v>0</v>
          </cell>
          <cell r="BF402">
            <v>0</v>
          </cell>
          <cell r="BG402">
            <v>0</v>
          </cell>
          <cell r="BH402">
            <v>0</v>
          </cell>
          <cell r="BI402">
            <v>0</v>
          </cell>
          <cell r="BJ402">
            <v>0</v>
          </cell>
          <cell r="BL402">
            <v>0</v>
          </cell>
          <cell r="BM402">
            <v>0</v>
          </cell>
          <cell r="BN402">
            <v>0</v>
          </cell>
          <cell r="BO402">
            <v>0</v>
          </cell>
          <cell r="BP402">
            <v>0</v>
          </cell>
          <cell r="BQ402">
            <v>0</v>
          </cell>
          <cell r="BR402">
            <v>0</v>
          </cell>
        </row>
        <row r="403">
          <cell r="A403">
            <v>728</v>
          </cell>
          <cell r="B403">
            <v>787</v>
          </cell>
          <cell r="C403" t="str">
            <v>NEW SALEM WENDELL</v>
          </cell>
          <cell r="D403">
            <v>0</v>
          </cell>
          <cell r="E403">
            <v>0</v>
          </cell>
          <cell r="G403">
            <v>0</v>
          </cell>
          <cell r="H403">
            <v>0</v>
          </cell>
          <cell r="J403">
            <v>0</v>
          </cell>
          <cell r="K403"/>
          <cell r="L403">
            <v>0</v>
          </cell>
          <cell r="M403">
            <v>0</v>
          </cell>
          <cell r="O403">
            <v>0</v>
          </cell>
          <cell r="Q403">
            <v>0</v>
          </cell>
          <cell r="R403">
            <v>0</v>
          </cell>
          <cell r="S403">
            <v>0</v>
          </cell>
          <cell r="T403">
            <v>0</v>
          </cell>
          <cell r="V403">
            <v>0</v>
          </cell>
          <cell r="W403">
            <v>0</v>
          </cell>
          <cell r="X403">
            <v>728</v>
          </cell>
          <cell r="AK403">
            <v>728</v>
          </cell>
          <cell r="AL403">
            <v>787</v>
          </cell>
          <cell r="AM403" t="str">
            <v>NEW SALEM WENDELL</v>
          </cell>
          <cell r="AN403">
            <v>0</v>
          </cell>
          <cell r="AO403">
            <v>0</v>
          </cell>
          <cell r="AP403">
            <v>0</v>
          </cell>
          <cell r="AQ403">
            <v>0</v>
          </cell>
          <cell r="AR403">
            <v>0</v>
          </cell>
          <cell r="AS403">
            <v>0</v>
          </cell>
          <cell r="AT403">
            <v>0</v>
          </cell>
          <cell r="AU403">
            <v>0</v>
          </cell>
          <cell r="AV403">
            <v>0</v>
          </cell>
          <cell r="AW403">
            <v>0</v>
          </cell>
          <cell r="AX403">
            <v>0</v>
          </cell>
          <cell r="AZ403">
            <v>728</v>
          </cell>
          <cell r="BA403" t="str">
            <v>NEW SALEM WENDELL</v>
          </cell>
          <cell r="BB403">
            <v>0</v>
          </cell>
          <cell r="BC403">
            <v>0</v>
          </cell>
          <cell r="BE403">
            <v>0</v>
          </cell>
          <cell r="BF403">
            <v>0</v>
          </cell>
          <cell r="BG403">
            <v>0</v>
          </cell>
          <cell r="BH403">
            <v>0</v>
          </cell>
          <cell r="BI403">
            <v>0</v>
          </cell>
          <cell r="BJ403">
            <v>0</v>
          </cell>
          <cell r="BL403">
            <v>0</v>
          </cell>
          <cell r="BM403">
            <v>0</v>
          </cell>
          <cell r="BN403">
            <v>0</v>
          </cell>
          <cell r="BO403">
            <v>0</v>
          </cell>
          <cell r="BP403">
            <v>0</v>
          </cell>
          <cell r="BQ403">
            <v>0</v>
          </cell>
          <cell r="BR403">
            <v>0</v>
          </cell>
        </row>
        <row r="404">
          <cell r="A404">
            <v>730</v>
          </cell>
          <cell r="B404">
            <v>741</v>
          </cell>
          <cell r="C404" t="str">
            <v>NORTHBORO SOUTHBORO</v>
          </cell>
          <cell r="D404">
            <v>20.310810810810811</v>
          </cell>
          <cell r="E404">
            <v>264366</v>
          </cell>
          <cell r="G404">
            <v>18062</v>
          </cell>
          <cell r="H404">
            <v>282428</v>
          </cell>
          <cell r="J404">
            <v>0</v>
          </cell>
          <cell r="K404">
            <v>0</v>
          </cell>
          <cell r="L404">
            <v>18062</v>
          </cell>
          <cell r="M404">
            <v>18062</v>
          </cell>
          <cell r="O404">
            <v>264366</v>
          </cell>
          <cell r="Q404">
            <v>0</v>
          </cell>
          <cell r="R404">
            <v>0</v>
          </cell>
          <cell r="S404">
            <v>18062</v>
          </cell>
          <cell r="T404">
            <v>18062</v>
          </cell>
          <cell r="V404">
            <v>74338.645598682502</v>
          </cell>
          <cell r="W404">
            <v>0</v>
          </cell>
          <cell r="X404">
            <v>730</v>
          </cell>
          <cell r="Y404">
            <v>20.310810810810811</v>
          </cell>
          <cell r="Z404">
            <v>264366</v>
          </cell>
          <cell r="AA404">
            <v>0</v>
          </cell>
          <cell r="AB404">
            <v>264366</v>
          </cell>
          <cell r="AD404">
            <v>18062</v>
          </cell>
          <cell r="AE404">
            <v>282428</v>
          </cell>
          <cell r="AF404">
            <v>0</v>
          </cell>
          <cell r="AG404">
            <v>0</v>
          </cell>
          <cell r="AH404">
            <v>0</v>
          </cell>
          <cell r="AI404">
            <v>282428</v>
          </cell>
          <cell r="AK404">
            <v>730</v>
          </cell>
          <cell r="AL404">
            <v>741</v>
          </cell>
          <cell r="AM404" t="str">
            <v>NORTHBORO SOUTHBORO</v>
          </cell>
          <cell r="AN404">
            <v>264366</v>
          </cell>
          <cell r="AO404">
            <v>349169</v>
          </cell>
          <cell r="AP404">
            <v>0</v>
          </cell>
          <cell r="AQ404">
            <v>904</v>
          </cell>
          <cell r="AR404">
            <v>11482</v>
          </cell>
          <cell r="AS404">
            <v>0</v>
          </cell>
          <cell r="AT404">
            <v>35516.75</v>
          </cell>
          <cell r="AU404">
            <v>8376.25</v>
          </cell>
          <cell r="AV404">
            <v>-2.3544013174941938</v>
          </cell>
          <cell r="AW404">
            <v>56276.645598682502</v>
          </cell>
          <cell r="AX404">
            <v>0</v>
          </cell>
          <cell r="AZ404">
            <v>730</v>
          </cell>
          <cell r="BA404" t="str">
            <v>NORTHBORO SOUTHBORO</v>
          </cell>
          <cell r="BB404">
            <v>0</v>
          </cell>
          <cell r="BC404">
            <v>0</v>
          </cell>
          <cell r="BE404">
            <v>0</v>
          </cell>
          <cell r="BF404">
            <v>0</v>
          </cell>
          <cell r="BG404">
            <v>0</v>
          </cell>
          <cell r="BH404">
            <v>0</v>
          </cell>
          <cell r="BI404">
            <v>0</v>
          </cell>
          <cell r="BJ404">
            <v>0</v>
          </cell>
          <cell r="BL404">
            <v>0</v>
          </cell>
          <cell r="BM404">
            <v>0</v>
          </cell>
          <cell r="BN404">
            <v>0</v>
          </cell>
          <cell r="BO404">
            <v>0</v>
          </cell>
          <cell r="BP404">
            <v>-2.3544013174941938</v>
          </cell>
          <cell r="BQ404">
            <v>-2.3544013174941938</v>
          </cell>
          <cell r="BR404">
            <v>-2.3544013174941938</v>
          </cell>
        </row>
        <row r="405">
          <cell r="A405">
            <v>735</v>
          </cell>
          <cell r="B405">
            <v>740</v>
          </cell>
          <cell r="C405" t="str">
            <v>NORTH MIDDLESEX</v>
          </cell>
          <cell r="D405">
            <v>75.708983362533374</v>
          </cell>
          <cell r="E405">
            <v>984391</v>
          </cell>
          <cell r="G405">
            <v>66709</v>
          </cell>
          <cell r="H405">
            <v>1051100</v>
          </cell>
          <cell r="J405">
            <v>222673.92833869049</v>
          </cell>
          <cell r="K405">
            <v>0.78496071948007617</v>
          </cell>
          <cell r="L405">
            <v>66709</v>
          </cell>
          <cell r="M405">
            <v>289382.92833869049</v>
          </cell>
          <cell r="O405">
            <v>761717.07166130957</v>
          </cell>
          <cell r="Q405">
            <v>13463</v>
          </cell>
          <cell r="R405">
            <v>222673.92833869049</v>
          </cell>
          <cell r="S405">
            <v>67602</v>
          </cell>
          <cell r="T405">
            <v>302845.92833869049</v>
          </cell>
          <cell r="V405">
            <v>363847.25</v>
          </cell>
          <cell r="W405">
            <v>0</v>
          </cell>
          <cell r="X405">
            <v>735</v>
          </cell>
          <cell r="Y405">
            <v>75.708983362533374</v>
          </cell>
          <cell r="Z405">
            <v>984391</v>
          </cell>
          <cell r="AA405">
            <v>0</v>
          </cell>
          <cell r="AB405">
            <v>984391</v>
          </cell>
          <cell r="AD405">
            <v>66709</v>
          </cell>
          <cell r="AE405">
            <v>1051100</v>
          </cell>
          <cell r="AF405">
            <v>12570</v>
          </cell>
          <cell r="AG405">
            <v>893</v>
          </cell>
          <cell r="AH405">
            <v>13463</v>
          </cell>
          <cell r="AI405">
            <v>1064563</v>
          </cell>
          <cell r="AK405">
            <v>735</v>
          </cell>
          <cell r="AL405">
            <v>740</v>
          </cell>
          <cell r="AM405" t="str">
            <v>NORTH MIDDLESEX</v>
          </cell>
          <cell r="AN405">
            <v>984391</v>
          </cell>
          <cell r="AO405">
            <v>730709</v>
          </cell>
          <cell r="AP405">
            <v>253682</v>
          </cell>
          <cell r="AQ405">
            <v>0</v>
          </cell>
          <cell r="AR405">
            <v>29993.25</v>
          </cell>
          <cell r="AS405">
            <v>0</v>
          </cell>
          <cell r="AT405">
            <v>0</v>
          </cell>
          <cell r="AU405">
            <v>0</v>
          </cell>
          <cell r="AV405">
            <v>0</v>
          </cell>
          <cell r="AW405">
            <v>283675.25</v>
          </cell>
          <cell r="AX405">
            <v>222673.92833869049</v>
          </cell>
          <cell r="AZ405">
            <v>735</v>
          </cell>
          <cell r="BA405" t="str">
            <v>NORTH MIDDLESEX</v>
          </cell>
          <cell r="BB405">
            <v>0</v>
          </cell>
          <cell r="BC405">
            <v>0</v>
          </cell>
          <cell r="BE405">
            <v>0</v>
          </cell>
          <cell r="BF405">
            <v>0</v>
          </cell>
          <cell r="BG405">
            <v>0</v>
          </cell>
          <cell r="BH405">
            <v>0</v>
          </cell>
          <cell r="BI405">
            <v>0</v>
          </cell>
          <cell r="BJ405">
            <v>0</v>
          </cell>
          <cell r="BL405">
            <v>0</v>
          </cell>
          <cell r="BM405">
            <v>253682</v>
          </cell>
          <cell r="BN405">
            <v>253682</v>
          </cell>
          <cell r="BO405">
            <v>0</v>
          </cell>
          <cell r="BP405">
            <v>0</v>
          </cell>
          <cell r="BQ405">
            <v>0</v>
          </cell>
          <cell r="BR405">
            <v>0</v>
          </cell>
        </row>
        <row r="406">
          <cell r="A406">
            <v>740</v>
          </cell>
          <cell r="B406">
            <v>745</v>
          </cell>
          <cell r="C406" t="str">
            <v>OLD ROCHESTER</v>
          </cell>
          <cell r="D406">
            <v>2</v>
          </cell>
          <cell r="E406">
            <v>27169</v>
          </cell>
          <cell r="G406">
            <v>1786</v>
          </cell>
          <cell r="H406">
            <v>28955</v>
          </cell>
          <cell r="J406">
            <v>0</v>
          </cell>
          <cell r="K406">
            <v>0</v>
          </cell>
          <cell r="L406">
            <v>1786</v>
          </cell>
          <cell r="M406">
            <v>1786</v>
          </cell>
          <cell r="O406">
            <v>27169</v>
          </cell>
          <cell r="Q406">
            <v>0</v>
          </cell>
          <cell r="R406">
            <v>0</v>
          </cell>
          <cell r="S406">
            <v>1786</v>
          </cell>
          <cell r="T406">
            <v>1786</v>
          </cell>
          <cell r="V406">
            <v>11523.559705675145</v>
          </cell>
          <cell r="W406">
            <v>0</v>
          </cell>
          <cell r="X406">
            <v>740</v>
          </cell>
          <cell r="Y406">
            <v>2</v>
          </cell>
          <cell r="Z406">
            <v>27169</v>
          </cell>
          <cell r="AA406">
            <v>0</v>
          </cell>
          <cell r="AB406">
            <v>27169</v>
          </cell>
          <cell r="AD406">
            <v>1786</v>
          </cell>
          <cell r="AE406">
            <v>28955</v>
          </cell>
          <cell r="AF406">
            <v>0</v>
          </cell>
          <cell r="AG406">
            <v>0</v>
          </cell>
          <cell r="AH406">
            <v>0</v>
          </cell>
          <cell r="AI406">
            <v>28955</v>
          </cell>
          <cell r="AK406">
            <v>740</v>
          </cell>
          <cell r="AL406">
            <v>745</v>
          </cell>
          <cell r="AM406" t="str">
            <v>OLD ROCHESTER</v>
          </cell>
          <cell r="AN406">
            <v>27169</v>
          </cell>
          <cell r="AO406">
            <v>38984</v>
          </cell>
          <cell r="AP406">
            <v>0</v>
          </cell>
          <cell r="AQ406">
            <v>3240.75</v>
          </cell>
          <cell r="AR406">
            <v>3719</v>
          </cell>
          <cell r="AS406">
            <v>2786.25</v>
          </cell>
          <cell r="AT406">
            <v>0</v>
          </cell>
          <cell r="AU406">
            <v>0</v>
          </cell>
          <cell r="AV406">
            <v>-8.440294324855131</v>
          </cell>
          <cell r="AW406">
            <v>9737.5597056751449</v>
          </cell>
          <cell r="AX406">
            <v>0</v>
          </cell>
          <cell r="AZ406">
            <v>740</v>
          </cell>
          <cell r="BA406" t="str">
            <v>OLD ROCHESTER</v>
          </cell>
          <cell r="BB406">
            <v>0</v>
          </cell>
          <cell r="BC406">
            <v>0</v>
          </cell>
          <cell r="BE406">
            <v>0</v>
          </cell>
          <cell r="BF406">
            <v>0</v>
          </cell>
          <cell r="BG406">
            <v>0</v>
          </cell>
          <cell r="BH406">
            <v>0</v>
          </cell>
          <cell r="BI406">
            <v>0</v>
          </cell>
          <cell r="BJ406">
            <v>0</v>
          </cell>
          <cell r="BL406">
            <v>0</v>
          </cell>
          <cell r="BM406">
            <v>0</v>
          </cell>
          <cell r="BN406">
            <v>0</v>
          </cell>
          <cell r="BO406">
            <v>0</v>
          </cell>
          <cell r="BP406">
            <v>-8.440294324855131</v>
          </cell>
          <cell r="BQ406">
            <v>-8.440294324855131</v>
          </cell>
          <cell r="BR406">
            <v>-8.440294324855131</v>
          </cell>
        </row>
        <row r="407">
          <cell r="A407">
            <v>745</v>
          </cell>
          <cell r="B407">
            <v>746</v>
          </cell>
          <cell r="C407" t="str">
            <v>PENTUCKET</v>
          </cell>
          <cell r="D407">
            <v>28</v>
          </cell>
          <cell r="E407">
            <v>366997</v>
          </cell>
          <cell r="G407">
            <v>25004</v>
          </cell>
          <cell r="H407">
            <v>392001</v>
          </cell>
          <cell r="J407">
            <v>65886.139872085711</v>
          </cell>
          <cell r="K407">
            <v>0.65880447681722687</v>
          </cell>
          <cell r="L407">
            <v>25004</v>
          </cell>
          <cell r="M407">
            <v>90890.139872085711</v>
          </cell>
          <cell r="O407">
            <v>301110.86012791429</v>
          </cell>
          <cell r="Q407">
            <v>0</v>
          </cell>
          <cell r="R407">
            <v>65886.139872085711</v>
          </cell>
          <cell r="S407">
            <v>25004</v>
          </cell>
          <cell r="T407">
            <v>90890.139872085711</v>
          </cell>
          <cell r="V407">
            <v>125012.64018166743</v>
          </cell>
          <cell r="W407">
            <v>0</v>
          </cell>
          <cell r="X407">
            <v>745</v>
          </cell>
          <cell r="Y407">
            <v>28</v>
          </cell>
          <cell r="Z407">
            <v>366997</v>
          </cell>
          <cell r="AA407">
            <v>0</v>
          </cell>
          <cell r="AB407">
            <v>366997</v>
          </cell>
          <cell r="AD407">
            <v>25004</v>
          </cell>
          <cell r="AE407">
            <v>392001</v>
          </cell>
          <cell r="AF407">
            <v>0</v>
          </cell>
          <cell r="AG407">
            <v>0</v>
          </cell>
          <cell r="AH407">
            <v>0</v>
          </cell>
          <cell r="AI407">
            <v>392001</v>
          </cell>
          <cell r="AK407">
            <v>745</v>
          </cell>
          <cell r="AL407">
            <v>746</v>
          </cell>
          <cell r="AM407" t="str">
            <v>PENTUCKET</v>
          </cell>
          <cell r="AN407">
            <v>366997</v>
          </cell>
          <cell r="AO407">
            <v>291936</v>
          </cell>
          <cell r="AP407">
            <v>75061</v>
          </cell>
          <cell r="AQ407">
            <v>14248.75</v>
          </cell>
          <cell r="AR407">
            <v>0</v>
          </cell>
          <cell r="AS407">
            <v>0</v>
          </cell>
          <cell r="AT407">
            <v>8958.5</v>
          </cell>
          <cell r="AU407">
            <v>1777.5</v>
          </cell>
          <cell r="AV407">
            <v>-37.109818332573923</v>
          </cell>
          <cell r="AW407">
            <v>100008.64018166743</v>
          </cell>
          <cell r="AX407">
            <v>65886.139872085711</v>
          </cell>
          <cell r="AZ407">
            <v>745</v>
          </cell>
          <cell r="BA407" t="str">
            <v>PENTUCKET</v>
          </cell>
          <cell r="BB407">
            <v>0</v>
          </cell>
          <cell r="BC407">
            <v>0</v>
          </cell>
          <cell r="BE407">
            <v>0</v>
          </cell>
          <cell r="BF407">
            <v>0</v>
          </cell>
          <cell r="BG407">
            <v>0</v>
          </cell>
          <cell r="BH407">
            <v>0</v>
          </cell>
          <cell r="BI407">
            <v>0</v>
          </cell>
          <cell r="BJ407">
            <v>0</v>
          </cell>
          <cell r="BL407">
            <v>0</v>
          </cell>
          <cell r="BM407">
            <v>75061</v>
          </cell>
          <cell r="BN407">
            <v>75061</v>
          </cell>
          <cell r="BO407">
            <v>0</v>
          </cell>
          <cell r="BP407">
            <v>-37.109818332573923</v>
          </cell>
          <cell r="BQ407">
            <v>-37.109818332573923</v>
          </cell>
          <cell r="BR407">
            <v>-37.109818332573923</v>
          </cell>
        </row>
        <row r="408">
          <cell r="A408">
            <v>750</v>
          </cell>
          <cell r="B408">
            <v>747</v>
          </cell>
          <cell r="C408" t="str">
            <v>PIONEER</v>
          </cell>
          <cell r="D408">
            <v>18.670138888888889</v>
          </cell>
          <cell r="E408">
            <v>275141</v>
          </cell>
          <cell r="G408">
            <v>15779</v>
          </cell>
          <cell r="H408">
            <v>290920</v>
          </cell>
          <cell r="J408">
            <v>41743.132489001051</v>
          </cell>
          <cell r="K408">
            <v>0.58067927044366308</v>
          </cell>
          <cell r="L408">
            <v>15779</v>
          </cell>
          <cell r="M408">
            <v>57522.132489001051</v>
          </cell>
          <cell r="O408">
            <v>233397.86751099894</v>
          </cell>
          <cell r="Q408">
            <v>16464</v>
          </cell>
          <cell r="R408">
            <v>41743.132489001051</v>
          </cell>
          <cell r="S408">
            <v>16672</v>
          </cell>
          <cell r="T408">
            <v>73986.132489001058</v>
          </cell>
          <cell r="V408">
            <v>104129.72751673668</v>
          </cell>
          <cell r="W408">
            <v>0</v>
          </cell>
          <cell r="X408">
            <v>750</v>
          </cell>
          <cell r="Y408">
            <v>18.670138888888889</v>
          </cell>
          <cell r="Z408">
            <v>275141</v>
          </cell>
          <cell r="AA408">
            <v>0</v>
          </cell>
          <cell r="AB408">
            <v>275141</v>
          </cell>
          <cell r="AD408">
            <v>15779</v>
          </cell>
          <cell r="AE408">
            <v>290920</v>
          </cell>
          <cell r="AF408">
            <v>15571</v>
          </cell>
          <cell r="AG408">
            <v>893</v>
          </cell>
          <cell r="AH408">
            <v>16464</v>
          </cell>
          <cell r="AI408">
            <v>307384</v>
          </cell>
          <cell r="AK408">
            <v>750</v>
          </cell>
          <cell r="AL408">
            <v>747</v>
          </cell>
          <cell r="AM408" t="str">
            <v>PIONEER</v>
          </cell>
          <cell r="AN408">
            <v>275141</v>
          </cell>
          <cell r="AO408">
            <v>227585</v>
          </cell>
          <cell r="AP408">
            <v>47556</v>
          </cell>
          <cell r="AQ408">
            <v>3848.25</v>
          </cell>
          <cell r="AR408">
            <v>18378.25</v>
          </cell>
          <cell r="AS408">
            <v>0</v>
          </cell>
          <cell r="AT408">
            <v>2114.25</v>
          </cell>
          <cell r="AU408">
            <v>0</v>
          </cell>
          <cell r="AV408">
            <v>-10.02248326332483</v>
          </cell>
          <cell r="AW408">
            <v>71886.727516736675</v>
          </cell>
          <cell r="AX408">
            <v>41743.132489001051</v>
          </cell>
          <cell r="AZ408">
            <v>750</v>
          </cell>
          <cell r="BA408" t="str">
            <v>PIONEER</v>
          </cell>
          <cell r="BB408">
            <v>0</v>
          </cell>
          <cell r="BC408">
            <v>0</v>
          </cell>
          <cell r="BE408">
            <v>0</v>
          </cell>
          <cell r="BF408">
            <v>0</v>
          </cell>
          <cell r="BG408">
            <v>0</v>
          </cell>
          <cell r="BH408">
            <v>0</v>
          </cell>
          <cell r="BI408">
            <v>0</v>
          </cell>
          <cell r="BJ408">
            <v>0</v>
          </cell>
          <cell r="BL408">
            <v>0</v>
          </cell>
          <cell r="BM408">
            <v>47556</v>
          </cell>
          <cell r="BN408">
            <v>47556</v>
          </cell>
          <cell r="BO408">
            <v>0</v>
          </cell>
          <cell r="BP408">
            <v>-10.02248326332483</v>
          </cell>
          <cell r="BQ408">
            <v>-10.02248326332483</v>
          </cell>
          <cell r="BR408">
            <v>-10.02248326332483</v>
          </cell>
        </row>
        <row r="409">
          <cell r="A409">
            <v>753</v>
          </cell>
          <cell r="B409">
            <v>749</v>
          </cell>
          <cell r="C409" t="str">
            <v>QUABBIN</v>
          </cell>
          <cell r="D409">
            <v>30.304159996233167</v>
          </cell>
          <cell r="E409">
            <v>344022</v>
          </cell>
          <cell r="G409">
            <v>27062</v>
          </cell>
          <cell r="H409">
            <v>371084</v>
          </cell>
          <cell r="J409">
            <v>0</v>
          </cell>
          <cell r="K409">
            <v>0</v>
          </cell>
          <cell r="L409">
            <v>27062</v>
          </cell>
          <cell r="M409">
            <v>27062</v>
          </cell>
          <cell r="O409">
            <v>344022</v>
          </cell>
          <cell r="Q409">
            <v>0</v>
          </cell>
          <cell r="R409">
            <v>0</v>
          </cell>
          <cell r="S409">
            <v>27062</v>
          </cell>
          <cell r="T409">
            <v>27062</v>
          </cell>
          <cell r="V409">
            <v>96599.328638452746</v>
          </cell>
          <cell r="W409">
            <v>0</v>
          </cell>
          <cell r="X409">
            <v>753</v>
          </cell>
          <cell r="Y409">
            <v>30.304159996233167</v>
          </cell>
          <cell r="Z409">
            <v>344022</v>
          </cell>
          <cell r="AA409">
            <v>0</v>
          </cell>
          <cell r="AB409">
            <v>344022</v>
          </cell>
          <cell r="AD409">
            <v>27062</v>
          </cell>
          <cell r="AE409">
            <v>371084</v>
          </cell>
          <cell r="AF409">
            <v>0</v>
          </cell>
          <cell r="AG409">
            <v>0</v>
          </cell>
          <cell r="AH409">
            <v>0</v>
          </cell>
          <cell r="AI409">
            <v>371084</v>
          </cell>
          <cell r="AK409">
            <v>753</v>
          </cell>
          <cell r="AL409">
            <v>749</v>
          </cell>
          <cell r="AM409" t="str">
            <v>QUABBIN</v>
          </cell>
          <cell r="AN409">
            <v>344022</v>
          </cell>
          <cell r="AO409">
            <v>364862</v>
          </cell>
          <cell r="AP409">
            <v>0</v>
          </cell>
          <cell r="AQ409">
            <v>23103.5</v>
          </cell>
          <cell r="AR409">
            <v>43707.25</v>
          </cell>
          <cell r="AS409">
            <v>2786.75</v>
          </cell>
          <cell r="AT409">
            <v>0</v>
          </cell>
          <cell r="AU409">
            <v>0</v>
          </cell>
          <cell r="AV409">
            <v>-60.171361547254492</v>
          </cell>
          <cell r="AW409">
            <v>69537.328638452746</v>
          </cell>
          <cell r="AX409">
            <v>0</v>
          </cell>
          <cell r="AZ409">
            <v>753</v>
          </cell>
          <cell r="BA409" t="str">
            <v>QUABBIN</v>
          </cell>
          <cell r="BB409">
            <v>0</v>
          </cell>
          <cell r="BC409">
            <v>0</v>
          </cell>
          <cell r="BE409">
            <v>0</v>
          </cell>
          <cell r="BF409">
            <v>0</v>
          </cell>
          <cell r="BG409">
            <v>0</v>
          </cell>
          <cell r="BH409">
            <v>0</v>
          </cell>
          <cell r="BI409">
            <v>0</v>
          </cell>
          <cell r="BJ409">
            <v>0</v>
          </cell>
          <cell r="BL409">
            <v>0</v>
          </cell>
          <cell r="BM409">
            <v>0</v>
          </cell>
          <cell r="BN409">
            <v>0</v>
          </cell>
          <cell r="BO409">
            <v>0</v>
          </cell>
          <cell r="BP409">
            <v>-60.171361547254492</v>
          </cell>
          <cell r="BQ409">
            <v>-60.171361547254492</v>
          </cell>
          <cell r="BR409">
            <v>-60.171361547254492</v>
          </cell>
        </row>
        <row r="410">
          <cell r="A410">
            <v>755</v>
          </cell>
          <cell r="B410">
            <v>730</v>
          </cell>
          <cell r="C410" t="str">
            <v>RALPH C MAHAR</v>
          </cell>
          <cell r="D410">
            <v>14.701388888888889</v>
          </cell>
          <cell r="E410">
            <v>192325</v>
          </cell>
          <cell r="G410">
            <v>13121</v>
          </cell>
          <cell r="H410">
            <v>205446</v>
          </cell>
          <cell r="J410">
            <v>0</v>
          </cell>
          <cell r="K410">
            <v>0</v>
          </cell>
          <cell r="L410">
            <v>13121</v>
          </cell>
          <cell r="M410">
            <v>13121</v>
          </cell>
          <cell r="O410">
            <v>192325</v>
          </cell>
          <cell r="Q410">
            <v>0</v>
          </cell>
          <cell r="R410">
            <v>0</v>
          </cell>
          <cell r="S410">
            <v>13121</v>
          </cell>
          <cell r="T410">
            <v>13121</v>
          </cell>
          <cell r="V410">
            <v>39860.32781850762</v>
          </cell>
          <cell r="W410">
            <v>0</v>
          </cell>
          <cell r="X410">
            <v>755</v>
          </cell>
          <cell r="Y410">
            <v>14.701388888888889</v>
          </cell>
          <cell r="Z410">
            <v>192325</v>
          </cell>
          <cell r="AA410">
            <v>0</v>
          </cell>
          <cell r="AB410">
            <v>192325</v>
          </cell>
          <cell r="AD410">
            <v>13121</v>
          </cell>
          <cell r="AE410">
            <v>205446</v>
          </cell>
          <cell r="AF410">
            <v>0</v>
          </cell>
          <cell r="AG410">
            <v>0</v>
          </cell>
          <cell r="AH410">
            <v>0</v>
          </cell>
          <cell r="AI410">
            <v>205446</v>
          </cell>
          <cell r="AK410">
            <v>755</v>
          </cell>
          <cell r="AL410">
            <v>730</v>
          </cell>
          <cell r="AM410" t="str">
            <v>RALPH C MAHAR</v>
          </cell>
          <cell r="AN410">
            <v>192325</v>
          </cell>
          <cell r="AO410">
            <v>247042</v>
          </cell>
          <cell r="AP410">
            <v>0</v>
          </cell>
          <cell r="AQ410">
            <v>8705.25</v>
          </cell>
          <cell r="AR410">
            <v>15159.5</v>
          </cell>
          <cell r="AS410">
            <v>2897.25</v>
          </cell>
          <cell r="AT410">
            <v>0</v>
          </cell>
          <cell r="AU410">
            <v>0</v>
          </cell>
          <cell r="AV410">
            <v>-22.67218149238397</v>
          </cell>
          <cell r="AW410">
            <v>26739.327818507616</v>
          </cell>
          <cell r="AX410">
            <v>0</v>
          </cell>
          <cell r="AZ410">
            <v>755</v>
          </cell>
          <cell r="BA410" t="str">
            <v>RALPH C MAHAR</v>
          </cell>
          <cell r="BB410">
            <v>0</v>
          </cell>
          <cell r="BC410">
            <v>0</v>
          </cell>
          <cell r="BE410">
            <v>0</v>
          </cell>
          <cell r="BF410">
            <v>0</v>
          </cell>
          <cell r="BG410">
            <v>0</v>
          </cell>
          <cell r="BH410">
            <v>0</v>
          </cell>
          <cell r="BI410">
            <v>0</v>
          </cell>
          <cell r="BJ410">
            <v>0</v>
          </cell>
          <cell r="BL410">
            <v>0</v>
          </cell>
          <cell r="BM410">
            <v>0</v>
          </cell>
          <cell r="BN410">
            <v>0</v>
          </cell>
          <cell r="BO410">
            <v>0</v>
          </cell>
          <cell r="BP410">
            <v>-22.67218149238397</v>
          </cell>
          <cell r="BQ410">
            <v>-22.67218149238397</v>
          </cell>
          <cell r="BR410">
            <v>-22.67218149238397</v>
          </cell>
        </row>
        <row r="411">
          <cell r="A411">
            <v>760</v>
          </cell>
          <cell r="B411">
            <v>752</v>
          </cell>
          <cell r="C411" t="str">
            <v>SILVER LAKE</v>
          </cell>
          <cell r="D411">
            <v>48.25595238095238</v>
          </cell>
          <cell r="E411">
            <v>558449</v>
          </cell>
          <cell r="G411">
            <v>43092</v>
          </cell>
          <cell r="H411">
            <v>601541</v>
          </cell>
          <cell r="J411">
            <v>174125.46095635893</v>
          </cell>
          <cell r="K411">
            <v>0.68306488188607162</v>
          </cell>
          <cell r="L411">
            <v>43092</v>
          </cell>
          <cell r="M411">
            <v>217217.46095635893</v>
          </cell>
          <cell r="O411">
            <v>384323.53904364107</v>
          </cell>
          <cell r="Q411">
            <v>0</v>
          </cell>
          <cell r="R411">
            <v>174125.46095635893</v>
          </cell>
          <cell r="S411">
            <v>43092</v>
          </cell>
          <cell r="T411">
            <v>217217.46095635893</v>
          </cell>
          <cell r="V411">
            <v>298009.89370808454</v>
          </cell>
          <cell r="W411">
            <v>0</v>
          </cell>
          <cell r="X411">
            <v>760</v>
          </cell>
          <cell r="Y411">
            <v>48.25595238095238</v>
          </cell>
          <cell r="Z411">
            <v>558449</v>
          </cell>
          <cell r="AA411">
            <v>0</v>
          </cell>
          <cell r="AB411">
            <v>558449</v>
          </cell>
          <cell r="AD411">
            <v>43092</v>
          </cell>
          <cell r="AE411">
            <v>601541</v>
          </cell>
          <cell r="AF411">
            <v>0</v>
          </cell>
          <cell r="AG411">
            <v>0</v>
          </cell>
          <cell r="AH411">
            <v>0</v>
          </cell>
          <cell r="AI411">
            <v>601541</v>
          </cell>
          <cell r="AK411">
            <v>760</v>
          </cell>
          <cell r="AL411">
            <v>752</v>
          </cell>
          <cell r="AM411" t="str">
            <v>SILVER LAKE</v>
          </cell>
          <cell r="AN411">
            <v>558449</v>
          </cell>
          <cell r="AO411">
            <v>360076</v>
          </cell>
          <cell r="AP411">
            <v>198373</v>
          </cell>
          <cell r="AQ411">
            <v>10695.75</v>
          </cell>
          <cell r="AR411">
            <v>18901.25</v>
          </cell>
          <cell r="AS411">
            <v>10025.75</v>
          </cell>
          <cell r="AT411">
            <v>3561</v>
          </cell>
          <cell r="AU411">
            <v>13389</v>
          </cell>
          <cell r="AV411">
            <v>-27.856291915479233</v>
          </cell>
          <cell r="AW411">
            <v>254917.89370808454</v>
          </cell>
          <cell r="AX411">
            <v>174125.46095635893</v>
          </cell>
          <cell r="AZ411">
            <v>760</v>
          </cell>
          <cell r="BA411" t="str">
            <v>SILVER LAKE</v>
          </cell>
          <cell r="BB411">
            <v>0</v>
          </cell>
          <cell r="BC411">
            <v>0</v>
          </cell>
          <cell r="BE411">
            <v>0</v>
          </cell>
          <cell r="BF411">
            <v>0</v>
          </cell>
          <cell r="BG411">
            <v>0</v>
          </cell>
          <cell r="BH411">
            <v>0</v>
          </cell>
          <cell r="BI411">
            <v>0</v>
          </cell>
          <cell r="BJ411">
            <v>0</v>
          </cell>
          <cell r="BL411">
            <v>0</v>
          </cell>
          <cell r="BM411">
            <v>198373</v>
          </cell>
          <cell r="BN411">
            <v>198373</v>
          </cell>
          <cell r="BO411">
            <v>0</v>
          </cell>
          <cell r="BP411">
            <v>-27.856291915479233</v>
          </cell>
          <cell r="BQ411">
            <v>-27.856291915479233</v>
          </cell>
          <cell r="BR411">
            <v>-27.856291915479233</v>
          </cell>
        </row>
        <row r="412">
          <cell r="A412">
            <v>763</v>
          </cell>
          <cell r="B412">
            <v>790</v>
          </cell>
          <cell r="C412" t="str">
            <v>SOMERSET BERKLEY</v>
          </cell>
          <cell r="D412">
            <v>2</v>
          </cell>
          <cell r="E412">
            <v>24986</v>
          </cell>
          <cell r="G412">
            <v>1786</v>
          </cell>
          <cell r="H412">
            <v>26772</v>
          </cell>
          <cell r="J412">
            <v>9799.4013606528679</v>
          </cell>
          <cell r="K412">
            <v>0.67070949583662431</v>
          </cell>
          <cell r="L412">
            <v>1786</v>
          </cell>
          <cell r="M412">
            <v>11585.401360652868</v>
          </cell>
          <cell r="O412">
            <v>15186.598639347132</v>
          </cell>
          <cell r="Q412">
            <v>0</v>
          </cell>
          <cell r="R412">
            <v>9799.4013606528679</v>
          </cell>
          <cell r="S412">
            <v>1786</v>
          </cell>
          <cell r="T412">
            <v>11585.401360652868</v>
          </cell>
          <cell r="V412">
            <v>16396.500405140927</v>
          </cell>
          <cell r="W412">
            <v>0</v>
          </cell>
          <cell r="X412">
            <v>763</v>
          </cell>
          <cell r="Y412">
            <v>2</v>
          </cell>
          <cell r="Z412">
            <v>24986</v>
          </cell>
          <cell r="AA412">
            <v>0</v>
          </cell>
          <cell r="AB412">
            <v>24986</v>
          </cell>
          <cell r="AD412">
            <v>1786</v>
          </cell>
          <cell r="AE412">
            <v>26772</v>
          </cell>
          <cell r="AF412">
            <v>0</v>
          </cell>
          <cell r="AG412">
            <v>0</v>
          </cell>
          <cell r="AH412">
            <v>0</v>
          </cell>
          <cell r="AI412">
            <v>26772</v>
          </cell>
          <cell r="AK412">
            <v>763</v>
          </cell>
          <cell r="AL412">
            <v>790</v>
          </cell>
          <cell r="AM412" t="str">
            <v>SOMERSET BERKLEY</v>
          </cell>
          <cell r="AN412">
            <v>24986</v>
          </cell>
          <cell r="AO412">
            <v>13822</v>
          </cell>
          <cell r="AP412">
            <v>11164</v>
          </cell>
          <cell r="AQ412">
            <v>3455.5</v>
          </cell>
          <cell r="AR412">
            <v>0</v>
          </cell>
          <cell r="AS412">
            <v>0</v>
          </cell>
          <cell r="AT412">
            <v>0</v>
          </cell>
          <cell r="AU412">
            <v>0</v>
          </cell>
          <cell r="AV412">
            <v>-8.9995948590712942</v>
          </cell>
          <cell r="AW412">
            <v>14610.500405140929</v>
          </cell>
          <cell r="AX412">
            <v>9799.4013606528679</v>
          </cell>
          <cell r="AZ412">
            <v>763</v>
          </cell>
          <cell r="BA412" t="str">
            <v>SOMERSET BERKLEY</v>
          </cell>
          <cell r="BB412">
            <v>0</v>
          </cell>
          <cell r="BC412">
            <v>0</v>
          </cell>
          <cell r="BE412">
            <v>0</v>
          </cell>
          <cell r="BF412">
            <v>0</v>
          </cell>
          <cell r="BG412">
            <v>0</v>
          </cell>
          <cell r="BH412">
            <v>0</v>
          </cell>
          <cell r="BI412">
            <v>0</v>
          </cell>
          <cell r="BJ412">
            <v>0</v>
          </cell>
          <cell r="BL412">
            <v>0</v>
          </cell>
          <cell r="BM412">
            <v>11164</v>
          </cell>
          <cell r="BN412">
            <v>11164</v>
          </cell>
          <cell r="BO412">
            <v>0</v>
          </cell>
          <cell r="BP412">
            <v>-8.9995948590712942</v>
          </cell>
          <cell r="BQ412">
            <v>-8.9995948590712942</v>
          </cell>
          <cell r="BR412">
            <v>-8.9995948590712942</v>
          </cell>
          <cell r="BW412" t="str">
            <v>fy12</v>
          </cell>
        </row>
        <row r="413">
          <cell r="A413">
            <v>765</v>
          </cell>
          <cell r="B413">
            <v>755</v>
          </cell>
          <cell r="C413" t="str">
            <v>SOUTHERN BERKSHIRE</v>
          </cell>
          <cell r="D413">
            <v>0</v>
          </cell>
          <cell r="E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K413">
            <v>765</v>
          </cell>
          <cell r="AL413">
            <v>755</v>
          </cell>
          <cell r="AM413" t="str">
            <v>SOUTHERN BERKSHIRE</v>
          </cell>
          <cell r="AN413">
            <v>0</v>
          </cell>
          <cell r="AO413">
            <v>0</v>
          </cell>
          <cell r="AP413">
            <v>0</v>
          </cell>
          <cell r="AQ413">
            <v>0</v>
          </cell>
          <cell r="AR413">
            <v>0</v>
          </cell>
          <cell r="AS413">
            <v>4109.75</v>
          </cell>
          <cell r="AT413">
            <v>0</v>
          </cell>
          <cell r="AU413">
            <v>0</v>
          </cell>
          <cell r="AV413">
            <v>0</v>
          </cell>
          <cell r="AW413">
            <v>4109.75</v>
          </cell>
          <cell r="AX413">
            <v>0</v>
          </cell>
          <cell r="AZ413">
            <v>765</v>
          </cell>
          <cell r="BA413" t="str">
            <v>SOUTHERN BERKSHIRE</v>
          </cell>
          <cell r="BB413">
            <v>0</v>
          </cell>
          <cell r="BC413">
            <v>0</v>
          </cell>
          <cell r="BE413">
            <v>0</v>
          </cell>
          <cell r="BF413">
            <v>0</v>
          </cell>
          <cell r="BG413">
            <v>0</v>
          </cell>
          <cell r="BH413">
            <v>0</v>
          </cell>
          <cell r="BI413">
            <v>0</v>
          </cell>
          <cell r="BJ413">
            <v>0</v>
          </cell>
          <cell r="BL413">
            <v>0</v>
          </cell>
          <cell r="BM413">
            <v>0</v>
          </cell>
          <cell r="BN413">
            <v>0</v>
          </cell>
          <cell r="BO413">
            <v>0</v>
          </cell>
          <cell r="BP413">
            <v>0</v>
          </cell>
          <cell r="BQ413">
            <v>0</v>
          </cell>
          <cell r="BR413">
            <v>0</v>
          </cell>
        </row>
        <row r="414">
          <cell r="A414">
            <v>766</v>
          </cell>
          <cell r="B414">
            <v>766</v>
          </cell>
          <cell r="C414" t="str">
            <v>SOUTHWICK TOLLAND GRANVILLE</v>
          </cell>
          <cell r="D414">
            <v>5.1850350851441593</v>
          </cell>
          <cell r="E414">
            <v>69672</v>
          </cell>
          <cell r="G414">
            <v>4619</v>
          </cell>
          <cell r="H414">
            <v>74291</v>
          </cell>
          <cell r="J414">
            <v>3353.0735576580037</v>
          </cell>
          <cell r="K414">
            <v>0.165446297230189</v>
          </cell>
          <cell r="L414">
            <v>4619</v>
          </cell>
          <cell r="M414">
            <v>7972.0735576580037</v>
          </cell>
          <cell r="O414">
            <v>66318.926442341995</v>
          </cell>
          <cell r="Q414">
            <v>0</v>
          </cell>
          <cell r="R414">
            <v>3353.0735576580037</v>
          </cell>
          <cell r="S414">
            <v>4619</v>
          </cell>
          <cell r="T414">
            <v>7972.0735576580037</v>
          </cell>
          <cell r="V414">
            <v>24885.839535204588</v>
          </cell>
          <cell r="W414">
            <v>0</v>
          </cell>
          <cell r="X414">
            <v>766</v>
          </cell>
          <cell r="Y414">
            <v>5.1850350851441593</v>
          </cell>
          <cell r="Z414">
            <v>69672</v>
          </cell>
          <cell r="AA414">
            <v>0</v>
          </cell>
          <cell r="AB414">
            <v>69672</v>
          </cell>
          <cell r="AD414">
            <v>4619</v>
          </cell>
          <cell r="AE414">
            <v>74291</v>
          </cell>
          <cell r="AF414">
            <v>0</v>
          </cell>
          <cell r="AG414">
            <v>0</v>
          </cell>
          <cell r="AH414">
            <v>0</v>
          </cell>
          <cell r="AI414">
            <v>74291</v>
          </cell>
          <cell r="AK414">
            <v>766</v>
          </cell>
          <cell r="AL414">
            <v>766</v>
          </cell>
          <cell r="AM414" t="str">
            <v>SOUTHWICK TOLLAND GRANVILLE</v>
          </cell>
          <cell r="AN414">
            <v>69672</v>
          </cell>
          <cell r="AO414">
            <v>65852</v>
          </cell>
          <cell r="AP414">
            <v>3820</v>
          </cell>
          <cell r="AQ414">
            <v>6205</v>
          </cell>
          <cell r="AR414">
            <v>2037.25</v>
          </cell>
          <cell r="AS414">
            <v>2923.25</v>
          </cell>
          <cell r="AT414">
            <v>5297.5</v>
          </cell>
          <cell r="AU414">
            <v>0</v>
          </cell>
          <cell r="AV414">
            <v>-16.160464795411826</v>
          </cell>
          <cell r="AW414">
            <v>20266.839535204588</v>
          </cell>
          <cell r="AX414">
            <v>3353.0735576580037</v>
          </cell>
          <cell r="AZ414">
            <v>766</v>
          </cell>
          <cell r="BA414" t="str">
            <v>SOUTHWICK TOLLAND</v>
          </cell>
          <cell r="BB414">
            <v>0</v>
          </cell>
          <cell r="BC414">
            <v>0</v>
          </cell>
          <cell r="BE414">
            <v>0</v>
          </cell>
          <cell r="BF414">
            <v>0</v>
          </cell>
          <cell r="BG414">
            <v>0</v>
          </cell>
          <cell r="BH414">
            <v>0</v>
          </cell>
          <cell r="BI414">
            <v>0</v>
          </cell>
          <cell r="BJ414">
            <v>0</v>
          </cell>
          <cell r="BL414">
            <v>0</v>
          </cell>
          <cell r="BM414">
            <v>3820</v>
          </cell>
          <cell r="BN414">
            <v>3820</v>
          </cell>
          <cell r="BO414">
            <v>0</v>
          </cell>
          <cell r="BP414">
            <v>-16.160464795411826</v>
          </cell>
          <cell r="BQ414">
            <v>-16.160464795411826</v>
          </cell>
          <cell r="BR414">
            <v>-16.160464795411826</v>
          </cell>
          <cell r="BW414" t="str">
            <v>fy13</v>
          </cell>
        </row>
        <row r="415">
          <cell r="A415">
            <v>767</v>
          </cell>
          <cell r="B415">
            <v>756</v>
          </cell>
          <cell r="C415" t="str">
            <v>SPENCER EAST BROOKFIELD</v>
          </cell>
          <cell r="D415">
            <v>8</v>
          </cell>
          <cell r="E415">
            <v>88283</v>
          </cell>
          <cell r="G415">
            <v>7144</v>
          </cell>
          <cell r="H415">
            <v>95427</v>
          </cell>
          <cell r="J415">
            <v>6048.69892298987</v>
          </cell>
          <cell r="K415">
            <v>0.3950682930859335</v>
          </cell>
          <cell r="L415">
            <v>7144</v>
          </cell>
          <cell r="M415">
            <v>13192.69892298987</v>
          </cell>
          <cell r="O415">
            <v>82234.301077010125</v>
          </cell>
          <cell r="Q415">
            <v>0</v>
          </cell>
          <cell r="R415">
            <v>6048.69892298987</v>
          </cell>
          <cell r="S415">
            <v>7144</v>
          </cell>
          <cell r="T415">
            <v>13192.69892298987</v>
          </cell>
          <cell r="V415">
            <v>22454.514735927401</v>
          </cell>
          <cell r="W415">
            <v>0</v>
          </cell>
          <cell r="X415">
            <v>767</v>
          </cell>
          <cell r="Y415">
            <v>8</v>
          </cell>
          <cell r="Z415">
            <v>88283</v>
          </cell>
          <cell r="AA415">
            <v>0</v>
          </cell>
          <cell r="AB415">
            <v>88283</v>
          </cell>
          <cell r="AD415">
            <v>7144</v>
          </cell>
          <cell r="AE415">
            <v>95427</v>
          </cell>
          <cell r="AF415">
            <v>0</v>
          </cell>
          <cell r="AG415">
            <v>0</v>
          </cell>
          <cell r="AH415">
            <v>0</v>
          </cell>
          <cell r="AI415">
            <v>95427</v>
          </cell>
          <cell r="AK415">
            <v>767</v>
          </cell>
          <cell r="AL415">
            <v>756</v>
          </cell>
          <cell r="AM415" t="str">
            <v>SPENCER EAST BROOKFIELD</v>
          </cell>
          <cell r="AN415">
            <v>88283</v>
          </cell>
          <cell r="AO415">
            <v>81392</v>
          </cell>
          <cell r="AP415">
            <v>6891</v>
          </cell>
          <cell r="AQ415">
            <v>8441.5</v>
          </cell>
          <cell r="AR415">
            <v>0</v>
          </cell>
          <cell r="AS415">
            <v>0</v>
          </cell>
          <cell r="AT415">
            <v>0</v>
          </cell>
          <cell r="AU415">
            <v>0</v>
          </cell>
          <cell r="AV415">
            <v>-21.985264072598511</v>
          </cell>
          <cell r="AW415">
            <v>15310.514735927401</v>
          </cell>
          <cell r="AX415">
            <v>6048.69892298987</v>
          </cell>
          <cell r="AZ415">
            <v>767</v>
          </cell>
          <cell r="BA415" t="str">
            <v>SPENCER EAST BROOKFIELD</v>
          </cell>
          <cell r="BB415">
            <v>0</v>
          </cell>
          <cell r="BC415">
            <v>0</v>
          </cell>
          <cell r="BE415">
            <v>0</v>
          </cell>
          <cell r="BF415">
            <v>0</v>
          </cell>
          <cell r="BG415">
            <v>0</v>
          </cell>
          <cell r="BH415">
            <v>0</v>
          </cell>
          <cell r="BI415">
            <v>0</v>
          </cell>
          <cell r="BJ415">
            <v>0</v>
          </cell>
          <cell r="BL415">
            <v>0</v>
          </cell>
          <cell r="BM415">
            <v>6891</v>
          </cell>
          <cell r="BN415">
            <v>6891</v>
          </cell>
          <cell r="BO415">
            <v>0</v>
          </cell>
          <cell r="BP415">
            <v>-21.985264072598511</v>
          </cell>
          <cell r="BQ415">
            <v>-21.985264072598511</v>
          </cell>
          <cell r="BR415">
            <v>-21.985264072598511</v>
          </cell>
        </row>
        <row r="416">
          <cell r="A416">
            <v>770</v>
          </cell>
          <cell r="B416">
            <v>757</v>
          </cell>
          <cell r="C416" t="str">
            <v>TANTASQUA</v>
          </cell>
          <cell r="D416">
            <v>0</v>
          </cell>
          <cell r="E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K416">
            <v>770</v>
          </cell>
          <cell r="AL416">
            <v>757</v>
          </cell>
          <cell r="AM416" t="str">
            <v>TANTASQUA</v>
          </cell>
          <cell r="AN416">
            <v>0</v>
          </cell>
          <cell r="AO416">
            <v>0</v>
          </cell>
          <cell r="AP416">
            <v>0</v>
          </cell>
          <cell r="AQ416">
            <v>0</v>
          </cell>
          <cell r="AR416">
            <v>0</v>
          </cell>
          <cell r="AS416">
            <v>0</v>
          </cell>
          <cell r="AT416">
            <v>0</v>
          </cell>
          <cell r="AU416">
            <v>0</v>
          </cell>
          <cell r="AV416">
            <v>0</v>
          </cell>
          <cell r="AW416">
            <v>0</v>
          </cell>
          <cell r="AX416">
            <v>0</v>
          </cell>
          <cell r="AZ416">
            <v>770</v>
          </cell>
          <cell r="BA416" t="str">
            <v>TANTASQUA</v>
          </cell>
          <cell r="BB416">
            <v>0</v>
          </cell>
          <cell r="BC416">
            <v>0</v>
          </cell>
          <cell r="BE416">
            <v>0</v>
          </cell>
          <cell r="BF416">
            <v>0</v>
          </cell>
          <cell r="BG416">
            <v>0</v>
          </cell>
          <cell r="BH416">
            <v>0</v>
          </cell>
          <cell r="BI416">
            <v>0</v>
          </cell>
          <cell r="BJ416">
            <v>0</v>
          </cell>
          <cell r="BL416">
            <v>0</v>
          </cell>
          <cell r="BM416">
            <v>0</v>
          </cell>
          <cell r="BN416">
            <v>0</v>
          </cell>
          <cell r="BO416">
            <v>0</v>
          </cell>
          <cell r="BP416">
            <v>0</v>
          </cell>
          <cell r="BQ416">
            <v>0</v>
          </cell>
          <cell r="BR416">
            <v>0</v>
          </cell>
        </row>
        <row r="417">
          <cell r="A417">
            <v>773</v>
          </cell>
          <cell r="B417">
            <v>763</v>
          </cell>
          <cell r="C417" t="str">
            <v>TRITON</v>
          </cell>
          <cell r="D417">
            <v>50.496527777777779</v>
          </cell>
          <cell r="E417">
            <v>630083</v>
          </cell>
          <cell r="G417">
            <v>45093</v>
          </cell>
          <cell r="H417">
            <v>675176</v>
          </cell>
          <cell r="J417">
            <v>31835.765670863388</v>
          </cell>
          <cell r="K417">
            <v>0.29946089234958007</v>
          </cell>
          <cell r="L417">
            <v>45093</v>
          </cell>
          <cell r="M417">
            <v>76928.765670863388</v>
          </cell>
          <cell r="O417">
            <v>598247.23432913655</v>
          </cell>
          <cell r="Q417">
            <v>0</v>
          </cell>
          <cell r="R417">
            <v>31835.765670863388</v>
          </cell>
          <cell r="S417">
            <v>45093</v>
          </cell>
          <cell r="T417">
            <v>76928.765670863388</v>
          </cell>
          <cell r="V417">
            <v>151403.26115323079</v>
          </cell>
          <cell r="W417">
            <v>0</v>
          </cell>
          <cell r="X417">
            <v>773</v>
          </cell>
          <cell r="Y417">
            <v>50.496527777777779</v>
          </cell>
          <cell r="Z417">
            <v>630083</v>
          </cell>
          <cell r="AA417">
            <v>0</v>
          </cell>
          <cell r="AB417">
            <v>630083</v>
          </cell>
          <cell r="AD417">
            <v>45093</v>
          </cell>
          <cell r="AE417">
            <v>675176</v>
          </cell>
          <cell r="AF417">
            <v>0</v>
          </cell>
          <cell r="AG417">
            <v>0</v>
          </cell>
          <cell r="AH417">
            <v>0</v>
          </cell>
          <cell r="AI417">
            <v>675176</v>
          </cell>
          <cell r="AK417">
            <v>773</v>
          </cell>
          <cell r="AL417">
            <v>763</v>
          </cell>
          <cell r="AM417" t="str">
            <v>TRITON</v>
          </cell>
          <cell r="AN417">
            <v>630083</v>
          </cell>
          <cell r="AO417">
            <v>593814</v>
          </cell>
          <cell r="AP417">
            <v>36269</v>
          </cell>
          <cell r="AQ417">
            <v>7195</v>
          </cell>
          <cell r="AR417">
            <v>33794.5</v>
          </cell>
          <cell r="AS417">
            <v>0</v>
          </cell>
          <cell r="AT417">
            <v>1162.25</v>
          </cell>
          <cell r="AU417">
            <v>27908.25</v>
          </cell>
          <cell r="AV417">
            <v>-18.738846769218071</v>
          </cell>
          <cell r="AW417">
            <v>106310.26115323078</v>
          </cell>
          <cell r="AX417">
            <v>31835.765670863388</v>
          </cell>
          <cell r="AZ417">
            <v>773</v>
          </cell>
          <cell r="BA417" t="str">
            <v>TRITON</v>
          </cell>
          <cell r="BB417">
            <v>0</v>
          </cell>
          <cell r="BC417">
            <v>0</v>
          </cell>
          <cell r="BE417">
            <v>0</v>
          </cell>
          <cell r="BF417">
            <v>0</v>
          </cell>
          <cell r="BG417">
            <v>0</v>
          </cell>
          <cell r="BH417">
            <v>0</v>
          </cell>
          <cell r="BI417">
            <v>0</v>
          </cell>
          <cell r="BJ417">
            <v>0</v>
          </cell>
          <cell r="BL417">
            <v>0</v>
          </cell>
          <cell r="BM417">
            <v>36269</v>
          </cell>
          <cell r="BN417">
            <v>36269</v>
          </cell>
          <cell r="BO417">
            <v>0</v>
          </cell>
          <cell r="BP417">
            <v>-18.738846769218071</v>
          </cell>
          <cell r="BQ417">
            <v>-18.738846769218071</v>
          </cell>
          <cell r="BR417">
            <v>-18.738846769218071</v>
          </cell>
        </row>
        <row r="418">
          <cell r="A418">
            <v>774</v>
          </cell>
          <cell r="B418">
            <v>789</v>
          </cell>
          <cell r="C418" t="str">
            <v>UPISLAND</v>
          </cell>
          <cell r="D418">
            <v>40.498257839721255</v>
          </cell>
          <cell r="E418">
            <v>1009938.7272746713</v>
          </cell>
          <cell r="G418">
            <v>35273</v>
          </cell>
          <cell r="H418">
            <v>1045211.7272746713</v>
          </cell>
          <cell r="J418">
            <v>61121.449096342745</v>
          </cell>
          <cell r="K418">
            <v>0.50261746677694219</v>
          </cell>
          <cell r="L418">
            <v>35273</v>
          </cell>
          <cell r="M418">
            <v>96394.449096342752</v>
          </cell>
          <cell r="O418">
            <v>948817.27817832853</v>
          </cell>
          <cell r="Q418">
            <v>30752</v>
          </cell>
          <cell r="R418">
            <v>61121.449096342745</v>
          </cell>
          <cell r="S418">
            <v>36166</v>
          </cell>
          <cell r="T418">
            <v>127146.44909634275</v>
          </cell>
          <cell r="V418">
            <v>187631.29730655177</v>
          </cell>
          <cell r="W418">
            <v>0</v>
          </cell>
          <cell r="X418">
            <v>774</v>
          </cell>
          <cell r="Y418">
            <v>40.498257839721255</v>
          </cell>
          <cell r="Z418">
            <v>1179377</v>
          </cell>
          <cell r="AA418">
            <v>169438.27272532941</v>
          </cell>
          <cell r="AB418">
            <v>1009938.7272746713</v>
          </cell>
          <cell r="AD418">
            <v>35273</v>
          </cell>
          <cell r="AE418">
            <v>1045211.7272746713</v>
          </cell>
          <cell r="AF418">
            <v>29859</v>
          </cell>
          <cell r="AG418">
            <v>893</v>
          </cell>
          <cell r="AH418">
            <v>30752</v>
          </cell>
          <cell r="AI418">
            <v>1075963.7272746712</v>
          </cell>
          <cell r="AK418">
            <v>774</v>
          </cell>
          <cell r="AL418">
            <v>789</v>
          </cell>
          <cell r="AM418" t="str">
            <v>UPISLAND</v>
          </cell>
          <cell r="AN418">
            <v>1009938.7272746713</v>
          </cell>
          <cell r="AO418">
            <v>940305.9168000007</v>
          </cell>
          <cell r="AP418">
            <v>69632.810474670609</v>
          </cell>
          <cell r="AQ418">
            <v>10938.062201731052</v>
          </cell>
          <cell r="AR418">
            <v>17674.316383633239</v>
          </cell>
          <cell r="AS418">
            <v>6359.1018941672228</v>
          </cell>
          <cell r="AT418">
            <v>12359.172902796097</v>
          </cell>
          <cell r="AU418">
            <v>4671.3208257245715</v>
          </cell>
          <cell r="AV418">
            <v>-28.487376171004144</v>
          </cell>
          <cell r="AW418">
            <v>121606.29730655179</v>
          </cell>
          <cell r="AX418">
            <v>61121.449096342745</v>
          </cell>
          <cell r="AZ418">
            <v>774</v>
          </cell>
          <cell r="BA418" t="str">
            <v>UPISLAND</v>
          </cell>
          <cell r="BB418">
            <v>0</v>
          </cell>
          <cell r="BC418">
            <v>0</v>
          </cell>
          <cell r="BE418">
            <v>0</v>
          </cell>
          <cell r="BF418">
            <v>0</v>
          </cell>
          <cell r="BG418">
            <v>0</v>
          </cell>
          <cell r="BH418">
            <v>0</v>
          </cell>
          <cell r="BI418">
            <v>0</v>
          </cell>
          <cell r="BJ418">
            <v>0</v>
          </cell>
          <cell r="BL418">
            <v>0</v>
          </cell>
          <cell r="BM418">
            <v>69632.810474670609</v>
          </cell>
          <cell r="BN418">
            <v>69632.810474670609</v>
          </cell>
          <cell r="BO418">
            <v>0</v>
          </cell>
          <cell r="BP418">
            <v>-28.487376171004144</v>
          </cell>
          <cell r="BQ418">
            <v>-28.487376171004144</v>
          </cell>
          <cell r="BR418">
            <v>-28.487376171004144</v>
          </cell>
        </row>
        <row r="419">
          <cell r="A419">
            <v>775</v>
          </cell>
          <cell r="B419">
            <v>759</v>
          </cell>
          <cell r="C419" t="str">
            <v>WACHUSETT</v>
          </cell>
          <cell r="D419">
            <v>39.23323382549561</v>
          </cell>
          <cell r="E419">
            <v>413014</v>
          </cell>
          <cell r="G419">
            <v>33417</v>
          </cell>
          <cell r="H419">
            <v>446431</v>
          </cell>
          <cell r="J419">
            <v>0</v>
          </cell>
          <cell r="K419"/>
          <cell r="L419">
            <v>33417</v>
          </cell>
          <cell r="M419">
            <v>33417</v>
          </cell>
          <cell r="O419">
            <v>413014</v>
          </cell>
          <cell r="Q419">
            <v>21245</v>
          </cell>
          <cell r="R419">
            <v>0</v>
          </cell>
          <cell r="S419">
            <v>35023</v>
          </cell>
          <cell r="T419">
            <v>54662</v>
          </cell>
          <cell r="V419">
            <v>54662</v>
          </cell>
          <cell r="W419">
            <v>0</v>
          </cell>
          <cell r="X419">
            <v>775</v>
          </cell>
          <cell r="Y419">
            <v>39.23323382549561</v>
          </cell>
          <cell r="Z419">
            <v>413014</v>
          </cell>
          <cell r="AA419">
            <v>0</v>
          </cell>
          <cell r="AB419">
            <v>413014</v>
          </cell>
          <cell r="AD419">
            <v>33417</v>
          </cell>
          <cell r="AE419">
            <v>446431</v>
          </cell>
          <cell r="AF419">
            <v>19639</v>
          </cell>
          <cell r="AG419">
            <v>1606</v>
          </cell>
          <cell r="AH419">
            <v>21245</v>
          </cell>
          <cell r="AI419">
            <v>467676</v>
          </cell>
          <cell r="AK419">
            <v>775</v>
          </cell>
          <cell r="AL419">
            <v>759</v>
          </cell>
          <cell r="AM419" t="str">
            <v>WACHUSETT</v>
          </cell>
          <cell r="AN419">
            <v>413014</v>
          </cell>
          <cell r="AO419">
            <v>441718</v>
          </cell>
          <cell r="AP419">
            <v>0</v>
          </cell>
          <cell r="AQ419">
            <v>0</v>
          </cell>
          <cell r="AR419">
            <v>0</v>
          </cell>
          <cell r="AS419">
            <v>0</v>
          </cell>
          <cell r="AT419">
            <v>0</v>
          </cell>
          <cell r="AU419">
            <v>0</v>
          </cell>
          <cell r="AV419">
            <v>0</v>
          </cell>
          <cell r="AW419">
            <v>0</v>
          </cell>
          <cell r="AX419">
            <v>0</v>
          </cell>
          <cell r="AZ419">
            <v>775</v>
          </cell>
          <cell r="BA419" t="str">
            <v>WACHUSETT</v>
          </cell>
          <cell r="BB419">
            <v>0</v>
          </cell>
          <cell r="BC419">
            <v>0</v>
          </cell>
          <cell r="BE419">
            <v>0</v>
          </cell>
          <cell r="BF419">
            <v>0</v>
          </cell>
          <cell r="BG419">
            <v>0</v>
          </cell>
          <cell r="BH419">
            <v>0</v>
          </cell>
          <cell r="BI419">
            <v>0</v>
          </cell>
          <cell r="BJ419">
            <v>0</v>
          </cell>
          <cell r="BL419">
            <v>0</v>
          </cell>
          <cell r="BM419">
            <v>0</v>
          </cell>
          <cell r="BN419">
            <v>0</v>
          </cell>
          <cell r="BO419">
            <v>0</v>
          </cell>
          <cell r="BP419">
            <v>0</v>
          </cell>
          <cell r="BQ419">
            <v>0</v>
          </cell>
          <cell r="BR419">
            <v>0</v>
          </cell>
        </row>
        <row r="420">
          <cell r="A420">
            <v>778</v>
          </cell>
          <cell r="B420">
            <v>750</v>
          </cell>
          <cell r="C420" t="str">
            <v>QUABOAG</v>
          </cell>
          <cell r="D420">
            <v>0</v>
          </cell>
          <cell r="E420">
            <v>0</v>
          </cell>
          <cell r="G420">
            <v>0</v>
          </cell>
          <cell r="H420">
            <v>0</v>
          </cell>
          <cell r="J420">
            <v>0</v>
          </cell>
          <cell r="K420"/>
          <cell r="L420">
            <v>0</v>
          </cell>
          <cell r="M420">
            <v>0</v>
          </cell>
          <cell r="O420">
            <v>0</v>
          </cell>
          <cell r="Q420">
            <v>0</v>
          </cell>
          <cell r="R420">
            <v>0</v>
          </cell>
          <cell r="S420">
            <v>0</v>
          </cell>
          <cell r="T420">
            <v>0</v>
          </cell>
          <cell r="V420">
            <v>0</v>
          </cell>
          <cell r="W420">
            <v>0</v>
          </cell>
          <cell r="X420">
            <v>778</v>
          </cell>
          <cell r="AK420">
            <v>778</v>
          </cell>
          <cell r="AL420">
            <v>750</v>
          </cell>
          <cell r="AM420" t="str">
            <v>QUABOAG</v>
          </cell>
          <cell r="AN420">
            <v>0</v>
          </cell>
          <cell r="AO420">
            <v>0</v>
          </cell>
          <cell r="AP420">
            <v>0</v>
          </cell>
          <cell r="AQ420">
            <v>0</v>
          </cell>
          <cell r="AR420">
            <v>0</v>
          </cell>
          <cell r="AS420">
            <v>0</v>
          </cell>
          <cell r="AT420">
            <v>0</v>
          </cell>
          <cell r="AU420">
            <v>0</v>
          </cell>
          <cell r="AV420">
            <v>0</v>
          </cell>
          <cell r="AW420">
            <v>0</v>
          </cell>
          <cell r="AX420">
            <v>0</v>
          </cell>
          <cell r="AZ420">
            <v>778</v>
          </cell>
          <cell r="BA420" t="str">
            <v>QUABOAG</v>
          </cell>
          <cell r="BB420">
            <v>0</v>
          </cell>
          <cell r="BC420">
            <v>0</v>
          </cell>
          <cell r="BE420">
            <v>0</v>
          </cell>
          <cell r="BF420">
            <v>0</v>
          </cell>
          <cell r="BG420">
            <v>0</v>
          </cell>
          <cell r="BH420">
            <v>0</v>
          </cell>
          <cell r="BI420">
            <v>0</v>
          </cell>
          <cell r="BJ420">
            <v>0</v>
          </cell>
          <cell r="BL420">
            <v>0</v>
          </cell>
          <cell r="BM420">
            <v>0</v>
          </cell>
          <cell r="BN420">
            <v>0</v>
          </cell>
          <cell r="BO420">
            <v>0</v>
          </cell>
          <cell r="BP420">
            <v>0</v>
          </cell>
          <cell r="BQ420">
            <v>0</v>
          </cell>
          <cell r="BR420">
            <v>0</v>
          </cell>
        </row>
        <row r="421">
          <cell r="A421">
            <v>780</v>
          </cell>
          <cell r="B421">
            <v>761</v>
          </cell>
          <cell r="C421" t="str">
            <v>WHITMAN HANSON</v>
          </cell>
          <cell r="D421">
            <v>32.857142857142861</v>
          </cell>
          <cell r="E421">
            <v>335726</v>
          </cell>
          <cell r="G421">
            <v>26656</v>
          </cell>
          <cell r="H421">
            <v>362382</v>
          </cell>
          <cell r="J421">
            <v>88930.181785487686</v>
          </cell>
          <cell r="K421">
            <v>0.70426499399509146</v>
          </cell>
          <cell r="L421">
            <v>26656</v>
          </cell>
          <cell r="M421">
            <v>115586.18178548769</v>
          </cell>
          <cell r="O421">
            <v>246795.81821451231</v>
          </cell>
          <cell r="Q421">
            <v>36717</v>
          </cell>
          <cell r="R421">
            <v>88930.181785487686</v>
          </cell>
          <cell r="S421">
            <v>29335</v>
          </cell>
          <cell r="T421">
            <v>152303.18178548769</v>
          </cell>
          <cell r="V421">
            <v>189646.75</v>
          </cell>
          <cell r="W421">
            <v>0</v>
          </cell>
          <cell r="X421">
            <v>780</v>
          </cell>
          <cell r="Y421">
            <v>32.857142857142861</v>
          </cell>
          <cell r="Z421">
            <v>335726</v>
          </cell>
          <cell r="AA421">
            <v>0</v>
          </cell>
          <cell r="AB421">
            <v>335726</v>
          </cell>
          <cell r="AD421">
            <v>26656</v>
          </cell>
          <cell r="AE421">
            <v>362382</v>
          </cell>
          <cell r="AF421">
            <v>34038</v>
          </cell>
          <cell r="AG421">
            <v>2679</v>
          </cell>
          <cell r="AH421">
            <v>36717</v>
          </cell>
          <cell r="AI421">
            <v>399099</v>
          </cell>
          <cell r="AK421">
            <v>780</v>
          </cell>
          <cell r="AL421">
            <v>761</v>
          </cell>
          <cell r="AM421" t="str">
            <v>WHITMAN HANSON</v>
          </cell>
          <cell r="AN421">
            <v>335726</v>
          </cell>
          <cell r="AO421">
            <v>234412</v>
          </cell>
          <cell r="AP421">
            <v>101314</v>
          </cell>
          <cell r="AQ421">
            <v>0</v>
          </cell>
          <cell r="AR421">
            <v>12419.5</v>
          </cell>
          <cell r="AS421">
            <v>3261.75</v>
          </cell>
          <cell r="AT421">
            <v>8719.25</v>
          </cell>
          <cell r="AU421">
            <v>559.25</v>
          </cell>
          <cell r="AV421">
            <v>0</v>
          </cell>
          <cell r="AW421">
            <v>126273.75</v>
          </cell>
          <cell r="AX421">
            <v>88930.181785487686</v>
          </cell>
          <cell r="AZ421">
            <v>780</v>
          </cell>
          <cell r="BA421" t="str">
            <v>WHITMAN HANSON</v>
          </cell>
          <cell r="BB421">
            <v>0</v>
          </cell>
          <cell r="BC421">
            <v>0</v>
          </cell>
          <cell r="BE421">
            <v>0</v>
          </cell>
          <cell r="BF421">
            <v>0</v>
          </cell>
          <cell r="BG421">
            <v>0</v>
          </cell>
          <cell r="BH421">
            <v>0</v>
          </cell>
          <cell r="BI421">
            <v>0</v>
          </cell>
          <cell r="BJ421">
            <v>0</v>
          </cell>
          <cell r="BL421">
            <v>0</v>
          </cell>
          <cell r="BM421">
            <v>101314</v>
          </cell>
          <cell r="BN421">
            <v>101314</v>
          </cell>
          <cell r="BO421">
            <v>0</v>
          </cell>
          <cell r="BP421">
            <v>0</v>
          </cell>
          <cell r="BQ421">
            <v>0</v>
          </cell>
          <cell r="BR421">
            <v>0</v>
          </cell>
        </row>
        <row r="422">
          <cell r="A422">
            <v>801</v>
          </cell>
          <cell r="B422">
            <v>770</v>
          </cell>
          <cell r="C422" t="str">
            <v>ASSABET VALLEY</v>
          </cell>
          <cell r="D422">
            <v>0</v>
          </cell>
          <cell r="E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K422">
            <v>801</v>
          </cell>
          <cell r="AL422">
            <v>770</v>
          </cell>
          <cell r="AM422" t="str">
            <v>ASSABET VALLEY</v>
          </cell>
          <cell r="AN422">
            <v>0</v>
          </cell>
          <cell r="AO422">
            <v>0</v>
          </cell>
          <cell r="AP422">
            <v>0</v>
          </cell>
          <cell r="AQ422">
            <v>0</v>
          </cell>
          <cell r="AR422">
            <v>0</v>
          </cell>
          <cell r="AS422">
            <v>0</v>
          </cell>
          <cell r="AT422">
            <v>0</v>
          </cell>
          <cell r="AU422">
            <v>0</v>
          </cell>
          <cell r="AV422">
            <v>0</v>
          </cell>
          <cell r="AW422">
            <v>0</v>
          </cell>
          <cell r="AX422">
            <v>0</v>
          </cell>
          <cell r="AZ422">
            <v>801</v>
          </cell>
          <cell r="BA422" t="str">
            <v>ASSABET VALLEY</v>
          </cell>
          <cell r="BB422">
            <v>0</v>
          </cell>
          <cell r="BC422">
            <v>0</v>
          </cell>
          <cell r="BE422">
            <v>0</v>
          </cell>
          <cell r="BF422">
            <v>0</v>
          </cell>
          <cell r="BG422">
            <v>0</v>
          </cell>
          <cell r="BH422">
            <v>0</v>
          </cell>
          <cell r="BI422">
            <v>0</v>
          </cell>
          <cell r="BJ422">
            <v>0</v>
          </cell>
          <cell r="BL422">
            <v>0</v>
          </cell>
          <cell r="BM422">
            <v>0</v>
          </cell>
          <cell r="BN422">
            <v>0</v>
          </cell>
          <cell r="BO422">
            <v>0</v>
          </cell>
          <cell r="BP422">
            <v>0</v>
          </cell>
          <cell r="BQ422">
            <v>0</v>
          </cell>
          <cell r="BR422">
            <v>0</v>
          </cell>
        </row>
        <row r="423">
          <cell r="A423">
            <v>805</v>
          </cell>
          <cell r="B423">
            <v>708</v>
          </cell>
          <cell r="C423" t="str">
            <v>BLACKSTONE VALLEY</v>
          </cell>
          <cell r="D423">
            <v>0</v>
          </cell>
          <cell r="E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K423">
            <v>805</v>
          </cell>
          <cell r="AL423">
            <v>708</v>
          </cell>
          <cell r="AM423" t="str">
            <v>BLACKSTONE VALLEY</v>
          </cell>
          <cell r="AN423">
            <v>0</v>
          </cell>
          <cell r="AO423">
            <v>0</v>
          </cell>
          <cell r="AP423">
            <v>0</v>
          </cell>
          <cell r="AQ423">
            <v>0</v>
          </cell>
          <cell r="AR423">
            <v>0</v>
          </cell>
          <cell r="AS423">
            <v>0</v>
          </cell>
          <cell r="AT423">
            <v>0</v>
          </cell>
          <cell r="AU423">
            <v>0</v>
          </cell>
          <cell r="AV423">
            <v>0</v>
          </cell>
          <cell r="AW423">
            <v>0</v>
          </cell>
          <cell r="AX423">
            <v>0</v>
          </cell>
          <cell r="AZ423">
            <v>805</v>
          </cell>
          <cell r="BA423" t="str">
            <v>BLACKSTONE VALLEY</v>
          </cell>
          <cell r="BB423">
            <v>0</v>
          </cell>
          <cell r="BC423">
            <v>0</v>
          </cell>
          <cell r="BE423">
            <v>0</v>
          </cell>
          <cell r="BF423">
            <v>0</v>
          </cell>
          <cell r="BG423">
            <v>0</v>
          </cell>
          <cell r="BH423">
            <v>0</v>
          </cell>
          <cell r="BI423">
            <v>0</v>
          </cell>
          <cell r="BJ423">
            <v>0</v>
          </cell>
          <cell r="BL423">
            <v>0</v>
          </cell>
          <cell r="BM423">
            <v>0</v>
          </cell>
          <cell r="BN423">
            <v>0</v>
          </cell>
          <cell r="BO423">
            <v>0</v>
          </cell>
          <cell r="BP423">
            <v>0</v>
          </cell>
          <cell r="BQ423">
            <v>0</v>
          </cell>
          <cell r="BR423">
            <v>0</v>
          </cell>
        </row>
        <row r="424">
          <cell r="A424">
            <v>806</v>
          </cell>
          <cell r="B424">
            <v>709</v>
          </cell>
          <cell r="C424" t="str">
            <v>BLUE HILLS</v>
          </cell>
          <cell r="D424">
            <v>0</v>
          </cell>
          <cell r="E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K424">
            <v>806</v>
          </cell>
          <cell r="AL424">
            <v>709</v>
          </cell>
          <cell r="AM424" t="str">
            <v>BLUE HILLS</v>
          </cell>
          <cell r="AN424">
            <v>0</v>
          </cell>
          <cell r="AO424">
            <v>0</v>
          </cell>
          <cell r="AP424">
            <v>0</v>
          </cell>
          <cell r="AQ424">
            <v>0</v>
          </cell>
          <cell r="AR424">
            <v>0</v>
          </cell>
          <cell r="AS424">
            <v>0</v>
          </cell>
          <cell r="AT424">
            <v>0</v>
          </cell>
          <cell r="AU424">
            <v>0</v>
          </cell>
          <cell r="AV424">
            <v>0</v>
          </cell>
          <cell r="AW424">
            <v>0</v>
          </cell>
          <cell r="AX424">
            <v>0</v>
          </cell>
          <cell r="AZ424">
            <v>806</v>
          </cell>
          <cell r="BA424" t="str">
            <v>BLUE HILLS</v>
          </cell>
          <cell r="BB424">
            <v>0</v>
          </cell>
          <cell r="BC424">
            <v>0</v>
          </cell>
          <cell r="BE424">
            <v>0</v>
          </cell>
          <cell r="BF424">
            <v>0</v>
          </cell>
          <cell r="BG424">
            <v>0</v>
          </cell>
          <cell r="BH424">
            <v>0</v>
          </cell>
          <cell r="BI424">
            <v>0</v>
          </cell>
          <cell r="BJ424">
            <v>0</v>
          </cell>
          <cell r="BL424">
            <v>0</v>
          </cell>
          <cell r="BM424">
            <v>0</v>
          </cell>
          <cell r="BN424">
            <v>0</v>
          </cell>
          <cell r="BO424">
            <v>0</v>
          </cell>
          <cell r="BP424">
            <v>0</v>
          </cell>
          <cell r="BQ424">
            <v>0</v>
          </cell>
          <cell r="BR424">
            <v>0</v>
          </cell>
        </row>
        <row r="425">
          <cell r="A425">
            <v>810</v>
          </cell>
          <cell r="B425">
            <v>771</v>
          </cell>
          <cell r="C425" t="str">
            <v>BRISTOL PLYMOUTH</v>
          </cell>
          <cell r="D425">
            <v>0</v>
          </cell>
          <cell r="E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K425">
            <v>810</v>
          </cell>
          <cell r="AL425">
            <v>771</v>
          </cell>
          <cell r="AM425" t="str">
            <v>BRISTOL PLYMOUTH</v>
          </cell>
          <cell r="AN425">
            <v>0</v>
          </cell>
          <cell r="AO425">
            <v>0</v>
          </cell>
          <cell r="AP425">
            <v>0</v>
          </cell>
          <cell r="AQ425">
            <v>0</v>
          </cell>
          <cell r="AR425">
            <v>0</v>
          </cell>
          <cell r="AS425">
            <v>0</v>
          </cell>
          <cell r="AT425">
            <v>0</v>
          </cell>
          <cell r="AU425">
            <v>0</v>
          </cell>
          <cell r="AV425">
            <v>0</v>
          </cell>
          <cell r="AW425">
            <v>0</v>
          </cell>
          <cell r="AX425">
            <v>0</v>
          </cell>
          <cell r="AZ425">
            <v>810</v>
          </cell>
          <cell r="BA425" t="str">
            <v>BRISTOL PLYMOUTH</v>
          </cell>
          <cell r="BB425">
            <v>0</v>
          </cell>
          <cell r="BC425">
            <v>0</v>
          </cell>
          <cell r="BE425">
            <v>0</v>
          </cell>
          <cell r="BF425">
            <v>0</v>
          </cell>
          <cell r="BG425">
            <v>0</v>
          </cell>
          <cell r="BH425">
            <v>0</v>
          </cell>
          <cell r="BI425">
            <v>0</v>
          </cell>
          <cell r="BJ425">
            <v>0</v>
          </cell>
          <cell r="BL425">
            <v>0</v>
          </cell>
          <cell r="BM425">
            <v>0</v>
          </cell>
          <cell r="BN425">
            <v>0</v>
          </cell>
          <cell r="BO425">
            <v>0</v>
          </cell>
          <cell r="BP425">
            <v>0</v>
          </cell>
          <cell r="BQ425">
            <v>0</v>
          </cell>
          <cell r="BR425">
            <v>0</v>
          </cell>
        </row>
        <row r="426">
          <cell r="A426">
            <v>815</v>
          </cell>
          <cell r="B426">
            <v>779</v>
          </cell>
          <cell r="C426" t="str">
            <v>CAPE COD</v>
          </cell>
          <cell r="D426">
            <v>0</v>
          </cell>
          <cell r="E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K426">
            <v>815</v>
          </cell>
          <cell r="AL426">
            <v>779</v>
          </cell>
          <cell r="AM426" t="str">
            <v>CAPE COD</v>
          </cell>
          <cell r="AN426">
            <v>0</v>
          </cell>
          <cell r="AO426">
            <v>0</v>
          </cell>
          <cell r="AP426">
            <v>0</v>
          </cell>
          <cell r="AQ426">
            <v>0</v>
          </cell>
          <cell r="AR426">
            <v>0</v>
          </cell>
          <cell r="AS426">
            <v>0</v>
          </cell>
          <cell r="AT426">
            <v>0</v>
          </cell>
          <cell r="AU426">
            <v>0</v>
          </cell>
          <cell r="AV426">
            <v>0</v>
          </cell>
          <cell r="AW426">
            <v>0</v>
          </cell>
          <cell r="AX426">
            <v>0</v>
          </cell>
          <cell r="AZ426">
            <v>815</v>
          </cell>
          <cell r="BA426" t="str">
            <v>CAPE COD</v>
          </cell>
          <cell r="BB426">
            <v>0</v>
          </cell>
          <cell r="BC426">
            <v>0</v>
          </cell>
          <cell r="BE426">
            <v>0</v>
          </cell>
          <cell r="BF426">
            <v>0</v>
          </cell>
          <cell r="BG426">
            <v>0</v>
          </cell>
          <cell r="BH426">
            <v>0</v>
          </cell>
          <cell r="BI426">
            <v>0</v>
          </cell>
          <cell r="BJ426">
            <v>0</v>
          </cell>
          <cell r="BL426">
            <v>0</v>
          </cell>
          <cell r="BM426">
            <v>0</v>
          </cell>
          <cell r="BN426">
            <v>0</v>
          </cell>
          <cell r="BO426">
            <v>0</v>
          </cell>
          <cell r="BP426">
            <v>0</v>
          </cell>
          <cell r="BQ426">
            <v>0</v>
          </cell>
          <cell r="BR426">
            <v>0</v>
          </cell>
        </row>
        <row r="427">
          <cell r="A427">
            <v>817</v>
          </cell>
          <cell r="B427">
            <v>783</v>
          </cell>
          <cell r="C427" t="str">
            <v>ESSEX NORTH SHORE</v>
          </cell>
          <cell r="D427">
            <v>0</v>
          </cell>
          <cell r="E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K427">
            <v>817</v>
          </cell>
          <cell r="AL427">
            <v>783</v>
          </cell>
          <cell r="AM427" t="str">
            <v>ESSEX NORTH SHORE</v>
          </cell>
          <cell r="AN427">
            <v>0</v>
          </cell>
          <cell r="AO427">
            <v>0</v>
          </cell>
          <cell r="AP427">
            <v>0</v>
          </cell>
          <cell r="AQ427">
            <v>0</v>
          </cell>
          <cell r="AR427">
            <v>0</v>
          </cell>
          <cell r="AS427">
            <v>0</v>
          </cell>
          <cell r="AT427">
            <v>0</v>
          </cell>
          <cell r="AU427">
            <v>0</v>
          </cell>
          <cell r="AV427">
            <v>0</v>
          </cell>
          <cell r="AW427">
            <v>0</v>
          </cell>
          <cell r="AX427">
            <v>0</v>
          </cell>
          <cell r="AZ427">
            <v>818</v>
          </cell>
          <cell r="BA427" t="str">
            <v>FRANKLIN COUNTY</v>
          </cell>
          <cell r="BB427">
            <v>0</v>
          </cell>
          <cell r="BC427">
            <v>0</v>
          </cell>
          <cell r="BE427">
            <v>0</v>
          </cell>
          <cell r="BF427">
            <v>0</v>
          </cell>
          <cell r="BG427">
            <v>0</v>
          </cell>
          <cell r="BH427">
            <v>0</v>
          </cell>
          <cell r="BI427">
            <v>0</v>
          </cell>
          <cell r="BJ427">
            <v>0</v>
          </cell>
          <cell r="BL427">
            <v>0</v>
          </cell>
          <cell r="BM427">
            <v>0</v>
          </cell>
          <cell r="BN427">
            <v>0</v>
          </cell>
          <cell r="BO427">
            <v>0</v>
          </cell>
          <cell r="BP427">
            <v>0</v>
          </cell>
          <cell r="BQ427">
            <v>0</v>
          </cell>
          <cell r="BR427">
            <v>0</v>
          </cell>
          <cell r="BW427" t="str">
            <v>fy15</v>
          </cell>
        </row>
        <row r="428">
          <cell r="A428">
            <v>818</v>
          </cell>
          <cell r="B428">
            <v>782</v>
          </cell>
          <cell r="C428" t="str">
            <v>FRANKLIN COUNTY</v>
          </cell>
          <cell r="D428">
            <v>0</v>
          </cell>
          <cell r="E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K428">
            <v>818</v>
          </cell>
          <cell r="AL428">
            <v>782</v>
          </cell>
          <cell r="AM428" t="str">
            <v>FRANKLIN COUNTY</v>
          </cell>
          <cell r="AN428">
            <v>0</v>
          </cell>
          <cell r="AO428">
            <v>0</v>
          </cell>
          <cell r="AP428">
            <v>0</v>
          </cell>
          <cell r="AQ428">
            <v>0</v>
          </cell>
          <cell r="AR428">
            <v>0</v>
          </cell>
          <cell r="AS428">
            <v>0</v>
          </cell>
          <cell r="AT428">
            <v>0</v>
          </cell>
          <cell r="AU428">
            <v>0</v>
          </cell>
          <cell r="AV428">
            <v>0</v>
          </cell>
          <cell r="AW428">
            <v>0</v>
          </cell>
          <cell r="AX428">
            <v>0</v>
          </cell>
          <cell r="AZ428">
            <v>821</v>
          </cell>
          <cell r="BA428" t="str">
            <v>GREATER FALL RIVER</v>
          </cell>
          <cell r="BB428">
            <v>0</v>
          </cell>
          <cell r="BC428">
            <v>0</v>
          </cell>
          <cell r="BE428">
            <v>0</v>
          </cell>
          <cell r="BF428">
            <v>0</v>
          </cell>
          <cell r="BG428">
            <v>0</v>
          </cell>
          <cell r="BH428">
            <v>0</v>
          </cell>
          <cell r="BI428">
            <v>0</v>
          </cell>
          <cell r="BJ428">
            <v>0</v>
          </cell>
          <cell r="BL428">
            <v>0</v>
          </cell>
          <cell r="BM428">
            <v>0</v>
          </cell>
          <cell r="BN428">
            <v>0</v>
          </cell>
          <cell r="BO428">
            <v>0</v>
          </cell>
          <cell r="BP428">
            <v>0</v>
          </cell>
          <cell r="BQ428">
            <v>0</v>
          </cell>
          <cell r="BR428">
            <v>0</v>
          </cell>
        </row>
        <row r="429">
          <cell r="A429">
            <v>821</v>
          </cell>
          <cell r="B429">
            <v>722</v>
          </cell>
          <cell r="C429" t="str">
            <v>GREATER FALL RIVER</v>
          </cell>
          <cell r="D429">
            <v>0</v>
          </cell>
          <cell r="E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K429">
            <v>821</v>
          </cell>
          <cell r="AL429">
            <v>722</v>
          </cell>
          <cell r="AM429" t="str">
            <v>GREATER FALL RIVER</v>
          </cell>
          <cell r="AN429">
            <v>0</v>
          </cell>
          <cell r="AO429">
            <v>0</v>
          </cell>
          <cell r="AP429">
            <v>0</v>
          </cell>
          <cell r="AQ429">
            <v>0</v>
          </cell>
          <cell r="AR429">
            <v>0</v>
          </cell>
          <cell r="AS429">
            <v>0</v>
          </cell>
          <cell r="AT429">
            <v>0</v>
          </cell>
          <cell r="AU429">
            <v>0</v>
          </cell>
          <cell r="AV429">
            <v>0</v>
          </cell>
          <cell r="AW429">
            <v>0</v>
          </cell>
          <cell r="AX429">
            <v>0</v>
          </cell>
          <cell r="AZ429">
            <v>823</v>
          </cell>
          <cell r="BA429" t="str">
            <v>GREATER LAWRENCE</v>
          </cell>
          <cell r="BB429">
            <v>0</v>
          </cell>
          <cell r="BC429">
            <v>0</v>
          </cell>
          <cell r="BE429">
            <v>0</v>
          </cell>
          <cell r="BF429">
            <v>0</v>
          </cell>
          <cell r="BG429">
            <v>0</v>
          </cell>
          <cell r="BH429">
            <v>0</v>
          </cell>
          <cell r="BI429">
            <v>0</v>
          </cell>
          <cell r="BJ429">
            <v>0</v>
          </cell>
          <cell r="BL429">
            <v>0</v>
          </cell>
          <cell r="BM429">
            <v>0</v>
          </cell>
          <cell r="BN429">
            <v>0</v>
          </cell>
          <cell r="BO429">
            <v>0</v>
          </cell>
          <cell r="BP429">
            <v>0</v>
          </cell>
          <cell r="BQ429">
            <v>0</v>
          </cell>
          <cell r="BR429">
            <v>0</v>
          </cell>
        </row>
        <row r="430">
          <cell r="A430">
            <v>823</v>
          </cell>
          <cell r="B430">
            <v>723</v>
          </cell>
          <cell r="C430" t="str">
            <v>GREATER LAWRENCE</v>
          </cell>
          <cell r="D430">
            <v>0</v>
          </cell>
          <cell r="E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K430">
            <v>823</v>
          </cell>
          <cell r="AL430">
            <v>723</v>
          </cell>
          <cell r="AM430" t="str">
            <v>GREATER LAWRENCE</v>
          </cell>
          <cell r="AN430">
            <v>0</v>
          </cell>
          <cell r="AO430">
            <v>0</v>
          </cell>
          <cell r="AP430">
            <v>0</v>
          </cell>
          <cell r="AQ430">
            <v>0</v>
          </cell>
          <cell r="AR430">
            <v>0</v>
          </cell>
          <cell r="AS430">
            <v>0</v>
          </cell>
          <cell r="AT430">
            <v>0</v>
          </cell>
          <cell r="AU430">
            <v>0</v>
          </cell>
          <cell r="AV430">
            <v>0</v>
          </cell>
          <cell r="AW430">
            <v>0</v>
          </cell>
          <cell r="AX430">
            <v>0</v>
          </cell>
          <cell r="AZ430">
            <v>825</v>
          </cell>
          <cell r="BA430" t="str">
            <v>GREATER NEW BEDFORD</v>
          </cell>
          <cell r="BB430">
            <v>0</v>
          </cell>
          <cell r="BC430">
            <v>0</v>
          </cell>
          <cell r="BE430">
            <v>0</v>
          </cell>
          <cell r="BF430">
            <v>0</v>
          </cell>
          <cell r="BG430">
            <v>0</v>
          </cell>
          <cell r="BH430">
            <v>0</v>
          </cell>
          <cell r="BI430">
            <v>0</v>
          </cell>
          <cell r="BJ430">
            <v>0</v>
          </cell>
          <cell r="BL430">
            <v>0</v>
          </cell>
          <cell r="BM430">
            <v>0</v>
          </cell>
          <cell r="BN430">
            <v>0</v>
          </cell>
          <cell r="BO430">
            <v>0</v>
          </cell>
          <cell r="BP430">
            <v>0</v>
          </cell>
          <cell r="BQ430">
            <v>0</v>
          </cell>
          <cell r="BR430">
            <v>0</v>
          </cell>
        </row>
        <row r="431">
          <cell r="A431">
            <v>825</v>
          </cell>
          <cell r="B431">
            <v>786</v>
          </cell>
          <cell r="C431" t="str">
            <v>GREATER NEW BEDFORD</v>
          </cell>
          <cell r="D431">
            <v>0</v>
          </cell>
          <cell r="E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K431">
            <v>825</v>
          </cell>
          <cell r="AL431">
            <v>786</v>
          </cell>
          <cell r="AM431" t="str">
            <v>GREATER NEW BEDFORD</v>
          </cell>
          <cell r="AN431">
            <v>0</v>
          </cell>
          <cell r="AO431">
            <v>0</v>
          </cell>
          <cell r="AP431">
            <v>0</v>
          </cell>
          <cell r="AQ431">
            <v>0</v>
          </cell>
          <cell r="AR431">
            <v>0</v>
          </cell>
          <cell r="AS431">
            <v>0</v>
          </cell>
          <cell r="AT431">
            <v>0</v>
          </cell>
          <cell r="AU431">
            <v>0</v>
          </cell>
          <cell r="AV431">
            <v>0</v>
          </cell>
          <cell r="AW431">
            <v>0</v>
          </cell>
          <cell r="AX431">
            <v>0</v>
          </cell>
          <cell r="AZ431">
            <v>828</v>
          </cell>
          <cell r="BA431" t="str">
            <v>GREATER LOWELL</v>
          </cell>
          <cell r="BB431">
            <v>0</v>
          </cell>
          <cell r="BC431">
            <v>0</v>
          </cell>
          <cell r="BE431">
            <v>0</v>
          </cell>
          <cell r="BF431">
            <v>0</v>
          </cell>
          <cell r="BG431">
            <v>0</v>
          </cell>
          <cell r="BH431">
            <v>0</v>
          </cell>
          <cell r="BI431">
            <v>0</v>
          </cell>
          <cell r="BJ431">
            <v>0</v>
          </cell>
          <cell r="BL431">
            <v>0</v>
          </cell>
          <cell r="BM431">
            <v>0</v>
          </cell>
          <cell r="BN431">
            <v>0</v>
          </cell>
          <cell r="BO431">
            <v>0</v>
          </cell>
          <cell r="BP431">
            <v>0</v>
          </cell>
          <cell r="BQ431">
            <v>0</v>
          </cell>
          <cell r="BR431">
            <v>0</v>
          </cell>
        </row>
        <row r="432">
          <cell r="A432">
            <v>828</v>
          </cell>
          <cell r="B432">
            <v>767</v>
          </cell>
          <cell r="C432" t="str">
            <v>GREATER LOWELL</v>
          </cell>
          <cell r="D432">
            <v>0</v>
          </cell>
          <cell r="E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K432">
            <v>828</v>
          </cell>
          <cell r="AL432">
            <v>767</v>
          </cell>
          <cell r="AM432" t="str">
            <v>GREATER LOWELL</v>
          </cell>
          <cell r="AN432">
            <v>0</v>
          </cell>
          <cell r="AO432">
            <v>0</v>
          </cell>
          <cell r="AP432">
            <v>0</v>
          </cell>
          <cell r="AQ432">
            <v>0</v>
          </cell>
          <cell r="AR432">
            <v>0</v>
          </cell>
          <cell r="AS432">
            <v>0</v>
          </cell>
          <cell r="AT432">
            <v>0</v>
          </cell>
          <cell r="AU432">
            <v>0</v>
          </cell>
          <cell r="AV432">
            <v>0</v>
          </cell>
          <cell r="AW432">
            <v>0</v>
          </cell>
          <cell r="AX432">
            <v>0</v>
          </cell>
          <cell r="AZ432">
            <v>829</v>
          </cell>
          <cell r="BA432" t="str">
            <v>SOUTH MIDDLESEX</v>
          </cell>
          <cell r="BB432">
            <v>0</v>
          </cell>
          <cell r="BC432">
            <v>0</v>
          </cell>
          <cell r="BE432">
            <v>0</v>
          </cell>
          <cell r="BF432">
            <v>0</v>
          </cell>
          <cell r="BG432">
            <v>0</v>
          </cell>
          <cell r="BH432">
            <v>0</v>
          </cell>
          <cell r="BI432">
            <v>0</v>
          </cell>
          <cell r="BJ432">
            <v>0</v>
          </cell>
          <cell r="BL432">
            <v>0</v>
          </cell>
          <cell r="BM432">
            <v>0</v>
          </cell>
          <cell r="BN432">
            <v>0</v>
          </cell>
          <cell r="BO432">
            <v>0</v>
          </cell>
          <cell r="BP432">
            <v>0</v>
          </cell>
          <cell r="BQ432">
            <v>0</v>
          </cell>
          <cell r="BR432">
            <v>0</v>
          </cell>
        </row>
        <row r="433">
          <cell r="A433">
            <v>829</v>
          </cell>
          <cell r="B433">
            <v>778</v>
          </cell>
          <cell r="C433" t="str">
            <v>SOUTH MIDDLESEX</v>
          </cell>
          <cell r="D433">
            <v>0</v>
          </cell>
          <cell r="E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K433">
            <v>829</v>
          </cell>
          <cell r="AL433">
            <v>778</v>
          </cell>
          <cell r="AM433" t="str">
            <v>SOUTH MIDDLESEX</v>
          </cell>
          <cell r="AN433">
            <v>0</v>
          </cell>
          <cell r="AO433">
            <v>0</v>
          </cell>
          <cell r="AP433">
            <v>0</v>
          </cell>
          <cell r="AQ433">
            <v>0</v>
          </cell>
          <cell r="AR433">
            <v>0</v>
          </cell>
          <cell r="AS433">
            <v>0</v>
          </cell>
          <cell r="AT433">
            <v>0</v>
          </cell>
          <cell r="AU433">
            <v>0</v>
          </cell>
          <cell r="AV433">
            <v>0</v>
          </cell>
          <cell r="AW433">
            <v>0</v>
          </cell>
          <cell r="AX433">
            <v>0</v>
          </cell>
          <cell r="AZ433">
            <v>830</v>
          </cell>
          <cell r="BA433" t="str">
            <v>MINUTEMAN</v>
          </cell>
          <cell r="BB433">
            <v>0</v>
          </cell>
          <cell r="BC433">
            <v>0</v>
          </cell>
          <cell r="BE433">
            <v>0</v>
          </cell>
          <cell r="BF433">
            <v>0</v>
          </cell>
          <cell r="BG433">
            <v>0</v>
          </cell>
          <cell r="BH433">
            <v>0</v>
          </cell>
          <cell r="BI433">
            <v>0</v>
          </cell>
          <cell r="BJ433">
            <v>0</v>
          </cell>
          <cell r="BL433">
            <v>0</v>
          </cell>
          <cell r="BM433">
            <v>0</v>
          </cell>
          <cell r="BN433">
            <v>0</v>
          </cell>
          <cell r="BO433">
            <v>0</v>
          </cell>
          <cell r="BP433">
            <v>0</v>
          </cell>
          <cell r="BQ433">
            <v>0</v>
          </cell>
          <cell r="BR433">
            <v>0</v>
          </cell>
        </row>
        <row r="434">
          <cell r="A434">
            <v>830</v>
          </cell>
          <cell r="B434">
            <v>781</v>
          </cell>
          <cell r="C434" t="str">
            <v>MINUTEMAN</v>
          </cell>
          <cell r="D434">
            <v>0</v>
          </cell>
          <cell r="E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K434">
            <v>830</v>
          </cell>
          <cell r="AL434">
            <v>781</v>
          </cell>
          <cell r="AM434" t="str">
            <v>MINUTEMAN</v>
          </cell>
          <cell r="AN434">
            <v>0</v>
          </cell>
          <cell r="AO434">
            <v>0</v>
          </cell>
          <cell r="AP434">
            <v>0</v>
          </cell>
          <cell r="AQ434">
            <v>0</v>
          </cell>
          <cell r="AR434">
            <v>0</v>
          </cell>
          <cell r="AS434">
            <v>0</v>
          </cell>
          <cell r="AT434">
            <v>0</v>
          </cell>
          <cell r="AU434">
            <v>0</v>
          </cell>
          <cell r="AV434">
            <v>0</v>
          </cell>
          <cell r="AW434">
            <v>0</v>
          </cell>
          <cell r="AX434">
            <v>0</v>
          </cell>
          <cell r="AZ434">
            <v>832</v>
          </cell>
          <cell r="BA434" t="str">
            <v>MONTACHUSETT</v>
          </cell>
          <cell r="BB434">
            <v>0</v>
          </cell>
          <cell r="BC434">
            <v>0</v>
          </cell>
          <cell r="BE434">
            <v>0</v>
          </cell>
          <cell r="BF434">
            <v>0</v>
          </cell>
          <cell r="BG434">
            <v>0</v>
          </cell>
          <cell r="BH434">
            <v>0</v>
          </cell>
          <cell r="BI434">
            <v>0</v>
          </cell>
          <cell r="BJ434">
            <v>0</v>
          </cell>
          <cell r="BL434">
            <v>0</v>
          </cell>
          <cell r="BM434">
            <v>0</v>
          </cell>
          <cell r="BN434">
            <v>0</v>
          </cell>
          <cell r="BO434">
            <v>0</v>
          </cell>
          <cell r="BP434">
            <v>0</v>
          </cell>
          <cell r="BQ434">
            <v>0</v>
          </cell>
          <cell r="BR434">
            <v>0</v>
          </cell>
        </row>
        <row r="435">
          <cell r="A435">
            <v>832</v>
          </cell>
          <cell r="B435">
            <v>735</v>
          </cell>
          <cell r="C435" t="str">
            <v>MONTACHUSETT</v>
          </cell>
          <cell r="D435">
            <v>0</v>
          </cell>
          <cell r="E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K435">
            <v>832</v>
          </cell>
          <cell r="AL435">
            <v>735</v>
          </cell>
          <cell r="AM435" t="str">
            <v>MONTACHUSETT</v>
          </cell>
          <cell r="AN435">
            <v>0</v>
          </cell>
          <cell r="AO435">
            <v>0</v>
          </cell>
          <cell r="AP435">
            <v>0</v>
          </cell>
          <cell r="AQ435">
            <v>0</v>
          </cell>
          <cell r="AR435">
            <v>0</v>
          </cell>
          <cell r="AS435">
            <v>0</v>
          </cell>
          <cell r="AT435">
            <v>0</v>
          </cell>
          <cell r="AU435">
            <v>0</v>
          </cell>
          <cell r="AV435">
            <v>0</v>
          </cell>
          <cell r="AW435">
            <v>0</v>
          </cell>
          <cell r="AX435">
            <v>0</v>
          </cell>
          <cell r="AZ435">
            <v>851</v>
          </cell>
          <cell r="BA435" t="str">
            <v>NORTHERN BERKSHIRE</v>
          </cell>
          <cell r="BB435">
            <v>0</v>
          </cell>
          <cell r="BC435">
            <v>0</v>
          </cell>
          <cell r="BE435">
            <v>0</v>
          </cell>
          <cell r="BF435">
            <v>0</v>
          </cell>
          <cell r="BG435">
            <v>0</v>
          </cell>
          <cell r="BH435">
            <v>0</v>
          </cell>
          <cell r="BI435">
            <v>0</v>
          </cell>
          <cell r="BJ435">
            <v>0</v>
          </cell>
          <cell r="BL435">
            <v>0</v>
          </cell>
          <cell r="BM435">
            <v>0</v>
          </cell>
          <cell r="BN435">
            <v>0</v>
          </cell>
          <cell r="BO435">
            <v>0</v>
          </cell>
          <cell r="BP435">
            <v>0</v>
          </cell>
          <cell r="BQ435">
            <v>0</v>
          </cell>
          <cell r="BR435">
            <v>0</v>
          </cell>
        </row>
        <row r="436">
          <cell r="A436">
            <v>851</v>
          </cell>
          <cell r="B436">
            <v>743</v>
          </cell>
          <cell r="C436" t="str">
            <v>NORTHERN BERKSHIRE</v>
          </cell>
          <cell r="D436">
            <v>0</v>
          </cell>
          <cell r="E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K436">
            <v>851</v>
          </cell>
          <cell r="AL436">
            <v>743</v>
          </cell>
          <cell r="AM436" t="str">
            <v>NORTHERN BERKSHIRE</v>
          </cell>
          <cell r="AN436">
            <v>0</v>
          </cell>
          <cell r="AO436">
            <v>0</v>
          </cell>
          <cell r="AP436">
            <v>0</v>
          </cell>
          <cell r="AQ436">
            <v>0</v>
          </cell>
          <cell r="AR436">
            <v>0</v>
          </cell>
          <cell r="AS436">
            <v>0</v>
          </cell>
          <cell r="AT436">
            <v>0</v>
          </cell>
          <cell r="AU436">
            <v>0</v>
          </cell>
          <cell r="AV436">
            <v>0</v>
          </cell>
          <cell r="AW436">
            <v>0</v>
          </cell>
          <cell r="AX436">
            <v>0</v>
          </cell>
          <cell r="AZ436">
            <v>852</v>
          </cell>
          <cell r="BA436" t="str">
            <v>NASHOBA VALLEY</v>
          </cell>
          <cell r="BB436">
            <v>0</v>
          </cell>
          <cell r="BC436">
            <v>0</v>
          </cell>
          <cell r="BE436">
            <v>0</v>
          </cell>
          <cell r="BF436">
            <v>0</v>
          </cell>
          <cell r="BG436">
            <v>0</v>
          </cell>
          <cell r="BH436">
            <v>0</v>
          </cell>
          <cell r="BI436">
            <v>0</v>
          </cell>
          <cell r="BJ436">
            <v>0</v>
          </cell>
          <cell r="BL436">
            <v>0</v>
          </cell>
          <cell r="BM436">
            <v>0</v>
          </cell>
          <cell r="BN436">
            <v>0</v>
          </cell>
          <cell r="BO436">
            <v>0</v>
          </cell>
          <cell r="BP436">
            <v>0</v>
          </cell>
          <cell r="BQ436">
            <v>0</v>
          </cell>
          <cell r="BR436">
            <v>0</v>
          </cell>
        </row>
        <row r="437">
          <cell r="A437">
            <v>852</v>
          </cell>
          <cell r="B437">
            <v>739</v>
          </cell>
          <cell r="C437" t="str">
            <v>NASHOBA VALLEY</v>
          </cell>
          <cell r="D437">
            <v>0</v>
          </cell>
          <cell r="E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K437">
            <v>852</v>
          </cell>
          <cell r="AL437">
            <v>739</v>
          </cell>
          <cell r="AM437" t="str">
            <v>NASHOBA VALLEY</v>
          </cell>
          <cell r="AN437">
            <v>0</v>
          </cell>
          <cell r="AO437">
            <v>0</v>
          </cell>
          <cell r="AP437">
            <v>0</v>
          </cell>
          <cell r="AQ437">
            <v>0</v>
          </cell>
          <cell r="AR437">
            <v>0</v>
          </cell>
          <cell r="AS437">
            <v>0</v>
          </cell>
          <cell r="AT437">
            <v>0</v>
          </cell>
          <cell r="AU437">
            <v>0</v>
          </cell>
          <cell r="AV437">
            <v>0</v>
          </cell>
          <cell r="AW437">
            <v>0</v>
          </cell>
          <cell r="AX437">
            <v>0</v>
          </cell>
          <cell r="AZ437">
            <v>853</v>
          </cell>
          <cell r="BA437" t="str">
            <v>NORTHEAST METROPOLITAN</v>
          </cell>
          <cell r="BB437">
            <v>0</v>
          </cell>
          <cell r="BC437">
            <v>0</v>
          </cell>
          <cell r="BE437">
            <v>0</v>
          </cell>
          <cell r="BF437">
            <v>0</v>
          </cell>
          <cell r="BG437">
            <v>0</v>
          </cell>
          <cell r="BH437">
            <v>0</v>
          </cell>
          <cell r="BI437">
            <v>0</v>
          </cell>
          <cell r="BJ437">
            <v>0</v>
          </cell>
          <cell r="BL437">
            <v>0</v>
          </cell>
          <cell r="BM437">
            <v>0</v>
          </cell>
          <cell r="BN437">
            <v>0</v>
          </cell>
          <cell r="BO437">
            <v>0</v>
          </cell>
          <cell r="BP437">
            <v>0</v>
          </cell>
          <cell r="BQ437">
            <v>0</v>
          </cell>
          <cell r="BR437">
            <v>0</v>
          </cell>
        </row>
        <row r="438">
          <cell r="A438">
            <v>853</v>
          </cell>
          <cell r="B438">
            <v>742</v>
          </cell>
          <cell r="C438" t="str">
            <v>NORTHEAST METROPOLITAN</v>
          </cell>
          <cell r="D438">
            <v>0</v>
          </cell>
          <cell r="E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K438">
            <v>853</v>
          </cell>
          <cell r="AL438">
            <v>742</v>
          </cell>
          <cell r="AM438" t="str">
            <v>NORTHEAST METROPOLITAN</v>
          </cell>
          <cell r="AN438">
            <v>0</v>
          </cell>
          <cell r="AO438">
            <v>0</v>
          </cell>
          <cell r="AP438">
            <v>0</v>
          </cell>
          <cell r="AQ438">
            <v>0</v>
          </cell>
          <cell r="AR438">
            <v>0</v>
          </cell>
          <cell r="AS438">
            <v>0</v>
          </cell>
          <cell r="AT438">
            <v>0</v>
          </cell>
          <cell r="AU438">
            <v>0</v>
          </cell>
          <cell r="AV438">
            <v>0</v>
          </cell>
          <cell r="AW438">
            <v>0</v>
          </cell>
          <cell r="AX438">
            <v>0</v>
          </cell>
          <cell r="AZ438">
            <v>854</v>
          </cell>
          <cell r="BA438" t="str">
            <v>NORTH SHORE</v>
          </cell>
          <cell r="BB438">
            <v>0</v>
          </cell>
          <cell r="BC438">
            <v>0</v>
          </cell>
          <cell r="BE438">
            <v>0</v>
          </cell>
          <cell r="BF438">
            <v>0</v>
          </cell>
          <cell r="BG438">
            <v>0</v>
          </cell>
          <cell r="BH438">
            <v>0</v>
          </cell>
          <cell r="BI438">
            <v>0</v>
          </cell>
          <cell r="BJ438">
            <v>0</v>
          </cell>
          <cell r="BL438">
            <v>0</v>
          </cell>
          <cell r="BM438">
            <v>0</v>
          </cell>
          <cell r="BN438">
            <v>0</v>
          </cell>
          <cell r="BO438">
            <v>0</v>
          </cell>
          <cell r="BP438">
            <v>0</v>
          </cell>
          <cell r="BQ438">
            <v>0</v>
          </cell>
          <cell r="BR438">
            <v>0</v>
          </cell>
        </row>
        <row r="439">
          <cell r="A439">
            <v>855</v>
          </cell>
          <cell r="B439">
            <v>784</v>
          </cell>
          <cell r="C439" t="str">
            <v>OLD COLONY</v>
          </cell>
          <cell r="D439">
            <v>0</v>
          </cell>
          <cell r="E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K439">
            <v>855</v>
          </cell>
          <cell r="AL439">
            <v>784</v>
          </cell>
          <cell r="AM439" t="str">
            <v>OLD COLONY</v>
          </cell>
          <cell r="AN439">
            <v>0</v>
          </cell>
          <cell r="AO439">
            <v>0</v>
          </cell>
          <cell r="AP439">
            <v>0</v>
          </cell>
          <cell r="AQ439">
            <v>0</v>
          </cell>
          <cell r="AR439">
            <v>0</v>
          </cell>
          <cell r="AS439">
            <v>0</v>
          </cell>
          <cell r="AT439">
            <v>0</v>
          </cell>
          <cell r="AU439">
            <v>0</v>
          </cell>
          <cell r="AV439">
            <v>0</v>
          </cell>
          <cell r="AW439">
            <v>0</v>
          </cell>
          <cell r="AX439">
            <v>0</v>
          </cell>
          <cell r="AZ439">
            <v>855</v>
          </cell>
          <cell r="BA439" t="str">
            <v>OLD COLONY</v>
          </cell>
          <cell r="BB439">
            <v>0</v>
          </cell>
          <cell r="BC439">
            <v>0</v>
          </cell>
          <cell r="BE439">
            <v>0</v>
          </cell>
          <cell r="BF439">
            <v>0</v>
          </cell>
          <cell r="BG439">
            <v>0</v>
          </cell>
          <cell r="BH439">
            <v>0</v>
          </cell>
          <cell r="BI439">
            <v>0</v>
          </cell>
          <cell r="BJ439">
            <v>0</v>
          </cell>
          <cell r="BL439">
            <v>0</v>
          </cell>
          <cell r="BM439">
            <v>0</v>
          </cell>
          <cell r="BN439">
            <v>0</v>
          </cell>
          <cell r="BO439">
            <v>0</v>
          </cell>
          <cell r="BP439">
            <v>0</v>
          </cell>
          <cell r="BQ439">
            <v>0</v>
          </cell>
          <cell r="BR439">
            <v>0</v>
          </cell>
        </row>
        <row r="440">
          <cell r="A440">
            <v>860</v>
          </cell>
          <cell r="B440">
            <v>773</v>
          </cell>
          <cell r="C440" t="str">
            <v>PATHFINDER</v>
          </cell>
          <cell r="D440">
            <v>0</v>
          </cell>
          <cell r="E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K440">
            <v>860</v>
          </cell>
          <cell r="AL440">
            <v>773</v>
          </cell>
          <cell r="AM440" t="str">
            <v>PATHFINDER</v>
          </cell>
          <cell r="AN440">
            <v>0</v>
          </cell>
          <cell r="AO440">
            <v>0</v>
          </cell>
          <cell r="AP440">
            <v>0</v>
          </cell>
          <cell r="AQ440">
            <v>0</v>
          </cell>
          <cell r="AR440">
            <v>0</v>
          </cell>
          <cell r="AS440">
            <v>0</v>
          </cell>
          <cell r="AT440">
            <v>0</v>
          </cell>
          <cell r="AU440">
            <v>0</v>
          </cell>
          <cell r="AV440">
            <v>0</v>
          </cell>
          <cell r="AW440">
            <v>0</v>
          </cell>
          <cell r="AX440">
            <v>0</v>
          </cell>
          <cell r="AZ440">
            <v>860</v>
          </cell>
          <cell r="BA440" t="str">
            <v>PATHFINDER</v>
          </cell>
          <cell r="BB440">
            <v>0</v>
          </cell>
          <cell r="BC440">
            <v>0</v>
          </cell>
          <cell r="BE440">
            <v>0</v>
          </cell>
          <cell r="BF440">
            <v>0</v>
          </cell>
          <cell r="BG440">
            <v>0</v>
          </cell>
          <cell r="BH440">
            <v>0</v>
          </cell>
          <cell r="BI440">
            <v>0</v>
          </cell>
          <cell r="BJ440">
            <v>0</v>
          </cell>
          <cell r="BL440">
            <v>0</v>
          </cell>
          <cell r="BM440">
            <v>0</v>
          </cell>
          <cell r="BN440">
            <v>0</v>
          </cell>
          <cell r="BO440">
            <v>0</v>
          </cell>
          <cell r="BP440">
            <v>0</v>
          </cell>
          <cell r="BQ440">
            <v>0</v>
          </cell>
          <cell r="BR440">
            <v>0</v>
          </cell>
        </row>
        <row r="441">
          <cell r="A441">
            <v>871</v>
          </cell>
          <cell r="B441">
            <v>751</v>
          </cell>
          <cell r="C441" t="str">
            <v>SHAWSHEEN VALLEY</v>
          </cell>
          <cell r="D441">
            <v>0</v>
          </cell>
          <cell r="E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K441">
            <v>871</v>
          </cell>
          <cell r="AL441">
            <v>751</v>
          </cell>
          <cell r="AM441" t="str">
            <v>SHAWSHEEN VALLEY</v>
          </cell>
          <cell r="AN441">
            <v>0</v>
          </cell>
          <cell r="AO441">
            <v>0</v>
          </cell>
          <cell r="AP441">
            <v>0</v>
          </cell>
          <cell r="AQ441">
            <v>0</v>
          </cell>
          <cell r="AR441">
            <v>0</v>
          </cell>
          <cell r="AS441">
            <v>0</v>
          </cell>
          <cell r="AT441">
            <v>0</v>
          </cell>
          <cell r="AU441">
            <v>0</v>
          </cell>
          <cell r="AV441">
            <v>0</v>
          </cell>
          <cell r="AW441">
            <v>0</v>
          </cell>
          <cell r="AX441">
            <v>0</v>
          </cell>
          <cell r="AZ441">
            <v>871</v>
          </cell>
          <cell r="BA441" t="str">
            <v>SHAWSHEEN VALLEY</v>
          </cell>
          <cell r="BB441">
            <v>0</v>
          </cell>
          <cell r="BC441">
            <v>0</v>
          </cell>
          <cell r="BE441">
            <v>0</v>
          </cell>
          <cell r="BF441">
            <v>0</v>
          </cell>
          <cell r="BG441">
            <v>0</v>
          </cell>
          <cell r="BH441">
            <v>0</v>
          </cell>
          <cell r="BI441">
            <v>0</v>
          </cell>
          <cell r="BJ441">
            <v>0</v>
          </cell>
          <cell r="BL441">
            <v>0</v>
          </cell>
          <cell r="BM441">
            <v>0</v>
          </cell>
          <cell r="BN441">
            <v>0</v>
          </cell>
          <cell r="BO441">
            <v>0</v>
          </cell>
          <cell r="BP441">
            <v>0</v>
          </cell>
          <cell r="BQ441">
            <v>0</v>
          </cell>
          <cell r="BR441">
            <v>0</v>
          </cell>
        </row>
        <row r="442">
          <cell r="A442">
            <v>872</v>
          </cell>
          <cell r="B442">
            <v>754</v>
          </cell>
          <cell r="C442" t="str">
            <v>SOUTHEASTERN</v>
          </cell>
          <cell r="D442">
            <v>0</v>
          </cell>
          <cell r="E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K442">
            <v>872</v>
          </cell>
          <cell r="AL442">
            <v>754</v>
          </cell>
          <cell r="AM442" t="str">
            <v>SOUTHEASTERN</v>
          </cell>
          <cell r="AN442">
            <v>0</v>
          </cell>
          <cell r="AO442">
            <v>0</v>
          </cell>
          <cell r="AP442">
            <v>0</v>
          </cell>
          <cell r="AQ442">
            <v>0</v>
          </cell>
          <cell r="AR442">
            <v>0</v>
          </cell>
          <cell r="AS442">
            <v>0</v>
          </cell>
          <cell r="AT442">
            <v>0</v>
          </cell>
          <cell r="AU442">
            <v>0</v>
          </cell>
          <cell r="AV442">
            <v>0</v>
          </cell>
          <cell r="AW442">
            <v>0</v>
          </cell>
          <cell r="AX442">
            <v>0</v>
          </cell>
          <cell r="AZ442">
            <v>872</v>
          </cell>
          <cell r="BA442" t="str">
            <v>SOUTHEASTERN</v>
          </cell>
          <cell r="BB442">
            <v>0</v>
          </cell>
          <cell r="BC442">
            <v>0</v>
          </cell>
          <cell r="BE442">
            <v>0</v>
          </cell>
          <cell r="BF442">
            <v>0</v>
          </cell>
          <cell r="BG442">
            <v>0</v>
          </cell>
          <cell r="BH442">
            <v>0</v>
          </cell>
          <cell r="BI442">
            <v>0</v>
          </cell>
          <cell r="BJ442">
            <v>0</v>
          </cell>
          <cell r="BL442">
            <v>0</v>
          </cell>
          <cell r="BM442">
            <v>0</v>
          </cell>
          <cell r="BN442">
            <v>0</v>
          </cell>
          <cell r="BO442">
            <v>0</v>
          </cell>
          <cell r="BP442">
            <v>0</v>
          </cell>
          <cell r="BQ442">
            <v>0</v>
          </cell>
          <cell r="BR442">
            <v>0</v>
          </cell>
        </row>
        <row r="443">
          <cell r="A443">
            <v>873</v>
          </cell>
          <cell r="B443">
            <v>753</v>
          </cell>
          <cell r="C443" t="str">
            <v>SOUTH SHORE</v>
          </cell>
          <cell r="D443">
            <v>0</v>
          </cell>
          <cell r="E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K443">
            <v>873</v>
          </cell>
          <cell r="AL443">
            <v>753</v>
          </cell>
          <cell r="AM443" t="str">
            <v>SOUTH SHORE</v>
          </cell>
          <cell r="AN443">
            <v>0</v>
          </cell>
          <cell r="AO443">
            <v>0</v>
          </cell>
          <cell r="AP443">
            <v>0</v>
          </cell>
          <cell r="AQ443">
            <v>0</v>
          </cell>
          <cell r="AR443">
            <v>0</v>
          </cell>
          <cell r="AS443">
            <v>0</v>
          </cell>
          <cell r="AT443">
            <v>0</v>
          </cell>
          <cell r="AU443">
            <v>0</v>
          </cell>
          <cell r="AV443">
            <v>0</v>
          </cell>
          <cell r="AW443">
            <v>0</v>
          </cell>
          <cell r="AX443">
            <v>0</v>
          </cell>
          <cell r="AZ443">
            <v>873</v>
          </cell>
          <cell r="BA443" t="str">
            <v>SOUTH SHORE</v>
          </cell>
          <cell r="BB443">
            <v>0</v>
          </cell>
          <cell r="BC443">
            <v>0</v>
          </cell>
          <cell r="BE443">
            <v>0</v>
          </cell>
          <cell r="BF443">
            <v>0</v>
          </cell>
          <cell r="BG443">
            <v>0</v>
          </cell>
          <cell r="BH443">
            <v>0</v>
          </cell>
          <cell r="BI443">
            <v>0</v>
          </cell>
          <cell r="BJ443">
            <v>0</v>
          </cell>
          <cell r="BL443">
            <v>0</v>
          </cell>
          <cell r="BM443">
            <v>0</v>
          </cell>
          <cell r="BN443">
            <v>0</v>
          </cell>
          <cell r="BO443">
            <v>0</v>
          </cell>
          <cell r="BP443">
            <v>0</v>
          </cell>
          <cell r="BQ443">
            <v>0</v>
          </cell>
          <cell r="BR443">
            <v>0</v>
          </cell>
        </row>
        <row r="444">
          <cell r="A444">
            <v>876</v>
          </cell>
          <cell r="B444">
            <v>762</v>
          </cell>
          <cell r="C444" t="str">
            <v>SOUTHERN WORCESTER</v>
          </cell>
          <cell r="D444">
            <v>0</v>
          </cell>
          <cell r="E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K444">
            <v>876</v>
          </cell>
          <cell r="AL444">
            <v>762</v>
          </cell>
          <cell r="AM444" t="str">
            <v>SOUTHERN WORCESTER</v>
          </cell>
          <cell r="AN444">
            <v>0</v>
          </cell>
          <cell r="AO444">
            <v>0</v>
          </cell>
          <cell r="AP444">
            <v>0</v>
          </cell>
          <cell r="AQ444">
            <v>0</v>
          </cell>
          <cell r="AR444">
            <v>0</v>
          </cell>
          <cell r="AS444">
            <v>0</v>
          </cell>
          <cell r="AT444">
            <v>0</v>
          </cell>
          <cell r="AU444">
            <v>0</v>
          </cell>
          <cell r="AV444">
            <v>0</v>
          </cell>
          <cell r="AW444">
            <v>0</v>
          </cell>
          <cell r="AX444">
            <v>0</v>
          </cell>
          <cell r="AZ444">
            <v>876</v>
          </cell>
          <cell r="BA444" t="str">
            <v>SOUTHERN WORCESTER</v>
          </cell>
          <cell r="BB444">
            <v>0</v>
          </cell>
          <cell r="BC444">
            <v>0</v>
          </cell>
          <cell r="BE444">
            <v>0</v>
          </cell>
          <cell r="BF444">
            <v>0</v>
          </cell>
          <cell r="BG444">
            <v>0</v>
          </cell>
          <cell r="BH444">
            <v>0</v>
          </cell>
          <cell r="BI444">
            <v>0</v>
          </cell>
          <cell r="BJ444">
            <v>0</v>
          </cell>
          <cell r="BL444">
            <v>0</v>
          </cell>
          <cell r="BM444">
            <v>0</v>
          </cell>
          <cell r="BN444">
            <v>0</v>
          </cell>
          <cell r="BO444">
            <v>0</v>
          </cell>
          <cell r="BP444">
            <v>0</v>
          </cell>
          <cell r="BQ444">
            <v>0</v>
          </cell>
          <cell r="BR444">
            <v>0</v>
          </cell>
        </row>
        <row r="445">
          <cell r="A445">
            <v>878</v>
          </cell>
          <cell r="B445">
            <v>785</v>
          </cell>
          <cell r="C445" t="str">
            <v>TRI COUNTY</v>
          </cell>
          <cell r="D445">
            <v>0</v>
          </cell>
          <cell r="E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K445">
            <v>878</v>
          </cell>
          <cell r="AL445">
            <v>785</v>
          </cell>
          <cell r="AM445" t="str">
            <v>TRI COUNTY</v>
          </cell>
          <cell r="AN445">
            <v>0</v>
          </cell>
          <cell r="AO445">
            <v>0</v>
          </cell>
          <cell r="AP445">
            <v>0</v>
          </cell>
          <cell r="AQ445">
            <v>0</v>
          </cell>
          <cell r="AR445">
            <v>0</v>
          </cell>
          <cell r="AS445">
            <v>0</v>
          </cell>
          <cell r="AT445">
            <v>0</v>
          </cell>
          <cell r="AU445">
            <v>0</v>
          </cell>
          <cell r="AV445">
            <v>0</v>
          </cell>
          <cell r="AW445">
            <v>0</v>
          </cell>
          <cell r="AX445">
            <v>0</v>
          </cell>
          <cell r="AZ445">
            <v>878</v>
          </cell>
          <cell r="BA445" t="str">
            <v>TRI COUNTY</v>
          </cell>
          <cell r="BB445">
            <v>0</v>
          </cell>
          <cell r="BC445">
            <v>0</v>
          </cell>
          <cell r="BE445">
            <v>0</v>
          </cell>
          <cell r="BF445">
            <v>0</v>
          </cell>
          <cell r="BG445">
            <v>0</v>
          </cell>
          <cell r="BH445">
            <v>0</v>
          </cell>
          <cell r="BI445">
            <v>0</v>
          </cell>
          <cell r="BJ445">
            <v>0</v>
          </cell>
          <cell r="BL445">
            <v>0</v>
          </cell>
          <cell r="BM445">
            <v>0</v>
          </cell>
          <cell r="BN445">
            <v>0</v>
          </cell>
          <cell r="BO445">
            <v>0</v>
          </cell>
          <cell r="BP445">
            <v>0</v>
          </cell>
          <cell r="BQ445">
            <v>0</v>
          </cell>
          <cell r="BR445">
            <v>0</v>
          </cell>
        </row>
        <row r="446">
          <cell r="A446">
            <v>879</v>
          </cell>
          <cell r="B446">
            <v>758</v>
          </cell>
          <cell r="C446" t="str">
            <v>UPPER CAPE COD</v>
          </cell>
          <cell r="D446">
            <v>0</v>
          </cell>
          <cell r="E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K446">
            <v>879</v>
          </cell>
          <cell r="AL446">
            <v>758</v>
          </cell>
          <cell r="AM446" t="str">
            <v>UPPER CAPE COD</v>
          </cell>
          <cell r="AN446">
            <v>0</v>
          </cell>
          <cell r="AO446">
            <v>0</v>
          </cell>
          <cell r="AP446">
            <v>0</v>
          </cell>
          <cell r="AQ446">
            <v>0</v>
          </cell>
          <cell r="AR446">
            <v>0</v>
          </cell>
          <cell r="AS446">
            <v>0</v>
          </cell>
          <cell r="AT446">
            <v>0</v>
          </cell>
          <cell r="AU446">
            <v>0</v>
          </cell>
          <cell r="AV446">
            <v>0</v>
          </cell>
          <cell r="AW446">
            <v>0</v>
          </cell>
          <cell r="AX446">
            <v>0</v>
          </cell>
          <cell r="AZ446">
            <v>879</v>
          </cell>
          <cell r="BA446" t="str">
            <v>UPPER CAPE COD</v>
          </cell>
          <cell r="BB446">
            <v>0</v>
          </cell>
          <cell r="BC446">
            <v>0</v>
          </cell>
          <cell r="BE446">
            <v>0</v>
          </cell>
          <cell r="BF446">
            <v>0</v>
          </cell>
          <cell r="BG446">
            <v>0</v>
          </cell>
          <cell r="BH446">
            <v>0</v>
          </cell>
          <cell r="BI446">
            <v>0</v>
          </cell>
          <cell r="BJ446">
            <v>0</v>
          </cell>
          <cell r="BL446">
            <v>0</v>
          </cell>
          <cell r="BM446">
            <v>0</v>
          </cell>
          <cell r="BN446">
            <v>0</v>
          </cell>
          <cell r="BO446">
            <v>0</v>
          </cell>
          <cell r="BP446">
            <v>0</v>
          </cell>
          <cell r="BQ446">
            <v>0</v>
          </cell>
          <cell r="BR446">
            <v>0</v>
          </cell>
        </row>
        <row r="447">
          <cell r="A447">
            <v>885</v>
          </cell>
          <cell r="B447">
            <v>774</v>
          </cell>
          <cell r="C447" t="str">
            <v>WHITTIER</v>
          </cell>
          <cell r="D447">
            <v>0</v>
          </cell>
          <cell r="E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K447">
            <v>885</v>
          </cell>
          <cell r="AL447">
            <v>774</v>
          </cell>
          <cell r="AM447" t="str">
            <v>WHITTIER</v>
          </cell>
          <cell r="AN447">
            <v>0</v>
          </cell>
          <cell r="AO447">
            <v>0</v>
          </cell>
          <cell r="AP447">
            <v>0</v>
          </cell>
          <cell r="AQ447">
            <v>0</v>
          </cell>
          <cell r="AR447">
            <v>0</v>
          </cell>
          <cell r="AS447">
            <v>0</v>
          </cell>
          <cell r="AT447">
            <v>0</v>
          </cell>
          <cell r="AU447">
            <v>0</v>
          </cell>
          <cell r="AV447">
            <v>0</v>
          </cell>
          <cell r="AW447">
            <v>0</v>
          </cell>
          <cell r="AX447">
            <v>0</v>
          </cell>
          <cell r="AZ447">
            <v>885</v>
          </cell>
          <cell r="BA447" t="str">
            <v>WHITTIER</v>
          </cell>
          <cell r="BB447">
            <v>0</v>
          </cell>
          <cell r="BC447">
            <v>0</v>
          </cell>
          <cell r="BE447">
            <v>0</v>
          </cell>
          <cell r="BF447">
            <v>0</v>
          </cell>
          <cell r="BG447">
            <v>0</v>
          </cell>
          <cell r="BH447">
            <v>0</v>
          </cell>
          <cell r="BI447">
            <v>0</v>
          </cell>
          <cell r="BJ447">
            <v>0</v>
          </cell>
          <cell r="BL447">
            <v>0</v>
          </cell>
          <cell r="BM447">
            <v>0</v>
          </cell>
          <cell r="BN447">
            <v>0</v>
          </cell>
          <cell r="BO447">
            <v>0</v>
          </cell>
          <cell r="BP447">
            <v>0</v>
          </cell>
          <cell r="BQ447">
            <v>0</v>
          </cell>
          <cell r="BR447">
            <v>0</v>
          </cell>
        </row>
        <row r="448">
          <cell r="A448">
            <v>910</v>
          </cell>
          <cell r="B448">
            <v>810</v>
          </cell>
          <cell r="C448" t="str">
            <v>BRISTOL COUNTY</v>
          </cell>
          <cell r="D448">
            <v>0</v>
          </cell>
          <cell r="E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K448">
            <v>910</v>
          </cell>
          <cell r="AL448">
            <v>810</v>
          </cell>
          <cell r="AM448" t="str">
            <v>BRISTOL COUNTY</v>
          </cell>
          <cell r="AN448">
            <v>0</v>
          </cell>
          <cell r="AO448">
            <v>0</v>
          </cell>
          <cell r="AP448">
            <v>0</v>
          </cell>
          <cell r="AQ448">
            <v>0</v>
          </cell>
          <cell r="AR448">
            <v>0</v>
          </cell>
          <cell r="AS448">
            <v>0</v>
          </cell>
          <cell r="AT448">
            <v>0</v>
          </cell>
          <cell r="AU448">
            <v>0</v>
          </cell>
          <cell r="AV448">
            <v>0</v>
          </cell>
          <cell r="AW448">
            <v>0</v>
          </cell>
          <cell r="AX448">
            <v>0</v>
          </cell>
          <cell r="AZ448">
            <v>910</v>
          </cell>
          <cell r="BA448" t="str">
            <v>BRISTOL COUNTY</v>
          </cell>
          <cell r="BB448">
            <v>0</v>
          </cell>
          <cell r="BC448">
            <v>0</v>
          </cell>
          <cell r="BE448">
            <v>0</v>
          </cell>
          <cell r="BF448">
            <v>0</v>
          </cell>
          <cell r="BG448">
            <v>0</v>
          </cell>
          <cell r="BH448">
            <v>0</v>
          </cell>
          <cell r="BI448">
            <v>0</v>
          </cell>
          <cell r="BJ448">
            <v>0</v>
          </cell>
          <cell r="BL448">
            <v>0</v>
          </cell>
          <cell r="BM448">
            <v>0</v>
          </cell>
          <cell r="BN448">
            <v>0</v>
          </cell>
          <cell r="BO448">
            <v>0</v>
          </cell>
          <cell r="BP448">
            <v>0</v>
          </cell>
          <cell r="BQ448">
            <v>0</v>
          </cell>
          <cell r="BR448">
            <v>0</v>
          </cell>
        </row>
        <row r="449">
          <cell r="A449">
            <v>915</v>
          </cell>
          <cell r="B449">
            <v>830</v>
          </cell>
          <cell r="C449" t="str">
            <v>NORFOLK COUNTY</v>
          </cell>
          <cell r="D449">
            <v>0</v>
          </cell>
          <cell r="E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K449">
            <v>915</v>
          </cell>
          <cell r="AL449">
            <v>830</v>
          </cell>
          <cell r="AM449" t="str">
            <v>NORFOLK COUNTY</v>
          </cell>
          <cell r="AN449">
            <v>0</v>
          </cell>
          <cell r="AO449">
            <v>0</v>
          </cell>
          <cell r="AP449">
            <v>0</v>
          </cell>
          <cell r="AQ449">
            <v>0</v>
          </cell>
          <cell r="AR449">
            <v>0</v>
          </cell>
          <cell r="AS449">
            <v>0</v>
          </cell>
          <cell r="AT449">
            <v>0</v>
          </cell>
          <cell r="AU449">
            <v>0</v>
          </cell>
          <cell r="AV449">
            <v>0</v>
          </cell>
          <cell r="AW449">
            <v>0</v>
          </cell>
          <cell r="AX449">
            <v>0</v>
          </cell>
          <cell r="AZ449">
            <v>915</v>
          </cell>
          <cell r="BA449" t="str">
            <v>NORFOLK COUNTY</v>
          </cell>
          <cell r="BB449">
            <v>0</v>
          </cell>
          <cell r="BC449">
            <v>0</v>
          </cell>
          <cell r="BE449">
            <v>0</v>
          </cell>
          <cell r="BF449">
            <v>0</v>
          </cell>
          <cell r="BG449">
            <v>0</v>
          </cell>
          <cell r="BH449">
            <v>0</v>
          </cell>
          <cell r="BI449">
            <v>0</v>
          </cell>
          <cell r="BJ449">
            <v>0</v>
          </cell>
          <cell r="BL449">
            <v>0</v>
          </cell>
          <cell r="BM449">
            <v>0</v>
          </cell>
          <cell r="BN449">
            <v>0</v>
          </cell>
          <cell r="BO449">
            <v>0</v>
          </cell>
          <cell r="BP449">
            <v>0</v>
          </cell>
          <cell r="BQ449">
            <v>0</v>
          </cell>
          <cell r="BR449">
            <v>0</v>
          </cell>
        </row>
        <row r="450">
          <cell r="A450">
            <v>999</v>
          </cell>
          <cell r="C450" t="str">
            <v>STATE TOTALS</v>
          </cell>
          <cell r="D450">
            <v>38626.762818980293</v>
          </cell>
          <cell r="E450">
            <v>494428422.52260613</v>
          </cell>
          <cell r="G450">
            <v>33971015</v>
          </cell>
          <cell r="H450">
            <v>528399437.52260613</v>
          </cell>
          <cell r="J450">
            <v>39624891.999999993</v>
          </cell>
          <cell r="K450" t="str">
            <v>--</v>
          </cell>
          <cell r="L450">
            <v>33971015</v>
          </cell>
          <cell r="M450">
            <v>73595907.000000045</v>
          </cell>
          <cell r="O450">
            <v>454803530.52260613</v>
          </cell>
          <cell r="Q450">
            <v>6904093</v>
          </cell>
          <cell r="R450">
            <v>39624891.999999993</v>
          </cell>
          <cell r="S450">
            <v>34414039</v>
          </cell>
          <cell r="T450">
            <v>80500000.000000045</v>
          </cell>
          <cell r="V450">
            <v>136576586.63462853</v>
          </cell>
          <cell r="X450">
            <v>440</v>
          </cell>
          <cell r="Y450">
            <v>38626.762818980293</v>
          </cell>
          <cell r="Z450">
            <v>495052938</v>
          </cell>
          <cell r="AA450">
            <v>655862.47739382333</v>
          </cell>
          <cell r="AB450">
            <v>494397075.52260613</v>
          </cell>
          <cell r="AD450">
            <v>33968293</v>
          </cell>
          <cell r="AE450">
            <v>528365368.52260613</v>
          </cell>
          <cell r="AF450">
            <v>6461069</v>
          </cell>
          <cell r="AG450">
            <v>443024</v>
          </cell>
          <cell r="AH450">
            <v>6904093</v>
          </cell>
          <cell r="AI450">
            <v>535269461.52260613</v>
          </cell>
          <cell r="AK450">
            <v>999</v>
          </cell>
          <cell r="AL450" t="str">
            <v>S T A T E    T O T A L S</v>
          </cell>
          <cell r="AN450">
            <v>494428422.52260613</v>
          </cell>
          <cell r="AO450">
            <v>454361512.91680002</v>
          </cell>
          <cell r="AP450">
            <v>45142787.605806135</v>
          </cell>
          <cell r="AQ450">
            <v>11715297.062201731</v>
          </cell>
          <cell r="AR450">
            <v>10730484.316383634</v>
          </cell>
          <cell r="AS450">
            <v>12503656.351894166</v>
          </cell>
          <cell r="AT450">
            <v>9832845.9229027964</v>
          </cell>
          <cell r="AU450">
            <v>5805279.3208257249</v>
          </cell>
          <cell r="AV450">
            <v>-28871.94538564514</v>
          </cell>
          <cell r="AW450">
            <v>95701478.634628594</v>
          </cell>
          <cell r="AX450">
            <v>39624891.999999993</v>
          </cell>
          <cell r="AZ450">
            <v>999</v>
          </cell>
          <cell r="BA450" t="str">
            <v>STATE TOTAL</v>
          </cell>
          <cell r="BB450">
            <v>3.0481099656360584</v>
          </cell>
          <cell r="BC450">
            <v>31347</v>
          </cell>
          <cell r="BE450">
            <v>2722</v>
          </cell>
          <cell r="BF450">
            <v>34069</v>
          </cell>
          <cell r="BG450">
            <v>0</v>
          </cell>
          <cell r="BH450">
            <v>0</v>
          </cell>
          <cell r="BI450">
            <v>0</v>
          </cell>
          <cell r="BJ450">
            <v>34069</v>
          </cell>
          <cell r="BL450">
            <v>0</v>
          </cell>
          <cell r="BM450">
            <v>45142787.605806135</v>
          </cell>
          <cell r="BN450">
            <v>45111440.605806135</v>
          </cell>
          <cell r="BO450">
            <v>31347</v>
          </cell>
          <cell r="BP450">
            <v>0</v>
          </cell>
          <cell r="BQ450">
            <v>-28871.94538564514</v>
          </cell>
          <cell r="BR450">
            <v>-28871.94538564514</v>
          </cell>
          <cell r="BW450" t="str">
            <v>--</v>
          </cell>
        </row>
      </sheetData>
      <sheetData sheetId="13">
        <row r="10">
          <cell r="A10">
            <v>1</v>
          </cell>
          <cell r="B10">
            <v>1</v>
          </cell>
          <cell r="C10" t="str">
            <v>ABINGTON</v>
          </cell>
          <cell r="D10">
            <v>38</v>
          </cell>
          <cell r="E10">
            <v>437867</v>
          </cell>
          <cell r="F10">
            <v>0</v>
          </cell>
          <cell r="G10">
            <v>33934</v>
          </cell>
          <cell r="H10">
            <v>471801</v>
          </cell>
          <cell r="J10">
            <v>30924.847892423917</v>
          </cell>
          <cell r="K10">
            <v>0.29035984510081819</v>
          </cell>
          <cell r="L10">
            <v>33934</v>
          </cell>
          <cell r="M10">
            <v>64858.847892423917</v>
          </cell>
          <cell r="O10">
            <v>406942.15210757608</v>
          </cell>
          <cell r="Q10">
            <v>0</v>
          </cell>
          <cell r="R10">
            <v>30924.847892423917</v>
          </cell>
          <cell r="S10">
            <v>33934</v>
          </cell>
          <cell r="T10">
            <v>64858.847892423917</v>
          </cell>
          <cell r="V10">
            <v>140439.25</v>
          </cell>
          <cell r="W10">
            <v>0</v>
          </cell>
          <cell r="X10">
            <v>1</v>
          </cell>
          <cell r="Y10">
            <v>38</v>
          </cell>
          <cell r="Z10">
            <v>437867</v>
          </cell>
          <cell r="AA10">
            <v>0</v>
          </cell>
          <cell r="AB10">
            <v>437867</v>
          </cell>
          <cell r="AC10">
            <v>0</v>
          </cell>
          <cell r="AD10">
            <v>33934</v>
          </cell>
          <cell r="AE10">
            <v>471801</v>
          </cell>
          <cell r="AF10">
            <v>0</v>
          </cell>
          <cell r="AG10">
            <v>0</v>
          </cell>
          <cell r="AH10">
            <v>0</v>
          </cell>
          <cell r="AI10">
            <v>471801</v>
          </cell>
          <cell r="AK10">
            <v>1</v>
          </cell>
          <cell r="AL10">
            <v>1</v>
          </cell>
          <cell r="AM10" t="str">
            <v>ABINGTON</v>
          </cell>
          <cell r="AN10">
            <v>437867</v>
          </cell>
          <cell r="AO10">
            <v>391028</v>
          </cell>
          <cell r="AP10">
            <v>46839</v>
          </cell>
          <cell r="AQ10">
            <v>0</v>
          </cell>
          <cell r="AR10">
            <v>8388.5</v>
          </cell>
          <cell r="AS10">
            <v>31270.75</v>
          </cell>
          <cell r="AT10">
            <v>14519.5</v>
          </cell>
          <cell r="AU10">
            <v>5487.5</v>
          </cell>
          <cell r="AV10">
            <v>0</v>
          </cell>
          <cell r="AW10">
            <v>106505.25</v>
          </cell>
          <cell r="AX10">
            <v>30924.847892423917</v>
          </cell>
          <cell r="AZ10">
            <v>1</v>
          </cell>
          <cell r="BA10" t="str">
            <v>ABINGTON</v>
          </cell>
          <cell r="BC10">
            <v>0</v>
          </cell>
          <cell r="BE10">
            <v>0</v>
          </cell>
          <cell r="BF10">
            <v>0</v>
          </cell>
          <cell r="BG10">
            <v>0</v>
          </cell>
          <cell r="BH10">
            <v>0</v>
          </cell>
          <cell r="BI10">
            <v>0</v>
          </cell>
          <cell r="BJ10">
            <v>0</v>
          </cell>
          <cell r="BL10">
            <v>0</v>
          </cell>
          <cell r="BM10">
            <v>46839</v>
          </cell>
          <cell r="BN10">
            <v>46839</v>
          </cell>
          <cell r="BO10">
            <v>0</v>
          </cell>
          <cell r="BP10">
            <v>0</v>
          </cell>
          <cell r="BQ10">
            <v>0</v>
          </cell>
          <cell r="BR10">
            <v>0</v>
          </cell>
          <cell r="BX10">
            <v>-1</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K11">
            <v>2</v>
          </cell>
          <cell r="AL11">
            <v>2</v>
          </cell>
          <cell r="AM11" t="str">
            <v>ACTON</v>
          </cell>
          <cell r="AN11">
            <v>0</v>
          </cell>
          <cell r="AO11">
            <v>0</v>
          </cell>
          <cell r="AP11">
            <v>0</v>
          </cell>
          <cell r="AQ11">
            <v>0</v>
          </cell>
          <cell r="AR11">
            <v>0</v>
          </cell>
          <cell r="AS11">
            <v>0</v>
          </cell>
          <cell r="AT11">
            <v>0</v>
          </cell>
          <cell r="AU11">
            <v>0</v>
          </cell>
          <cell r="AV11">
            <v>0</v>
          </cell>
          <cell r="AW11">
            <v>0</v>
          </cell>
          <cell r="AX11">
            <v>0</v>
          </cell>
          <cell r="AZ11">
            <v>2</v>
          </cell>
          <cell r="BA11" t="str">
            <v>ACTON</v>
          </cell>
          <cell r="BC11">
            <v>0</v>
          </cell>
          <cell r="BE11">
            <v>0</v>
          </cell>
          <cell r="BF11">
            <v>0</v>
          </cell>
          <cell r="BG11">
            <v>0</v>
          </cell>
          <cell r="BH11">
            <v>0</v>
          </cell>
          <cell r="BI11">
            <v>0</v>
          </cell>
          <cell r="BJ11">
            <v>0</v>
          </cell>
          <cell r="BL11">
            <v>0</v>
          </cell>
          <cell r="BM11">
            <v>0</v>
          </cell>
          <cell r="BN11">
            <v>0</v>
          </cell>
          <cell r="BO11">
            <v>0</v>
          </cell>
          <cell r="BP11">
            <v>0</v>
          </cell>
          <cell r="BQ11">
            <v>0</v>
          </cell>
          <cell r="BR11">
            <v>0</v>
          </cell>
          <cell r="BW11" t="str">
            <v>fy15</v>
          </cell>
          <cell r="BX11">
            <v>-2</v>
          </cell>
        </row>
        <row r="12">
          <cell r="A12">
            <v>3</v>
          </cell>
          <cell r="B12">
            <v>3</v>
          </cell>
          <cell r="C12" t="str">
            <v>ACUSHNET</v>
          </cell>
          <cell r="D12">
            <v>0</v>
          </cell>
          <cell r="E12">
            <v>0</v>
          </cell>
          <cell r="F12">
            <v>0</v>
          </cell>
          <cell r="G12">
            <v>0</v>
          </cell>
          <cell r="H12">
            <v>0</v>
          </cell>
          <cell r="J12">
            <v>0</v>
          </cell>
          <cell r="K12">
            <v>0</v>
          </cell>
          <cell r="L12">
            <v>0</v>
          </cell>
          <cell r="M12">
            <v>0</v>
          </cell>
          <cell r="O12">
            <v>0</v>
          </cell>
          <cell r="Q12">
            <v>0</v>
          </cell>
          <cell r="R12">
            <v>0</v>
          </cell>
          <cell r="S12">
            <v>0</v>
          </cell>
          <cell r="T12">
            <v>0</v>
          </cell>
          <cell r="V12">
            <v>1519.7859544094067</v>
          </cell>
          <cell r="W12">
            <v>0</v>
          </cell>
          <cell r="X12">
            <v>3</v>
          </cell>
          <cell r="AK12">
            <v>3</v>
          </cell>
          <cell r="AL12">
            <v>3</v>
          </cell>
          <cell r="AM12" t="str">
            <v>ACUSHNET</v>
          </cell>
          <cell r="AN12">
            <v>0</v>
          </cell>
          <cell r="AO12">
            <v>4240</v>
          </cell>
          <cell r="AP12">
            <v>0</v>
          </cell>
          <cell r="AQ12">
            <v>1060</v>
          </cell>
          <cell r="AR12">
            <v>0</v>
          </cell>
          <cell r="AS12">
            <v>484.75</v>
          </cell>
          <cell r="AT12">
            <v>0</v>
          </cell>
          <cell r="AU12">
            <v>0</v>
          </cell>
          <cell r="AV12">
            <v>-24.964045590593287</v>
          </cell>
          <cell r="AW12">
            <v>1519.7859544094067</v>
          </cell>
          <cell r="AX12">
            <v>0</v>
          </cell>
          <cell r="AZ12">
            <v>3</v>
          </cell>
          <cell r="BA12" t="str">
            <v>ACUSHNET</v>
          </cell>
          <cell r="BC12">
            <v>0</v>
          </cell>
          <cell r="BE12">
            <v>0</v>
          </cell>
          <cell r="BF12">
            <v>0</v>
          </cell>
          <cell r="BG12">
            <v>0</v>
          </cell>
          <cell r="BH12">
            <v>0</v>
          </cell>
          <cell r="BI12">
            <v>0</v>
          </cell>
          <cell r="BJ12">
            <v>0</v>
          </cell>
          <cell r="BL12">
            <v>0</v>
          </cell>
          <cell r="BM12">
            <v>0</v>
          </cell>
          <cell r="BN12">
            <v>0</v>
          </cell>
          <cell r="BO12">
            <v>0</v>
          </cell>
          <cell r="BP12">
            <v>-24.964045590593287</v>
          </cell>
          <cell r="BQ12">
            <v>-24.964045590593287</v>
          </cell>
          <cell r="BR12">
            <v>-24.964045590593287</v>
          </cell>
          <cell r="BX12">
            <v>-3</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K13">
            <v>4</v>
          </cell>
          <cell r="AL13">
            <v>4</v>
          </cell>
          <cell r="AM13" t="str">
            <v>ADAMS</v>
          </cell>
          <cell r="AN13">
            <v>0</v>
          </cell>
          <cell r="AO13">
            <v>0</v>
          </cell>
          <cell r="AP13">
            <v>0</v>
          </cell>
          <cell r="AQ13">
            <v>0</v>
          </cell>
          <cell r="AR13">
            <v>0</v>
          </cell>
          <cell r="AS13">
            <v>0</v>
          </cell>
          <cell r="AT13">
            <v>0</v>
          </cell>
          <cell r="AU13">
            <v>0</v>
          </cell>
          <cell r="AV13">
            <v>0</v>
          </cell>
          <cell r="AW13">
            <v>0</v>
          </cell>
          <cell r="AX13">
            <v>0</v>
          </cell>
          <cell r="AZ13">
            <v>4</v>
          </cell>
          <cell r="BA13" t="str">
            <v>ADAMS</v>
          </cell>
          <cell r="BC13">
            <v>0</v>
          </cell>
          <cell r="BE13">
            <v>0</v>
          </cell>
          <cell r="BF13">
            <v>0</v>
          </cell>
          <cell r="BG13">
            <v>0</v>
          </cell>
          <cell r="BH13">
            <v>0</v>
          </cell>
          <cell r="BI13">
            <v>0</v>
          </cell>
          <cell r="BJ13">
            <v>0</v>
          </cell>
          <cell r="BL13">
            <v>0</v>
          </cell>
          <cell r="BM13">
            <v>0</v>
          </cell>
          <cell r="BN13">
            <v>0</v>
          </cell>
          <cell r="BO13">
            <v>0</v>
          </cell>
          <cell r="BP13">
            <v>0</v>
          </cell>
          <cell r="BQ13">
            <v>0</v>
          </cell>
          <cell r="BR13">
            <v>0</v>
          </cell>
          <cell r="BX13">
            <v>-4</v>
          </cell>
        </row>
        <row r="14">
          <cell r="A14">
            <v>5</v>
          </cell>
          <cell r="B14">
            <v>5</v>
          </cell>
          <cell r="C14" t="str">
            <v>AGAWAM</v>
          </cell>
          <cell r="D14">
            <v>14</v>
          </cell>
          <cell r="E14">
            <v>199246</v>
          </cell>
          <cell r="F14">
            <v>0</v>
          </cell>
          <cell r="G14">
            <v>12502</v>
          </cell>
          <cell r="H14">
            <v>211748</v>
          </cell>
          <cell r="J14">
            <v>11454.454324081697</v>
          </cell>
          <cell r="K14">
            <v>0.28125482518232581</v>
          </cell>
          <cell r="L14">
            <v>12502</v>
          </cell>
          <cell r="M14">
            <v>23956.454324081697</v>
          </cell>
          <cell r="O14">
            <v>187791.54567591831</v>
          </cell>
          <cell r="Q14">
            <v>0</v>
          </cell>
          <cell r="R14">
            <v>11454.454324081697</v>
          </cell>
          <cell r="S14">
            <v>12502</v>
          </cell>
          <cell r="T14">
            <v>23956.454324081697</v>
          </cell>
          <cell r="V14">
            <v>53228.25</v>
          </cell>
          <cell r="W14">
            <v>0</v>
          </cell>
          <cell r="X14">
            <v>5</v>
          </cell>
          <cell r="Y14">
            <v>14</v>
          </cell>
          <cell r="Z14">
            <v>199246</v>
          </cell>
          <cell r="AA14">
            <v>0</v>
          </cell>
          <cell r="AB14">
            <v>199246</v>
          </cell>
          <cell r="AC14">
            <v>0</v>
          </cell>
          <cell r="AD14">
            <v>12502</v>
          </cell>
          <cell r="AE14">
            <v>211748</v>
          </cell>
          <cell r="AF14">
            <v>0</v>
          </cell>
          <cell r="AG14">
            <v>0</v>
          </cell>
          <cell r="AH14">
            <v>0</v>
          </cell>
          <cell r="AI14">
            <v>211748</v>
          </cell>
          <cell r="AK14">
            <v>5</v>
          </cell>
          <cell r="AL14">
            <v>5</v>
          </cell>
          <cell r="AM14" t="str">
            <v>AGAWAM</v>
          </cell>
          <cell r="AN14">
            <v>199246</v>
          </cell>
          <cell r="AO14">
            <v>181897</v>
          </cell>
          <cell r="AP14">
            <v>17349</v>
          </cell>
          <cell r="AQ14">
            <v>0</v>
          </cell>
          <cell r="AR14">
            <v>0</v>
          </cell>
          <cell r="AS14">
            <v>17352.25</v>
          </cell>
          <cell r="AT14">
            <v>6025</v>
          </cell>
          <cell r="AU14">
            <v>0</v>
          </cell>
          <cell r="AV14">
            <v>0</v>
          </cell>
          <cell r="AW14">
            <v>40726.25</v>
          </cell>
          <cell r="AX14">
            <v>11454.454324081697</v>
          </cell>
          <cell r="AZ14">
            <v>5</v>
          </cell>
          <cell r="BA14" t="str">
            <v>AGAWAM</v>
          </cell>
          <cell r="BC14">
            <v>0</v>
          </cell>
          <cell r="BE14">
            <v>0</v>
          </cell>
          <cell r="BF14">
            <v>0</v>
          </cell>
          <cell r="BG14">
            <v>0</v>
          </cell>
          <cell r="BH14">
            <v>0</v>
          </cell>
          <cell r="BI14">
            <v>0</v>
          </cell>
          <cell r="BJ14">
            <v>0</v>
          </cell>
          <cell r="BL14">
            <v>0</v>
          </cell>
          <cell r="BM14">
            <v>17349</v>
          </cell>
          <cell r="BN14">
            <v>17349</v>
          </cell>
          <cell r="BO14">
            <v>0</v>
          </cell>
          <cell r="BP14">
            <v>0</v>
          </cell>
          <cell r="BQ14">
            <v>0</v>
          </cell>
          <cell r="BR14">
            <v>0</v>
          </cell>
          <cell r="BX14">
            <v>-5</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K15">
            <v>6</v>
          </cell>
          <cell r="AL15">
            <v>6</v>
          </cell>
          <cell r="AM15" t="str">
            <v>ALFORD</v>
          </cell>
          <cell r="AN15">
            <v>0</v>
          </cell>
          <cell r="AO15">
            <v>0</v>
          </cell>
          <cell r="AP15">
            <v>0</v>
          </cell>
          <cell r="AQ15">
            <v>0</v>
          </cell>
          <cell r="AR15">
            <v>0</v>
          </cell>
          <cell r="AS15">
            <v>0</v>
          </cell>
          <cell r="AT15">
            <v>0</v>
          </cell>
          <cell r="AU15">
            <v>0</v>
          </cell>
          <cell r="AV15">
            <v>0</v>
          </cell>
          <cell r="AW15">
            <v>0</v>
          </cell>
          <cell r="AX15">
            <v>0</v>
          </cell>
          <cell r="AZ15">
            <v>6</v>
          </cell>
          <cell r="BA15" t="str">
            <v>ALFORD</v>
          </cell>
          <cell r="BC15">
            <v>0</v>
          </cell>
          <cell r="BE15">
            <v>0</v>
          </cell>
          <cell r="BF15">
            <v>0</v>
          </cell>
          <cell r="BG15">
            <v>0</v>
          </cell>
          <cell r="BH15">
            <v>0</v>
          </cell>
          <cell r="BI15">
            <v>0</v>
          </cell>
          <cell r="BJ15">
            <v>0</v>
          </cell>
          <cell r="BL15">
            <v>0</v>
          </cell>
          <cell r="BM15">
            <v>0</v>
          </cell>
          <cell r="BN15">
            <v>0</v>
          </cell>
          <cell r="BO15">
            <v>0</v>
          </cell>
          <cell r="BP15">
            <v>0</v>
          </cell>
          <cell r="BQ15">
            <v>0</v>
          </cell>
          <cell r="BR15">
            <v>0</v>
          </cell>
          <cell r="BX15">
            <v>-6</v>
          </cell>
        </row>
        <row r="16">
          <cell r="A16">
            <v>7</v>
          </cell>
          <cell r="B16">
            <v>7</v>
          </cell>
          <cell r="C16" t="str">
            <v>AMESBURY</v>
          </cell>
          <cell r="D16">
            <v>48</v>
          </cell>
          <cell r="E16">
            <v>535228</v>
          </cell>
          <cell r="F16">
            <v>0</v>
          </cell>
          <cell r="G16">
            <v>42864</v>
          </cell>
          <cell r="H16">
            <v>578092</v>
          </cell>
          <cell r="J16">
            <v>0</v>
          </cell>
          <cell r="K16">
            <v>0</v>
          </cell>
          <cell r="L16">
            <v>42864</v>
          </cell>
          <cell r="M16">
            <v>42864</v>
          </cell>
          <cell r="O16">
            <v>535228</v>
          </cell>
          <cell r="Q16">
            <v>0</v>
          </cell>
          <cell r="R16">
            <v>0</v>
          </cell>
          <cell r="S16">
            <v>42864</v>
          </cell>
          <cell r="T16">
            <v>42864</v>
          </cell>
          <cell r="V16">
            <v>90514.75</v>
          </cell>
          <cell r="W16">
            <v>0</v>
          </cell>
          <cell r="X16">
            <v>7</v>
          </cell>
          <cell r="Y16">
            <v>48</v>
          </cell>
          <cell r="Z16">
            <v>535228</v>
          </cell>
          <cell r="AA16">
            <v>0</v>
          </cell>
          <cell r="AB16">
            <v>535228</v>
          </cell>
          <cell r="AC16">
            <v>0</v>
          </cell>
          <cell r="AD16">
            <v>42864</v>
          </cell>
          <cell r="AE16">
            <v>578092</v>
          </cell>
          <cell r="AF16">
            <v>0</v>
          </cell>
          <cell r="AG16">
            <v>0</v>
          </cell>
          <cell r="AH16">
            <v>0</v>
          </cell>
          <cell r="AI16">
            <v>578092</v>
          </cell>
          <cell r="AK16">
            <v>7</v>
          </cell>
          <cell r="AL16">
            <v>7</v>
          </cell>
          <cell r="AM16" t="str">
            <v>AMESBURY</v>
          </cell>
          <cell r="AN16">
            <v>535228</v>
          </cell>
          <cell r="AO16">
            <v>560588</v>
          </cell>
          <cell r="AP16">
            <v>0</v>
          </cell>
          <cell r="AQ16">
            <v>0</v>
          </cell>
          <cell r="AR16">
            <v>26822</v>
          </cell>
          <cell r="AS16">
            <v>0</v>
          </cell>
          <cell r="AT16">
            <v>0</v>
          </cell>
          <cell r="AU16">
            <v>20828.75</v>
          </cell>
          <cell r="AV16">
            <v>0</v>
          </cell>
          <cell r="AW16">
            <v>47650.75</v>
          </cell>
          <cell r="AX16">
            <v>0</v>
          </cell>
          <cell r="AZ16">
            <v>7</v>
          </cell>
          <cell r="BA16" t="str">
            <v>AMESBURY</v>
          </cell>
          <cell r="BC16">
            <v>0</v>
          </cell>
          <cell r="BE16">
            <v>0</v>
          </cell>
          <cell r="BF16">
            <v>0</v>
          </cell>
          <cell r="BG16">
            <v>0</v>
          </cell>
          <cell r="BH16">
            <v>0</v>
          </cell>
          <cell r="BI16">
            <v>0</v>
          </cell>
          <cell r="BJ16">
            <v>0</v>
          </cell>
          <cell r="BL16">
            <v>0</v>
          </cell>
          <cell r="BM16">
            <v>0</v>
          </cell>
          <cell r="BN16">
            <v>0</v>
          </cell>
          <cell r="BO16">
            <v>0</v>
          </cell>
          <cell r="BP16">
            <v>0</v>
          </cell>
          <cell r="BQ16">
            <v>0</v>
          </cell>
          <cell r="BR16">
            <v>0</v>
          </cell>
          <cell r="BX16">
            <v>-7</v>
          </cell>
        </row>
        <row r="17">
          <cell r="A17">
            <v>8</v>
          </cell>
          <cell r="B17">
            <v>8</v>
          </cell>
          <cell r="C17" t="str">
            <v>AMHERST</v>
          </cell>
          <cell r="D17">
            <v>91</v>
          </cell>
          <cell r="E17">
            <v>1673686</v>
          </cell>
          <cell r="F17">
            <v>0</v>
          </cell>
          <cell r="G17">
            <v>81263</v>
          </cell>
          <cell r="H17">
            <v>1754949</v>
          </cell>
          <cell r="J17">
            <v>80829.533150366115</v>
          </cell>
          <cell r="K17">
            <v>0.24549537308976782</v>
          </cell>
          <cell r="L17">
            <v>81263</v>
          </cell>
          <cell r="M17">
            <v>162092.5331503661</v>
          </cell>
          <cell r="O17">
            <v>1592856.466849634</v>
          </cell>
          <cell r="Q17">
            <v>0</v>
          </cell>
          <cell r="R17">
            <v>80829.533150366115</v>
          </cell>
          <cell r="S17">
            <v>81263</v>
          </cell>
          <cell r="T17">
            <v>162092.5331503661</v>
          </cell>
          <cell r="V17">
            <v>410513.73956815468</v>
          </cell>
          <cell r="W17">
            <v>0</v>
          </cell>
          <cell r="X17">
            <v>8</v>
          </cell>
          <cell r="Y17">
            <v>91</v>
          </cell>
          <cell r="Z17">
            <v>1673686</v>
          </cell>
          <cell r="AA17">
            <v>0</v>
          </cell>
          <cell r="AB17">
            <v>1673686</v>
          </cell>
          <cell r="AC17">
            <v>0</v>
          </cell>
          <cell r="AD17">
            <v>81263</v>
          </cell>
          <cell r="AE17">
            <v>1754949</v>
          </cell>
          <cell r="AF17">
            <v>0</v>
          </cell>
          <cell r="AG17">
            <v>0</v>
          </cell>
          <cell r="AH17">
            <v>0</v>
          </cell>
          <cell r="AI17">
            <v>1754949</v>
          </cell>
          <cell r="AK17">
            <v>8</v>
          </cell>
          <cell r="AL17">
            <v>8</v>
          </cell>
          <cell r="AM17" t="str">
            <v>AMHERST</v>
          </cell>
          <cell r="AN17">
            <v>1673686</v>
          </cell>
          <cell r="AO17">
            <v>1551261</v>
          </cell>
          <cell r="AP17">
            <v>122425</v>
          </cell>
          <cell r="AQ17">
            <v>55423</v>
          </cell>
          <cell r="AR17">
            <v>15820.25</v>
          </cell>
          <cell r="AS17">
            <v>69685.5</v>
          </cell>
          <cell r="AT17">
            <v>39206.75</v>
          </cell>
          <cell r="AU17">
            <v>27995.5</v>
          </cell>
          <cell r="AV17">
            <v>-1305.2604318453523</v>
          </cell>
          <cell r="AW17">
            <v>329250.73956815468</v>
          </cell>
          <cell r="AX17">
            <v>80829.533150366115</v>
          </cell>
          <cell r="AZ17">
            <v>8</v>
          </cell>
          <cell r="BA17" t="str">
            <v>AMHERST</v>
          </cell>
          <cell r="BC17">
            <v>0</v>
          </cell>
          <cell r="BE17">
            <v>0</v>
          </cell>
          <cell r="BF17">
            <v>0</v>
          </cell>
          <cell r="BG17">
            <v>0</v>
          </cell>
          <cell r="BH17">
            <v>0</v>
          </cell>
          <cell r="BI17">
            <v>0</v>
          </cell>
          <cell r="BJ17">
            <v>0</v>
          </cell>
          <cell r="BL17">
            <v>0</v>
          </cell>
          <cell r="BM17">
            <v>122425</v>
          </cell>
          <cell r="BN17">
            <v>122425</v>
          </cell>
          <cell r="BO17">
            <v>0</v>
          </cell>
          <cell r="BP17">
            <v>-1305.2604318453523</v>
          </cell>
          <cell r="BQ17">
            <v>-1305.2604318453523</v>
          </cell>
          <cell r="BR17">
            <v>-1305.2604318453523</v>
          </cell>
          <cell r="BX17">
            <v>-8</v>
          </cell>
        </row>
        <row r="18">
          <cell r="A18">
            <v>9</v>
          </cell>
          <cell r="B18">
            <v>9</v>
          </cell>
          <cell r="C18" t="str">
            <v>ANDOVER</v>
          </cell>
          <cell r="D18">
            <v>6</v>
          </cell>
          <cell r="E18">
            <v>99825</v>
          </cell>
          <cell r="F18">
            <v>0</v>
          </cell>
          <cell r="G18">
            <v>5358</v>
          </cell>
          <cell r="H18">
            <v>105183</v>
          </cell>
          <cell r="J18">
            <v>0</v>
          </cell>
          <cell r="K18">
            <v>0</v>
          </cell>
          <cell r="L18">
            <v>5358</v>
          </cell>
          <cell r="M18">
            <v>5358</v>
          </cell>
          <cell r="O18">
            <v>99825</v>
          </cell>
          <cell r="Q18">
            <v>0</v>
          </cell>
          <cell r="R18">
            <v>0</v>
          </cell>
          <cell r="S18">
            <v>5358</v>
          </cell>
          <cell r="T18">
            <v>5358</v>
          </cell>
          <cell r="V18">
            <v>49101</v>
          </cell>
          <cell r="W18">
            <v>0</v>
          </cell>
          <cell r="X18">
            <v>9</v>
          </cell>
          <cell r="Y18">
            <v>6</v>
          </cell>
          <cell r="Z18">
            <v>99825</v>
          </cell>
          <cell r="AA18">
            <v>0</v>
          </cell>
          <cell r="AB18">
            <v>99825</v>
          </cell>
          <cell r="AC18">
            <v>0</v>
          </cell>
          <cell r="AD18">
            <v>5358</v>
          </cell>
          <cell r="AE18">
            <v>105183</v>
          </cell>
          <cell r="AF18">
            <v>0</v>
          </cell>
          <cell r="AG18">
            <v>0</v>
          </cell>
          <cell r="AH18">
            <v>0</v>
          </cell>
          <cell r="AI18">
            <v>105183</v>
          </cell>
          <cell r="AK18">
            <v>9</v>
          </cell>
          <cell r="AL18">
            <v>9</v>
          </cell>
          <cell r="AM18" t="str">
            <v>ANDOVER</v>
          </cell>
          <cell r="AN18">
            <v>99825</v>
          </cell>
          <cell r="AO18">
            <v>113166</v>
          </cell>
          <cell r="AP18">
            <v>0</v>
          </cell>
          <cell r="AQ18">
            <v>0</v>
          </cell>
          <cell r="AR18">
            <v>27911</v>
          </cell>
          <cell r="AS18">
            <v>9204.5</v>
          </cell>
          <cell r="AT18">
            <v>6627.5</v>
          </cell>
          <cell r="AU18">
            <v>0</v>
          </cell>
          <cell r="AV18">
            <v>0</v>
          </cell>
          <cell r="AW18">
            <v>43743</v>
          </cell>
          <cell r="AX18">
            <v>0</v>
          </cell>
          <cell r="AZ18">
            <v>9</v>
          </cell>
          <cell r="BA18" t="str">
            <v>ANDOVER</v>
          </cell>
          <cell r="BC18">
            <v>0</v>
          </cell>
          <cell r="BE18">
            <v>0</v>
          </cell>
          <cell r="BF18">
            <v>0</v>
          </cell>
          <cell r="BG18">
            <v>0</v>
          </cell>
          <cell r="BH18">
            <v>0</v>
          </cell>
          <cell r="BI18">
            <v>0</v>
          </cell>
          <cell r="BJ18">
            <v>0</v>
          </cell>
          <cell r="BL18">
            <v>0</v>
          </cell>
          <cell r="BM18">
            <v>0</v>
          </cell>
          <cell r="BN18">
            <v>0</v>
          </cell>
          <cell r="BO18">
            <v>0</v>
          </cell>
          <cell r="BP18">
            <v>0</v>
          </cell>
          <cell r="BQ18">
            <v>0</v>
          </cell>
          <cell r="BR18">
            <v>0</v>
          </cell>
          <cell r="BX18">
            <v>-9</v>
          </cell>
        </row>
        <row r="19">
          <cell r="A19">
            <v>10</v>
          </cell>
          <cell r="B19">
            <v>10</v>
          </cell>
          <cell r="C19" t="str">
            <v>ARLINGTON</v>
          </cell>
          <cell r="D19">
            <v>14</v>
          </cell>
          <cell r="E19">
            <v>178030</v>
          </cell>
          <cell r="F19">
            <v>0</v>
          </cell>
          <cell r="G19">
            <v>12502</v>
          </cell>
          <cell r="H19">
            <v>190532</v>
          </cell>
          <cell r="J19">
            <v>22831.000664404004</v>
          </cell>
          <cell r="K19">
            <v>0.37484437534819831</v>
          </cell>
          <cell r="L19">
            <v>12502</v>
          </cell>
          <cell r="M19">
            <v>35333.000664404004</v>
          </cell>
          <cell r="O19">
            <v>155198.99933559599</v>
          </cell>
          <cell r="Q19">
            <v>0</v>
          </cell>
          <cell r="R19">
            <v>22831.000664404004</v>
          </cell>
          <cell r="S19">
            <v>12502</v>
          </cell>
          <cell r="T19">
            <v>35333.000664404004</v>
          </cell>
          <cell r="V19">
            <v>73409.945179105227</v>
          </cell>
          <cell r="W19">
            <v>0</v>
          </cell>
          <cell r="X19">
            <v>10</v>
          </cell>
          <cell r="Y19">
            <v>14</v>
          </cell>
          <cell r="Z19">
            <v>178030</v>
          </cell>
          <cell r="AA19">
            <v>0</v>
          </cell>
          <cell r="AB19">
            <v>178030</v>
          </cell>
          <cell r="AC19">
            <v>0</v>
          </cell>
          <cell r="AD19">
            <v>12502</v>
          </cell>
          <cell r="AE19">
            <v>190532</v>
          </cell>
          <cell r="AF19">
            <v>0</v>
          </cell>
          <cell r="AG19">
            <v>0</v>
          </cell>
          <cell r="AH19">
            <v>0</v>
          </cell>
          <cell r="AI19">
            <v>190532</v>
          </cell>
          <cell r="AK19">
            <v>10</v>
          </cell>
          <cell r="AL19">
            <v>10</v>
          </cell>
          <cell r="AM19" t="str">
            <v>ARLINGTON</v>
          </cell>
          <cell r="AN19">
            <v>178030</v>
          </cell>
          <cell r="AO19">
            <v>143450</v>
          </cell>
          <cell r="AP19">
            <v>34580</v>
          </cell>
          <cell r="AQ19">
            <v>5268</v>
          </cell>
          <cell r="AR19">
            <v>0</v>
          </cell>
          <cell r="AS19">
            <v>0</v>
          </cell>
          <cell r="AT19">
            <v>0</v>
          </cell>
          <cell r="AU19">
            <v>21184</v>
          </cell>
          <cell r="AV19">
            <v>-124.05482089476936</v>
          </cell>
          <cell r="AW19">
            <v>60907.945179105227</v>
          </cell>
          <cell r="AX19">
            <v>22831.000664404004</v>
          </cell>
          <cell r="AZ19">
            <v>10</v>
          </cell>
          <cell r="BA19" t="str">
            <v>ARLINGTON</v>
          </cell>
          <cell r="BC19">
            <v>0</v>
          </cell>
          <cell r="BE19">
            <v>0</v>
          </cell>
          <cell r="BF19">
            <v>0</v>
          </cell>
          <cell r="BG19">
            <v>0</v>
          </cell>
          <cell r="BH19">
            <v>0</v>
          </cell>
          <cell r="BI19">
            <v>0</v>
          </cell>
          <cell r="BJ19">
            <v>0</v>
          </cell>
          <cell r="BL19">
            <v>0</v>
          </cell>
          <cell r="BM19">
            <v>34580</v>
          </cell>
          <cell r="BN19">
            <v>34580</v>
          </cell>
          <cell r="BO19">
            <v>0</v>
          </cell>
          <cell r="BP19">
            <v>-124.05482089476936</v>
          </cell>
          <cell r="BQ19">
            <v>-124.05482089476936</v>
          </cell>
          <cell r="BR19">
            <v>-124.05482089476936</v>
          </cell>
          <cell r="BX19">
            <v>-10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K20">
            <v>11</v>
          </cell>
          <cell r="AL20">
            <v>11</v>
          </cell>
          <cell r="AM20" t="str">
            <v>ASHBURNHAM</v>
          </cell>
          <cell r="AN20">
            <v>0</v>
          </cell>
          <cell r="AO20">
            <v>0</v>
          </cell>
          <cell r="AP20">
            <v>0</v>
          </cell>
          <cell r="AQ20">
            <v>0</v>
          </cell>
          <cell r="AR20">
            <v>0</v>
          </cell>
          <cell r="AS20">
            <v>0</v>
          </cell>
          <cell r="AT20">
            <v>0</v>
          </cell>
          <cell r="AU20">
            <v>0</v>
          </cell>
          <cell r="AV20">
            <v>0</v>
          </cell>
          <cell r="AW20">
            <v>0</v>
          </cell>
          <cell r="AX20">
            <v>0</v>
          </cell>
          <cell r="AZ20">
            <v>11</v>
          </cell>
          <cell r="BA20" t="str">
            <v>ASHBURNHAM</v>
          </cell>
          <cell r="BC20">
            <v>0</v>
          </cell>
          <cell r="BE20">
            <v>0</v>
          </cell>
          <cell r="BF20">
            <v>0</v>
          </cell>
          <cell r="BG20">
            <v>0</v>
          </cell>
          <cell r="BH20">
            <v>0</v>
          </cell>
          <cell r="BI20">
            <v>0</v>
          </cell>
          <cell r="BJ20">
            <v>0</v>
          </cell>
          <cell r="BL20">
            <v>0</v>
          </cell>
          <cell r="BM20">
            <v>0</v>
          </cell>
          <cell r="BN20">
            <v>0</v>
          </cell>
          <cell r="BO20">
            <v>0</v>
          </cell>
          <cell r="BP20">
            <v>0</v>
          </cell>
          <cell r="BQ20">
            <v>0</v>
          </cell>
          <cell r="BR20">
            <v>0</v>
          </cell>
          <cell r="BX20">
            <v>-11</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K21">
            <v>12</v>
          </cell>
          <cell r="AL21">
            <v>12</v>
          </cell>
          <cell r="AM21" t="str">
            <v>ASHBY</v>
          </cell>
          <cell r="AN21">
            <v>0</v>
          </cell>
          <cell r="AO21">
            <v>0</v>
          </cell>
          <cell r="AP21">
            <v>0</v>
          </cell>
          <cell r="AQ21">
            <v>0</v>
          </cell>
          <cell r="AR21">
            <v>0</v>
          </cell>
          <cell r="AS21">
            <v>0</v>
          </cell>
          <cell r="AT21">
            <v>0</v>
          </cell>
          <cell r="AU21">
            <v>0</v>
          </cell>
          <cell r="AV21">
            <v>0</v>
          </cell>
          <cell r="AW21">
            <v>0</v>
          </cell>
          <cell r="AX21">
            <v>0</v>
          </cell>
          <cell r="AZ21">
            <v>12</v>
          </cell>
          <cell r="BA21" t="str">
            <v>ASHBY</v>
          </cell>
          <cell r="BC21">
            <v>0</v>
          </cell>
          <cell r="BE21">
            <v>0</v>
          </cell>
          <cell r="BF21">
            <v>0</v>
          </cell>
          <cell r="BG21">
            <v>0</v>
          </cell>
          <cell r="BH21">
            <v>0</v>
          </cell>
          <cell r="BI21">
            <v>0</v>
          </cell>
          <cell r="BJ21">
            <v>0</v>
          </cell>
          <cell r="BL21">
            <v>0</v>
          </cell>
          <cell r="BM21">
            <v>0</v>
          </cell>
          <cell r="BN21">
            <v>0</v>
          </cell>
          <cell r="BO21">
            <v>0</v>
          </cell>
          <cell r="BP21">
            <v>0</v>
          </cell>
          <cell r="BQ21">
            <v>0</v>
          </cell>
          <cell r="BR21">
            <v>0</v>
          </cell>
          <cell r="BX21">
            <v>-12</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K22">
            <v>13</v>
          </cell>
          <cell r="AL22">
            <v>13</v>
          </cell>
          <cell r="AM22" t="str">
            <v>ASHFIELD</v>
          </cell>
          <cell r="AN22">
            <v>0</v>
          </cell>
          <cell r="AO22">
            <v>0</v>
          </cell>
          <cell r="AP22">
            <v>0</v>
          </cell>
          <cell r="AQ22">
            <v>0</v>
          </cell>
          <cell r="AR22">
            <v>0</v>
          </cell>
          <cell r="AS22">
            <v>0</v>
          </cell>
          <cell r="AT22">
            <v>0</v>
          </cell>
          <cell r="AU22">
            <v>0</v>
          </cell>
          <cell r="AV22">
            <v>0</v>
          </cell>
          <cell r="AW22">
            <v>0</v>
          </cell>
          <cell r="AX22">
            <v>0</v>
          </cell>
          <cell r="AZ22">
            <v>13</v>
          </cell>
          <cell r="BA22" t="str">
            <v>ASHFIELD</v>
          </cell>
          <cell r="BC22">
            <v>0</v>
          </cell>
          <cell r="BE22">
            <v>0</v>
          </cell>
          <cell r="BF22">
            <v>0</v>
          </cell>
          <cell r="BG22">
            <v>0</v>
          </cell>
          <cell r="BH22">
            <v>0</v>
          </cell>
          <cell r="BI22">
            <v>0</v>
          </cell>
          <cell r="BJ22">
            <v>0</v>
          </cell>
          <cell r="BL22">
            <v>0</v>
          </cell>
          <cell r="BM22">
            <v>0</v>
          </cell>
          <cell r="BN22">
            <v>0</v>
          </cell>
          <cell r="BO22">
            <v>0</v>
          </cell>
          <cell r="BP22">
            <v>0</v>
          </cell>
          <cell r="BQ22">
            <v>0</v>
          </cell>
          <cell r="BR22">
            <v>0</v>
          </cell>
          <cell r="BX22">
            <v>-13</v>
          </cell>
        </row>
        <row r="23">
          <cell r="A23">
            <v>14</v>
          </cell>
          <cell r="B23">
            <v>14</v>
          </cell>
          <cell r="C23" t="str">
            <v>ASHLAND</v>
          </cell>
          <cell r="D23">
            <v>31</v>
          </cell>
          <cell r="E23">
            <v>370223</v>
          </cell>
          <cell r="F23">
            <v>0</v>
          </cell>
          <cell r="G23">
            <v>27683</v>
          </cell>
          <cell r="H23">
            <v>397906</v>
          </cell>
          <cell r="J23">
            <v>0</v>
          </cell>
          <cell r="K23">
            <v>0</v>
          </cell>
          <cell r="L23">
            <v>27683</v>
          </cell>
          <cell r="M23">
            <v>27683</v>
          </cell>
          <cell r="O23">
            <v>370223</v>
          </cell>
          <cell r="Q23">
            <v>0</v>
          </cell>
          <cell r="R23">
            <v>0</v>
          </cell>
          <cell r="S23">
            <v>27683</v>
          </cell>
          <cell r="T23">
            <v>27683</v>
          </cell>
          <cell r="V23">
            <v>81716.25</v>
          </cell>
          <cell r="W23">
            <v>0</v>
          </cell>
          <cell r="X23">
            <v>14</v>
          </cell>
          <cell r="Y23">
            <v>31</v>
          </cell>
          <cell r="Z23">
            <v>370223</v>
          </cell>
          <cell r="AA23">
            <v>0</v>
          </cell>
          <cell r="AB23">
            <v>370223</v>
          </cell>
          <cell r="AC23">
            <v>0</v>
          </cell>
          <cell r="AD23">
            <v>27683</v>
          </cell>
          <cell r="AE23">
            <v>397906</v>
          </cell>
          <cell r="AF23">
            <v>0</v>
          </cell>
          <cell r="AG23">
            <v>0</v>
          </cell>
          <cell r="AH23">
            <v>0</v>
          </cell>
          <cell r="AI23">
            <v>397906</v>
          </cell>
          <cell r="AK23">
            <v>14</v>
          </cell>
          <cell r="AL23">
            <v>14</v>
          </cell>
          <cell r="AM23" t="str">
            <v>ASHLAND</v>
          </cell>
          <cell r="AN23">
            <v>370223</v>
          </cell>
          <cell r="AO23">
            <v>585790</v>
          </cell>
          <cell r="AP23">
            <v>0</v>
          </cell>
          <cell r="AQ23">
            <v>0</v>
          </cell>
          <cell r="AR23">
            <v>0</v>
          </cell>
          <cell r="AS23">
            <v>1351.75</v>
          </cell>
          <cell r="AT23">
            <v>31181.5</v>
          </cell>
          <cell r="AU23">
            <v>21500</v>
          </cell>
          <cell r="AV23">
            <v>0</v>
          </cell>
          <cell r="AW23">
            <v>54033.25</v>
          </cell>
          <cell r="AX23">
            <v>0</v>
          </cell>
          <cell r="AZ23">
            <v>14</v>
          </cell>
          <cell r="BA23" t="str">
            <v>ASHLAND</v>
          </cell>
          <cell r="BC23">
            <v>0</v>
          </cell>
          <cell r="BE23">
            <v>0</v>
          </cell>
          <cell r="BF23">
            <v>0</v>
          </cell>
          <cell r="BG23">
            <v>0</v>
          </cell>
          <cell r="BH23">
            <v>0</v>
          </cell>
          <cell r="BI23">
            <v>0</v>
          </cell>
          <cell r="BJ23">
            <v>0</v>
          </cell>
          <cell r="BL23">
            <v>0</v>
          </cell>
          <cell r="BM23">
            <v>0</v>
          </cell>
          <cell r="BN23">
            <v>0</v>
          </cell>
          <cell r="BO23">
            <v>0</v>
          </cell>
          <cell r="BP23">
            <v>0</v>
          </cell>
          <cell r="BQ23">
            <v>0</v>
          </cell>
          <cell r="BR23">
            <v>0</v>
          </cell>
          <cell r="BX23">
            <v>-14</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K24">
            <v>15</v>
          </cell>
          <cell r="AL24">
            <v>15</v>
          </cell>
          <cell r="AM24" t="str">
            <v>ATHOL</v>
          </cell>
          <cell r="AN24">
            <v>0</v>
          </cell>
          <cell r="AO24">
            <v>0</v>
          </cell>
          <cell r="AP24">
            <v>0</v>
          </cell>
          <cell r="AQ24">
            <v>0</v>
          </cell>
          <cell r="AR24">
            <v>0</v>
          </cell>
          <cell r="AS24">
            <v>0</v>
          </cell>
          <cell r="AT24">
            <v>0</v>
          </cell>
          <cell r="AU24">
            <v>0</v>
          </cell>
          <cell r="AV24">
            <v>0</v>
          </cell>
          <cell r="AW24">
            <v>0</v>
          </cell>
          <cell r="AX24">
            <v>0</v>
          </cell>
          <cell r="AZ24">
            <v>15</v>
          </cell>
          <cell r="BA24" t="str">
            <v>ATHOL</v>
          </cell>
          <cell r="BC24">
            <v>0</v>
          </cell>
          <cell r="BE24">
            <v>0</v>
          </cell>
          <cell r="BF24">
            <v>0</v>
          </cell>
          <cell r="BG24">
            <v>0</v>
          </cell>
          <cell r="BH24">
            <v>0</v>
          </cell>
          <cell r="BI24">
            <v>0</v>
          </cell>
          <cell r="BJ24">
            <v>0</v>
          </cell>
          <cell r="BL24">
            <v>0</v>
          </cell>
          <cell r="BM24">
            <v>0</v>
          </cell>
          <cell r="BN24">
            <v>0</v>
          </cell>
          <cell r="BO24">
            <v>0</v>
          </cell>
          <cell r="BP24">
            <v>0</v>
          </cell>
          <cell r="BQ24">
            <v>0</v>
          </cell>
          <cell r="BR24">
            <v>0</v>
          </cell>
          <cell r="BX24">
            <v>-15</v>
          </cell>
        </row>
        <row r="25">
          <cell r="A25">
            <v>16</v>
          </cell>
          <cell r="B25">
            <v>16</v>
          </cell>
          <cell r="C25" t="str">
            <v>ATTLEBORO</v>
          </cell>
          <cell r="D25">
            <v>336</v>
          </cell>
          <cell r="E25">
            <v>3353406</v>
          </cell>
          <cell r="F25">
            <v>0</v>
          </cell>
          <cell r="G25">
            <v>300048</v>
          </cell>
          <cell r="H25">
            <v>3653454</v>
          </cell>
          <cell r="J25">
            <v>280042.22833457537</v>
          </cell>
          <cell r="K25">
            <v>0.51293195345447906</v>
          </cell>
          <cell r="L25">
            <v>300048</v>
          </cell>
          <cell r="M25">
            <v>580090.22833457543</v>
          </cell>
          <cell r="O25">
            <v>3073363.7716654246</v>
          </cell>
          <cell r="Q25">
            <v>0</v>
          </cell>
          <cell r="R25">
            <v>280042.22833457537</v>
          </cell>
          <cell r="S25">
            <v>300048</v>
          </cell>
          <cell r="T25">
            <v>580090.22833457543</v>
          </cell>
          <cell r="V25">
            <v>846011.70229726413</v>
          </cell>
          <cell r="W25">
            <v>0</v>
          </cell>
          <cell r="X25">
            <v>16</v>
          </cell>
          <cell r="Y25">
            <v>336</v>
          </cell>
          <cell r="Z25">
            <v>3353406</v>
          </cell>
          <cell r="AA25">
            <v>0</v>
          </cell>
          <cell r="AB25">
            <v>3353406</v>
          </cell>
          <cell r="AC25">
            <v>0</v>
          </cell>
          <cell r="AD25">
            <v>300048</v>
          </cell>
          <cell r="AE25">
            <v>3653454</v>
          </cell>
          <cell r="AF25">
            <v>0</v>
          </cell>
          <cell r="AG25">
            <v>0</v>
          </cell>
          <cell r="AH25">
            <v>0</v>
          </cell>
          <cell r="AI25">
            <v>3653454</v>
          </cell>
          <cell r="AK25">
            <v>16</v>
          </cell>
          <cell r="AL25">
            <v>16</v>
          </cell>
          <cell r="AM25" t="str">
            <v>ATTLEBORO</v>
          </cell>
          <cell r="AN25">
            <v>3353406</v>
          </cell>
          <cell r="AO25">
            <v>2929252</v>
          </cell>
          <cell r="AP25">
            <v>424154</v>
          </cell>
          <cell r="AQ25">
            <v>28249</v>
          </cell>
          <cell r="AR25">
            <v>0</v>
          </cell>
          <cell r="AS25">
            <v>0</v>
          </cell>
          <cell r="AT25">
            <v>45582.5</v>
          </cell>
          <cell r="AU25">
            <v>48643.5</v>
          </cell>
          <cell r="AV25">
            <v>-665.29770273591566</v>
          </cell>
          <cell r="AW25">
            <v>545963.70229726413</v>
          </cell>
          <cell r="AX25">
            <v>280042.22833457537</v>
          </cell>
          <cell r="AZ25">
            <v>16</v>
          </cell>
          <cell r="BA25" t="str">
            <v>ATTLEBORO</v>
          </cell>
          <cell r="BC25">
            <v>0</v>
          </cell>
          <cell r="BE25">
            <v>0</v>
          </cell>
          <cell r="BF25">
            <v>0</v>
          </cell>
          <cell r="BG25">
            <v>0</v>
          </cell>
          <cell r="BH25">
            <v>0</v>
          </cell>
          <cell r="BI25">
            <v>0</v>
          </cell>
          <cell r="BJ25">
            <v>0</v>
          </cell>
          <cell r="BL25">
            <v>0</v>
          </cell>
          <cell r="BM25">
            <v>424154</v>
          </cell>
          <cell r="BN25">
            <v>424154</v>
          </cell>
          <cell r="BO25">
            <v>0</v>
          </cell>
          <cell r="BP25">
            <v>-665.29770273591566</v>
          </cell>
          <cell r="BQ25">
            <v>-665.29770273591566</v>
          </cell>
          <cell r="BR25">
            <v>-665.29770273591566</v>
          </cell>
          <cell r="BX25">
            <v>-16</v>
          </cell>
        </row>
        <row r="26">
          <cell r="A26">
            <v>17</v>
          </cell>
          <cell r="B26">
            <v>17</v>
          </cell>
          <cell r="C26" t="str">
            <v>AUBURN</v>
          </cell>
          <cell r="D26">
            <v>16</v>
          </cell>
          <cell r="E26">
            <v>222921</v>
          </cell>
          <cell r="F26">
            <v>0</v>
          </cell>
          <cell r="G26">
            <v>14288</v>
          </cell>
          <cell r="H26">
            <v>237209</v>
          </cell>
          <cell r="J26">
            <v>20939.421228212057</v>
          </cell>
          <cell r="K26">
            <v>0.44141305046586926</v>
          </cell>
          <cell r="L26">
            <v>14288</v>
          </cell>
          <cell r="M26">
            <v>35227.421228212057</v>
          </cell>
          <cell r="O26">
            <v>201981.57877178793</v>
          </cell>
          <cell r="Q26">
            <v>0</v>
          </cell>
          <cell r="R26">
            <v>20939.421228212057</v>
          </cell>
          <cell r="S26">
            <v>14288</v>
          </cell>
          <cell r="T26">
            <v>35227.421228212057</v>
          </cell>
          <cell r="V26">
            <v>61725.25</v>
          </cell>
          <cell r="W26">
            <v>0</v>
          </cell>
          <cell r="X26">
            <v>17</v>
          </cell>
          <cell r="Y26">
            <v>16</v>
          </cell>
          <cell r="Z26">
            <v>222921</v>
          </cell>
          <cell r="AA26">
            <v>0</v>
          </cell>
          <cell r="AB26">
            <v>222921</v>
          </cell>
          <cell r="AC26">
            <v>0</v>
          </cell>
          <cell r="AD26">
            <v>14288</v>
          </cell>
          <cell r="AE26">
            <v>237209</v>
          </cell>
          <cell r="AF26">
            <v>0</v>
          </cell>
          <cell r="AG26">
            <v>0</v>
          </cell>
          <cell r="AH26">
            <v>0</v>
          </cell>
          <cell r="AI26">
            <v>237209</v>
          </cell>
          <cell r="AK26">
            <v>17</v>
          </cell>
          <cell r="AL26">
            <v>17</v>
          </cell>
          <cell r="AM26" t="str">
            <v>AUBURN</v>
          </cell>
          <cell r="AN26">
            <v>222921</v>
          </cell>
          <cell r="AO26">
            <v>191206</v>
          </cell>
          <cell r="AP26">
            <v>31715</v>
          </cell>
          <cell r="AQ26">
            <v>0</v>
          </cell>
          <cell r="AR26">
            <v>0</v>
          </cell>
          <cell r="AS26">
            <v>0</v>
          </cell>
          <cell r="AT26">
            <v>15722.25</v>
          </cell>
          <cell r="AU26">
            <v>0</v>
          </cell>
          <cell r="AV26">
            <v>0</v>
          </cell>
          <cell r="AW26">
            <v>47437.25</v>
          </cell>
          <cell r="AX26">
            <v>20939.421228212057</v>
          </cell>
          <cell r="AZ26">
            <v>17</v>
          </cell>
          <cell r="BA26" t="str">
            <v>AUBURN</v>
          </cell>
          <cell r="BC26">
            <v>0</v>
          </cell>
          <cell r="BE26">
            <v>0</v>
          </cell>
          <cell r="BF26">
            <v>0</v>
          </cell>
          <cell r="BG26">
            <v>0</v>
          </cell>
          <cell r="BH26">
            <v>0</v>
          </cell>
          <cell r="BI26">
            <v>0</v>
          </cell>
          <cell r="BJ26">
            <v>0</v>
          </cell>
          <cell r="BL26">
            <v>0</v>
          </cell>
          <cell r="BM26">
            <v>31715</v>
          </cell>
          <cell r="BN26">
            <v>31715</v>
          </cell>
          <cell r="BO26">
            <v>0</v>
          </cell>
          <cell r="BP26">
            <v>0</v>
          </cell>
          <cell r="BQ26">
            <v>0</v>
          </cell>
          <cell r="BR26">
            <v>0</v>
          </cell>
          <cell r="BX26">
            <v>-17</v>
          </cell>
        </row>
        <row r="27">
          <cell r="A27">
            <v>18</v>
          </cell>
          <cell r="B27">
            <v>18</v>
          </cell>
          <cell r="C27" t="str">
            <v>AVON</v>
          </cell>
          <cell r="D27">
            <v>11</v>
          </cell>
          <cell r="E27">
            <v>201333</v>
          </cell>
          <cell r="F27">
            <v>0</v>
          </cell>
          <cell r="G27">
            <v>9823</v>
          </cell>
          <cell r="H27">
            <v>211156</v>
          </cell>
          <cell r="J27">
            <v>14774.786953962775</v>
          </cell>
          <cell r="K27">
            <v>0.22033336323181993</v>
          </cell>
          <cell r="L27">
            <v>9823</v>
          </cell>
          <cell r="M27">
            <v>24597.786953962775</v>
          </cell>
          <cell r="O27">
            <v>186558.21304603721</v>
          </cell>
          <cell r="Q27">
            <v>0</v>
          </cell>
          <cell r="R27">
            <v>14774.786953962775</v>
          </cell>
          <cell r="S27">
            <v>9823</v>
          </cell>
          <cell r="T27">
            <v>24597.786953962775</v>
          </cell>
          <cell r="V27">
            <v>76879.512628174882</v>
          </cell>
          <cell r="W27">
            <v>0</v>
          </cell>
          <cell r="X27">
            <v>18</v>
          </cell>
          <cell r="Y27">
            <v>11</v>
          </cell>
          <cell r="Z27">
            <v>201333</v>
          </cell>
          <cell r="AA27">
            <v>0</v>
          </cell>
          <cell r="AB27">
            <v>201333</v>
          </cell>
          <cell r="AC27">
            <v>0</v>
          </cell>
          <cell r="AD27">
            <v>9823</v>
          </cell>
          <cell r="AE27">
            <v>211156</v>
          </cell>
          <cell r="AF27">
            <v>0</v>
          </cell>
          <cell r="AG27">
            <v>0</v>
          </cell>
          <cell r="AH27">
            <v>0</v>
          </cell>
          <cell r="AI27">
            <v>211156</v>
          </cell>
          <cell r="AK27">
            <v>18</v>
          </cell>
          <cell r="AL27">
            <v>18</v>
          </cell>
          <cell r="AM27" t="str">
            <v>AVON</v>
          </cell>
          <cell r="AN27">
            <v>201333</v>
          </cell>
          <cell r="AO27">
            <v>178955</v>
          </cell>
          <cell r="AP27">
            <v>22378</v>
          </cell>
          <cell r="AQ27">
            <v>15774</v>
          </cell>
          <cell r="AR27">
            <v>22411.5</v>
          </cell>
          <cell r="AS27">
            <v>0</v>
          </cell>
          <cell r="AT27">
            <v>6864.5</v>
          </cell>
          <cell r="AU27">
            <v>0</v>
          </cell>
          <cell r="AV27">
            <v>-371.48737182511832</v>
          </cell>
          <cell r="AW27">
            <v>67056.512628174882</v>
          </cell>
          <cell r="AX27">
            <v>14774.786953962775</v>
          </cell>
          <cell r="AZ27">
            <v>18</v>
          </cell>
          <cell r="BA27" t="str">
            <v>AVON</v>
          </cell>
          <cell r="BC27">
            <v>0</v>
          </cell>
          <cell r="BE27">
            <v>0</v>
          </cell>
          <cell r="BF27">
            <v>0</v>
          </cell>
          <cell r="BG27">
            <v>0</v>
          </cell>
          <cell r="BH27">
            <v>0</v>
          </cell>
          <cell r="BI27">
            <v>0</v>
          </cell>
          <cell r="BJ27">
            <v>0</v>
          </cell>
          <cell r="BL27">
            <v>0</v>
          </cell>
          <cell r="BM27">
            <v>22378</v>
          </cell>
          <cell r="BN27">
            <v>22378</v>
          </cell>
          <cell r="BO27">
            <v>0</v>
          </cell>
          <cell r="BP27">
            <v>-371.48737182511832</v>
          </cell>
          <cell r="BQ27">
            <v>-371.48737182511832</v>
          </cell>
          <cell r="BR27">
            <v>-371.48737182511832</v>
          </cell>
          <cell r="BX27">
            <v>-18</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K28">
            <v>19</v>
          </cell>
          <cell r="AL28">
            <v>19</v>
          </cell>
          <cell r="AM28" t="str">
            <v>AYER</v>
          </cell>
          <cell r="AN28">
            <v>0</v>
          </cell>
          <cell r="AO28">
            <v>0</v>
          </cell>
          <cell r="AP28">
            <v>0</v>
          </cell>
          <cell r="AQ28">
            <v>0</v>
          </cell>
          <cell r="AR28">
            <v>0</v>
          </cell>
          <cell r="AS28">
            <v>0</v>
          </cell>
          <cell r="AT28">
            <v>0</v>
          </cell>
          <cell r="AU28">
            <v>0</v>
          </cell>
          <cell r="AV28">
            <v>0</v>
          </cell>
          <cell r="AW28">
            <v>0</v>
          </cell>
          <cell r="AX28">
            <v>0</v>
          </cell>
          <cell r="AZ28">
            <v>19</v>
          </cell>
          <cell r="BA28" t="str">
            <v>AYER</v>
          </cell>
          <cell r="BC28">
            <v>0</v>
          </cell>
          <cell r="BE28">
            <v>0</v>
          </cell>
          <cell r="BF28">
            <v>0</v>
          </cell>
          <cell r="BG28">
            <v>0</v>
          </cell>
          <cell r="BH28">
            <v>0</v>
          </cell>
          <cell r="BI28">
            <v>0</v>
          </cell>
          <cell r="BJ28">
            <v>0</v>
          </cell>
          <cell r="BL28">
            <v>0</v>
          </cell>
          <cell r="BM28">
            <v>0</v>
          </cell>
          <cell r="BN28">
            <v>0</v>
          </cell>
          <cell r="BO28">
            <v>0</v>
          </cell>
          <cell r="BP28">
            <v>0</v>
          </cell>
          <cell r="BQ28">
            <v>0</v>
          </cell>
          <cell r="BR28">
            <v>0</v>
          </cell>
          <cell r="BW28" t="str">
            <v>fy12</v>
          </cell>
          <cell r="BX28">
            <v>-19</v>
          </cell>
        </row>
        <row r="29">
          <cell r="A29">
            <v>20</v>
          </cell>
          <cell r="B29">
            <v>20</v>
          </cell>
          <cell r="C29" t="str">
            <v>BARNSTABLE</v>
          </cell>
          <cell r="D29">
            <v>229</v>
          </cell>
          <cell r="E29">
            <v>2890628</v>
          </cell>
          <cell r="F29">
            <v>0</v>
          </cell>
          <cell r="G29">
            <v>204497</v>
          </cell>
          <cell r="H29">
            <v>3095125</v>
          </cell>
          <cell r="J29">
            <v>132484.50709429255</v>
          </cell>
          <cell r="K29">
            <v>0.26194192213515588</v>
          </cell>
          <cell r="L29">
            <v>204497</v>
          </cell>
          <cell r="M29">
            <v>336981.50709429255</v>
          </cell>
          <cell r="O29">
            <v>2758143.4929057076</v>
          </cell>
          <cell r="Q29">
            <v>0</v>
          </cell>
          <cell r="R29">
            <v>132484.50709429255</v>
          </cell>
          <cell r="S29">
            <v>204497</v>
          </cell>
          <cell r="T29">
            <v>336981.50709429255</v>
          </cell>
          <cell r="V29">
            <v>710275.17408674909</v>
          </cell>
          <cell r="W29">
            <v>0</v>
          </cell>
          <cell r="X29">
            <v>20</v>
          </cell>
          <cell r="Y29">
            <v>229</v>
          </cell>
          <cell r="Z29">
            <v>2890628</v>
          </cell>
          <cell r="AA29">
            <v>0</v>
          </cell>
          <cell r="AB29">
            <v>2890628</v>
          </cell>
          <cell r="AC29">
            <v>0</v>
          </cell>
          <cell r="AD29">
            <v>204497</v>
          </cell>
          <cell r="AE29">
            <v>3095125</v>
          </cell>
          <cell r="AF29">
            <v>0</v>
          </cell>
          <cell r="AG29">
            <v>0</v>
          </cell>
          <cell r="AH29">
            <v>0</v>
          </cell>
          <cell r="AI29">
            <v>3095125</v>
          </cell>
          <cell r="AK29">
            <v>20</v>
          </cell>
          <cell r="AL29">
            <v>20</v>
          </cell>
          <cell r="AM29" t="str">
            <v>BARNSTABLE</v>
          </cell>
          <cell r="AN29">
            <v>2890628</v>
          </cell>
          <cell r="AO29">
            <v>2689966</v>
          </cell>
          <cell r="AP29">
            <v>200662</v>
          </cell>
          <cell r="AQ29">
            <v>23559</v>
          </cell>
          <cell r="AR29">
            <v>43938.25</v>
          </cell>
          <cell r="AS29">
            <v>79475.5</v>
          </cell>
          <cell r="AT29">
            <v>78220.25</v>
          </cell>
          <cell r="AU29">
            <v>80478</v>
          </cell>
          <cell r="AV29">
            <v>-554.82591325094108</v>
          </cell>
          <cell r="AW29">
            <v>505778.17408674909</v>
          </cell>
          <cell r="AX29">
            <v>132484.50709429255</v>
          </cell>
          <cell r="AZ29">
            <v>20</v>
          </cell>
          <cell r="BA29" t="str">
            <v>BARNSTABLE</v>
          </cell>
          <cell r="BC29">
            <v>0</v>
          </cell>
          <cell r="BE29">
            <v>0</v>
          </cell>
          <cell r="BF29">
            <v>0</v>
          </cell>
          <cell r="BG29">
            <v>0</v>
          </cell>
          <cell r="BH29">
            <v>0</v>
          </cell>
          <cell r="BI29">
            <v>0</v>
          </cell>
          <cell r="BJ29">
            <v>0</v>
          </cell>
          <cell r="BL29">
            <v>0</v>
          </cell>
          <cell r="BM29">
            <v>200662</v>
          </cell>
          <cell r="BN29">
            <v>200662</v>
          </cell>
          <cell r="BO29">
            <v>0</v>
          </cell>
          <cell r="BP29">
            <v>-554.82591325094108</v>
          </cell>
          <cell r="BQ29">
            <v>-554.82591325094108</v>
          </cell>
          <cell r="BR29">
            <v>-554.82591325094108</v>
          </cell>
          <cell r="BX29">
            <v>-20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K30">
            <v>21</v>
          </cell>
          <cell r="AL30">
            <v>21</v>
          </cell>
          <cell r="AM30" t="str">
            <v>BARRE</v>
          </cell>
          <cell r="AN30">
            <v>0</v>
          </cell>
          <cell r="AO30">
            <v>0</v>
          </cell>
          <cell r="AP30">
            <v>0</v>
          </cell>
          <cell r="AQ30">
            <v>0</v>
          </cell>
          <cell r="AR30">
            <v>0</v>
          </cell>
          <cell r="AS30">
            <v>0</v>
          </cell>
          <cell r="AT30">
            <v>0</v>
          </cell>
          <cell r="AU30">
            <v>0</v>
          </cell>
          <cell r="AV30">
            <v>0</v>
          </cell>
          <cell r="AW30">
            <v>0</v>
          </cell>
          <cell r="AX30">
            <v>0</v>
          </cell>
          <cell r="AZ30">
            <v>21</v>
          </cell>
          <cell r="BA30" t="str">
            <v>BARRE</v>
          </cell>
          <cell r="BC30">
            <v>0</v>
          </cell>
          <cell r="BE30">
            <v>0</v>
          </cell>
          <cell r="BF30">
            <v>0</v>
          </cell>
          <cell r="BG30">
            <v>0</v>
          </cell>
          <cell r="BH30">
            <v>0</v>
          </cell>
          <cell r="BI30">
            <v>0</v>
          </cell>
          <cell r="BJ30">
            <v>0</v>
          </cell>
          <cell r="BL30">
            <v>0</v>
          </cell>
          <cell r="BM30">
            <v>0</v>
          </cell>
          <cell r="BN30">
            <v>0</v>
          </cell>
          <cell r="BO30">
            <v>0</v>
          </cell>
          <cell r="BP30">
            <v>0</v>
          </cell>
          <cell r="BQ30">
            <v>0</v>
          </cell>
          <cell r="BR30">
            <v>0</v>
          </cell>
          <cell r="BX30">
            <v>-21</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K31">
            <v>22</v>
          </cell>
          <cell r="AL31">
            <v>22</v>
          </cell>
          <cell r="AM31" t="str">
            <v>BECKET</v>
          </cell>
          <cell r="AN31">
            <v>0</v>
          </cell>
          <cell r="AO31">
            <v>0</v>
          </cell>
          <cell r="AP31">
            <v>0</v>
          </cell>
          <cell r="AQ31">
            <v>0</v>
          </cell>
          <cell r="AR31">
            <v>0</v>
          </cell>
          <cell r="AS31">
            <v>0</v>
          </cell>
          <cell r="AT31">
            <v>0</v>
          </cell>
          <cell r="AU31">
            <v>0</v>
          </cell>
          <cell r="AV31">
            <v>0</v>
          </cell>
          <cell r="AW31">
            <v>0</v>
          </cell>
          <cell r="AX31">
            <v>0</v>
          </cell>
          <cell r="AZ31">
            <v>22</v>
          </cell>
          <cell r="BA31" t="str">
            <v>BECKET</v>
          </cell>
          <cell r="BC31">
            <v>0</v>
          </cell>
          <cell r="BE31">
            <v>0</v>
          </cell>
          <cell r="BF31">
            <v>0</v>
          </cell>
          <cell r="BG31">
            <v>0</v>
          </cell>
          <cell r="BH31">
            <v>0</v>
          </cell>
          <cell r="BI31">
            <v>0</v>
          </cell>
          <cell r="BJ31">
            <v>0</v>
          </cell>
          <cell r="BL31">
            <v>0</v>
          </cell>
          <cell r="BM31">
            <v>0</v>
          </cell>
          <cell r="BN31">
            <v>0</v>
          </cell>
          <cell r="BO31">
            <v>0</v>
          </cell>
          <cell r="BP31">
            <v>0</v>
          </cell>
          <cell r="BQ31">
            <v>0</v>
          </cell>
          <cell r="BR31">
            <v>0</v>
          </cell>
          <cell r="BX31">
            <v>-22</v>
          </cell>
        </row>
        <row r="32">
          <cell r="A32">
            <v>23</v>
          </cell>
          <cell r="B32">
            <v>23</v>
          </cell>
          <cell r="C32" t="str">
            <v>BEDFORD</v>
          </cell>
          <cell r="D32">
            <v>0</v>
          </cell>
          <cell r="E32">
            <v>0</v>
          </cell>
          <cell r="F32">
            <v>0</v>
          </cell>
          <cell r="G32">
            <v>0</v>
          </cell>
          <cell r="H32">
            <v>0</v>
          </cell>
          <cell r="J32">
            <v>0</v>
          </cell>
          <cell r="K32">
            <v>0</v>
          </cell>
          <cell r="L32">
            <v>0</v>
          </cell>
          <cell r="M32">
            <v>0</v>
          </cell>
          <cell r="O32">
            <v>0</v>
          </cell>
          <cell r="Q32">
            <v>0</v>
          </cell>
          <cell r="R32">
            <v>0</v>
          </cell>
          <cell r="S32">
            <v>0</v>
          </cell>
          <cell r="T32">
            <v>0</v>
          </cell>
          <cell r="V32">
            <v>10449</v>
          </cell>
          <cell r="W32">
            <v>0</v>
          </cell>
          <cell r="X32">
            <v>23</v>
          </cell>
          <cell r="AK32">
            <v>23</v>
          </cell>
          <cell r="AL32">
            <v>23</v>
          </cell>
          <cell r="AM32" t="str">
            <v>BEDFORD</v>
          </cell>
          <cell r="AN32">
            <v>0</v>
          </cell>
          <cell r="AO32">
            <v>0</v>
          </cell>
          <cell r="AP32">
            <v>0</v>
          </cell>
          <cell r="AQ32">
            <v>0</v>
          </cell>
          <cell r="AR32">
            <v>0</v>
          </cell>
          <cell r="AS32">
            <v>0</v>
          </cell>
          <cell r="AT32">
            <v>0</v>
          </cell>
          <cell r="AU32">
            <v>10449</v>
          </cell>
          <cell r="AV32">
            <v>0</v>
          </cell>
          <cell r="AW32">
            <v>10449</v>
          </cell>
          <cell r="AX32">
            <v>0</v>
          </cell>
          <cell r="AZ32">
            <v>23</v>
          </cell>
          <cell r="BA32" t="str">
            <v>BEDFORD</v>
          </cell>
          <cell r="BC32">
            <v>0</v>
          </cell>
          <cell r="BE32">
            <v>0</v>
          </cell>
          <cell r="BF32">
            <v>0</v>
          </cell>
          <cell r="BG32">
            <v>0</v>
          </cell>
          <cell r="BH32">
            <v>0</v>
          </cell>
          <cell r="BI32">
            <v>0</v>
          </cell>
          <cell r="BJ32">
            <v>0</v>
          </cell>
          <cell r="BL32">
            <v>0</v>
          </cell>
          <cell r="BM32">
            <v>0</v>
          </cell>
          <cell r="BN32">
            <v>0</v>
          </cell>
          <cell r="BO32">
            <v>0</v>
          </cell>
          <cell r="BP32">
            <v>0</v>
          </cell>
          <cell r="BQ32">
            <v>0</v>
          </cell>
          <cell r="BR32">
            <v>0</v>
          </cell>
          <cell r="BX32">
            <v>-23</v>
          </cell>
        </row>
        <row r="33">
          <cell r="A33">
            <v>24</v>
          </cell>
          <cell r="B33">
            <v>24</v>
          </cell>
          <cell r="C33" t="str">
            <v>BELCHERTOWN</v>
          </cell>
          <cell r="D33">
            <v>53</v>
          </cell>
          <cell r="E33">
            <v>613518</v>
          </cell>
          <cell r="F33">
            <v>0</v>
          </cell>
          <cell r="G33">
            <v>47329</v>
          </cell>
          <cell r="H33">
            <v>660847</v>
          </cell>
          <cell r="J33">
            <v>43211.201026139766</v>
          </cell>
          <cell r="K33">
            <v>0.30397842888193849</v>
          </cell>
          <cell r="L33">
            <v>47329</v>
          </cell>
          <cell r="M33">
            <v>90540.201026139766</v>
          </cell>
          <cell r="O33">
            <v>570306.79897386022</v>
          </cell>
          <cell r="Q33">
            <v>0</v>
          </cell>
          <cell r="R33">
            <v>43211.201026139766</v>
          </cell>
          <cell r="S33">
            <v>47329</v>
          </cell>
          <cell r="T33">
            <v>90540.201026139766</v>
          </cell>
          <cell r="V33">
            <v>189481.19542082201</v>
          </cell>
          <cell r="W33">
            <v>0</v>
          </cell>
          <cell r="X33">
            <v>24</v>
          </cell>
          <cell r="Y33">
            <v>53</v>
          </cell>
          <cell r="Z33">
            <v>613518</v>
          </cell>
          <cell r="AA33">
            <v>0</v>
          </cell>
          <cell r="AB33">
            <v>613518</v>
          </cell>
          <cell r="AC33">
            <v>0</v>
          </cell>
          <cell r="AD33">
            <v>47329</v>
          </cell>
          <cell r="AE33">
            <v>660847</v>
          </cell>
          <cell r="AF33">
            <v>0</v>
          </cell>
          <cell r="AG33">
            <v>0</v>
          </cell>
          <cell r="AH33">
            <v>0</v>
          </cell>
          <cell r="AI33">
            <v>660847</v>
          </cell>
          <cell r="AK33">
            <v>24</v>
          </cell>
          <cell r="AL33">
            <v>24</v>
          </cell>
          <cell r="AM33" t="str">
            <v>BELCHERTOWN</v>
          </cell>
          <cell r="AN33">
            <v>613518</v>
          </cell>
          <cell r="AO33">
            <v>548070</v>
          </cell>
          <cell r="AP33">
            <v>65448</v>
          </cell>
          <cell r="AQ33">
            <v>6074</v>
          </cell>
          <cell r="AR33">
            <v>11040.25</v>
          </cell>
          <cell r="AS33">
            <v>18376.75</v>
          </cell>
          <cell r="AT33">
            <v>32858.75</v>
          </cell>
          <cell r="AU33">
            <v>8497.5</v>
          </cell>
          <cell r="AV33">
            <v>-143.05457917798412</v>
          </cell>
          <cell r="AW33">
            <v>142152.19542082201</v>
          </cell>
          <cell r="AX33">
            <v>43211.201026139766</v>
          </cell>
          <cell r="AZ33">
            <v>24</v>
          </cell>
          <cell r="BA33" t="str">
            <v>BELCHERTOWN</v>
          </cell>
          <cell r="BC33">
            <v>0</v>
          </cell>
          <cell r="BE33">
            <v>0</v>
          </cell>
          <cell r="BF33">
            <v>0</v>
          </cell>
          <cell r="BG33">
            <v>0</v>
          </cell>
          <cell r="BH33">
            <v>0</v>
          </cell>
          <cell r="BI33">
            <v>0</v>
          </cell>
          <cell r="BJ33">
            <v>0</v>
          </cell>
          <cell r="BL33">
            <v>0</v>
          </cell>
          <cell r="BM33">
            <v>65448</v>
          </cell>
          <cell r="BN33">
            <v>65448</v>
          </cell>
          <cell r="BO33">
            <v>0</v>
          </cell>
          <cell r="BP33">
            <v>-143.05457917798412</v>
          </cell>
          <cell r="BQ33">
            <v>-143.05457917798412</v>
          </cell>
          <cell r="BR33">
            <v>-143.05457917798412</v>
          </cell>
          <cell r="BX33">
            <v>-24</v>
          </cell>
        </row>
        <row r="34">
          <cell r="A34">
            <v>25</v>
          </cell>
          <cell r="B34">
            <v>25</v>
          </cell>
          <cell r="C34" t="str">
            <v>BELLINGHAM</v>
          </cell>
          <cell r="D34">
            <v>38</v>
          </cell>
          <cell r="E34">
            <v>490694</v>
          </cell>
          <cell r="F34">
            <v>0</v>
          </cell>
          <cell r="G34">
            <v>33934</v>
          </cell>
          <cell r="H34">
            <v>524628</v>
          </cell>
          <cell r="J34">
            <v>62856.557439365366</v>
          </cell>
          <cell r="K34">
            <v>0.34635785597596591</v>
          </cell>
          <cell r="L34">
            <v>33934</v>
          </cell>
          <cell r="M34">
            <v>96790.557439365366</v>
          </cell>
          <cell r="O34">
            <v>427837.44256063463</v>
          </cell>
          <cell r="Q34">
            <v>0</v>
          </cell>
          <cell r="R34">
            <v>62856.557439365366</v>
          </cell>
          <cell r="S34">
            <v>33934</v>
          </cell>
          <cell r="T34">
            <v>96790.557439365366</v>
          </cell>
          <cell r="V34">
            <v>215412.65381095049</v>
          </cell>
          <cell r="W34">
            <v>0</v>
          </cell>
          <cell r="X34">
            <v>25</v>
          </cell>
          <cell r="Y34">
            <v>38</v>
          </cell>
          <cell r="Z34">
            <v>490694</v>
          </cell>
          <cell r="AA34">
            <v>0</v>
          </cell>
          <cell r="AB34">
            <v>490694</v>
          </cell>
          <cell r="AC34">
            <v>0</v>
          </cell>
          <cell r="AD34">
            <v>33934</v>
          </cell>
          <cell r="AE34">
            <v>524628</v>
          </cell>
          <cell r="AF34">
            <v>0</v>
          </cell>
          <cell r="AG34">
            <v>0</v>
          </cell>
          <cell r="AH34">
            <v>0</v>
          </cell>
          <cell r="AI34">
            <v>524628</v>
          </cell>
          <cell r="AK34">
            <v>25</v>
          </cell>
          <cell r="AL34">
            <v>25</v>
          </cell>
          <cell r="AM34" t="str">
            <v>BELLINGHAM</v>
          </cell>
          <cell r="AN34">
            <v>490694</v>
          </cell>
          <cell r="AO34">
            <v>395491</v>
          </cell>
          <cell r="AP34">
            <v>95203</v>
          </cell>
          <cell r="AQ34">
            <v>57762</v>
          </cell>
          <cell r="AR34">
            <v>24605.75</v>
          </cell>
          <cell r="AS34">
            <v>0</v>
          </cell>
          <cell r="AT34">
            <v>5268.25</v>
          </cell>
          <cell r="AU34">
            <v>0</v>
          </cell>
          <cell r="AV34">
            <v>-1360.3461890495091</v>
          </cell>
          <cell r="AW34">
            <v>181478.65381095049</v>
          </cell>
          <cell r="AX34">
            <v>62856.557439365366</v>
          </cell>
          <cell r="AZ34">
            <v>25</v>
          </cell>
          <cell r="BA34" t="str">
            <v>BELLINGHAM</v>
          </cell>
          <cell r="BC34">
            <v>0</v>
          </cell>
          <cell r="BE34">
            <v>0</v>
          </cell>
          <cell r="BF34">
            <v>0</v>
          </cell>
          <cell r="BG34">
            <v>0</v>
          </cell>
          <cell r="BH34">
            <v>0</v>
          </cell>
          <cell r="BI34">
            <v>0</v>
          </cell>
          <cell r="BJ34">
            <v>0</v>
          </cell>
          <cell r="BL34">
            <v>0</v>
          </cell>
          <cell r="BM34">
            <v>95203</v>
          </cell>
          <cell r="BN34">
            <v>95203</v>
          </cell>
          <cell r="BO34">
            <v>0</v>
          </cell>
          <cell r="BP34">
            <v>-1360.3461890495091</v>
          </cell>
          <cell r="BQ34">
            <v>-1360.3461890495091</v>
          </cell>
          <cell r="BR34">
            <v>-1360.3461890495091</v>
          </cell>
          <cell r="BX34">
            <v>-25</v>
          </cell>
        </row>
        <row r="35">
          <cell r="A35">
            <v>26</v>
          </cell>
          <cell r="B35">
            <v>26</v>
          </cell>
          <cell r="C35" t="str">
            <v>BELMONT</v>
          </cell>
          <cell r="D35">
            <v>2</v>
          </cell>
          <cell r="E35">
            <v>34902</v>
          </cell>
          <cell r="F35">
            <v>0</v>
          </cell>
          <cell r="G35">
            <v>1786</v>
          </cell>
          <cell r="H35">
            <v>36688</v>
          </cell>
          <cell r="J35">
            <v>0</v>
          </cell>
          <cell r="K35">
            <v>0</v>
          </cell>
          <cell r="L35">
            <v>1786</v>
          </cell>
          <cell r="M35">
            <v>1786</v>
          </cell>
          <cell r="O35">
            <v>34902</v>
          </cell>
          <cell r="Q35">
            <v>0</v>
          </cell>
          <cell r="R35">
            <v>0</v>
          </cell>
          <cell r="S35">
            <v>1786</v>
          </cell>
          <cell r="T35">
            <v>1786</v>
          </cell>
          <cell r="V35">
            <v>12557.084626206712</v>
          </cell>
          <cell r="W35">
            <v>0</v>
          </cell>
          <cell r="X35">
            <v>26</v>
          </cell>
          <cell r="Y35">
            <v>2</v>
          </cell>
          <cell r="Z35">
            <v>34902</v>
          </cell>
          <cell r="AA35">
            <v>0</v>
          </cell>
          <cell r="AB35">
            <v>34902</v>
          </cell>
          <cell r="AC35">
            <v>0</v>
          </cell>
          <cell r="AD35">
            <v>1786</v>
          </cell>
          <cell r="AE35">
            <v>36688</v>
          </cell>
          <cell r="AF35">
            <v>0</v>
          </cell>
          <cell r="AG35">
            <v>0</v>
          </cell>
          <cell r="AH35">
            <v>0</v>
          </cell>
          <cell r="AI35">
            <v>36688</v>
          </cell>
          <cell r="AK35">
            <v>26</v>
          </cell>
          <cell r="AL35">
            <v>26</v>
          </cell>
          <cell r="AM35" t="str">
            <v>BELMONT</v>
          </cell>
          <cell r="AN35">
            <v>34902</v>
          </cell>
          <cell r="AO35">
            <v>45993</v>
          </cell>
          <cell r="AP35">
            <v>0</v>
          </cell>
          <cell r="AQ35">
            <v>3712</v>
          </cell>
          <cell r="AR35">
            <v>678.5</v>
          </cell>
          <cell r="AS35">
            <v>0</v>
          </cell>
          <cell r="AT35">
            <v>4543.25</v>
          </cell>
          <cell r="AU35">
            <v>1924.75</v>
          </cell>
          <cell r="AV35">
            <v>-87.415373793288381</v>
          </cell>
          <cell r="AW35">
            <v>10771.084626206712</v>
          </cell>
          <cell r="AX35">
            <v>0</v>
          </cell>
          <cell r="AZ35">
            <v>26</v>
          </cell>
          <cell r="BA35" t="str">
            <v>BELMONT</v>
          </cell>
          <cell r="BC35">
            <v>0</v>
          </cell>
          <cell r="BE35">
            <v>0</v>
          </cell>
          <cell r="BF35">
            <v>0</v>
          </cell>
          <cell r="BG35">
            <v>0</v>
          </cell>
          <cell r="BH35">
            <v>0</v>
          </cell>
          <cell r="BI35">
            <v>0</v>
          </cell>
          <cell r="BJ35">
            <v>0</v>
          </cell>
          <cell r="BL35">
            <v>0</v>
          </cell>
          <cell r="BM35">
            <v>0</v>
          </cell>
          <cell r="BN35">
            <v>0</v>
          </cell>
          <cell r="BO35">
            <v>0</v>
          </cell>
          <cell r="BP35">
            <v>-87.415373793288381</v>
          </cell>
          <cell r="BQ35">
            <v>-87.415373793288381</v>
          </cell>
          <cell r="BR35">
            <v>-87.415373793288381</v>
          </cell>
          <cell r="BX35">
            <v>-26</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K36">
            <v>27</v>
          </cell>
          <cell r="AL36">
            <v>27</v>
          </cell>
          <cell r="AM36" t="str">
            <v>BERKLEY</v>
          </cell>
          <cell r="AN36">
            <v>0</v>
          </cell>
          <cell r="AO36">
            <v>0</v>
          </cell>
          <cell r="AP36">
            <v>0</v>
          </cell>
          <cell r="AQ36">
            <v>0</v>
          </cell>
          <cell r="AR36">
            <v>0</v>
          </cell>
          <cell r="AS36">
            <v>0</v>
          </cell>
          <cell r="AT36">
            <v>5373.75</v>
          </cell>
          <cell r="AU36">
            <v>0</v>
          </cell>
          <cell r="AV36">
            <v>0</v>
          </cell>
          <cell r="AW36">
            <v>5373.75</v>
          </cell>
          <cell r="AX36">
            <v>0</v>
          </cell>
          <cell r="AZ36">
            <v>27</v>
          </cell>
          <cell r="BA36" t="str">
            <v>BERKLEY</v>
          </cell>
          <cell r="BC36">
            <v>0</v>
          </cell>
          <cell r="BE36">
            <v>0</v>
          </cell>
          <cell r="BF36">
            <v>0</v>
          </cell>
          <cell r="BG36">
            <v>0</v>
          </cell>
          <cell r="BH36">
            <v>0</v>
          </cell>
          <cell r="BI36">
            <v>0</v>
          </cell>
          <cell r="BJ36">
            <v>0</v>
          </cell>
          <cell r="BL36">
            <v>0</v>
          </cell>
          <cell r="BM36">
            <v>0</v>
          </cell>
          <cell r="BN36">
            <v>0</v>
          </cell>
          <cell r="BO36">
            <v>0</v>
          </cell>
          <cell r="BP36">
            <v>0</v>
          </cell>
          <cell r="BQ36">
            <v>0</v>
          </cell>
          <cell r="BR36">
            <v>0</v>
          </cell>
          <cell r="BW36" t="str">
            <v>fy12</v>
          </cell>
          <cell r="BX36">
            <v>-27</v>
          </cell>
        </row>
        <row r="37">
          <cell r="A37">
            <v>28</v>
          </cell>
          <cell r="B37">
            <v>28</v>
          </cell>
          <cell r="C37" t="str">
            <v>BERLIN</v>
          </cell>
          <cell r="D37">
            <v>0</v>
          </cell>
          <cell r="E37">
            <v>0</v>
          </cell>
          <cell r="F37">
            <v>0</v>
          </cell>
          <cell r="G37">
            <v>0</v>
          </cell>
          <cell r="H37">
            <v>0</v>
          </cell>
          <cell r="J37">
            <v>0</v>
          </cell>
          <cell r="K37">
            <v>0</v>
          </cell>
          <cell r="L37">
            <v>0</v>
          </cell>
          <cell r="M37">
            <v>0</v>
          </cell>
          <cell r="O37">
            <v>0</v>
          </cell>
          <cell r="Q37">
            <v>0</v>
          </cell>
          <cell r="R37">
            <v>0</v>
          </cell>
          <cell r="S37">
            <v>0</v>
          </cell>
          <cell r="T37">
            <v>0</v>
          </cell>
          <cell r="V37">
            <v>12892.5</v>
          </cell>
          <cell r="W37">
            <v>0</v>
          </cell>
          <cell r="X37">
            <v>28</v>
          </cell>
          <cell r="AK37">
            <v>28</v>
          </cell>
          <cell r="AL37">
            <v>28</v>
          </cell>
          <cell r="AM37" t="str">
            <v>BERLIN</v>
          </cell>
          <cell r="AN37">
            <v>0</v>
          </cell>
          <cell r="AO37">
            <v>0</v>
          </cell>
          <cell r="AP37">
            <v>0</v>
          </cell>
          <cell r="AQ37">
            <v>0</v>
          </cell>
          <cell r="AR37">
            <v>0</v>
          </cell>
          <cell r="AS37">
            <v>0</v>
          </cell>
          <cell r="AT37">
            <v>0</v>
          </cell>
          <cell r="AU37">
            <v>12892.5</v>
          </cell>
          <cell r="AV37">
            <v>0</v>
          </cell>
          <cell r="AW37">
            <v>12892.5</v>
          </cell>
          <cell r="AX37">
            <v>0</v>
          </cell>
          <cell r="AZ37">
            <v>28</v>
          </cell>
          <cell r="BA37" t="str">
            <v>BERLIN</v>
          </cell>
          <cell r="BC37">
            <v>0</v>
          </cell>
          <cell r="BE37">
            <v>0</v>
          </cell>
          <cell r="BF37">
            <v>0</v>
          </cell>
          <cell r="BG37">
            <v>0</v>
          </cell>
          <cell r="BH37">
            <v>0</v>
          </cell>
          <cell r="BI37">
            <v>0</v>
          </cell>
          <cell r="BJ37">
            <v>0</v>
          </cell>
          <cell r="BL37">
            <v>0</v>
          </cell>
          <cell r="BM37">
            <v>0</v>
          </cell>
          <cell r="BN37">
            <v>0</v>
          </cell>
          <cell r="BO37">
            <v>0</v>
          </cell>
          <cell r="BP37">
            <v>0</v>
          </cell>
          <cell r="BQ37">
            <v>0</v>
          </cell>
          <cell r="BR37">
            <v>0</v>
          </cell>
          <cell r="BW37" t="str">
            <v>fy14</v>
          </cell>
          <cell r="BX37">
            <v>-28</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K38">
            <v>29</v>
          </cell>
          <cell r="AL38">
            <v>29</v>
          </cell>
          <cell r="AM38" t="str">
            <v>BERNARDSTON</v>
          </cell>
          <cell r="AN38">
            <v>0</v>
          </cell>
          <cell r="AO38">
            <v>0</v>
          </cell>
          <cell r="AP38">
            <v>0</v>
          </cell>
          <cell r="AQ38">
            <v>0</v>
          </cell>
          <cell r="AR38">
            <v>0</v>
          </cell>
          <cell r="AS38">
            <v>0</v>
          </cell>
          <cell r="AT38">
            <v>0</v>
          </cell>
          <cell r="AU38">
            <v>0</v>
          </cell>
          <cell r="AV38">
            <v>0</v>
          </cell>
          <cell r="AW38">
            <v>0</v>
          </cell>
          <cell r="AX38">
            <v>0</v>
          </cell>
          <cell r="AZ38">
            <v>29</v>
          </cell>
          <cell r="BA38" t="str">
            <v>BERNARDSTON</v>
          </cell>
          <cell r="BC38">
            <v>0</v>
          </cell>
          <cell r="BE38">
            <v>0</v>
          </cell>
          <cell r="BF38">
            <v>0</v>
          </cell>
          <cell r="BG38">
            <v>0</v>
          </cell>
          <cell r="BH38">
            <v>0</v>
          </cell>
          <cell r="BI38">
            <v>0</v>
          </cell>
          <cell r="BJ38">
            <v>0</v>
          </cell>
          <cell r="BL38">
            <v>0</v>
          </cell>
          <cell r="BM38">
            <v>0</v>
          </cell>
          <cell r="BN38">
            <v>0</v>
          </cell>
          <cell r="BO38">
            <v>0</v>
          </cell>
          <cell r="BP38">
            <v>0</v>
          </cell>
          <cell r="BQ38">
            <v>0</v>
          </cell>
          <cell r="BR38">
            <v>0</v>
          </cell>
          <cell r="BX38">
            <v>-29</v>
          </cell>
        </row>
        <row r="39">
          <cell r="A39">
            <v>30</v>
          </cell>
          <cell r="B39">
            <v>30</v>
          </cell>
          <cell r="C39" t="str">
            <v>BEVERLY</v>
          </cell>
          <cell r="D39">
            <v>11</v>
          </cell>
          <cell r="E39">
            <v>158650</v>
          </cell>
          <cell r="F39">
            <v>0</v>
          </cell>
          <cell r="G39">
            <v>9823</v>
          </cell>
          <cell r="H39">
            <v>168473</v>
          </cell>
          <cell r="J39">
            <v>17704.919427896406</v>
          </cell>
          <cell r="K39">
            <v>0.44117537898511522</v>
          </cell>
          <cell r="L39">
            <v>9823</v>
          </cell>
          <cell r="M39">
            <v>27527.919427896406</v>
          </cell>
          <cell r="O39">
            <v>140945.08057210359</v>
          </cell>
          <cell r="Q39">
            <v>0</v>
          </cell>
          <cell r="R39">
            <v>17704.919427896406</v>
          </cell>
          <cell r="S39">
            <v>9823</v>
          </cell>
          <cell r="T39">
            <v>27527.919427896406</v>
          </cell>
          <cell r="V39">
            <v>49954.25</v>
          </cell>
          <cell r="W39">
            <v>0</v>
          </cell>
          <cell r="X39">
            <v>30</v>
          </cell>
          <cell r="Y39">
            <v>11</v>
          </cell>
          <cell r="Z39">
            <v>158650</v>
          </cell>
          <cell r="AA39">
            <v>0</v>
          </cell>
          <cell r="AB39">
            <v>158650</v>
          </cell>
          <cell r="AC39">
            <v>0</v>
          </cell>
          <cell r="AD39">
            <v>9823</v>
          </cell>
          <cell r="AE39">
            <v>168473</v>
          </cell>
          <cell r="AF39">
            <v>0</v>
          </cell>
          <cell r="AG39">
            <v>0</v>
          </cell>
          <cell r="AH39">
            <v>0</v>
          </cell>
          <cell r="AI39">
            <v>168473</v>
          </cell>
          <cell r="AK39">
            <v>30</v>
          </cell>
          <cell r="AL39">
            <v>30</v>
          </cell>
          <cell r="AM39" t="str">
            <v>BEVERLY</v>
          </cell>
          <cell r="AN39">
            <v>158650</v>
          </cell>
          <cell r="AO39">
            <v>131834</v>
          </cell>
          <cell r="AP39">
            <v>26816</v>
          </cell>
          <cell r="AQ39">
            <v>0</v>
          </cell>
          <cell r="AR39">
            <v>12466</v>
          </cell>
          <cell r="AS39">
            <v>849.25</v>
          </cell>
          <cell r="AT39">
            <v>0</v>
          </cell>
          <cell r="AU39">
            <v>0</v>
          </cell>
          <cell r="AV39">
            <v>0</v>
          </cell>
          <cell r="AW39">
            <v>40131.25</v>
          </cell>
          <cell r="AX39">
            <v>17704.919427896406</v>
          </cell>
          <cell r="AZ39">
            <v>30</v>
          </cell>
          <cell r="BA39" t="str">
            <v>BEVERLY</v>
          </cell>
          <cell r="BC39">
            <v>0</v>
          </cell>
          <cell r="BE39">
            <v>0</v>
          </cell>
          <cell r="BF39">
            <v>0</v>
          </cell>
          <cell r="BG39">
            <v>0</v>
          </cell>
          <cell r="BH39">
            <v>0</v>
          </cell>
          <cell r="BI39">
            <v>0</v>
          </cell>
          <cell r="BJ39">
            <v>0</v>
          </cell>
          <cell r="BL39">
            <v>0</v>
          </cell>
          <cell r="BM39">
            <v>26816</v>
          </cell>
          <cell r="BN39">
            <v>26816</v>
          </cell>
          <cell r="BO39">
            <v>0</v>
          </cell>
          <cell r="BP39">
            <v>0</v>
          </cell>
          <cell r="BQ39">
            <v>0</v>
          </cell>
          <cell r="BR39">
            <v>0</v>
          </cell>
          <cell r="BX39">
            <v>-30</v>
          </cell>
        </row>
        <row r="40">
          <cell r="A40">
            <v>31</v>
          </cell>
          <cell r="B40">
            <v>31</v>
          </cell>
          <cell r="C40" t="str">
            <v>BILLERICA</v>
          </cell>
          <cell r="D40">
            <v>160</v>
          </cell>
          <cell r="E40">
            <v>2150628</v>
          </cell>
          <cell r="F40">
            <v>0</v>
          </cell>
          <cell r="G40">
            <v>142880</v>
          </cell>
          <cell r="H40">
            <v>2293508</v>
          </cell>
          <cell r="J40">
            <v>0</v>
          </cell>
          <cell r="K40">
            <v>0</v>
          </cell>
          <cell r="L40">
            <v>142880</v>
          </cell>
          <cell r="M40">
            <v>142880</v>
          </cell>
          <cell r="O40">
            <v>2150628</v>
          </cell>
          <cell r="Q40">
            <v>0</v>
          </cell>
          <cell r="R40">
            <v>0</v>
          </cell>
          <cell r="S40">
            <v>142880</v>
          </cell>
          <cell r="T40">
            <v>142880</v>
          </cell>
          <cell r="V40">
            <v>318751.5</v>
          </cell>
          <cell r="W40">
            <v>0</v>
          </cell>
          <cell r="X40">
            <v>31</v>
          </cell>
          <cell r="Y40">
            <v>160</v>
          </cell>
          <cell r="Z40">
            <v>2150628</v>
          </cell>
          <cell r="AA40">
            <v>0</v>
          </cell>
          <cell r="AB40">
            <v>2150628</v>
          </cell>
          <cell r="AC40">
            <v>0</v>
          </cell>
          <cell r="AD40">
            <v>142880</v>
          </cell>
          <cell r="AE40">
            <v>2293508</v>
          </cell>
          <cell r="AF40">
            <v>0</v>
          </cell>
          <cell r="AG40">
            <v>0</v>
          </cell>
          <cell r="AH40">
            <v>0</v>
          </cell>
          <cell r="AI40">
            <v>2293508</v>
          </cell>
          <cell r="AK40">
            <v>31</v>
          </cell>
          <cell r="AL40">
            <v>31</v>
          </cell>
          <cell r="AM40" t="str">
            <v>BILLERICA</v>
          </cell>
          <cell r="AN40">
            <v>2150628</v>
          </cell>
          <cell r="AO40">
            <v>2171686</v>
          </cell>
          <cell r="AP40">
            <v>0</v>
          </cell>
          <cell r="AQ40">
            <v>0</v>
          </cell>
          <cell r="AR40">
            <v>4168.75</v>
          </cell>
          <cell r="AS40">
            <v>49890.75</v>
          </cell>
          <cell r="AT40">
            <v>69212.25</v>
          </cell>
          <cell r="AU40">
            <v>52599.75</v>
          </cell>
          <cell r="AV40">
            <v>0</v>
          </cell>
          <cell r="AW40">
            <v>175871.5</v>
          </cell>
          <cell r="AX40">
            <v>0</v>
          </cell>
          <cell r="AZ40">
            <v>31</v>
          </cell>
          <cell r="BA40" t="str">
            <v>BILLERICA</v>
          </cell>
          <cell r="BC40">
            <v>0</v>
          </cell>
          <cell r="BE40">
            <v>0</v>
          </cell>
          <cell r="BF40">
            <v>0</v>
          </cell>
          <cell r="BG40">
            <v>0</v>
          </cell>
          <cell r="BH40">
            <v>0</v>
          </cell>
          <cell r="BI40">
            <v>0</v>
          </cell>
          <cell r="BJ40">
            <v>0</v>
          </cell>
          <cell r="BL40">
            <v>0</v>
          </cell>
          <cell r="BM40">
            <v>0</v>
          </cell>
          <cell r="BN40">
            <v>0</v>
          </cell>
          <cell r="BO40">
            <v>0</v>
          </cell>
          <cell r="BP40">
            <v>0</v>
          </cell>
          <cell r="BQ40">
            <v>0</v>
          </cell>
          <cell r="BR40">
            <v>0</v>
          </cell>
          <cell r="BX40">
            <v>-31</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K41">
            <v>32</v>
          </cell>
          <cell r="AL41">
            <v>32</v>
          </cell>
          <cell r="AM41" t="str">
            <v>BLACKSTONE</v>
          </cell>
          <cell r="AN41">
            <v>0</v>
          </cell>
          <cell r="AO41">
            <v>0</v>
          </cell>
          <cell r="AP41">
            <v>0</v>
          </cell>
          <cell r="AQ41">
            <v>0</v>
          </cell>
          <cell r="AR41">
            <v>0</v>
          </cell>
          <cell r="AS41">
            <v>0</v>
          </cell>
          <cell r="AT41">
            <v>0</v>
          </cell>
          <cell r="AU41">
            <v>0</v>
          </cell>
          <cell r="AV41">
            <v>0</v>
          </cell>
          <cell r="AW41">
            <v>0</v>
          </cell>
          <cell r="AX41">
            <v>0</v>
          </cell>
          <cell r="AZ41">
            <v>32</v>
          </cell>
          <cell r="BA41" t="str">
            <v>BLACKSTONE</v>
          </cell>
          <cell r="BC41">
            <v>0</v>
          </cell>
          <cell r="BE41">
            <v>0</v>
          </cell>
          <cell r="BF41">
            <v>0</v>
          </cell>
          <cell r="BG41">
            <v>0</v>
          </cell>
          <cell r="BH41">
            <v>0</v>
          </cell>
          <cell r="BI41">
            <v>0</v>
          </cell>
          <cell r="BJ41">
            <v>0</v>
          </cell>
          <cell r="BL41">
            <v>0</v>
          </cell>
          <cell r="BM41">
            <v>0</v>
          </cell>
          <cell r="BN41">
            <v>0</v>
          </cell>
          <cell r="BO41">
            <v>0</v>
          </cell>
          <cell r="BP41">
            <v>0</v>
          </cell>
          <cell r="BQ41">
            <v>0</v>
          </cell>
          <cell r="BR41">
            <v>0</v>
          </cell>
          <cell r="BX41">
            <v>-32</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K42">
            <v>33</v>
          </cell>
          <cell r="AL42">
            <v>33</v>
          </cell>
          <cell r="AM42" t="str">
            <v>BLANDFORD</v>
          </cell>
          <cell r="AN42">
            <v>0</v>
          </cell>
          <cell r="AO42">
            <v>0</v>
          </cell>
          <cell r="AP42">
            <v>0</v>
          </cell>
          <cell r="AQ42">
            <v>0</v>
          </cell>
          <cell r="AR42">
            <v>0</v>
          </cell>
          <cell r="AS42">
            <v>0</v>
          </cell>
          <cell r="AT42">
            <v>0</v>
          </cell>
          <cell r="AU42">
            <v>0</v>
          </cell>
          <cell r="AV42">
            <v>0</v>
          </cell>
          <cell r="AW42">
            <v>0</v>
          </cell>
          <cell r="AX42">
            <v>0</v>
          </cell>
          <cell r="AZ42">
            <v>33</v>
          </cell>
          <cell r="BA42" t="str">
            <v>BLANDFORD</v>
          </cell>
          <cell r="BC42">
            <v>0</v>
          </cell>
          <cell r="BE42">
            <v>0</v>
          </cell>
          <cell r="BF42">
            <v>0</v>
          </cell>
          <cell r="BG42">
            <v>0</v>
          </cell>
          <cell r="BH42">
            <v>0</v>
          </cell>
          <cell r="BI42">
            <v>0</v>
          </cell>
          <cell r="BJ42">
            <v>0</v>
          </cell>
          <cell r="BL42">
            <v>0</v>
          </cell>
          <cell r="BM42">
            <v>0</v>
          </cell>
          <cell r="BN42">
            <v>0</v>
          </cell>
          <cell r="BO42">
            <v>0</v>
          </cell>
          <cell r="BP42">
            <v>0</v>
          </cell>
          <cell r="BQ42">
            <v>0</v>
          </cell>
          <cell r="BR42">
            <v>0</v>
          </cell>
          <cell r="BX42">
            <v>-33</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K43">
            <v>34</v>
          </cell>
          <cell r="AL43">
            <v>34</v>
          </cell>
          <cell r="AM43" t="str">
            <v>BOLTON</v>
          </cell>
          <cell r="AN43">
            <v>0</v>
          </cell>
          <cell r="AO43">
            <v>0</v>
          </cell>
          <cell r="AP43">
            <v>0</v>
          </cell>
          <cell r="AQ43">
            <v>0</v>
          </cell>
          <cell r="AR43">
            <v>0</v>
          </cell>
          <cell r="AS43">
            <v>0</v>
          </cell>
          <cell r="AT43">
            <v>0</v>
          </cell>
          <cell r="AU43">
            <v>0</v>
          </cell>
          <cell r="AV43">
            <v>0</v>
          </cell>
          <cell r="AW43">
            <v>0</v>
          </cell>
          <cell r="AX43">
            <v>0</v>
          </cell>
          <cell r="AZ43">
            <v>34</v>
          </cell>
          <cell r="BA43" t="str">
            <v>BOLTON</v>
          </cell>
          <cell r="BC43">
            <v>0</v>
          </cell>
          <cell r="BE43">
            <v>0</v>
          </cell>
          <cell r="BF43">
            <v>0</v>
          </cell>
          <cell r="BG43">
            <v>0</v>
          </cell>
          <cell r="BH43">
            <v>0</v>
          </cell>
          <cell r="BI43">
            <v>0</v>
          </cell>
          <cell r="BJ43">
            <v>0</v>
          </cell>
          <cell r="BL43">
            <v>0</v>
          </cell>
          <cell r="BM43">
            <v>0</v>
          </cell>
          <cell r="BN43">
            <v>0</v>
          </cell>
          <cell r="BO43">
            <v>0</v>
          </cell>
          <cell r="BP43">
            <v>0</v>
          </cell>
          <cell r="BQ43">
            <v>0</v>
          </cell>
          <cell r="BR43">
            <v>0</v>
          </cell>
          <cell r="BX43">
            <v>-34</v>
          </cell>
        </row>
        <row r="44">
          <cell r="A44">
            <v>35</v>
          </cell>
          <cell r="B44">
            <v>35</v>
          </cell>
          <cell r="C44" t="str">
            <v>BOSTON</v>
          </cell>
          <cell r="D44">
            <v>10599</v>
          </cell>
          <cell r="E44">
            <v>163960657</v>
          </cell>
          <cell r="F44">
            <v>356445</v>
          </cell>
          <cell r="G44">
            <v>9464907</v>
          </cell>
          <cell r="H44">
            <v>173782009</v>
          </cell>
          <cell r="J44">
            <v>13625201.1743838</v>
          </cell>
          <cell r="K44">
            <v>0.34763963285086324</v>
          </cell>
          <cell r="L44">
            <v>9464907</v>
          </cell>
          <cell r="M44">
            <v>23090108.1743838</v>
          </cell>
          <cell r="O44">
            <v>150691900.82561621</v>
          </cell>
          <cell r="Q44">
            <v>0</v>
          </cell>
          <cell r="R44">
            <v>13625201.1743838</v>
          </cell>
          <cell r="S44">
            <v>9464907</v>
          </cell>
          <cell r="T44">
            <v>23090108.1743838</v>
          </cell>
          <cell r="V44">
            <v>48658370.25</v>
          </cell>
          <cell r="W44">
            <v>0</v>
          </cell>
          <cell r="X44">
            <v>35</v>
          </cell>
          <cell r="Y44">
            <v>10599</v>
          </cell>
          <cell r="Z44">
            <v>163960657</v>
          </cell>
          <cell r="AA44">
            <v>0</v>
          </cell>
          <cell r="AB44">
            <v>163960657</v>
          </cell>
          <cell r="AC44">
            <v>356445</v>
          </cell>
          <cell r="AD44">
            <v>9464907</v>
          </cell>
          <cell r="AE44">
            <v>173782009</v>
          </cell>
          <cell r="AF44">
            <v>0</v>
          </cell>
          <cell r="AG44">
            <v>0</v>
          </cell>
          <cell r="AH44">
            <v>0</v>
          </cell>
          <cell r="AI44">
            <v>173782009</v>
          </cell>
          <cell r="AK44">
            <v>35</v>
          </cell>
          <cell r="AL44">
            <v>35</v>
          </cell>
          <cell r="AM44" t="str">
            <v>BOSTON</v>
          </cell>
          <cell r="AN44">
            <v>163960657</v>
          </cell>
          <cell r="AO44">
            <v>143323828</v>
          </cell>
          <cell r="AP44">
            <v>20636829</v>
          </cell>
          <cell r="AQ44">
            <v>2163422</v>
          </cell>
          <cell r="AR44">
            <v>4057026.75</v>
          </cell>
          <cell r="AS44">
            <v>3588035.5</v>
          </cell>
          <cell r="AT44">
            <v>5065491</v>
          </cell>
          <cell r="AU44">
            <v>3682659</v>
          </cell>
          <cell r="AV44">
            <v>0</v>
          </cell>
          <cell r="AW44">
            <v>39193463.25</v>
          </cell>
          <cell r="AX44">
            <v>13625201.1743838</v>
          </cell>
          <cell r="AZ44">
            <v>35</v>
          </cell>
          <cell r="BA44" t="str">
            <v>BOSTON</v>
          </cell>
          <cell r="BC44">
            <v>0</v>
          </cell>
          <cell r="BE44">
            <v>0</v>
          </cell>
          <cell r="BF44">
            <v>0</v>
          </cell>
          <cell r="BG44">
            <v>0</v>
          </cell>
          <cell r="BH44">
            <v>0</v>
          </cell>
          <cell r="BI44">
            <v>0</v>
          </cell>
          <cell r="BJ44">
            <v>0</v>
          </cell>
          <cell r="BL44">
            <v>0</v>
          </cell>
          <cell r="BM44">
            <v>20636829</v>
          </cell>
          <cell r="BN44">
            <v>20993274</v>
          </cell>
          <cell r="BO44">
            <v>-356445</v>
          </cell>
          <cell r="BP44">
            <v>-50950.722112918273</v>
          </cell>
          <cell r="BQ44">
            <v>0</v>
          </cell>
          <cell r="BR44">
            <v>0</v>
          </cell>
          <cell r="BX44">
            <v>-35</v>
          </cell>
        </row>
        <row r="45">
          <cell r="A45">
            <v>36</v>
          </cell>
          <cell r="B45">
            <v>36</v>
          </cell>
          <cell r="C45" t="str">
            <v>BOURNE</v>
          </cell>
          <cell r="D45">
            <v>143</v>
          </cell>
          <cell r="E45">
            <v>2088926</v>
          </cell>
          <cell r="F45">
            <v>0</v>
          </cell>
          <cell r="G45">
            <v>127699</v>
          </cell>
          <cell r="H45">
            <v>2216625</v>
          </cell>
          <cell r="J45">
            <v>224878.75417287438</v>
          </cell>
          <cell r="K45">
            <v>0.37725007744877581</v>
          </cell>
          <cell r="L45">
            <v>127699</v>
          </cell>
          <cell r="M45">
            <v>352577.75417287438</v>
          </cell>
          <cell r="O45">
            <v>1864047.2458271256</v>
          </cell>
          <cell r="Q45">
            <v>0</v>
          </cell>
          <cell r="R45">
            <v>224878.75417287438</v>
          </cell>
          <cell r="S45">
            <v>127699</v>
          </cell>
          <cell r="T45">
            <v>352577.75417287438</v>
          </cell>
          <cell r="V45">
            <v>723798.95495205466</v>
          </cell>
          <cell r="W45">
            <v>0</v>
          </cell>
          <cell r="X45">
            <v>36</v>
          </cell>
          <cell r="Y45">
            <v>143</v>
          </cell>
          <cell r="Z45">
            <v>2088926</v>
          </cell>
          <cell r="AA45">
            <v>0</v>
          </cell>
          <cell r="AB45">
            <v>2088926</v>
          </cell>
          <cell r="AC45">
            <v>0</v>
          </cell>
          <cell r="AD45">
            <v>127699</v>
          </cell>
          <cell r="AE45">
            <v>2216625</v>
          </cell>
          <cell r="AF45">
            <v>0</v>
          </cell>
          <cell r="AG45">
            <v>0</v>
          </cell>
          <cell r="AH45">
            <v>0</v>
          </cell>
          <cell r="AI45">
            <v>2216625</v>
          </cell>
          <cell r="AK45">
            <v>36</v>
          </cell>
          <cell r="AL45">
            <v>36</v>
          </cell>
          <cell r="AM45" t="str">
            <v>BOURNE</v>
          </cell>
          <cell r="AN45">
            <v>2088926</v>
          </cell>
          <cell r="AO45">
            <v>1748323</v>
          </cell>
          <cell r="AP45">
            <v>340603</v>
          </cell>
          <cell r="AQ45">
            <v>99425</v>
          </cell>
          <cell r="AR45">
            <v>30681.5</v>
          </cell>
          <cell r="AS45">
            <v>37208.75</v>
          </cell>
          <cell r="AT45">
            <v>55702.25</v>
          </cell>
          <cell r="AU45">
            <v>34821</v>
          </cell>
          <cell r="AV45">
            <v>-2341.5450479452848</v>
          </cell>
          <cell r="AW45">
            <v>596099.95495205466</v>
          </cell>
          <cell r="AX45">
            <v>224878.75417287438</v>
          </cell>
          <cell r="AZ45">
            <v>36</v>
          </cell>
          <cell r="BA45" t="str">
            <v>BOURNE</v>
          </cell>
          <cell r="BC45">
            <v>0</v>
          </cell>
          <cell r="BE45">
            <v>0</v>
          </cell>
          <cell r="BF45">
            <v>0</v>
          </cell>
          <cell r="BG45">
            <v>0</v>
          </cell>
          <cell r="BH45">
            <v>0</v>
          </cell>
          <cell r="BI45">
            <v>0</v>
          </cell>
          <cell r="BJ45">
            <v>0</v>
          </cell>
          <cell r="BL45">
            <v>0</v>
          </cell>
          <cell r="BM45">
            <v>340603</v>
          </cell>
          <cell r="BN45">
            <v>340603</v>
          </cell>
          <cell r="BO45">
            <v>0</v>
          </cell>
          <cell r="BP45">
            <v>-2341.5450479452848</v>
          </cell>
          <cell r="BQ45">
            <v>-2341.5450479452848</v>
          </cell>
          <cell r="BR45">
            <v>-2341.5450479452848</v>
          </cell>
          <cell r="BX45">
            <v>-36</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K46">
            <v>37</v>
          </cell>
          <cell r="AL46">
            <v>37</v>
          </cell>
          <cell r="AM46" t="str">
            <v>BOXBOROUGH</v>
          </cell>
          <cell r="AN46">
            <v>0</v>
          </cell>
          <cell r="AO46">
            <v>0</v>
          </cell>
          <cell r="AP46">
            <v>0</v>
          </cell>
          <cell r="AQ46">
            <v>0</v>
          </cell>
          <cell r="AR46">
            <v>0</v>
          </cell>
          <cell r="AS46">
            <v>0</v>
          </cell>
          <cell r="AT46">
            <v>0</v>
          </cell>
          <cell r="AU46">
            <v>0</v>
          </cell>
          <cell r="AV46">
            <v>0</v>
          </cell>
          <cell r="AW46">
            <v>0</v>
          </cell>
          <cell r="AX46">
            <v>0</v>
          </cell>
          <cell r="AZ46">
            <v>37</v>
          </cell>
          <cell r="BA46" t="str">
            <v>BOXBOROUGH</v>
          </cell>
          <cell r="BC46">
            <v>0</v>
          </cell>
          <cell r="BE46">
            <v>0</v>
          </cell>
          <cell r="BF46">
            <v>0</v>
          </cell>
          <cell r="BG46">
            <v>0</v>
          </cell>
          <cell r="BH46">
            <v>0</v>
          </cell>
          <cell r="BI46">
            <v>0</v>
          </cell>
          <cell r="BJ46">
            <v>0</v>
          </cell>
          <cell r="BL46">
            <v>0</v>
          </cell>
          <cell r="BM46">
            <v>0</v>
          </cell>
          <cell r="BN46">
            <v>0</v>
          </cell>
          <cell r="BO46">
            <v>0</v>
          </cell>
          <cell r="BP46">
            <v>0</v>
          </cell>
          <cell r="BQ46">
            <v>0</v>
          </cell>
          <cell r="BR46">
            <v>0</v>
          </cell>
          <cell r="BW46" t="str">
            <v>fy15</v>
          </cell>
          <cell r="BX46">
            <v>-37</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K47">
            <v>38</v>
          </cell>
          <cell r="AL47">
            <v>38</v>
          </cell>
          <cell r="AM47" t="str">
            <v>BOXFORD</v>
          </cell>
          <cell r="AN47">
            <v>0</v>
          </cell>
          <cell r="AO47">
            <v>0</v>
          </cell>
          <cell r="AP47">
            <v>0</v>
          </cell>
          <cell r="AQ47">
            <v>0</v>
          </cell>
          <cell r="AR47">
            <v>0</v>
          </cell>
          <cell r="AS47">
            <v>0</v>
          </cell>
          <cell r="AT47">
            <v>0</v>
          </cell>
          <cell r="AU47">
            <v>0</v>
          </cell>
          <cell r="AV47">
            <v>0</v>
          </cell>
          <cell r="AW47">
            <v>0</v>
          </cell>
          <cell r="AX47">
            <v>0</v>
          </cell>
          <cell r="AZ47">
            <v>38</v>
          </cell>
          <cell r="BA47" t="str">
            <v>BOXFORD</v>
          </cell>
          <cell r="BC47">
            <v>0</v>
          </cell>
          <cell r="BE47">
            <v>0</v>
          </cell>
          <cell r="BF47">
            <v>0</v>
          </cell>
          <cell r="BG47">
            <v>0</v>
          </cell>
          <cell r="BH47">
            <v>0</v>
          </cell>
          <cell r="BI47">
            <v>0</v>
          </cell>
          <cell r="BJ47">
            <v>0</v>
          </cell>
          <cell r="BL47">
            <v>0</v>
          </cell>
          <cell r="BM47">
            <v>0</v>
          </cell>
          <cell r="BN47">
            <v>0</v>
          </cell>
          <cell r="BO47">
            <v>0</v>
          </cell>
          <cell r="BP47">
            <v>0</v>
          </cell>
          <cell r="BQ47">
            <v>0</v>
          </cell>
          <cell r="BR47">
            <v>0</v>
          </cell>
          <cell r="BX47">
            <v>-38</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K48">
            <v>39</v>
          </cell>
          <cell r="AL48">
            <v>39</v>
          </cell>
          <cell r="AM48" t="str">
            <v>BOYLSTON</v>
          </cell>
          <cell r="AN48">
            <v>0</v>
          </cell>
          <cell r="AO48">
            <v>0</v>
          </cell>
          <cell r="AP48">
            <v>0</v>
          </cell>
          <cell r="AQ48">
            <v>0</v>
          </cell>
          <cell r="AR48">
            <v>0</v>
          </cell>
          <cell r="AS48">
            <v>0</v>
          </cell>
          <cell r="AT48">
            <v>0</v>
          </cell>
          <cell r="AU48">
            <v>0</v>
          </cell>
          <cell r="AV48">
            <v>0</v>
          </cell>
          <cell r="AW48">
            <v>0</v>
          </cell>
          <cell r="AX48">
            <v>0</v>
          </cell>
          <cell r="AZ48">
            <v>39</v>
          </cell>
          <cell r="BA48" t="str">
            <v>BOYLSTON</v>
          </cell>
          <cell r="BC48">
            <v>0</v>
          </cell>
          <cell r="BE48">
            <v>0</v>
          </cell>
          <cell r="BF48">
            <v>0</v>
          </cell>
          <cell r="BG48">
            <v>0</v>
          </cell>
          <cell r="BH48">
            <v>0</v>
          </cell>
          <cell r="BI48">
            <v>0</v>
          </cell>
          <cell r="BJ48">
            <v>0</v>
          </cell>
          <cell r="BL48">
            <v>0</v>
          </cell>
          <cell r="BM48">
            <v>0</v>
          </cell>
          <cell r="BN48">
            <v>0</v>
          </cell>
          <cell r="BO48">
            <v>0</v>
          </cell>
          <cell r="BP48">
            <v>0</v>
          </cell>
          <cell r="BQ48">
            <v>0</v>
          </cell>
          <cell r="BR48">
            <v>0</v>
          </cell>
          <cell r="BW48" t="str">
            <v>fy14</v>
          </cell>
          <cell r="BX48">
            <v>-39</v>
          </cell>
        </row>
        <row r="49">
          <cell r="A49">
            <v>40</v>
          </cell>
          <cell r="B49">
            <v>40</v>
          </cell>
          <cell r="C49" t="str">
            <v>BRAINTREE</v>
          </cell>
          <cell r="D49">
            <v>24</v>
          </cell>
          <cell r="E49">
            <v>326753</v>
          </cell>
          <cell r="F49">
            <v>0</v>
          </cell>
          <cell r="G49">
            <v>21432</v>
          </cell>
          <cell r="H49">
            <v>348185</v>
          </cell>
          <cell r="J49">
            <v>41703.879611540739</v>
          </cell>
          <cell r="K49">
            <v>0.40524581998802323</v>
          </cell>
          <cell r="L49">
            <v>21432</v>
          </cell>
          <cell r="M49">
            <v>63135.879611540739</v>
          </cell>
          <cell r="O49">
            <v>285049.12038845924</v>
          </cell>
          <cell r="Q49">
            <v>0</v>
          </cell>
          <cell r="R49">
            <v>41703.879611540739</v>
          </cell>
          <cell r="S49">
            <v>21432</v>
          </cell>
          <cell r="T49">
            <v>63135.879611540739</v>
          </cell>
          <cell r="V49">
            <v>124342.07964689992</v>
          </cell>
          <cell r="W49">
            <v>0</v>
          </cell>
          <cell r="X49">
            <v>40</v>
          </cell>
          <cell r="Y49">
            <v>24</v>
          </cell>
          <cell r="Z49">
            <v>326753</v>
          </cell>
          <cell r="AA49">
            <v>0</v>
          </cell>
          <cell r="AB49">
            <v>326753</v>
          </cell>
          <cell r="AC49">
            <v>0</v>
          </cell>
          <cell r="AD49">
            <v>21432</v>
          </cell>
          <cell r="AE49">
            <v>348185</v>
          </cell>
          <cell r="AF49">
            <v>0</v>
          </cell>
          <cell r="AG49">
            <v>0</v>
          </cell>
          <cell r="AH49">
            <v>0</v>
          </cell>
          <cell r="AI49">
            <v>348185</v>
          </cell>
          <cell r="AK49">
            <v>40</v>
          </cell>
          <cell r="AL49">
            <v>40</v>
          </cell>
          <cell r="AM49" t="str">
            <v>BRAINTREE</v>
          </cell>
          <cell r="AN49">
            <v>326753</v>
          </cell>
          <cell r="AO49">
            <v>263588</v>
          </cell>
          <cell r="AP49">
            <v>63165</v>
          </cell>
          <cell r="AQ49">
            <v>10623</v>
          </cell>
          <cell r="AR49">
            <v>5733.5</v>
          </cell>
          <cell r="AS49">
            <v>2833.25</v>
          </cell>
          <cell r="AT49">
            <v>6888.75</v>
          </cell>
          <cell r="AU49">
            <v>13916.75</v>
          </cell>
          <cell r="AV49">
            <v>-250.17035310008214</v>
          </cell>
          <cell r="AW49">
            <v>102910.07964689992</v>
          </cell>
          <cell r="AX49">
            <v>41703.879611540739</v>
          </cell>
          <cell r="AZ49">
            <v>40</v>
          </cell>
          <cell r="BA49" t="str">
            <v>BRAINTREE</v>
          </cell>
          <cell r="BC49">
            <v>0</v>
          </cell>
          <cell r="BE49">
            <v>0</v>
          </cell>
          <cell r="BF49">
            <v>0</v>
          </cell>
          <cell r="BG49">
            <v>0</v>
          </cell>
          <cell r="BH49">
            <v>0</v>
          </cell>
          <cell r="BI49">
            <v>0</v>
          </cell>
          <cell r="BJ49">
            <v>0</v>
          </cell>
          <cell r="BL49">
            <v>0</v>
          </cell>
          <cell r="BM49">
            <v>63165</v>
          </cell>
          <cell r="BN49">
            <v>63165</v>
          </cell>
          <cell r="BO49">
            <v>0</v>
          </cell>
          <cell r="BP49">
            <v>-250.17035310008214</v>
          </cell>
          <cell r="BQ49">
            <v>-250.17035310008214</v>
          </cell>
          <cell r="BR49">
            <v>-250.17035310008214</v>
          </cell>
          <cell r="BX49">
            <v>-40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K50">
            <v>41</v>
          </cell>
          <cell r="AL50">
            <v>41</v>
          </cell>
          <cell r="AM50" t="str">
            <v>BREWSTER</v>
          </cell>
          <cell r="AN50">
            <v>0</v>
          </cell>
          <cell r="AO50">
            <v>0</v>
          </cell>
          <cell r="AP50">
            <v>0</v>
          </cell>
          <cell r="AQ50">
            <v>0</v>
          </cell>
          <cell r="AR50">
            <v>0</v>
          </cell>
          <cell r="AS50">
            <v>0</v>
          </cell>
          <cell r="AT50">
            <v>0</v>
          </cell>
          <cell r="AU50">
            <v>0</v>
          </cell>
          <cell r="AV50">
            <v>0</v>
          </cell>
          <cell r="AW50">
            <v>0</v>
          </cell>
          <cell r="AX50">
            <v>0</v>
          </cell>
          <cell r="AZ50">
            <v>41</v>
          </cell>
          <cell r="BA50" t="str">
            <v>BREWSTER</v>
          </cell>
          <cell r="BC50">
            <v>0</v>
          </cell>
          <cell r="BE50">
            <v>0</v>
          </cell>
          <cell r="BF50">
            <v>0</v>
          </cell>
          <cell r="BG50">
            <v>0</v>
          </cell>
          <cell r="BH50">
            <v>0</v>
          </cell>
          <cell r="BI50">
            <v>0</v>
          </cell>
          <cell r="BJ50">
            <v>0</v>
          </cell>
          <cell r="BL50">
            <v>0</v>
          </cell>
          <cell r="BM50">
            <v>0</v>
          </cell>
          <cell r="BN50">
            <v>0</v>
          </cell>
          <cell r="BO50">
            <v>0</v>
          </cell>
          <cell r="BP50">
            <v>0</v>
          </cell>
          <cell r="BQ50">
            <v>0</v>
          </cell>
          <cell r="BR50">
            <v>0</v>
          </cell>
          <cell r="BX50">
            <v>-41</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K51">
            <v>42</v>
          </cell>
          <cell r="AL51">
            <v>42</v>
          </cell>
          <cell r="AM51" t="str">
            <v>BRIDGEWATER</v>
          </cell>
          <cell r="AN51">
            <v>0</v>
          </cell>
          <cell r="AO51">
            <v>0</v>
          </cell>
          <cell r="AP51">
            <v>0</v>
          </cell>
          <cell r="AQ51">
            <v>0</v>
          </cell>
          <cell r="AR51">
            <v>0</v>
          </cell>
          <cell r="AS51">
            <v>0</v>
          </cell>
          <cell r="AT51">
            <v>0</v>
          </cell>
          <cell r="AU51">
            <v>0</v>
          </cell>
          <cell r="AV51">
            <v>0</v>
          </cell>
          <cell r="AW51">
            <v>0</v>
          </cell>
          <cell r="AX51">
            <v>0</v>
          </cell>
          <cell r="AZ51">
            <v>42</v>
          </cell>
          <cell r="BA51" t="str">
            <v>BRIDGEWATER</v>
          </cell>
          <cell r="BC51">
            <v>0</v>
          </cell>
          <cell r="BE51">
            <v>0</v>
          </cell>
          <cell r="BF51">
            <v>0</v>
          </cell>
          <cell r="BG51">
            <v>0</v>
          </cell>
          <cell r="BH51">
            <v>0</v>
          </cell>
          <cell r="BI51">
            <v>0</v>
          </cell>
          <cell r="BJ51">
            <v>0</v>
          </cell>
          <cell r="BL51">
            <v>0</v>
          </cell>
          <cell r="BM51">
            <v>0</v>
          </cell>
          <cell r="BN51">
            <v>0</v>
          </cell>
          <cell r="BO51">
            <v>0</v>
          </cell>
          <cell r="BP51">
            <v>0</v>
          </cell>
          <cell r="BQ51">
            <v>0</v>
          </cell>
          <cell r="BR51">
            <v>0</v>
          </cell>
          <cell r="BX51">
            <v>-42</v>
          </cell>
        </row>
        <row r="52">
          <cell r="A52">
            <v>43</v>
          </cell>
          <cell r="B52">
            <v>43</v>
          </cell>
          <cell r="C52" t="str">
            <v>BRIMFIELD</v>
          </cell>
          <cell r="D52">
            <v>3</v>
          </cell>
          <cell r="E52">
            <v>42903</v>
          </cell>
          <cell r="F52">
            <v>0</v>
          </cell>
          <cell r="G52">
            <v>2679</v>
          </cell>
          <cell r="H52">
            <v>45582</v>
          </cell>
          <cell r="J52">
            <v>28326.154468042943</v>
          </cell>
          <cell r="K52">
            <v>0.66023715050329679</v>
          </cell>
          <cell r="L52">
            <v>2679</v>
          </cell>
          <cell r="M52">
            <v>31005.154468042943</v>
          </cell>
          <cell r="O52">
            <v>14576.845531957057</v>
          </cell>
          <cell r="Q52">
            <v>0</v>
          </cell>
          <cell r="R52">
            <v>28326.154468042943</v>
          </cell>
          <cell r="S52">
            <v>2679</v>
          </cell>
          <cell r="T52">
            <v>31005.154468042943</v>
          </cell>
          <cell r="V52">
            <v>45582</v>
          </cell>
          <cell r="W52">
            <v>0</v>
          </cell>
          <cell r="X52">
            <v>43</v>
          </cell>
          <cell r="Y52">
            <v>3</v>
          </cell>
          <cell r="Z52">
            <v>42903</v>
          </cell>
          <cell r="AA52">
            <v>0</v>
          </cell>
          <cell r="AB52">
            <v>42903</v>
          </cell>
          <cell r="AC52">
            <v>0</v>
          </cell>
          <cell r="AD52">
            <v>2679</v>
          </cell>
          <cell r="AE52">
            <v>45582</v>
          </cell>
          <cell r="AF52">
            <v>0</v>
          </cell>
          <cell r="AG52">
            <v>0</v>
          </cell>
          <cell r="AH52">
            <v>0</v>
          </cell>
          <cell r="AI52">
            <v>45582</v>
          </cell>
          <cell r="AK52">
            <v>43</v>
          </cell>
          <cell r="AL52">
            <v>43</v>
          </cell>
          <cell r="AM52" t="str">
            <v>BRIMFIELD</v>
          </cell>
          <cell r="AN52">
            <v>42903</v>
          </cell>
          <cell r="AO52">
            <v>0</v>
          </cell>
          <cell r="AP52">
            <v>42903</v>
          </cell>
          <cell r="AQ52">
            <v>0</v>
          </cell>
          <cell r="AR52">
            <v>0</v>
          </cell>
          <cell r="AS52">
            <v>0</v>
          </cell>
          <cell r="AT52">
            <v>0</v>
          </cell>
          <cell r="AU52">
            <v>0</v>
          </cell>
          <cell r="AV52">
            <v>0</v>
          </cell>
          <cell r="AW52">
            <v>42903</v>
          </cell>
          <cell r="AX52">
            <v>28326.154468042943</v>
          </cell>
          <cell r="AZ52">
            <v>43</v>
          </cell>
          <cell r="BA52" t="str">
            <v>BRIMFIELD</v>
          </cell>
          <cell r="BC52">
            <v>0</v>
          </cell>
          <cell r="BE52">
            <v>0</v>
          </cell>
          <cell r="BF52">
            <v>0</v>
          </cell>
          <cell r="BG52">
            <v>0</v>
          </cell>
          <cell r="BH52">
            <v>0</v>
          </cell>
          <cell r="BI52">
            <v>0</v>
          </cell>
          <cell r="BJ52">
            <v>0</v>
          </cell>
          <cell r="BL52">
            <v>0</v>
          </cell>
          <cell r="BM52">
            <v>42903</v>
          </cell>
          <cell r="BN52">
            <v>42903</v>
          </cell>
          <cell r="BO52">
            <v>0</v>
          </cell>
          <cell r="BP52">
            <v>0</v>
          </cell>
          <cell r="BQ52">
            <v>0</v>
          </cell>
          <cell r="BR52">
            <v>0</v>
          </cell>
          <cell r="BX52">
            <v>-43</v>
          </cell>
        </row>
        <row r="53">
          <cell r="A53">
            <v>44</v>
          </cell>
          <cell r="B53">
            <v>44</v>
          </cell>
          <cell r="C53" t="str">
            <v>BROCKTON</v>
          </cell>
          <cell r="D53">
            <v>854</v>
          </cell>
          <cell r="E53">
            <v>9871993</v>
          </cell>
          <cell r="F53">
            <v>0</v>
          </cell>
          <cell r="G53">
            <v>762622</v>
          </cell>
          <cell r="H53">
            <v>10634615</v>
          </cell>
          <cell r="J53">
            <v>1492536.0638506557</v>
          </cell>
          <cell r="K53">
            <v>0.42177805614396363</v>
          </cell>
          <cell r="L53">
            <v>762622</v>
          </cell>
          <cell r="M53">
            <v>2255158.0638506557</v>
          </cell>
          <cell r="O53">
            <v>8379456.9361493438</v>
          </cell>
          <cell r="Q53">
            <v>0</v>
          </cell>
          <cell r="R53">
            <v>1492536.0638506557</v>
          </cell>
          <cell r="S53">
            <v>762622</v>
          </cell>
          <cell r="T53">
            <v>2255158.0638506557</v>
          </cell>
          <cell r="V53">
            <v>4301298.4249802865</v>
          </cell>
          <cell r="W53">
            <v>0</v>
          </cell>
          <cell r="X53">
            <v>44</v>
          </cell>
          <cell r="Y53">
            <v>854</v>
          </cell>
          <cell r="Z53">
            <v>9871993</v>
          </cell>
          <cell r="AA53">
            <v>0</v>
          </cell>
          <cell r="AB53">
            <v>9871993</v>
          </cell>
          <cell r="AC53">
            <v>0</v>
          </cell>
          <cell r="AD53">
            <v>762622</v>
          </cell>
          <cell r="AE53">
            <v>10634615</v>
          </cell>
          <cell r="AF53">
            <v>0</v>
          </cell>
          <cell r="AG53">
            <v>0</v>
          </cell>
          <cell r="AH53">
            <v>0</v>
          </cell>
          <cell r="AI53">
            <v>10634615</v>
          </cell>
          <cell r="AK53">
            <v>44</v>
          </cell>
          <cell r="AL53">
            <v>44</v>
          </cell>
          <cell r="AM53" t="str">
            <v>BROCKTON</v>
          </cell>
          <cell r="AN53">
            <v>9871993</v>
          </cell>
          <cell r="AO53">
            <v>7611387</v>
          </cell>
          <cell r="AP53">
            <v>2260606</v>
          </cell>
          <cell r="AQ53">
            <v>867918</v>
          </cell>
          <cell r="AR53">
            <v>173005</v>
          </cell>
          <cell r="AS53">
            <v>58434.25</v>
          </cell>
          <cell r="AT53">
            <v>94687.25</v>
          </cell>
          <cell r="AU53">
            <v>104466.25</v>
          </cell>
          <cell r="AV53">
            <v>-20440.325019713957</v>
          </cell>
          <cell r="AW53">
            <v>3538676.424980286</v>
          </cell>
          <cell r="AX53">
            <v>1492536.0638506557</v>
          </cell>
          <cell r="AZ53">
            <v>44</v>
          </cell>
          <cell r="BA53" t="str">
            <v>BROCKTON</v>
          </cell>
          <cell r="BC53">
            <v>0</v>
          </cell>
          <cell r="BE53">
            <v>0</v>
          </cell>
          <cell r="BF53">
            <v>0</v>
          </cell>
          <cell r="BG53">
            <v>0</v>
          </cell>
          <cell r="BH53">
            <v>0</v>
          </cell>
          <cell r="BI53">
            <v>0</v>
          </cell>
          <cell r="BJ53">
            <v>0</v>
          </cell>
          <cell r="BL53">
            <v>0</v>
          </cell>
          <cell r="BM53">
            <v>2260606</v>
          </cell>
          <cell r="BN53">
            <v>2260606</v>
          </cell>
          <cell r="BO53">
            <v>0</v>
          </cell>
          <cell r="BP53">
            <v>-20440.325019713957</v>
          </cell>
          <cell r="BQ53">
            <v>-20440.325019713957</v>
          </cell>
          <cell r="BR53">
            <v>-20440.325019713957</v>
          </cell>
          <cell r="BX53">
            <v>-44</v>
          </cell>
        </row>
        <row r="54">
          <cell r="A54">
            <v>45</v>
          </cell>
          <cell r="B54">
            <v>45</v>
          </cell>
          <cell r="C54" t="str">
            <v>BROOKFIELD</v>
          </cell>
          <cell r="D54">
            <v>2</v>
          </cell>
          <cell r="E54">
            <v>27036</v>
          </cell>
          <cell r="F54">
            <v>0</v>
          </cell>
          <cell r="G54">
            <v>1786</v>
          </cell>
          <cell r="H54">
            <v>28822</v>
          </cell>
          <cell r="J54">
            <v>17850.171601007132</v>
          </cell>
          <cell r="K54">
            <v>0.66023715050329679</v>
          </cell>
          <cell r="L54">
            <v>1786</v>
          </cell>
          <cell r="M54">
            <v>19636.171601007132</v>
          </cell>
          <cell r="O54">
            <v>9185.8283989928677</v>
          </cell>
          <cell r="Q54">
            <v>0</v>
          </cell>
          <cell r="R54">
            <v>17850.171601007132</v>
          </cell>
          <cell r="S54">
            <v>1786</v>
          </cell>
          <cell r="T54">
            <v>19636.171601007132</v>
          </cell>
          <cell r="V54">
            <v>28822</v>
          </cell>
          <cell r="W54">
            <v>0</v>
          </cell>
          <cell r="X54">
            <v>45</v>
          </cell>
          <cell r="Y54">
            <v>2</v>
          </cell>
          <cell r="Z54">
            <v>27036</v>
          </cell>
          <cell r="AA54">
            <v>0</v>
          </cell>
          <cell r="AB54">
            <v>27036</v>
          </cell>
          <cell r="AC54">
            <v>0</v>
          </cell>
          <cell r="AD54">
            <v>1786</v>
          </cell>
          <cell r="AE54">
            <v>28822</v>
          </cell>
          <cell r="AF54">
            <v>0</v>
          </cell>
          <cell r="AG54">
            <v>0</v>
          </cell>
          <cell r="AH54">
            <v>0</v>
          </cell>
          <cell r="AI54">
            <v>28822</v>
          </cell>
          <cell r="AK54">
            <v>45</v>
          </cell>
          <cell r="AL54">
            <v>45</v>
          </cell>
          <cell r="AM54" t="str">
            <v>BROOKFIELD</v>
          </cell>
          <cell r="AN54">
            <v>27036</v>
          </cell>
          <cell r="AO54">
            <v>0</v>
          </cell>
          <cell r="AP54">
            <v>27036</v>
          </cell>
          <cell r="AQ54">
            <v>0</v>
          </cell>
          <cell r="AR54">
            <v>0</v>
          </cell>
          <cell r="AS54">
            <v>0</v>
          </cell>
          <cell r="AT54">
            <v>0</v>
          </cell>
          <cell r="AU54">
            <v>0</v>
          </cell>
          <cell r="AV54">
            <v>0</v>
          </cell>
          <cell r="AW54">
            <v>27036</v>
          </cell>
          <cell r="AX54">
            <v>17850.171601007132</v>
          </cell>
          <cell r="AZ54">
            <v>45</v>
          </cell>
          <cell r="BA54" t="str">
            <v>BROOKFIELD</v>
          </cell>
          <cell r="BC54">
            <v>0</v>
          </cell>
          <cell r="BE54">
            <v>0</v>
          </cell>
          <cell r="BF54">
            <v>0</v>
          </cell>
          <cell r="BG54">
            <v>0</v>
          </cell>
          <cell r="BH54">
            <v>0</v>
          </cell>
          <cell r="BI54">
            <v>0</v>
          </cell>
          <cell r="BJ54">
            <v>0</v>
          </cell>
          <cell r="BL54">
            <v>0</v>
          </cell>
          <cell r="BM54">
            <v>27036</v>
          </cell>
          <cell r="BN54">
            <v>27036</v>
          </cell>
          <cell r="BO54">
            <v>0</v>
          </cell>
          <cell r="BP54">
            <v>0</v>
          </cell>
          <cell r="BQ54">
            <v>0</v>
          </cell>
          <cell r="BR54">
            <v>0</v>
          </cell>
          <cell r="BX54">
            <v>-45</v>
          </cell>
        </row>
        <row r="55">
          <cell r="A55">
            <v>46</v>
          </cell>
          <cell r="B55">
            <v>46</v>
          </cell>
          <cell r="C55" t="str">
            <v>BROOKLINE</v>
          </cell>
          <cell r="D55">
            <v>4</v>
          </cell>
          <cell r="E55">
            <v>70412</v>
          </cell>
          <cell r="F55">
            <v>0</v>
          </cell>
          <cell r="G55">
            <v>3572</v>
          </cell>
          <cell r="H55">
            <v>73984</v>
          </cell>
          <cell r="J55">
            <v>0</v>
          </cell>
          <cell r="K55">
            <v>0</v>
          </cell>
          <cell r="L55">
            <v>3572</v>
          </cell>
          <cell r="M55">
            <v>3572</v>
          </cell>
          <cell r="O55">
            <v>70412</v>
          </cell>
          <cell r="Q55">
            <v>0</v>
          </cell>
          <cell r="R55">
            <v>0</v>
          </cell>
          <cell r="S55">
            <v>3572</v>
          </cell>
          <cell r="T55">
            <v>3572</v>
          </cell>
          <cell r="V55">
            <v>24847.705562250136</v>
          </cell>
          <cell r="W55">
            <v>0</v>
          </cell>
          <cell r="X55">
            <v>46</v>
          </cell>
          <cell r="Y55">
            <v>4</v>
          </cell>
          <cell r="Z55">
            <v>70412</v>
          </cell>
          <cell r="AA55">
            <v>0</v>
          </cell>
          <cell r="AB55">
            <v>70412</v>
          </cell>
          <cell r="AC55">
            <v>0</v>
          </cell>
          <cell r="AD55">
            <v>3572</v>
          </cell>
          <cell r="AE55">
            <v>73984</v>
          </cell>
          <cell r="AF55">
            <v>0</v>
          </cell>
          <cell r="AG55">
            <v>0</v>
          </cell>
          <cell r="AH55">
            <v>0</v>
          </cell>
          <cell r="AI55">
            <v>73984</v>
          </cell>
          <cell r="AK55">
            <v>46</v>
          </cell>
          <cell r="AL55">
            <v>46</v>
          </cell>
          <cell r="AM55" t="str">
            <v>BROOKLINE</v>
          </cell>
          <cell r="AN55">
            <v>70412</v>
          </cell>
          <cell r="AO55">
            <v>120477</v>
          </cell>
          <cell r="AP55">
            <v>0</v>
          </cell>
          <cell r="AQ55">
            <v>19237</v>
          </cell>
          <cell r="AR55">
            <v>0</v>
          </cell>
          <cell r="AS55">
            <v>1377</v>
          </cell>
          <cell r="AT55">
            <v>877</v>
          </cell>
          <cell r="AU55">
            <v>237.75</v>
          </cell>
          <cell r="AV55">
            <v>-453.0444377498643</v>
          </cell>
          <cell r="AW55">
            <v>21275.705562250136</v>
          </cell>
          <cell r="AX55">
            <v>0</v>
          </cell>
          <cell r="AZ55">
            <v>46</v>
          </cell>
          <cell r="BA55" t="str">
            <v>BROOKLINE</v>
          </cell>
          <cell r="BC55">
            <v>0</v>
          </cell>
          <cell r="BE55">
            <v>0</v>
          </cell>
          <cell r="BF55">
            <v>0</v>
          </cell>
          <cell r="BG55">
            <v>0</v>
          </cell>
          <cell r="BH55">
            <v>0</v>
          </cell>
          <cell r="BI55">
            <v>0</v>
          </cell>
          <cell r="BJ55">
            <v>0</v>
          </cell>
          <cell r="BL55">
            <v>0</v>
          </cell>
          <cell r="BM55">
            <v>0</v>
          </cell>
          <cell r="BN55">
            <v>0</v>
          </cell>
          <cell r="BO55">
            <v>0</v>
          </cell>
          <cell r="BP55">
            <v>-453.0444377498643</v>
          </cell>
          <cell r="BQ55">
            <v>-453.0444377498643</v>
          </cell>
          <cell r="BR55">
            <v>-453.0444377498643</v>
          </cell>
          <cell r="BX55">
            <v>-46</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K56">
            <v>47</v>
          </cell>
          <cell r="AL56">
            <v>47</v>
          </cell>
          <cell r="AM56" t="str">
            <v>BUCKLAND</v>
          </cell>
          <cell r="AN56">
            <v>0</v>
          </cell>
          <cell r="AO56">
            <v>0</v>
          </cell>
          <cell r="AP56">
            <v>0</v>
          </cell>
          <cell r="AQ56">
            <v>0</v>
          </cell>
          <cell r="AR56">
            <v>0</v>
          </cell>
          <cell r="AS56">
            <v>0</v>
          </cell>
          <cell r="AT56">
            <v>0</v>
          </cell>
          <cell r="AU56">
            <v>0</v>
          </cell>
          <cell r="AV56">
            <v>0</v>
          </cell>
          <cell r="AW56">
            <v>0</v>
          </cell>
          <cell r="AX56">
            <v>0</v>
          </cell>
          <cell r="AZ56">
            <v>47</v>
          </cell>
          <cell r="BA56" t="str">
            <v>BUCKLAND</v>
          </cell>
          <cell r="BC56">
            <v>0</v>
          </cell>
          <cell r="BE56">
            <v>0</v>
          </cell>
          <cell r="BF56">
            <v>0</v>
          </cell>
          <cell r="BG56">
            <v>0</v>
          </cell>
          <cell r="BH56">
            <v>0</v>
          </cell>
          <cell r="BI56">
            <v>0</v>
          </cell>
          <cell r="BJ56">
            <v>0</v>
          </cell>
          <cell r="BL56">
            <v>0</v>
          </cell>
          <cell r="BM56">
            <v>0</v>
          </cell>
          <cell r="BN56">
            <v>0</v>
          </cell>
          <cell r="BO56">
            <v>0</v>
          </cell>
          <cell r="BP56">
            <v>0</v>
          </cell>
          <cell r="BQ56">
            <v>0</v>
          </cell>
          <cell r="BR56">
            <v>0</v>
          </cell>
          <cell r="BX56">
            <v>-47</v>
          </cell>
        </row>
        <row r="57">
          <cell r="A57">
            <v>48</v>
          </cell>
          <cell r="B57">
            <v>48</v>
          </cell>
          <cell r="C57" t="str">
            <v>BURLINGTON</v>
          </cell>
          <cell r="D57">
            <v>4</v>
          </cell>
          <cell r="E57">
            <v>63706</v>
          </cell>
          <cell r="F57">
            <v>0</v>
          </cell>
          <cell r="G57">
            <v>3572</v>
          </cell>
          <cell r="H57">
            <v>67278</v>
          </cell>
          <cell r="J57">
            <v>0</v>
          </cell>
          <cell r="K57">
            <v>0</v>
          </cell>
          <cell r="L57">
            <v>3572</v>
          </cell>
          <cell r="M57">
            <v>3572</v>
          </cell>
          <cell r="O57">
            <v>63706</v>
          </cell>
          <cell r="Q57">
            <v>0</v>
          </cell>
          <cell r="R57">
            <v>0</v>
          </cell>
          <cell r="S57">
            <v>3572</v>
          </cell>
          <cell r="T57">
            <v>3572</v>
          </cell>
          <cell r="V57">
            <v>15415.250411185447</v>
          </cell>
          <cell r="W57">
            <v>0</v>
          </cell>
          <cell r="X57">
            <v>48</v>
          </cell>
          <cell r="Y57">
            <v>4</v>
          </cell>
          <cell r="Z57">
            <v>63706</v>
          </cell>
          <cell r="AA57">
            <v>0</v>
          </cell>
          <cell r="AB57">
            <v>63706</v>
          </cell>
          <cell r="AC57">
            <v>0</v>
          </cell>
          <cell r="AD57">
            <v>3572</v>
          </cell>
          <cell r="AE57">
            <v>67278</v>
          </cell>
          <cell r="AF57">
            <v>0</v>
          </cell>
          <cell r="AG57">
            <v>0</v>
          </cell>
          <cell r="AH57">
            <v>0</v>
          </cell>
          <cell r="AI57">
            <v>67278</v>
          </cell>
          <cell r="AK57">
            <v>48</v>
          </cell>
          <cell r="AL57">
            <v>48</v>
          </cell>
          <cell r="AM57" t="str">
            <v>BURLINGTON</v>
          </cell>
          <cell r="AN57">
            <v>63706</v>
          </cell>
          <cell r="AO57">
            <v>65372</v>
          </cell>
          <cell r="AP57">
            <v>0</v>
          </cell>
          <cell r="AQ57">
            <v>1890</v>
          </cell>
          <cell r="AR57">
            <v>4242.25</v>
          </cell>
          <cell r="AS57">
            <v>0</v>
          </cell>
          <cell r="AT57">
            <v>5670.25</v>
          </cell>
          <cell r="AU57">
            <v>85.25</v>
          </cell>
          <cell r="AV57">
            <v>-44.499588814553135</v>
          </cell>
          <cell r="AW57">
            <v>11843.250411185447</v>
          </cell>
          <cell r="AX57">
            <v>0</v>
          </cell>
          <cell r="AZ57">
            <v>48</v>
          </cell>
          <cell r="BA57" t="str">
            <v>BURLINGTON</v>
          </cell>
          <cell r="BC57">
            <v>0</v>
          </cell>
          <cell r="BE57">
            <v>0</v>
          </cell>
          <cell r="BF57">
            <v>0</v>
          </cell>
          <cell r="BG57">
            <v>0</v>
          </cell>
          <cell r="BH57">
            <v>0</v>
          </cell>
          <cell r="BI57">
            <v>0</v>
          </cell>
          <cell r="BJ57">
            <v>0</v>
          </cell>
          <cell r="BL57">
            <v>0</v>
          </cell>
          <cell r="BM57">
            <v>0</v>
          </cell>
          <cell r="BN57">
            <v>0</v>
          </cell>
          <cell r="BO57">
            <v>0</v>
          </cell>
          <cell r="BP57">
            <v>-44.499588814553135</v>
          </cell>
          <cell r="BQ57">
            <v>-44.499588814553135</v>
          </cell>
          <cell r="BR57">
            <v>-44.499588814553135</v>
          </cell>
          <cell r="BX57">
            <v>-48</v>
          </cell>
        </row>
        <row r="58">
          <cell r="A58">
            <v>49</v>
          </cell>
          <cell r="B58">
            <v>49</v>
          </cell>
          <cell r="C58" t="str">
            <v>CAMBRIDGE</v>
          </cell>
          <cell r="D58">
            <v>536</v>
          </cell>
          <cell r="E58">
            <v>14594398</v>
          </cell>
          <cell r="F58">
            <v>0</v>
          </cell>
          <cell r="G58">
            <v>478648</v>
          </cell>
          <cell r="H58">
            <v>15073046</v>
          </cell>
          <cell r="J58">
            <v>1497127.3529952557</v>
          </cell>
          <cell r="K58">
            <v>0.48321381949350228</v>
          </cell>
          <cell r="L58">
            <v>478648</v>
          </cell>
          <cell r="M58">
            <v>1975775.3529952557</v>
          </cell>
          <cell r="O58">
            <v>13097270.647004744</v>
          </cell>
          <cell r="Q58">
            <v>0</v>
          </cell>
          <cell r="R58">
            <v>1497127.3529952557</v>
          </cell>
          <cell r="S58">
            <v>478648</v>
          </cell>
          <cell r="T58">
            <v>1975775.3529952557</v>
          </cell>
          <cell r="V58">
            <v>3576918.9777723718</v>
          </cell>
          <cell r="W58">
            <v>0</v>
          </cell>
          <cell r="X58">
            <v>49</v>
          </cell>
          <cell r="Y58">
            <v>536</v>
          </cell>
          <cell r="Z58">
            <v>14594398</v>
          </cell>
          <cell r="AA58">
            <v>0</v>
          </cell>
          <cell r="AB58">
            <v>14594398</v>
          </cell>
          <cell r="AC58">
            <v>0</v>
          </cell>
          <cell r="AD58">
            <v>478648</v>
          </cell>
          <cell r="AE58">
            <v>15073046</v>
          </cell>
          <cell r="AF58">
            <v>0</v>
          </cell>
          <cell r="AG58">
            <v>0</v>
          </cell>
          <cell r="AH58">
            <v>0</v>
          </cell>
          <cell r="AI58">
            <v>15073046</v>
          </cell>
          <cell r="AK58">
            <v>49</v>
          </cell>
          <cell r="AL58">
            <v>49</v>
          </cell>
          <cell r="AM58" t="str">
            <v>CAMBRIDGE</v>
          </cell>
          <cell r="AN58">
            <v>14594398</v>
          </cell>
          <cell r="AO58">
            <v>12326838</v>
          </cell>
          <cell r="AP58">
            <v>2267560</v>
          </cell>
          <cell r="AQ58">
            <v>226786</v>
          </cell>
          <cell r="AR58">
            <v>60568.25</v>
          </cell>
          <cell r="AS58">
            <v>299310.25</v>
          </cell>
          <cell r="AT58">
            <v>101063.5</v>
          </cell>
          <cell r="AU58">
            <v>148324</v>
          </cell>
          <cell r="AV58">
            <v>-5341.0222276279237</v>
          </cell>
          <cell r="AW58">
            <v>3098270.9777723718</v>
          </cell>
          <cell r="AX58">
            <v>1497127.3529952557</v>
          </cell>
          <cell r="AZ58">
            <v>49</v>
          </cell>
          <cell r="BA58" t="str">
            <v>CAMBRIDGE</v>
          </cell>
          <cell r="BC58">
            <v>0</v>
          </cell>
          <cell r="BE58">
            <v>0</v>
          </cell>
          <cell r="BF58">
            <v>0</v>
          </cell>
          <cell r="BG58">
            <v>0</v>
          </cell>
          <cell r="BH58">
            <v>0</v>
          </cell>
          <cell r="BI58">
            <v>0</v>
          </cell>
          <cell r="BJ58">
            <v>0</v>
          </cell>
          <cell r="BL58">
            <v>0</v>
          </cell>
          <cell r="BM58">
            <v>2267560</v>
          </cell>
          <cell r="BN58">
            <v>2267560</v>
          </cell>
          <cell r="BO58">
            <v>0</v>
          </cell>
          <cell r="BP58">
            <v>-5341.0222276279237</v>
          </cell>
          <cell r="BQ58">
            <v>-5341.0222276279237</v>
          </cell>
          <cell r="BR58">
            <v>-5341.0222276279237</v>
          </cell>
          <cell r="BX58">
            <v>-49</v>
          </cell>
        </row>
        <row r="59">
          <cell r="A59">
            <v>50</v>
          </cell>
          <cell r="B59">
            <v>50</v>
          </cell>
          <cell r="C59" t="str">
            <v>CANTON</v>
          </cell>
          <cell r="D59">
            <v>11</v>
          </cell>
          <cell r="E59">
            <v>156632</v>
          </cell>
          <cell r="F59">
            <v>0</v>
          </cell>
          <cell r="G59">
            <v>9823</v>
          </cell>
          <cell r="H59">
            <v>166455</v>
          </cell>
          <cell r="J59">
            <v>31985.188756132215</v>
          </cell>
          <cell r="K59">
            <v>0.41643322001470501</v>
          </cell>
          <cell r="L59">
            <v>9823</v>
          </cell>
          <cell r="M59">
            <v>41808.188756132215</v>
          </cell>
          <cell r="O59">
            <v>124646.81124386779</v>
          </cell>
          <cell r="Q59">
            <v>0</v>
          </cell>
          <cell r="R59">
            <v>31985.188756132215</v>
          </cell>
          <cell r="S59">
            <v>9823</v>
          </cell>
          <cell r="T59">
            <v>41808.188756132215</v>
          </cell>
          <cell r="V59">
            <v>86630.486095856526</v>
          </cell>
          <cell r="W59">
            <v>0</v>
          </cell>
          <cell r="X59">
            <v>50</v>
          </cell>
          <cell r="Y59">
            <v>11</v>
          </cell>
          <cell r="Z59">
            <v>156632</v>
          </cell>
          <cell r="AA59">
            <v>0</v>
          </cell>
          <cell r="AB59">
            <v>156632</v>
          </cell>
          <cell r="AC59">
            <v>0</v>
          </cell>
          <cell r="AD59">
            <v>9823</v>
          </cell>
          <cell r="AE59">
            <v>166455</v>
          </cell>
          <cell r="AF59">
            <v>0</v>
          </cell>
          <cell r="AG59">
            <v>0</v>
          </cell>
          <cell r="AH59">
            <v>0</v>
          </cell>
          <cell r="AI59">
            <v>166455</v>
          </cell>
          <cell r="AK59">
            <v>50</v>
          </cell>
          <cell r="AL59">
            <v>50</v>
          </cell>
          <cell r="AM59" t="str">
            <v>CANTON</v>
          </cell>
          <cell r="AN59">
            <v>156632</v>
          </cell>
          <cell r="AO59">
            <v>108187</v>
          </cell>
          <cell r="AP59">
            <v>48445</v>
          </cell>
          <cell r="AQ59">
            <v>13323</v>
          </cell>
          <cell r="AR59">
            <v>0</v>
          </cell>
          <cell r="AS59">
            <v>0</v>
          </cell>
          <cell r="AT59">
            <v>998</v>
          </cell>
          <cell r="AU59">
            <v>14355.25</v>
          </cell>
          <cell r="AV59">
            <v>-313.76390414347406</v>
          </cell>
          <cell r="AW59">
            <v>76807.486095856526</v>
          </cell>
          <cell r="AX59">
            <v>31985.188756132215</v>
          </cell>
          <cell r="AZ59">
            <v>50</v>
          </cell>
          <cell r="BA59" t="str">
            <v>CANTON</v>
          </cell>
          <cell r="BC59">
            <v>0</v>
          </cell>
          <cell r="BE59">
            <v>0</v>
          </cell>
          <cell r="BF59">
            <v>0</v>
          </cell>
          <cell r="BG59">
            <v>0</v>
          </cell>
          <cell r="BH59">
            <v>0</v>
          </cell>
          <cell r="BI59">
            <v>0</v>
          </cell>
          <cell r="BJ59">
            <v>0</v>
          </cell>
          <cell r="BL59">
            <v>0</v>
          </cell>
          <cell r="BM59">
            <v>48445</v>
          </cell>
          <cell r="BN59">
            <v>48445</v>
          </cell>
          <cell r="BO59">
            <v>0</v>
          </cell>
          <cell r="BP59">
            <v>-313.76390414347406</v>
          </cell>
          <cell r="BQ59">
            <v>-313.76390414347406</v>
          </cell>
          <cell r="BR59">
            <v>-313.76390414347406</v>
          </cell>
          <cell r="BX59">
            <v>-50</v>
          </cell>
        </row>
        <row r="60">
          <cell r="A60">
            <v>51</v>
          </cell>
          <cell r="B60">
            <v>51</v>
          </cell>
          <cell r="C60" t="str">
            <v>CARLISLE</v>
          </cell>
          <cell r="D60">
            <v>1</v>
          </cell>
          <cell r="E60">
            <v>17026</v>
          </cell>
          <cell r="F60">
            <v>0</v>
          </cell>
          <cell r="G60">
            <v>893</v>
          </cell>
          <cell r="H60">
            <v>17919</v>
          </cell>
          <cell r="J60">
            <v>0</v>
          </cell>
          <cell r="K60">
            <v>0</v>
          </cell>
          <cell r="L60">
            <v>893</v>
          </cell>
          <cell r="M60">
            <v>893</v>
          </cell>
          <cell r="O60">
            <v>17026</v>
          </cell>
          <cell r="Q60">
            <v>0</v>
          </cell>
          <cell r="R60">
            <v>0</v>
          </cell>
          <cell r="S60">
            <v>893</v>
          </cell>
          <cell r="T60">
            <v>893</v>
          </cell>
          <cell r="V60">
            <v>5750.0794025139639</v>
          </cell>
          <cell r="W60">
            <v>0</v>
          </cell>
          <cell r="X60">
            <v>51</v>
          </cell>
          <cell r="Y60">
            <v>1</v>
          </cell>
          <cell r="Z60">
            <v>17026</v>
          </cell>
          <cell r="AA60">
            <v>0</v>
          </cell>
          <cell r="AB60">
            <v>17026</v>
          </cell>
          <cell r="AC60">
            <v>0</v>
          </cell>
          <cell r="AD60">
            <v>893</v>
          </cell>
          <cell r="AE60">
            <v>17919</v>
          </cell>
          <cell r="AF60">
            <v>0</v>
          </cell>
          <cell r="AG60">
            <v>0</v>
          </cell>
          <cell r="AH60">
            <v>0</v>
          </cell>
          <cell r="AI60">
            <v>17919</v>
          </cell>
          <cell r="AK60">
            <v>51</v>
          </cell>
          <cell r="AL60">
            <v>51</v>
          </cell>
          <cell r="AM60" t="str">
            <v>CARLISLE</v>
          </cell>
          <cell r="AN60">
            <v>17026</v>
          </cell>
          <cell r="AO60">
            <v>18542</v>
          </cell>
          <cell r="AP60">
            <v>0</v>
          </cell>
          <cell r="AQ60">
            <v>4636</v>
          </cell>
          <cell r="AR60">
            <v>0</v>
          </cell>
          <cell r="AS60">
            <v>0</v>
          </cell>
          <cell r="AT60">
            <v>195.25</v>
          </cell>
          <cell r="AU60">
            <v>135</v>
          </cell>
          <cell r="AV60">
            <v>-109.17059748603606</v>
          </cell>
          <cell r="AW60">
            <v>4857.0794025139639</v>
          </cell>
          <cell r="AX60">
            <v>0</v>
          </cell>
          <cell r="AZ60">
            <v>51</v>
          </cell>
          <cell r="BA60" t="str">
            <v>CARLISLE</v>
          </cell>
          <cell r="BC60">
            <v>0</v>
          </cell>
          <cell r="BE60">
            <v>0</v>
          </cell>
          <cell r="BF60">
            <v>0</v>
          </cell>
          <cell r="BG60">
            <v>0</v>
          </cell>
          <cell r="BH60">
            <v>0</v>
          </cell>
          <cell r="BI60">
            <v>0</v>
          </cell>
          <cell r="BJ60">
            <v>0</v>
          </cell>
          <cell r="BL60">
            <v>0</v>
          </cell>
          <cell r="BM60">
            <v>0</v>
          </cell>
          <cell r="BN60">
            <v>0</v>
          </cell>
          <cell r="BO60">
            <v>0</v>
          </cell>
          <cell r="BP60">
            <v>-109.17059748603606</v>
          </cell>
          <cell r="BQ60">
            <v>-109.17059748603606</v>
          </cell>
          <cell r="BR60">
            <v>-109.17059748603606</v>
          </cell>
          <cell r="BX60">
            <v>-51</v>
          </cell>
        </row>
        <row r="61">
          <cell r="A61">
            <v>52</v>
          </cell>
          <cell r="B61">
            <v>52</v>
          </cell>
          <cell r="C61" t="str">
            <v>CARVER</v>
          </cell>
          <cell r="D61">
            <v>42</v>
          </cell>
          <cell r="E61">
            <v>566307</v>
          </cell>
          <cell r="F61">
            <v>0</v>
          </cell>
          <cell r="G61">
            <v>37506</v>
          </cell>
          <cell r="H61">
            <v>603813</v>
          </cell>
          <cell r="J61">
            <v>73813.853189118076</v>
          </cell>
          <cell r="K61">
            <v>0.35154065216338115</v>
          </cell>
          <cell r="L61">
            <v>37506</v>
          </cell>
          <cell r="M61">
            <v>111319.85318911808</v>
          </cell>
          <cell r="O61">
            <v>492493.14681088191</v>
          </cell>
          <cell r="Q61">
            <v>0</v>
          </cell>
          <cell r="R61">
            <v>73813.853189118076</v>
          </cell>
          <cell r="S61">
            <v>37506</v>
          </cell>
          <cell r="T61">
            <v>111319.85318911808</v>
          </cell>
          <cell r="V61">
            <v>247478.4533560134</v>
          </cell>
          <cell r="W61">
            <v>0</v>
          </cell>
          <cell r="X61">
            <v>52</v>
          </cell>
          <cell r="Y61">
            <v>42</v>
          </cell>
          <cell r="Z61">
            <v>566307</v>
          </cell>
          <cell r="AA61">
            <v>0</v>
          </cell>
          <cell r="AB61">
            <v>566307</v>
          </cell>
          <cell r="AC61">
            <v>0</v>
          </cell>
          <cell r="AD61">
            <v>37506</v>
          </cell>
          <cell r="AE61">
            <v>603813</v>
          </cell>
          <cell r="AF61">
            <v>0</v>
          </cell>
          <cell r="AG61">
            <v>0</v>
          </cell>
          <cell r="AH61">
            <v>0</v>
          </cell>
          <cell r="AI61">
            <v>603813</v>
          </cell>
          <cell r="AK61">
            <v>52</v>
          </cell>
          <cell r="AL61">
            <v>52</v>
          </cell>
          <cell r="AM61" t="str">
            <v>CARVER</v>
          </cell>
          <cell r="AN61">
            <v>566307</v>
          </cell>
          <cell r="AO61">
            <v>454508</v>
          </cell>
          <cell r="AP61">
            <v>111799</v>
          </cell>
          <cell r="AQ61">
            <v>22475</v>
          </cell>
          <cell r="AR61">
            <v>21906.5</v>
          </cell>
          <cell r="AS61">
            <v>36677</v>
          </cell>
          <cell r="AT61">
            <v>17644.25</v>
          </cell>
          <cell r="AU61">
            <v>0</v>
          </cell>
          <cell r="AV61">
            <v>-529.29664398659952</v>
          </cell>
          <cell r="AW61">
            <v>209972.4533560134</v>
          </cell>
          <cell r="AX61">
            <v>73813.853189118076</v>
          </cell>
          <cell r="AZ61">
            <v>52</v>
          </cell>
          <cell r="BA61" t="str">
            <v>CARVER</v>
          </cell>
          <cell r="BC61">
            <v>0</v>
          </cell>
          <cell r="BE61">
            <v>0</v>
          </cell>
          <cell r="BF61">
            <v>0</v>
          </cell>
          <cell r="BG61">
            <v>0</v>
          </cell>
          <cell r="BH61">
            <v>0</v>
          </cell>
          <cell r="BI61">
            <v>0</v>
          </cell>
          <cell r="BJ61">
            <v>0</v>
          </cell>
          <cell r="BL61">
            <v>0</v>
          </cell>
          <cell r="BM61">
            <v>111799</v>
          </cell>
          <cell r="BN61">
            <v>111799</v>
          </cell>
          <cell r="BO61">
            <v>0</v>
          </cell>
          <cell r="BP61">
            <v>-529.29664398659952</v>
          </cell>
          <cell r="BQ61">
            <v>-529.29664398659952</v>
          </cell>
          <cell r="BR61">
            <v>-529.29664398659952</v>
          </cell>
          <cell r="BX61">
            <v>-52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K62">
            <v>53</v>
          </cell>
          <cell r="AL62">
            <v>53</v>
          </cell>
          <cell r="AM62" t="str">
            <v>CHARLEMONT</v>
          </cell>
          <cell r="AN62">
            <v>0</v>
          </cell>
          <cell r="AO62">
            <v>0</v>
          </cell>
          <cell r="AP62">
            <v>0</v>
          </cell>
          <cell r="AQ62">
            <v>0</v>
          </cell>
          <cell r="AR62">
            <v>0</v>
          </cell>
          <cell r="AS62">
            <v>0</v>
          </cell>
          <cell r="AT62">
            <v>0</v>
          </cell>
          <cell r="AU62">
            <v>0</v>
          </cell>
          <cell r="AV62">
            <v>0</v>
          </cell>
          <cell r="AW62">
            <v>0</v>
          </cell>
          <cell r="AX62">
            <v>0</v>
          </cell>
          <cell r="AZ62">
            <v>53</v>
          </cell>
          <cell r="BA62" t="str">
            <v>CHARLEMONT</v>
          </cell>
          <cell r="BC62">
            <v>0</v>
          </cell>
          <cell r="BE62">
            <v>0</v>
          </cell>
          <cell r="BF62">
            <v>0</v>
          </cell>
          <cell r="BG62">
            <v>0</v>
          </cell>
          <cell r="BH62">
            <v>0</v>
          </cell>
          <cell r="BI62">
            <v>0</v>
          </cell>
          <cell r="BJ62">
            <v>0</v>
          </cell>
          <cell r="BL62">
            <v>0</v>
          </cell>
          <cell r="BM62">
            <v>0</v>
          </cell>
          <cell r="BN62">
            <v>0</v>
          </cell>
          <cell r="BO62">
            <v>0</v>
          </cell>
          <cell r="BP62">
            <v>0</v>
          </cell>
          <cell r="BQ62">
            <v>0</v>
          </cell>
          <cell r="BR62">
            <v>0</v>
          </cell>
          <cell r="BX62">
            <v>-53</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K63">
            <v>54</v>
          </cell>
          <cell r="AL63">
            <v>54</v>
          </cell>
          <cell r="AM63" t="str">
            <v>CHARLTON</v>
          </cell>
          <cell r="AN63">
            <v>0</v>
          </cell>
          <cell r="AO63">
            <v>0</v>
          </cell>
          <cell r="AP63">
            <v>0</v>
          </cell>
          <cell r="AQ63">
            <v>0</v>
          </cell>
          <cell r="AR63">
            <v>0</v>
          </cell>
          <cell r="AS63">
            <v>0</v>
          </cell>
          <cell r="AT63">
            <v>0</v>
          </cell>
          <cell r="AU63">
            <v>0</v>
          </cell>
          <cell r="AV63">
            <v>0</v>
          </cell>
          <cell r="AW63">
            <v>0</v>
          </cell>
          <cell r="AX63">
            <v>0</v>
          </cell>
          <cell r="AZ63">
            <v>54</v>
          </cell>
          <cell r="BA63" t="str">
            <v>CHARLTON</v>
          </cell>
          <cell r="BC63">
            <v>0</v>
          </cell>
          <cell r="BE63">
            <v>0</v>
          </cell>
          <cell r="BF63">
            <v>0</v>
          </cell>
          <cell r="BG63">
            <v>0</v>
          </cell>
          <cell r="BH63">
            <v>0</v>
          </cell>
          <cell r="BI63">
            <v>0</v>
          </cell>
          <cell r="BJ63">
            <v>0</v>
          </cell>
          <cell r="BL63">
            <v>0</v>
          </cell>
          <cell r="BM63">
            <v>0</v>
          </cell>
          <cell r="BN63">
            <v>0</v>
          </cell>
          <cell r="BO63">
            <v>0</v>
          </cell>
          <cell r="BP63">
            <v>0</v>
          </cell>
          <cell r="BQ63">
            <v>0</v>
          </cell>
          <cell r="BR63">
            <v>0</v>
          </cell>
          <cell r="BX63">
            <v>-54</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K64">
            <v>55</v>
          </cell>
          <cell r="AL64">
            <v>55</v>
          </cell>
          <cell r="AM64" t="str">
            <v>CHATHAM</v>
          </cell>
          <cell r="AN64">
            <v>0</v>
          </cell>
          <cell r="AO64">
            <v>0</v>
          </cell>
          <cell r="AP64">
            <v>0</v>
          </cell>
          <cell r="AQ64">
            <v>0</v>
          </cell>
          <cell r="AR64">
            <v>0</v>
          </cell>
          <cell r="AS64">
            <v>0</v>
          </cell>
          <cell r="AT64">
            <v>0</v>
          </cell>
          <cell r="AU64">
            <v>0</v>
          </cell>
          <cell r="AV64">
            <v>0</v>
          </cell>
          <cell r="AW64">
            <v>0</v>
          </cell>
          <cell r="AX64">
            <v>0</v>
          </cell>
          <cell r="AZ64">
            <v>55</v>
          </cell>
          <cell r="BA64" t="str">
            <v>CHATHAM</v>
          </cell>
          <cell r="BC64">
            <v>0</v>
          </cell>
          <cell r="BE64">
            <v>0</v>
          </cell>
          <cell r="BF64">
            <v>0</v>
          </cell>
          <cell r="BG64">
            <v>0</v>
          </cell>
          <cell r="BH64">
            <v>0</v>
          </cell>
          <cell r="BI64">
            <v>0</v>
          </cell>
          <cell r="BJ64">
            <v>0</v>
          </cell>
          <cell r="BL64">
            <v>0</v>
          </cell>
          <cell r="BM64">
            <v>0</v>
          </cell>
          <cell r="BN64">
            <v>0</v>
          </cell>
          <cell r="BO64">
            <v>0</v>
          </cell>
          <cell r="BP64">
            <v>0</v>
          </cell>
          <cell r="BQ64">
            <v>0</v>
          </cell>
          <cell r="BR64">
            <v>0</v>
          </cell>
          <cell r="BW64" t="str">
            <v>fy13</v>
          </cell>
          <cell r="BX64">
            <v>-55</v>
          </cell>
        </row>
        <row r="65">
          <cell r="A65">
            <v>56</v>
          </cell>
          <cell r="B65">
            <v>56</v>
          </cell>
          <cell r="C65" t="str">
            <v>CHELMSFORD</v>
          </cell>
          <cell r="D65">
            <v>111</v>
          </cell>
          <cell r="E65">
            <v>1405005</v>
          </cell>
          <cell r="F65">
            <v>0</v>
          </cell>
          <cell r="G65">
            <v>99123</v>
          </cell>
          <cell r="H65">
            <v>1504128</v>
          </cell>
          <cell r="J65">
            <v>56161.092496111429</v>
          </cell>
          <cell r="K65">
            <v>0.31334387368354016</v>
          </cell>
          <cell r="L65">
            <v>99123</v>
          </cell>
          <cell r="M65">
            <v>155284.09249611144</v>
          </cell>
          <cell r="O65">
            <v>1348843.9075038885</v>
          </cell>
          <cell r="Q65">
            <v>0</v>
          </cell>
          <cell r="R65">
            <v>56161.092496111429</v>
          </cell>
          <cell r="S65">
            <v>99123</v>
          </cell>
          <cell r="T65">
            <v>155284.09249611144</v>
          </cell>
          <cell r="V65">
            <v>278354.5</v>
          </cell>
          <cell r="W65">
            <v>0</v>
          </cell>
          <cell r="X65">
            <v>56</v>
          </cell>
          <cell r="Y65">
            <v>111</v>
          </cell>
          <cell r="Z65">
            <v>1405005</v>
          </cell>
          <cell r="AA65">
            <v>0</v>
          </cell>
          <cell r="AB65">
            <v>1405005</v>
          </cell>
          <cell r="AC65">
            <v>0</v>
          </cell>
          <cell r="AD65">
            <v>99123</v>
          </cell>
          <cell r="AE65">
            <v>1504128</v>
          </cell>
          <cell r="AF65">
            <v>0</v>
          </cell>
          <cell r="AG65">
            <v>0</v>
          </cell>
          <cell r="AH65">
            <v>0</v>
          </cell>
          <cell r="AI65">
            <v>1504128</v>
          </cell>
          <cell r="AK65">
            <v>56</v>
          </cell>
          <cell r="AL65">
            <v>56</v>
          </cell>
          <cell r="AM65" t="str">
            <v>CHELMSFORD</v>
          </cell>
          <cell r="AN65">
            <v>1405005</v>
          </cell>
          <cell r="AO65">
            <v>1319943</v>
          </cell>
          <cell r="AP65">
            <v>85062</v>
          </cell>
          <cell r="AQ65">
            <v>0</v>
          </cell>
          <cell r="AR65">
            <v>32026.75</v>
          </cell>
          <cell r="AS65">
            <v>61798.5</v>
          </cell>
          <cell r="AT65">
            <v>344.25</v>
          </cell>
          <cell r="AU65">
            <v>0</v>
          </cell>
          <cell r="AV65">
            <v>0</v>
          </cell>
          <cell r="AW65">
            <v>179231.5</v>
          </cell>
          <cell r="AX65">
            <v>56161.092496111429</v>
          </cell>
          <cell r="AZ65">
            <v>56</v>
          </cell>
          <cell r="BA65" t="str">
            <v>CHELMSFORD</v>
          </cell>
          <cell r="BC65">
            <v>0</v>
          </cell>
          <cell r="BE65">
            <v>0</v>
          </cell>
          <cell r="BF65">
            <v>0</v>
          </cell>
          <cell r="BG65">
            <v>0</v>
          </cell>
          <cell r="BH65">
            <v>0</v>
          </cell>
          <cell r="BI65">
            <v>0</v>
          </cell>
          <cell r="BJ65">
            <v>0</v>
          </cell>
          <cell r="BL65">
            <v>0</v>
          </cell>
          <cell r="BM65">
            <v>85062</v>
          </cell>
          <cell r="BN65">
            <v>85062</v>
          </cell>
          <cell r="BO65">
            <v>0</v>
          </cell>
          <cell r="BP65">
            <v>0</v>
          </cell>
          <cell r="BQ65">
            <v>0</v>
          </cell>
          <cell r="BR65">
            <v>0</v>
          </cell>
          <cell r="BX65">
            <v>-56</v>
          </cell>
        </row>
        <row r="66">
          <cell r="A66">
            <v>57</v>
          </cell>
          <cell r="B66">
            <v>57</v>
          </cell>
          <cell r="C66" t="str">
            <v>CHELSEA</v>
          </cell>
          <cell r="D66">
            <v>911</v>
          </cell>
          <cell r="E66">
            <v>11245631</v>
          </cell>
          <cell r="F66">
            <v>0</v>
          </cell>
          <cell r="G66">
            <v>813523</v>
          </cell>
          <cell r="H66">
            <v>12059154</v>
          </cell>
          <cell r="J66">
            <v>807313.55886086274</v>
          </cell>
          <cell r="K66">
            <v>0.26674815403037738</v>
          </cell>
          <cell r="L66">
            <v>813523</v>
          </cell>
          <cell r="M66">
            <v>1620836.5588608626</v>
          </cell>
          <cell r="O66">
            <v>10438317.441139137</v>
          </cell>
          <cell r="Q66">
            <v>0</v>
          </cell>
          <cell r="R66">
            <v>807313.55886086274</v>
          </cell>
          <cell r="S66">
            <v>813523</v>
          </cell>
          <cell r="T66">
            <v>1620836.5588608626</v>
          </cell>
          <cell r="V66">
            <v>3840024.01476963</v>
          </cell>
          <cell r="W66">
            <v>0</v>
          </cell>
          <cell r="X66">
            <v>57</v>
          </cell>
          <cell r="Y66">
            <v>911</v>
          </cell>
          <cell r="Z66">
            <v>11245631</v>
          </cell>
          <cell r="AA66">
            <v>0</v>
          </cell>
          <cell r="AB66">
            <v>11245631</v>
          </cell>
          <cell r="AC66">
            <v>0</v>
          </cell>
          <cell r="AD66">
            <v>813523</v>
          </cell>
          <cell r="AE66">
            <v>12059154</v>
          </cell>
          <cell r="AF66">
            <v>0</v>
          </cell>
          <cell r="AG66">
            <v>0</v>
          </cell>
          <cell r="AH66">
            <v>0</v>
          </cell>
          <cell r="AI66">
            <v>12059154</v>
          </cell>
          <cell r="AK66">
            <v>57</v>
          </cell>
          <cell r="AL66">
            <v>57</v>
          </cell>
          <cell r="AM66" t="str">
            <v>CHELSEA</v>
          </cell>
          <cell r="AN66">
            <v>11245631</v>
          </cell>
          <cell r="AO66">
            <v>10022868</v>
          </cell>
          <cell r="AP66">
            <v>1222763</v>
          </cell>
          <cell r="AQ66">
            <v>448781</v>
          </cell>
          <cell r="AR66">
            <v>500226</v>
          </cell>
          <cell r="AS66">
            <v>286710.25</v>
          </cell>
          <cell r="AT66">
            <v>256123.75</v>
          </cell>
          <cell r="AU66">
            <v>322466.25</v>
          </cell>
          <cell r="AV66">
            <v>-10569.235230369959</v>
          </cell>
          <cell r="AW66">
            <v>3026501.01476963</v>
          </cell>
          <cell r="AX66">
            <v>807313.55886086274</v>
          </cell>
          <cell r="AZ66">
            <v>57</v>
          </cell>
          <cell r="BA66" t="str">
            <v>CHELSEA</v>
          </cell>
          <cell r="BC66">
            <v>0</v>
          </cell>
          <cell r="BE66">
            <v>0</v>
          </cell>
          <cell r="BF66">
            <v>0</v>
          </cell>
          <cell r="BG66">
            <v>0</v>
          </cell>
          <cell r="BH66">
            <v>0</v>
          </cell>
          <cell r="BI66">
            <v>0</v>
          </cell>
          <cell r="BJ66">
            <v>0</v>
          </cell>
          <cell r="BL66">
            <v>0</v>
          </cell>
          <cell r="BM66">
            <v>1222763</v>
          </cell>
          <cell r="BN66">
            <v>1222763</v>
          </cell>
          <cell r="BO66">
            <v>0</v>
          </cell>
          <cell r="BP66">
            <v>-10569.235230369959</v>
          </cell>
          <cell r="BQ66">
            <v>-10569.235230369959</v>
          </cell>
          <cell r="BR66">
            <v>-10569.235230369959</v>
          </cell>
          <cell r="BX66">
            <v>-57</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K67">
            <v>58</v>
          </cell>
          <cell r="AL67">
            <v>58</v>
          </cell>
          <cell r="AM67" t="str">
            <v>CHESHIRE</v>
          </cell>
          <cell r="AN67">
            <v>0</v>
          </cell>
          <cell r="AO67">
            <v>0</v>
          </cell>
          <cell r="AP67">
            <v>0</v>
          </cell>
          <cell r="AQ67">
            <v>0</v>
          </cell>
          <cell r="AR67">
            <v>0</v>
          </cell>
          <cell r="AS67">
            <v>0</v>
          </cell>
          <cell r="AT67">
            <v>0</v>
          </cell>
          <cell r="AU67">
            <v>0</v>
          </cell>
          <cell r="AV67">
            <v>0</v>
          </cell>
          <cell r="AW67">
            <v>0</v>
          </cell>
          <cell r="AX67">
            <v>0</v>
          </cell>
          <cell r="AZ67">
            <v>58</v>
          </cell>
          <cell r="BA67" t="str">
            <v>CHESHIRE</v>
          </cell>
          <cell r="BC67">
            <v>0</v>
          </cell>
          <cell r="BE67">
            <v>0</v>
          </cell>
          <cell r="BF67">
            <v>0</v>
          </cell>
          <cell r="BG67">
            <v>0</v>
          </cell>
          <cell r="BH67">
            <v>0</v>
          </cell>
          <cell r="BI67">
            <v>0</v>
          </cell>
          <cell r="BJ67">
            <v>0</v>
          </cell>
          <cell r="BL67">
            <v>0</v>
          </cell>
          <cell r="BM67">
            <v>0</v>
          </cell>
          <cell r="BN67">
            <v>0</v>
          </cell>
          <cell r="BO67">
            <v>0</v>
          </cell>
          <cell r="BP67">
            <v>0</v>
          </cell>
          <cell r="BQ67">
            <v>0</v>
          </cell>
          <cell r="BR67">
            <v>0</v>
          </cell>
          <cell r="BX67">
            <v>-58</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K68">
            <v>59</v>
          </cell>
          <cell r="AL68">
            <v>59</v>
          </cell>
          <cell r="AM68" t="str">
            <v>CHESTER</v>
          </cell>
          <cell r="AN68">
            <v>0</v>
          </cell>
          <cell r="AO68">
            <v>0</v>
          </cell>
          <cell r="AP68">
            <v>0</v>
          </cell>
          <cell r="AQ68">
            <v>0</v>
          </cell>
          <cell r="AR68">
            <v>0</v>
          </cell>
          <cell r="AS68">
            <v>0</v>
          </cell>
          <cell r="AT68">
            <v>0</v>
          </cell>
          <cell r="AU68">
            <v>0</v>
          </cell>
          <cell r="AV68">
            <v>0</v>
          </cell>
          <cell r="AW68">
            <v>0</v>
          </cell>
          <cell r="AX68">
            <v>0</v>
          </cell>
          <cell r="AZ68">
            <v>59</v>
          </cell>
          <cell r="BA68" t="str">
            <v>CHESTER</v>
          </cell>
          <cell r="BC68">
            <v>0</v>
          </cell>
          <cell r="BE68">
            <v>0</v>
          </cell>
          <cell r="BF68">
            <v>0</v>
          </cell>
          <cell r="BG68">
            <v>0</v>
          </cell>
          <cell r="BH68">
            <v>0</v>
          </cell>
          <cell r="BI68">
            <v>0</v>
          </cell>
          <cell r="BJ68">
            <v>0</v>
          </cell>
          <cell r="BL68">
            <v>0</v>
          </cell>
          <cell r="BM68">
            <v>0</v>
          </cell>
          <cell r="BN68">
            <v>0</v>
          </cell>
          <cell r="BO68">
            <v>0</v>
          </cell>
          <cell r="BP68">
            <v>0</v>
          </cell>
          <cell r="BQ68">
            <v>0</v>
          </cell>
          <cell r="BR68">
            <v>0</v>
          </cell>
          <cell r="BX68">
            <v>-59</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K69">
            <v>60</v>
          </cell>
          <cell r="AL69">
            <v>60</v>
          </cell>
          <cell r="AM69" t="str">
            <v>CHESTERFIELD</v>
          </cell>
          <cell r="AN69">
            <v>0</v>
          </cell>
          <cell r="AO69">
            <v>0</v>
          </cell>
          <cell r="AP69">
            <v>0</v>
          </cell>
          <cell r="AQ69">
            <v>0</v>
          </cell>
          <cell r="AR69">
            <v>0</v>
          </cell>
          <cell r="AS69">
            <v>0</v>
          </cell>
          <cell r="AT69">
            <v>0</v>
          </cell>
          <cell r="AU69">
            <v>0</v>
          </cell>
          <cell r="AV69">
            <v>0</v>
          </cell>
          <cell r="AW69">
            <v>0</v>
          </cell>
          <cell r="AX69">
            <v>0</v>
          </cell>
          <cell r="AZ69">
            <v>60</v>
          </cell>
          <cell r="BA69" t="str">
            <v>CHESTERFIELD</v>
          </cell>
          <cell r="BC69">
            <v>0</v>
          </cell>
          <cell r="BE69">
            <v>0</v>
          </cell>
          <cell r="BF69">
            <v>0</v>
          </cell>
          <cell r="BG69">
            <v>0</v>
          </cell>
          <cell r="BH69">
            <v>0</v>
          </cell>
          <cell r="BI69">
            <v>0</v>
          </cell>
          <cell r="BJ69">
            <v>0</v>
          </cell>
          <cell r="BL69">
            <v>0</v>
          </cell>
          <cell r="BM69">
            <v>0</v>
          </cell>
          <cell r="BN69">
            <v>0</v>
          </cell>
          <cell r="BO69">
            <v>0</v>
          </cell>
          <cell r="BP69">
            <v>0</v>
          </cell>
          <cell r="BQ69">
            <v>0</v>
          </cell>
          <cell r="BR69">
            <v>0</v>
          </cell>
          <cell r="BX69">
            <v>-60</v>
          </cell>
        </row>
        <row r="70">
          <cell r="A70">
            <v>61</v>
          </cell>
          <cell r="B70">
            <v>61</v>
          </cell>
          <cell r="C70" t="str">
            <v>CHICOPEE</v>
          </cell>
          <cell r="D70">
            <v>251</v>
          </cell>
          <cell r="E70">
            <v>2899765</v>
          </cell>
          <cell r="F70">
            <v>0</v>
          </cell>
          <cell r="G70">
            <v>224143</v>
          </cell>
          <cell r="H70">
            <v>3123908</v>
          </cell>
          <cell r="J70">
            <v>224238.32413688619</v>
          </cell>
          <cell r="K70">
            <v>0.32327800581174865</v>
          </cell>
          <cell r="L70">
            <v>224143</v>
          </cell>
          <cell r="M70">
            <v>448381.32413688616</v>
          </cell>
          <cell r="O70">
            <v>2675526.6758631137</v>
          </cell>
          <cell r="Q70">
            <v>0</v>
          </cell>
          <cell r="R70">
            <v>224238.32413688619</v>
          </cell>
          <cell r="S70">
            <v>224143</v>
          </cell>
          <cell r="T70">
            <v>448381.32413688616</v>
          </cell>
          <cell r="V70">
            <v>917782.28292562137</v>
          </cell>
          <cell r="W70">
            <v>0</v>
          </cell>
          <cell r="X70">
            <v>61</v>
          </cell>
          <cell r="Y70">
            <v>251</v>
          </cell>
          <cell r="Z70">
            <v>2899765</v>
          </cell>
          <cell r="AA70">
            <v>0</v>
          </cell>
          <cell r="AB70">
            <v>2899765</v>
          </cell>
          <cell r="AC70">
            <v>0</v>
          </cell>
          <cell r="AD70">
            <v>224143</v>
          </cell>
          <cell r="AE70">
            <v>3123908</v>
          </cell>
          <cell r="AF70">
            <v>0</v>
          </cell>
          <cell r="AG70">
            <v>0</v>
          </cell>
          <cell r="AH70">
            <v>0</v>
          </cell>
          <cell r="AI70">
            <v>3123908</v>
          </cell>
          <cell r="AK70">
            <v>61</v>
          </cell>
          <cell r="AL70">
            <v>61</v>
          </cell>
          <cell r="AM70" t="str">
            <v>CHICOPEE</v>
          </cell>
          <cell r="AN70">
            <v>2899765</v>
          </cell>
          <cell r="AO70">
            <v>2560132</v>
          </cell>
          <cell r="AP70">
            <v>339633</v>
          </cell>
          <cell r="AQ70">
            <v>140662</v>
          </cell>
          <cell r="AR70">
            <v>68342.5</v>
          </cell>
          <cell r="AS70">
            <v>40780</v>
          </cell>
          <cell r="AT70">
            <v>83339</v>
          </cell>
          <cell r="AU70">
            <v>24195.5</v>
          </cell>
          <cell r="AV70">
            <v>-3312.7170743785682</v>
          </cell>
          <cell r="AW70">
            <v>693639.28292562137</v>
          </cell>
          <cell r="AX70">
            <v>224238.32413688619</v>
          </cell>
          <cell r="AZ70">
            <v>61</v>
          </cell>
          <cell r="BA70" t="str">
            <v>CHICOPEE</v>
          </cell>
          <cell r="BC70">
            <v>0</v>
          </cell>
          <cell r="BE70">
            <v>0</v>
          </cell>
          <cell r="BF70">
            <v>0</v>
          </cell>
          <cell r="BG70">
            <v>0</v>
          </cell>
          <cell r="BH70">
            <v>0</v>
          </cell>
          <cell r="BI70">
            <v>0</v>
          </cell>
          <cell r="BJ70">
            <v>0</v>
          </cell>
          <cell r="BL70">
            <v>0</v>
          </cell>
          <cell r="BM70">
            <v>339633</v>
          </cell>
          <cell r="BN70">
            <v>339633</v>
          </cell>
          <cell r="BO70">
            <v>0</v>
          </cell>
          <cell r="BP70">
            <v>-3312.7170743785682</v>
          </cell>
          <cell r="BQ70">
            <v>-3312.7170743785682</v>
          </cell>
          <cell r="BR70">
            <v>-3312.7170743785682</v>
          </cell>
          <cell r="BX70">
            <v>-61</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K71">
            <v>62</v>
          </cell>
          <cell r="AL71">
            <v>62</v>
          </cell>
          <cell r="AM71" t="str">
            <v>CHILMARK</v>
          </cell>
          <cell r="AN71">
            <v>0</v>
          </cell>
          <cell r="AO71">
            <v>0</v>
          </cell>
          <cell r="AP71">
            <v>0</v>
          </cell>
          <cell r="AQ71">
            <v>0</v>
          </cell>
          <cell r="AR71">
            <v>0</v>
          </cell>
          <cell r="AS71">
            <v>0</v>
          </cell>
          <cell r="AT71">
            <v>0</v>
          </cell>
          <cell r="AU71">
            <v>0</v>
          </cell>
          <cell r="AV71">
            <v>0</v>
          </cell>
          <cell r="AW71">
            <v>0</v>
          </cell>
          <cell r="AX71">
            <v>0</v>
          </cell>
          <cell r="AZ71">
            <v>62</v>
          </cell>
          <cell r="BA71" t="str">
            <v>CHILMARK</v>
          </cell>
          <cell r="BC71">
            <v>0</v>
          </cell>
          <cell r="BE71">
            <v>0</v>
          </cell>
          <cell r="BF71">
            <v>0</v>
          </cell>
          <cell r="BG71">
            <v>0</v>
          </cell>
          <cell r="BH71">
            <v>0</v>
          </cell>
          <cell r="BI71">
            <v>0</v>
          </cell>
          <cell r="BJ71">
            <v>0</v>
          </cell>
          <cell r="BL71">
            <v>0</v>
          </cell>
          <cell r="BM71">
            <v>0</v>
          </cell>
          <cell r="BN71">
            <v>0</v>
          </cell>
          <cell r="BO71">
            <v>0</v>
          </cell>
          <cell r="BP71">
            <v>0</v>
          </cell>
          <cell r="BQ71">
            <v>0</v>
          </cell>
          <cell r="BR71">
            <v>0</v>
          </cell>
          <cell r="BX71">
            <v>-62</v>
          </cell>
        </row>
        <row r="72">
          <cell r="A72">
            <v>63</v>
          </cell>
          <cell r="B72">
            <v>63</v>
          </cell>
          <cell r="C72" t="str">
            <v>CLARKSBURG</v>
          </cell>
          <cell r="D72">
            <v>2</v>
          </cell>
          <cell r="E72">
            <v>26838</v>
          </cell>
          <cell r="F72">
            <v>0</v>
          </cell>
          <cell r="G72">
            <v>1786</v>
          </cell>
          <cell r="H72">
            <v>28624</v>
          </cell>
          <cell r="J72">
            <v>0</v>
          </cell>
          <cell r="K72">
            <v>0</v>
          </cell>
          <cell r="L72">
            <v>1786</v>
          </cell>
          <cell r="M72">
            <v>1786</v>
          </cell>
          <cell r="O72">
            <v>26838</v>
          </cell>
          <cell r="Q72">
            <v>0</v>
          </cell>
          <cell r="R72">
            <v>0</v>
          </cell>
          <cell r="S72">
            <v>1786</v>
          </cell>
          <cell r="T72">
            <v>1786</v>
          </cell>
          <cell r="V72">
            <v>5549.75</v>
          </cell>
          <cell r="W72">
            <v>0</v>
          </cell>
          <cell r="X72">
            <v>63</v>
          </cell>
          <cell r="Y72">
            <v>2</v>
          </cell>
          <cell r="Z72">
            <v>26838</v>
          </cell>
          <cell r="AA72">
            <v>0</v>
          </cell>
          <cell r="AB72">
            <v>26838</v>
          </cell>
          <cell r="AC72">
            <v>0</v>
          </cell>
          <cell r="AD72">
            <v>1786</v>
          </cell>
          <cell r="AE72">
            <v>28624</v>
          </cell>
          <cell r="AF72">
            <v>0</v>
          </cell>
          <cell r="AG72">
            <v>0</v>
          </cell>
          <cell r="AH72">
            <v>0</v>
          </cell>
          <cell r="AI72">
            <v>28624</v>
          </cell>
          <cell r="AK72">
            <v>63</v>
          </cell>
          <cell r="AL72">
            <v>63</v>
          </cell>
          <cell r="AM72" t="str">
            <v>CLARKSBURG</v>
          </cell>
          <cell r="AN72">
            <v>26838</v>
          </cell>
          <cell r="AO72">
            <v>29002</v>
          </cell>
          <cell r="AP72">
            <v>0</v>
          </cell>
          <cell r="AQ72">
            <v>0</v>
          </cell>
          <cell r="AR72">
            <v>1715.25</v>
          </cell>
          <cell r="AS72">
            <v>0</v>
          </cell>
          <cell r="AT72">
            <v>2048.5</v>
          </cell>
          <cell r="AU72">
            <v>0</v>
          </cell>
          <cell r="AV72">
            <v>0</v>
          </cell>
          <cell r="AW72">
            <v>3763.75</v>
          </cell>
          <cell r="AX72">
            <v>0</v>
          </cell>
          <cell r="AZ72">
            <v>63</v>
          </cell>
          <cell r="BA72" t="str">
            <v>CLARKSBURG</v>
          </cell>
          <cell r="BC72">
            <v>0</v>
          </cell>
          <cell r="BE72">
            <v>0</v>
          </cell>
          <cell r="BF72">
            <v>0</v>
          </cell>
          <cell r="BG72">
            <v>0</v>
          </cell>
          <cell r="BH72">
            <v>0</v>
          </cell>
          <cell r="BI72">
            <v>0</v>
          </cell>
          <cell r="BJ72">
            <v>0</v>
          </cell>
          <cell r="BL72">
            <v>0</v>
          </cell>
          <cell r="BM72">
            <v>0</v>
          </cell>
          <cell r="BN72">
            <v>0</v>
          </cell>
          <cell r="BO72">
            <v>0</v>
          </cell>
          <cell r="BP72">
            <v>0</v>
          </cell>
          <cell r="BQ72">
            <v>0</v>
          </cell>
          <cell r="BR72">
            <v>0</v>
          </cell>
          <cell r="BX72">
            <v>-63</v>
          </cell>
        </row>
        <row r="73">
          <cell r="A73">
            <v>64</v>
          </cell>
          <cell r="B73">
            <v>64</v>
          </cell>
          <cell r="C73" t="str">
            <v>CLINTON</v>
          </cell>
          <cell r="D73">
            <v>70</v>
          </cell>
          <cell r="E73">
            <v>746786</v>
          </cell>
          <cell r="F73">
            <v>0</v>
          </cell>
          <cell r="G73">
            <v>62510</v>
          </cell>
          <cell r="H73">
            <v>809296</v>
          </cell>
          <cell r="J73">
            <v>59074.719041282478</v>
          </cell>
          <cell r="K73">
            <v>0.33094938776379285</v>
          </cell>
          <cell r="L73">
            <v>62510</v>
          </cell>
          <cell r="M73">
            <v>121584.71904128249</v>
          </cell>
          <cell r="O73">
            <v>687711.28095871746</v>
          </cell>
          <cell r="Q73">
            <v>0</v>
          </cell>
          <cell r="R73">
            <v>59074.719041282478</v>
          </cell>
          <cell r="S73">
            <v>62510</v>
          </cell>
          <cell r="T73">
            <v>121584.71904128249</v>
          </cell>
          <cell r="V73">
            <v>241010.76545071488</v>
          </cell>
          <cell r="W73">
            <v>0</v>
          </cell>
          <cell r="X73">
            <v>64</v>
          </cell>
          <cell r="Y73">
            <v>70</v>
          </cell>
          <cell r="Z73">
            <v>746786</v>
          </cell>
          <cell r="AA73">
            <v>0</v>
          </cell>
          <cell r="AB73">
            <v>746786</v>
          </cell>
          <cell r="AC73">
            <v>0</v>
          </cell>
          <cell r="AD73">
            <v>62510</v>
          </cell>
          <cell r="AE73">
            <v>809296</v>
          </cell>
          <cell r="AF73">
            <v>0</v>
          </cell>
          <cell r="AG73">
            <v>0</v>
          </cell>
          <cell r="AH73">
            <v>0</v>
          </cell>
          <cell r="AI73">
            <v>809296</v>
          </cell>
          <cell r="AK73">
            <v>64</v>
          </cell>
          <cell r="AL73">
            <v>64</v>
          </cell>
          <cell r="AM73" t="str">
            <v>CLINTON</v>
          </cell>
          <cell r="AN73">
            <v>746786</v>
          </cell>
          <cell r="AO73">
            <v>657311</v>
          </cell>
          <cell r="AP73">
            <v>89475</v>
          </cell>
          <cell r="AQ73">
            <v>37864</v>
          </cell>
          <cell r="AR73">
            <v>2503.5</v>
          </cell>
          <cell r="AS73">
            <v>27846.75</v>
          </cell>
          <cell r="AT73">
            <v>11617</v>
          </cell>
          <cell r="AU73">
            <v>10086.25</v>
          </cell>
          <cell r="AV73">
            <v>-891.73454928511637</v>
          </cell>
          <cell r="AW73">
            <v>178500.76545071488</v>
          </cell>
          <cell r="AX73">
            <v>59074.719041282478</v>
          </cell>
          <cell r="AZ73">
            <v>64</v>
          </cell>
          <cell r="BA73" t="str">
            <v>CLINTON</v>
          </cell>
          <cell r="BC73">
            <v>0</v>
          </cell>
          <cell r="BE73">
            <v>0</v>
          </cell>
          <cell r="BF73">
            <v>0</v>
          </cell>
          <cell r="BG73">
            <v>0</v>
          </cell>
          <cell r="BH73">
            <v>0</v>
          </cell>
          <cell r="BI73">
            <v>0</v>
          </cell>
          <cell r="BJ73">
            <v>0</v>
          </cell>
          <cell r="BL73">
            <v>0</v>
          </cell>
          <cell r="BM73">
            <v>89475</v>
          </cell>
          <cell r="BN73">
            <v>89475</v>
          </cell>
          <cell r="BO73">
            <v>0</v>
          </cell>
          <cell r="BP73">
            <v>-891.73454928511637</v>
          </cell>
          <cell r="BQ73">
            <v>-891.73454928511637</v>
          </cell>
          <cell r="BR73">
            <v>-891.73454928511637</v>
          </cell>
          <cell r="BX73">
            <v>-64</v>
          </cell>
        </row>
        <row r="74">
          <cell r="A74">
            <v>65</v>
          </cell>
          <cell r="B74">
            <v>65</v>
          </cell>
          <cell r="C74" t="str">
            <v>COHASSET</v>
          </cell>
          <cell r="D74">
            <v>1</v>
          </cell>
          <cell r="E74">
            <v>15042</v>
          </cell>
          <cell r="F74">
            <v>0</v>
          </cell>
          <cell r="G74">
            <v>893</v>
          </cell>
          <cell r="H74">
            <v>15935</v>
          </cell>
          <cell r="J74">
            <v>222.49991971961103</v>
          </cell>
          <cell r="K74">
            <v>2.4018990632008533E-2</v>
          </cell>
          <cell r="L74">
            <v>893</v>
          </cell>
          <cell r="M74">
            <v>1115.4999197196109</v>
          </cell>
          <cell r="O74">
            <v>14819.50008028039</v>
          </cell>
          <cell r="Q74">
            <v>0</v>
          </cell>
          <cell r="R74">
            <v>222.49991971961103</v>
          </cell>
          <cell r="S74">
            <v>893</v>
          </cell>
          <cell r="T74">
            <v>1115.4999197196109</v>
          </cell>
          <cell r="V74">
            <v>10156.5</v>
          </cell>
          <cell r="W74">
            <v>0</v>
          </cell>
          <cell r="X74">
            <v>65</v>
          </cell>
          <cell r="Y74">
            <v>1</v>
          </cell>
          <cell r="Z74">
            <v>15042</v>
          </cell>
          <cell r="AA74">
            <v>0</v>
          </cell>
          <cell r="AB74">
            <v>15042</v>
          </cell>
          <cell r="AC74">
            <v>0</v>
          </cell>
          <cell r="AD74">
            <v>893</v>
          </cell>
          <cell r="AE74">
            <v>15935</v>
          </cell>
          <cell r="AF74">
            <v>0</v>
          </cell>
          <cell r="AG74">
            <v>0</v>
          </cell>
          <cell r="AH74">
            <v>0</v>
          </cell>
          <cell r="AI74">
            <v>15935</v>
          </cell>
          <cell r="AK74">
            <v>65</v>
          </cell>
          <cell r="AL74">
            <v>65</v>
          </cell>
          <cell r="AM74" t="str">
            <v>COHASSET</v>
          </cell>
          <cell r="AN74">
            <v>15042</v>
          </cell>
          <cell r="AO74">
            <v>14705</v>
          </cell>
          <cell r="AP74">
            <v>337</v>
          </cell>
          <cell r="AQ74">
            <v>0</v>
          </cell>
          <cell r="AR74">
            <v>6455.5</v>
          </cell>
          <cell r="AS74">
            <v>2471</v>
          </cell>
          <cell r="AT74">
            <v>0</v>
          </cell>
          <cell r="AU74">
            <v>0</v>
          </cell>
          <cell r="AV74">
            <v>0</v>
          </cell>
          <cell r="AW74">
            <v>9263.5</v>
          </cell>
          <cell r="AX74">
            <v>222.49991971961103</v>
          </cell>
          <cell r="AZ74">
            <v>65</v>
          </cell>
          <cell r="BA74" t="str">
            <v>COHASSET</v>
          </cell>
          <cell r="BC74">
            <v>0</v>
          </cell>
          <cell r="BE74">
            <v>0</v>
          </cell>
          <cell r="BF74">
            <v>0</v>
          </cell>
          <cell r="BG74">
            <v>0</v>
          </cell>
          <cell r="BH74">
            <v>0</v>
          </cell>
          <cell r="BI74">
            <v>0</v>
          </cell>
          <cell r="BJ74">
            <v>0</v>
          </cell>
          <cell r="BL74">
            <v>0</v>
          </cell>
          <cell r="BM74">
            <v>337</v>
          </cell>
          <cell r="BN74">
            <v>337</v>
          </cell>
          <cell r="BO74">
            <v>0</v>
          </cell>
          <cell r="BP74">
            <v>0</v>
          </cell>
          <cell r="BQ74">
            <v>0</v>
          </cell>
          <cell r="BR74">
            <v>0</v>
          </cell>
          <cell r="BX74">
            <v>-65</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K75">
            <v>66</v>
          </cell>
          <cell r="AL75">
            <v>66</v>
          </cell>
          <cell r="AM75" t="str">
            <v>COLRAIN</v>
          </cell>
          <cell r="AN75">
            <v>0</v>
          </cell>
          <cell r="AO75">
            <v>0</v>
          </cell>
          <cell r="AP75">
            <v>0</v>
          </cell>
          <cell r="AQ75">
            <v>0</v>
          </cell>
          <cell r="AR75">
            <v>0</v>
          </cell>
          <cell r="AS75">
            <v>0</v>
          </cell>
          <cell r="AT75">
            <v>0</v>
          </cell>
          <cell r="AU75">
            <v>0</v>
          </cell>
          <cell r="AV75">
            <v>0</v>
          </cell>
          <cell r="AW75">
            <v>0</v>
          </cell>
          <cell r="AX75">
            <v>0</v>
          </cell>
          <cell r="AZ75">
            <v>66</v>
          </cell>
          <cell r="BA75" t="str">
            <v>COLRAIN</v>
          </cell>
          <cell r="BC75">
            <v>0</v>
          </cell>
          <cell r="BE75">
            <v>0</v>
          </cell>
          <cell r="BF75">
            <v>0</v>
          </cell>
          <cell r="BG75">
            <v>0</v>
          </cell>
          <cell r="BH75">
            <v>0</v>
          </cell>
          <cell r="BI75">
            <v>0</v>
          </cell>
          <cell r="BJ75">
            <v>0</v>
          </cell>
          <cell r="BL75">
            <v>0</v>
          </cell>
          <cell r="BM75">
            <v>0</v>
          </cell>
          <cell r="BN75">
            <v>0</v>
          </cell>
          <cell r="BO75">
            <v>0</v>
          </cell>
          <cell r="BP75">
            <v>0</v>
          </cell>
          <cell r="BQ75">
            <v>0</v>
          </cell>
          <cell r="BR75">
            <v>0</v>
          </cell>
          <cell r="BX75">
            <v>-66</v>
          </cell>
        </row>
        <row r="76">
          <cell r="A76">
            <v>67</v>
          </cell>
          <cell r="B76">
            <v>67</v>
          </cell>
          <cell r="C76" t="str">
            <v>CONCORD</v>
          </cell>
          <cell r="D76">
            <v>1</v>
          </cell>
          <cell r="E76">
            <v>18205</v>
          </cell>
          <cell r="F76">
            <v>0</v>
          </cell>
          <cell r="G76">
            <v>893</v>
          </cell>
          <cell r="H76">
            <v>19098</v>
          </cell>
          <cell r="J76">
            <v>0</v>
          </cell>
          <cell r="K76">
            <v>0</v>
          </cell>
          <cell r="L76">
            <v>893</v>
          </cell>
          <cell r="M76">
            <v>893</v>
          </cell>
          <cell r="O76">
            <v>18205</v>
          </cell>
          <cell r="Q76">
            <v>0</v>
          </cell>
          <cell r="R76">
            <v>0</v>
          </cell>
          <cell r="S76">
            <v>893</v>
          </cell>
          <cell r="T76">
            <v>893</v>
          </cell>
          <cell r="V76">
            <v>4962.5</v>
          </cell>
          <cell r="W76">
            <v>0</v>
          </cell>
          <cell r="X76">
            <v>67</v>
          </cell>
          <cell r="Y76">
            <v>1</v>
          </cell>
          <cell r="Z76">
            <v>18205</v>
          </cell>
          <cell r="AA76">
            <v>0</v>
          </cell>
          <cell r="AB76">
            <v>18205</v>
          </cell>
          <cell r="AC76">
            <v>0</v>
          </cell>
          <cell r="AD76">
            <v>893</v>
          </cell>
          <cell r="AE76">
            <v>19098</v>
          </cell>
          <cell r="AF76">
            <v>0</v>
          </cell>
          <cell r="AG76">
            <v>0</v>
          </cell>
          <cell r="AH76">
            <v>0</v>
          </cell>
          <cell r="AI76">
            <v>19098</v>
          </cell>
          <cell r="AK76">
            <v>67</v>
          </cell>
          <cell r="AL76">
            <v>67</v>
          </cell>
          <cell r="AM76" t="str">
            <v>CONCORD</v>
          </cell>
          <cell r="AN76">
            <v>18205</v>
          </cell>
          <cell r="AO76">
            <v>30035</v>
          </cell>
          <cell r="AP76">
            <v>0</v>
          </cell>
          <cell r="AQ76">
            <v>0</v>
          </cell>
          <cell r="AR76">
            <v>771.75</v>
          </cell>
          <cell r="AS76">
            <v>3297.75</v>
          </cell>
          <cell r="AT76">
            <v>0</v>
          </cell>
          <cell r="AU76">
            <v>0</v>
          </cell>
          <cell r="AV76">
            <v>0</v>
          </cell>
          <cell r="AW76">
            <v>4069.5</v>
          </cell>
          <cell r="AX76">
            <v>0</v>
          </cell>
          <cell r="AZ76">
            <v>67</v>
          </cell>
          <cell r="BA76" t="str">
            <v>CONCORD</v>
          </cell>
          <cell r="BC76">
            <v>0</v>
          </cell>
          <cell r="BE76">
            <v>0</v>
          </cell>
          <cell r="BF76">
            <v>0</v>
          </cell>
          <cell r="BG76">
            <v>0</v>
          </cell>
          <cell r="BH76">
            <v>0</v>
          </cell>
          <cell r="BI76">
            <v>0</v>
          </cell>
          <cell r="BJ76">
            <v>0</v>
          </cell>
          <cell r="BL76">
            <v>0</v>
          </cell>
          <cell r="BM76">
            <v>0</v>
          </cell>
          <cell r="BN76">
            <v>0</v>
          </cell>
          <cell r="BO76">
            <v>0</v>
          </cell>
          <cell r="BP76">
            <v>0</v>
          </cell>
          <cell r="BQ76">
            <v>0</v>
          </cell>
          <cell r="BR76">
            <v>0</v>
          </cell>
          <cell r="BX76">
            <v>-67</v>
          </cell>
        </row>
        <row r="77">
          <cell r="A77">
            <v>68</v>
          </cell>
          <cell r="B77">
            <v>68</v>
          </cell>
          <cell r="C77" t="str">
            <v>CONWAY</v>
          </cell>
          <cell r="D77">
            <v>5</v>
          </cell>
          <cell r="E77">
            <v>72420</v>
          </cell>
          <cell r="F77">
            <v>0</v>
          </cell>
          <cell r="G77">
            <v>4465</v>
          </cell>
          <cell r="H77">
            <v>76885</v>
          </cell>
          <cell r="J77">
            <v>20270.600994752218</v>
          </cell>
          <cell r="K77">
            <v>0.55942591451576096</v>
          </cell>
          <cell r="L77">
            <v>4465</v>
          </cell>
          <cell r="M77">
            <v>24735.600994752218</v>
          </cell>
          <cell r="O77">
            <v>52149.399005247782</v>
          </cell>
          <cell r="Q77">
            <v>0</v>
          </cell>
          <cell r="R77">
            <v>20270.600994752218</v>
          </cell>
          <cell r="S77">
            <v>4465</v>
          </cell>
          <cell r="T77">
            <v>24735.600994752218</v>
          </cell>
          <cell r="V77">
            <v>40699.647821594837</v>
          </cell>
          <cell r="W77">
            <v>0</v>
          </cell>
          <cell r="X77">
            <v>68</v>
          </cell>
          <cell r="Y77">
            <v>5</v>
          </cell>
          <cell r="Z77">
            <v>72420</v>
          </cell>
          <cell r="AA77">
            <v>0</v>
          </cell>
          <cell r="AB77">
            <v>72420</v>
          </cell>
          <cell r="AC77">
            <v>0</v>
          </cell>
          <cell r="AD77">
            <v>4465</v>
          </cell>
          <cell r="AE77">
            <v>76885</v>
          </cell>
          <cell r="AF77">
            <v>0</v>
          </cell>
          <cell r="AG77">
            <v>0</v>
          </cell>
          <cell r="AH77">
            <v>0</v>
          </cell>
          <cell r="AI77">
            <v>76885</v>
          </cell>
          <cell r="AK77">
            <v>68</v>
          </cell>
          <cell r="AL77">
            <v>68</v>
          </cell>
          <cell r="AM77" t="str">
            <v>CONWAY</v>
          </cell>
          <cell r="AN77">
            <v>72420</v>
          </cell>
          <cell r="AO77">
            <v>41718</v>
          </cell>
          <cell r="AP77">
            <v>30702</v>
          </cell>
          <cell r="AQ77">
            <v>1055</v>
          </cell>
          <cell r="AR77">
            <v>4502.5</v>
          </cell>
          <cell r="AS77">
            <v>0</v>
          </cell>
          <cell r="AT77">
            <v>0</v>
          </cell>
          <cell r="AU77">
            <v>0</v>
          </cell>
          <cell r="AV77">
            <v>-24.852178405164068</v>
          </cell>
          <cell r="AW77">
            <v>36234.647821594837</v>
          </cell>
          <cell r="AX77">
            <v>20270.600994752218</v>
          </cell>
          <cell r="AZ77">
            <v>68</v>
          </cell>
          <cell r="BA77" t="str">
            <v>CONWAY</v>
          </cell>
          <cell r="BC77">
            <v>0</v>
          </cell>
          <cell r="BE77">
            <v>0</v>
          </cell>
          <cell r="BF77">
            <v>0</v>
          </cell>
          <cell r="BG77">
            <v>0</v>
          </cell>
          <cell r="BH77">
            <v>0</v>
          </cell>
          <cell r="BI77">
            <v>0</v>
          </cell>
          <cell r="BJ77">
            <v>0</v>
          </cell>
          <cell r="BL77">
            <v>0</v>
          </cell>
          <cell r="BM77">
            <v>30702</v>
          </cell>
          <cell r="BN77">
            <v>30702</v>
          </cell>
          <cell r="BO77">
            <v>0</v>
          </cell>
          <cell r="BP77">
            <v>-24.852178405164068</v>
          </cell>
          <cell r="BQ77">
            <v>-24.852178405164068</v>
          </cell>
          <cell r="BR77">
            <v>-24.852178405164068</v>
          </cell>
          <cell r="BX77">
            <v>-68</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K78">
            <v>69</v>
          </cell>
          <cell r="AL78">
            <v>69</v>
          </cell>
          <cell r="AM78" t="str">
            <v>CUMMINGTON</v>
          </cell>
          <cell r="AN78">
            <v>0</v>
          </cell>
          <cell r="AO78">
            <v>0</v>
          </cell>
          <cell r="AP78">
            <v>0</v>
          </cell>
          <cell r="AQ78">
            <v>0</v>
          </cell>
          <cell r="AR78">
            <v>0</v>
          </cell>
          <cell r="AS78">
            <v>0</v>
          </cell>
          <cell r="AT78">
            <v>0</v>
          </cell>
          <cell r="AU78">
            <v>0</v>
          </cell>
          <cell r="AV78">
            <v>0</v>
          </cell>
          <cell r="AW78">
            <v>0</v>
          </cell>
          <cell r="AX78">
            <v>0</v>
          </cell>
          <cell r="AZ78">
            <v>69</v>
          </cell>
          <cell r="BA78" t="str">
            <v>CUMMINGTON</v>
          </cell>
          <cell r="BC78">
            <v>0</v>
          </cell>
          <cell r="BE78">
            <v>0</v>
          </cell>
          <cell r="BF78">
            <v>0</v>
          </cell>
          <cell r="BG78">
            <v>0</v>
          </cell>
          <cell r="BH78">
            <v>0</v>
          </cell>
          <cell r="BI78">
            <v>0</v>
          </cell>
          <cell r="BJ78">
            <v>0</v>
          </cell>
          <cell r="BL78">
            <v>0</v>
          </cell>
          <cell r="BM78">
            <v>0</v>
          </cell>
          <cell r="BN78">
            <v>0</v>
          </cell>
          <cell r="BO78">
            <v>0</v>
          </cell>
          <cell r="BP78">
            <v>0</v>
          </cell>
          <cell r="BQ78">
            <v>0</v>
          </cell>
          <cell r="BR78">
            <v>0</v>
          </cell>
          <cell r="BX78">
            <v>-69</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K79">
            <v>70</v>
          </cell>
          <cell r="AL79">
            <v>70</v>
          </cell>
          <cell r="AM79" t="str">
            <v>DALTON</v>
          </cell>
          <cell r="AN79">
            <v>0</v>
          </cell>
          <cell r="AO79">
            <v>0</v>
          </cell>
          <cell r="AP79">
            <v>0</v>
          </cell>
          <cell r="AQ79">
            <v>0</v>
          </cell>
          <cell r="AR79">
            <v>0</v>
          </cell>
          <cell r="AS79">
            <v>0</v>
          </cell>
          <cell r="AT79">
            <v>0</v>
          </cell>
          <cell r="AU79">
            <v>0</v>
          </cell>
          <cell r="AV79">
            <v>0</v>
          </cell>
          <cell r="AW79">
            <v>0</v>
          </cell>
          <cell r="AX79">
            <v>0</v>
          </cell>
          <cell r="AZ79">
            <v>70</v>
          </cell>
          <cell r="BA79" t="str">
            <v>DALTON</v>
          </cell>
          <cell r="BC79">
            <v>0</v>
          </cell>
          <cell r="BE79">
            <v>0</v>
          </cell>
          <cell r="BF79">
            <v>0</v>
          </cell>
          <cell r="BG79">
            <v>0</v>
          </cell>
          <cell r="BH79">
            <v>0</v>
          </cell>
          <cell r="BI79">
            <v>0</v>
          </cell>
          <cell r="BJ79">
            <v>0</v>
          </cell>
          <cell r="BL79">
            <v>0</v>
          </cell>
          <cell r="BM79">
            <v>0</v>
          </cell>
          <cell r="BN79">
            <v>0</v>
          </cell>
          <cell r="BO79">
            <v>0</v>
          </cell>
          <cell r="BP79">
            <v>0</v>
          </cell>
          <cell r="BQ79">
            <v>0</v>
          </cell>
          <cell r="BR79">
            <v>0</v>
          </cell>
          <cell r="BX79">
            <v>-70</v>
          </cell>
        </row>
        <row r="80">
          <cell r="A80">
            <v>71</v>
          </cell>
          <cell r="B80">
            <v>71</v>
          </cell>
          <cell r="C80" t="str">
            <v>DANVERS</v>
          </cell>
          <cell r="D80">
            <v>5</v>
          </cell>
          <cell r="E80">
            <v>85296</v>
          </cell>
          <cell r="F80">
            <v>0</v>
          </cell>
          <cell r="G80">
            <v>4465</v>
          </cell>
          <cell r="H80">
            <v>89761</v>
          </cell>
          <cell r="J80">
            <v>330.11857525164839</v>
          </cell>
          <cell r="K80">
            <v>1.474457610828534E-2</v>
          </cell>
          <cell r="L80">
            <v>4465</v>
          </cell>
          <cell r="M80">
            <v>4795.1185752516485</v>
          </cell>
          <cell r="O80">
            <v>84965.881424748353</v>
          </cell>
          <cell r="Q80">
            <v>0</v>
          </cell>
          <cell r="R80">
            <v>330.11857525164839</v>
          </cell>
          <cell r="S80">
            <v>4465</v>
          </cell>
          <cell r="T80">
            <v>4795.1185752516485</v>
          </cell>
          <cell r="V80">
            <v>26854.153328466775</v>
          </cell>
          <cell r="W80">
            <v>0</v>
          </cell>
          <cell r="X80">
            <v>71</v>
          </cell>
          <cell r="Y80">
            <v>5</v>
          </cell>
          <cell r="Z80">
            <v>85296</v>
          </cell>
          <cell r="AA80">
            <v>0</v>
          </cell>
          <cell r="AB80">
            <v>85296</v>
          </cell>
          <cell r="AC80">
            <v>0</v>
          </cell>
          <cell r="AD80">
            <v>4465</v>
          </cell>
          <cell r="AE80">
            <v>89761</v>
          </cell>
          <cell r="AF80">
            <v>0</v>
          </cell>
          <cell r="AG80">
            <v>0</v>
          </cell>
          <cell r="AH80">
            <v>0</v>
          </cell>
          <cell r="AI80">
            <v>89761</v>
          </cell>
          <cell r="AK80">
            <v>71</v>
          </cell>
          <cell r="AL80">
            <v>71</v>
          </cell>
          <cell r="AM80" t="str">
            <v>DANVERS</v>
          </cell>
          <cell r="AN80">
            <v>85296</v>
          </cell>
          <cell r="AO80">
            <v>84796</v>
          </cell>
          <cell r="AP80">
            <v>500</v>
          </cell>
          <cell r="AQ80">
            <v>11161</v>
          </cell>
          <cell r="AR80">
            <v>1725</v>
          </cell>
          <cell r="AS80">
            <v>0</v>
          </cell>
          <cell r="AT80">
            <v>3188</v>
          </cell>
          <cell r="AU80">
            <v>6078</v>
          </cell>
          <cell r="AV80">
            <v>-262.84667153322516</v>
          </cell>
          <cell r="AW80">
            <v>22389.153328466775</v>
          </cell>
          <cell r="AX80">
            <v>330.11857525164839</v>
          </cell>
          <cell r="AZ80">
            <v>71</v>
          </cell>
          <cell r="BA80" t="str">
            <v>DANVERS</v>
          </cell>
          <cell r="BC80">
            <v>0</v>
          </cell>
          <cell r="BE80">
            <v>0</v>
          </cell>
          <cell r="BF80">
            <v>0</v>
          </cell>
          <cell r="BG80">
            <v>0</v>
          </cell>
          <cell r="BH80">
            <v>0</v>
          </cell>
          <cell r="BI80">
            <v>0</v>
          </cell>
          <cell r="BJ80">
            <v>0</v>
          </cell>
          <cell r="BL80">
            <v>0</v>
          </cell>
          <cell r="BM80">
            <v>500</v>
          </cell>
          <cell r="BN80">
            <v>500</v>
          </cell>
          <cell r="BO80">
            <v>0</v>
          </cell>
          <cell r="BP80">
            <v>-262.84667153322516</v>
          </cell>
          <cell r="BQ80">
            <v>-262.84667153322516</v>
          </cell>
          <cell r="BR80">
            <v>-262.84667153322516</v>
          </cell>
          <cell r="BX80">
            <v>-71</v>
          </cell>
        </row>
        <row r="81">
          <cell r="A81">
            <v>72</v>
          </cell>
          <cell r="B81">
            <v>72</v>
          </cell>
          <cell r="C81" t="str">
            <v>DARTMOUTH</v>
          </cell>
          <cell r="D81">
            <v>11</v>
          </cell>
          <cell r="E81">
            <v>134095</v>
          </cell>
          <cell r="F81">
            <v>0</v>
          </cell>
          <cell r="G81">
            <v>9823</v>
          </cell>
          <cell r="H81">
            <v>143918</v>
          </cell>
          <cell r="J81">
            <v>0</v>
          </cell>
          <cell r="K81">
            <v>0</v>
          </cell>
          <cell r="L81">
            <v>9823</v>
          </cell>
          <cell r="M81">
            <v>9823</v>
          </cell>
          <cell r="O81">
            <v>134095</v>
          </cell>
          <cell r="Q81">
            <v>0</v>
          </cell>
          <cell r="R81">
            <v>0</v>
          </cell>
          <cell r="S81">
            <v>9823</v>
          </cell>
          <cell r="T81">
            <v>9823</v>
          </cell>
          <cell r="V81">
            <v>31844.798996913829</v>
          </cell>
          <cell r="W81">
            <v>0</v>
          </cell>
          <cell r="X81">
            <v>72</v>
          </cell>
          <cell r="Y81">
            <v>11</v>
          </cell>
          <cell r="Z81">
            <v>134095</v>
          </cell>
          <cell r="AA81">
            <v>0</v>
          </cell>
          <cell r="AB81">
            <v>134095</v>
          </cell>
          <cell r="AC81">
            <v>0</v>
          </cell>
          <cell r="AD81">
            <v>9823</v>
          </cell>
          <cell r="AE81">
            <v>143918</v>
          </cell>
          <cell r="AF81">
            <v>0</v>
          </cell>
          <cell r="AG81">
            <v>0</v>
          </cell>
          <cell r="AH81">
            <v>0</v>
          </cell>
          <cell r="AI81">
            <v>143918</v>
          </cell>
          <cell r="AK81">
            <v>72</v>
          </cell>
          <cell r="AL81">
            <v>72</v>
          </cell>
          <cell r="AM81" t="str">
            <v>DARTMOUTH</v>
          </cell>
          <cell r="AN81">
            <v>134095</v>
          </cell>
          <cell r="AO81">
            <v>144398</v>
          </cell>
          <cell r="AP81">
            <v>0</v>
          </cell>
          <cell r="AQ81">
            <v>1410</v>
          </cell>
          <cell r="AR81">
            <v>10520.75</v>
          </cell>
          <cell r="AS81">
            <v>6978.5</v>
          </cell>
          <cell r="AT81">
            <v>3145.75</v>
          </cell>
          <cell r="AU81">
            <v>0</v>
          </cell>
          <cell r="AV81">
            <v>-33.201003086169294</v>
          </cell>
          <cell r="AW81">
            <v>22021.798996913829</v>
          </cell>
          <cell r="AX81">
            <v>0</v>
          </cell>
          <cell r="AZ81">
            <v>72</v>
          </cell>
          <cell r="BA81" t="str">
            <v>DARTMOUTH</v>
          </cell>
          <cell r="BC81">
            <v>0</v>
          </cell>
          <cell r="BE81">
            <v>0</v>
          </cell>
          <cell r="BF81">
            <v>0</v>
          </cell>
          <cell r="BG81">
            <v>0</v>
          </cell>
          <cell r="BH81">
            <v>0</v>
          </cell>
          <cell r="BI81">
            <v>0</v>
          </cell>
          <cell r="BJ81">
            <v>0</v>
          </cell>
          <cell r="BL81">
            <v>0</v>
          </cell>
          <cell r="BM81">
            <v>0</v>
          </cell>
          <cell r="BN81">
            <v>0</v>
          </cell>
          <cell r="BO81">
            <v>0</v>
          </cell>
          <cell r="BP81">
            <v>-33.201003086169294</v>
          </cell>
          <cell r="BQ81">
            <v>-33.201003086169294</v>
          </cell>
          <cell r="BR81">
            <v>-33.201003086169294</v>
          </cell>
          <cell r="BX81">
            <v>-72</v>
          </cell>
        </row>
        <row r="82">
          <cell r="A82">
            <v>73</v>
          </cell>
          <cell r="B82">
            <v>73</v>
          </cell>
          <cell r="C82" t="str">
            <v>DEDHAM</v>
          </cell>
          <cell r="D82">
            <v>16</v>
          </cell>
          <cell r="E82">
            <v>264922</v>
          </cell>
          <cell r="F82">
            <v>0</v>
          </cell>
          <cell r="G82">
            <v>14288</v>
          </cell>
          <cell r="H82">
            <v>279210</v>
          </cell>
          <cell r="J82">
            <v>30906.361252209826</v>
          </cell>
          <cell r="K82">
            <v>0.43667998026609922</v>
          </cell>
          <cell r="L82">
            <v>14288</v>
          </cell>
          <cell r="M82">
            <v>45194.361252209826</v>
          </cell>
          <cell r="O82">
            <v>234015.63874779019</v>
          </cell>
          <cell r="Q82">
            <v>0</v>
          </cell>
          <cell r="R82">
            <v>30906.361252209826</v>
          </cell>
          <cell r="S82">
            <v>14288</v>
          </cell>
          <cell r="T82">
            <v>45194.361252209826</v>
          </cell>
          <cell r="V82">
            <v>85063.768638114459</v>
          </cell>
          <cell r="W82">
            <v>0</v>
          </cell>
          <cell r="X82">
            <v>73</v>
          </cell>
          <cell r="Y82">
            <v>16</v>
          </cell>
          <cell r="Z82">
            <v>264922</v>
          </cell>
          <cell r="AA82">
            <v>0</v>
          </cell>
          <cell r="AB82">
            <v>264922</v>
          </cell>
          <cell r="AC82">
            <v>0</v>
          </cell>
          <cell r="AD82">
            <v>14288</v>
          </cell>
          <cell r="AE82">
            <v>279210</v>
          </cell>
          <cell r="AF82">
            <v>0</v>
          </cell>
          <cell r="AG82">
            <v>0</v>
          </cell>
          <cell r="AH82">
            <v>0</v>
          </cell>
          <cell r="AI82">
            <v>279210</v>
          </cell>
          <cell r="AK82">
            <v>73</v>
          </cell>
          <cell r="AL82">
            <v>73</v>
          </cell>
          <cell r="AM82" t="str">
            <v>DEDHAM</v>
          </cell>
          <cell r="AN82">
            <v>264922</v>
          </cell>
          <cell r="AO82">
            <v>218111</v>
          </cell>
          <cell r="AP82">
            <v>46811</v>
          </cell>
          <cell r="AQ82">
            <v>18767</v>
          </cell>
          <cell r="AR82">
            <v>0</v>
          </cell>
          <cell r="AS82">
            <v>4617.75</v>
          </cell>
          <cell r="AT82">
            <v>1022</v>
          </cell>
          <cell r="AU82">
            <v>0</v>
          </cell>
          <cell r="AV82">
            <v>-441.98136188554054</v>
          </cell>
          <cell r="AW82">
            <v>70775.768638114459</v>
          </cell>
          <cell r="AX82">
            <v>30906.361252209826</v>
          </cell>
          <cell r="AZ82">
            <v>73</v>
          </cell>
          <cell r="BA82" t="str">
            <v>DEDHAM</v>
          </cell>
          <cell r="BC82">
            <v>0</v>
          </cell>
          <cell r="BE82">
            <v>0</v>
          </cell>
          <cell r="BF82">
            <v>0</v>
          </cell>
          <cell r="BG82">
            <v>0</v>
          </cell>
          <cell r="BH82">
            <v>0</v>
          </cell>
          <cell r="BI82">
            <v>0</v>
          </cell>
          <cell r="BJ82">
            <v>0</v>
          </cell>
          <cell r="BL82">
            <v>0</v>
          </cell>
          <cell r="BM82">
            <v>46811</v>
          </cell>
          <cell r="BN82">
            <v>46811</v>
          </cell>
          <cell r="BO82">
            <v>0</v>
          </cell>
          <cell r="BP82">
            <v>-441.98136188554054</v>
          </cell>
          <cell r="BQ82">
            <v>-441.98136188554054</v>
          </cell>
          <cell r="BR82">
            <v>-441.98136188554054</v>
          </cell>
          <cell r="BX82">
            <v>-73</v>
          </cell>
        </row>
        <row r="83">
          <cell r="A83">
            <v>74</v>
          </cell>
          <cell r="B83">
            <v>74</v>
          </cell>
          <cell r="C83" t="str">
            <v>DEERFIELD</v>
          </cell>
          <cell r="D83">
            <v>8</v>
          </cell>
          <cell r="E83">
            <v>111472</v>
          </cell>
          <cell r="F83">
            <v>0</v>
          </cell>
          <cell r="G83">
            <v>7144</v>
          </cell>
          <cell r="H83">
            <v>118616</v>
          </cell>
          <cell r="J83">
            <v>37269.066671610097</v>
          </cell>
          <cell r="K83">
            <v>0.5332798213737977</v>
          </cell>
          <cell r="L83">
            <v>7144</v>
          </cell>
          <cell r="M83">
            <v>44413.066671610097</v>
          </cell>
          <cell r="O83">
            <v>74202.933328389903</v>
          </cell>
          <cell r="Q83">
            <v>0</v>
          </cell>
          <cell r="R83">
            <v>37269.066671610097</v>
          </cell>
          <cell r="S83">
            <v>7144</v>
          </cell>
          <cell r="T83">
            <v>44413.066671610097</v>
          </cell>
          <cell r="V83">
            <v>77030.51206715485</v>
          </cell>
          <cell r="W83">
            <v>0</v>
          </cell>
          <cell r="X83">
            <v>74</v>
          </cell>
          <cell r="Y83">
            <v>8</v>
          </cell>
          <cell r="Z83">
            <v>111472</v>
          </cell>
          <cell r="AA83">
            <v>0</v>
          </cell>
          <cell r="AB83">
            <v>111472</v>
          </cell>
          <cell r="AC83">
            <v>0</v>
          </cell>
          <cell r="AD83">
            <v>7144</v>
          </cell>
          <cell r="AE83">
            <v>118616</v>
          </cell>
          <cell r="AF83">
            <v>0</v>
          </cell>
          <cell r="AG83">
            <v>0</v>
          </cell>
          <cell r="AH83">
            <v>0</v>
          </cell>
          <cell r="AI83">
            <v>118616</v>
          </cell>
          <cell r="AK83">
            <v>74</v>
          </cell>
          <cell r="AL83">
            <v>74</v>
          </cell>
          <cell r="AM83" t="str">
            <v>DEERFIELD</v>
          </cell>
          <cell r="AN83">
            <v>111472</v>
          </cell>
          <cell r="AO83">
            <v>55024</v>
          </cell>
          <cell r="AP83">
            <v>56448</v>
          </cell>
          <cell r="AQ83">
            <v>4076</v>
          </cell>
          <cell r="AR83">
            <v>0</v>
          </cell>
          <cell r="AS83">
            <v>8244</v>
          </cell>
          <cell r="AT83">
            <v>498.5</v>
          </cell>
          <cell r="AU83">
            <v>716</v>
          </cell>
          <cell r="AV83">
            <v>-95.987932845153409</v>
          </cell>
          <cell r="AW83">
            <v>69886.51206715485</v>
          </cell>
          <cell r="AX83">
            <v>37269.066671610097</v>
          </cell>
          <cell r="AZ83">
            <v>74</v>
          </cell>
          <cell r="BA83" t="str">
            <v>DEERFIELD</v>
          </cell>
          <cell r="BC83">
            <v>0</v>
          </cell>
          <cell r="BE83">
            <v>0</v>
          </cell>
          <cell r="BF83">
            <v>0</v>
          </cell>
          <cell r="BG83">
            <v>0</v>
          </cell>
          <cell r="BH83">
            <v>0</v>
          </cell>
          <cell r="BI83">
            <v>0</v>
          </cell>
          <cell r="BJ83">
            <v>0</v>
          </cell>
          <cell r="BL83">
            <v>0</v>
          </cell>
          <cell r="BM83">
            <v>56448</v>
          </cell>
          <cell r="BN83">
            <v>56448</v>
          </cell>
          <cell r="BO83">
            <v>0</v>
          </cell>
          <cell r="BP83">
            <v>-95.987932845153409</v>
          </cell>
          <cell r="BQ83">
            <v>-95.987932845153409</v>
          </cell>
          <cell r="BR83">
            <v>-95.987932845153409</v>
          </cell>
          <cell r="BX83">
            <v>-74</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K84">
            <v>75</v>
          </cell>
          <cell r="AL84">
            <v>75</v>
          </cell>
          <cell r="AM84" t="str">
            <v>DENNIS</v>
          </cell>
          <cell r="AN84">
            <v>0</v>
          </cell>
          <cell r="AO84">
            <v>0</v>
          </cell>
          <cell r="AP84">
            <v>0</v>
          </cell>
          <cell r="AQ84">
            <v>0</v>
          </cell>
          <cell r="AR84">
            <v>0</v>
          </cell>
          <cell r="AS84">
            <v>0</v>
          </cell>
          <cell r="AT84">
            <v>0</v>
          </cell>
          <cell r="AU84">
            <v>0</v>
          </cell>
          <cell r="AV84">
            <v>0</v>
          </cell>
          <cell r="AW84">
            <v>0</v>
          </cell>
          <cell r="AX84">
            <v>0</v>
          </cell>
          <cell r="AZ84">
            <v>75</v>
          </cell>
          <cell r="BA84" t="str">
            <v>DENNIS</v>
          </cell>
          <cell r="BC84">
            <v>0</v>
          </cell>
          <cell r="BE84">
            <v>0</v>
          </cell>
          <cell r="BF84">
            <v>0</v>
          </cell>
          <cell r="BG84">
            <v>0</v>
          </cell>
          <cell r="BH84">
            <v>0</v>
          </cell>
          <cell r="BI84">
            <v>0</v>
          </cell>
          <cell r="BJ84">
            <v>0</v>
          </cell>
          <cell r="BL84">
            <v>0</v>
          </cell>
          <cell r="BM84">
            <v>0</v>
          </cell>
          <cell r="BN84">
            <v>0</v>
          </cell>
          <cell r="BO84">
            <v>0</v>
          </cell>
          <cell r="BP84">
            <v>0</v>
          </cell>
          <cell r="BQ84">
            <v>0</v>
          </cell>
          <cell r="BR84">
            <v>0</v>
          </cell>
          <cell r="BX84">
            <v>-75</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K85">
            <v>76</v>
          </cell>
          <cell r="AL85">
            <v>76</v>
          </cell>
          <cell r="AM85" t="str">
            <v>DIGHTON</v>
          </cell>
          <cell r="AN85">
            <v>0</v>
          </cell>
          <cell r="AO85">
            <v>0</v>
          </cell>
          <cell r="AP85">
            <v>0</v>
          </cell>
          <cell r="AQ85">
            <v>0</v>
          </cell>
          <cell r="AR85">
            <v>0</v>
          </cell>
          <cell r="AS85">
            <v>0</v>
          </cell>
          <cell r="AT85">
            <v>0</v>
          </cell>
          <cell r="AU85">
            <v>0</v>
          </cell>
          <cell r="AV85">
            <v>0</v>
          </cell>
          <cell r="AW85">
            <v>0</v>
          </cell>
          <cell r="AX85">
            <v>0</v>
          </cell>
          <cell r="AZ85">
            <v>76</v>
          </cell>
          <cell r="BA85" t="str">
            <v>DIGHTON</v>
          </cell>
          <cell r="BC85">
            <v>0</v>
          </cell>
          <cell r="BE85">
            <v>0</v>
          </cell>
          <cell r="BF85">
            <v>0</v>
          </cell>
          <cell r="BG85">
            <v>0</v>
          </cell>
          <cell r="BH85">
            <v>0</v>
          </cell>
          <cell r="BI85">
            <v>0</v>
          </cell>
          <cell r="BJ85">
            <v>0</v>
          </cell>
          <cell r="BL85">
            <v>0</v>
          </cell>
          <cell r="BM85">
            <v>0</v>
          </cell>
          <cell r="BN85">
            <v>0</v>
          </cell>
          <cell r="BO85">
            <v>0</v>
          </cell>
          <cell r="BP85">
            <v>0</v>
          </cell>
          <cell r="BQ85">
            <v>0</v>
          </cell>
          <cell r="BR85">
            <v>0</v>
          </cell>
          <cell r="BX85">
            <v>-76</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K86">
            <v>77</v>
          </cell>
          <cell r="AL86">
            <v>77</v>
          </cell>
          <cell r="AM86" t="str">
            <v>DOUGLAS</v>
          </cell>
          <cell r="AN86">
            <v>0</v>
          </cell>
          <cell r="AO86">
            <v>0</v>
          </cell>
          <cell r="AP86">
            <v>0</v>
          </cell>
          <cell r="AQ86">
            <v>0</v>
          </cell>
          <cell r="AR86">
            <v>0</v>
          </cell>
          <cell r="AS86">
            <v>0</v>
          </cell>
          <cell r="AT86">
            <v>0</v>
          </cell>
          <cell r="AU86">
            <v>0</v>
          </cell>
          <cell r="AV86">
            <v>0</v>
          </cell>
          <cell r="AW86">
            <v>0</v>
          </cell>
          <cell r="AX86">
            <v>0</v>
          </cell>
          <cell r="AZ86">
            <v>77</v>
          </cell>
          <cell r="BA86" t="str">
            <v>DOUGLAS</v>
          </cell>
          <cell r="BC86">
            <v>0</v>
          </cell>
          <cell r="BE86">
            <v>0</v>
          </cell>
          <cell r="BF86">
            <v>0</v>
          </cell>
          <cell r="BG86">
            <v>0</v>
          </cell>
          <cell r="BH86">
            <v>0</v>
          </cell>
          <cell r="BI86">
            <v>0</v>
          </cell>
          <cell r="BJ86">
            <v>0</v>
          </cell>
          <cell r="BL86">
            <v>0</v>
          </cell>
          <cell r="BM86">
            <v>0</v>
          </cell>
          <cell r="BN86">
            <v>0</v>
          </cell>
          <cell r="BO86">
            <v>0</v>
          </cell>
          <cell r="BP86">
            <v>0</v>
          </cell>
          <cell r="BQ86">
            <v>0</v>
          </cell>
          <cell r="BR86">
            <v>0</v>
          </cell>
          <cell r="BX86">
            <v>-77</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K87">
            <v>78</v>
          </cell>
          <cell r="AL87">
            <v>78</v>
          </cell>
          <cell r="AM87" t="str">
            <v>DOVER</v>
          </cell>
          <cell r="AN87">
            <v>0</v>
          </cell>
          <cell r="AO87">
            <v>0</v>
          </cell>
          <cell r="AP87">
            <v>0</v>
          </cell>
          <cell r="AQ87">
            <v>0</v>
          </cell>
          <cell r="AR87">
            <v>0</v>
          </cell>
          <cell r="AS87">
            <v>0</v>
          </cell>
          <cell r="AT87">
            <v>0</v>
          </cell>
          <cell r="AU87">
            <v>0</v>
          </cell>
          <cell r="AV87">
            <v>0</v>
          </cell>
          <cell r="AW87">
            <v>0</v>
          </cell>
          <cell r="AX87">
            <v>0</v>
          </cell>
          <cell r="AZ87">
            <v>78</v>
          </cell>
          <cell r="BA87" t="str">
            <v>DOVER</v>
          </cell>
          <cell r="BC87">
            <v>0</v>
          </cell>
          <cell r="BE87">
            <v>0</v>
          </cell>
          <cell r="BF87">
            <v>0</v>
          </cell>
          <cell r="BG87">
            <v>0</v>
          </cell>
          <cell r="BH87">
            <v>0</v>
          </cell>
          <cell r="BI87">
            <v>0</v>
          </cell>
          <cell r="BJ87">
            <v>0</v>
          </cell>
          <cell r="BL87">
            <v>0</v>
          </cell>
          <cell r="BM87">
            <v>0</v>
          </cell>
          <cell r="BN87">
            <v>0</v>
          </cell>
          <cell r="BO87">
            <v>0</v>
          </cell>
          <cell r="BP87">
            <v>0</v>
          </cell>
          <cell r="BQ87">
            <v>0</v>
          </cell>
          <cell r="BR87">
            <v>0</v>
          </cell>
          <cell r="BX87">
            <v>-78</v>
          </cell>
        </row>
        <row r="88">
          <cell r="A88">
            <v>79</v>
          </cell>
          <cell r="B88">
            <v>79</v>
          </cell>
          <cell r="C88" t="str">
            <v>DRACUT</v>
          </cell>
          <cell r="D88">
            <v>261</v>
          </cell>
          <cell r="E88">
            <v>2668805</v>
          </cell>
          <cell r="F88">
            <v>0</v>
          </cell>
          <cell r="G88">
            <v>233073</v>
          </cell>
          <cell r="H88">
            <v>2901878</v>
          </cell>
          <cell r="J88">
            <v>382911.79804304248</v>
          </cell>
          <cell r="K88">
            <v>0.38771978615902047</v>
          </cell>
          <cell r="L88">
            <v>233073</v>
          </cell>
          <cell r="M88">
            <v>615984.79804304242</v>
          </cell>
          <cell r="O88">
            <v>2285893.2019569576</v>
          </cell>
          <cell r="Q88">
            <v>0</v>
          </cell>
          <cell r="R88">
            <v>382911.79804304248</v>
          </cell>
          <cell r="S88">
            <v>233073</v>
          </cell>
          <cell r="T88">
            <v>615984.79804304242</v>
          </cell>
          <cell r="V88">
            <v>1220672.3222744479</v>
          </cell>
          <cell r="W88">
            <v>0</v>
          </cell>
          <cell r="X88">
            <v>79</v>
          </cell>
          <cell r="Y88">
            <v>261</v>
          </cell>
          <cell r="Z88">
            <v>2668805</v>
          </cell>
          <cell r="AA88">
            <v>0</v>
          </cell>
          <cell r="AB88">
            <v>2668805</v>
          </cell>
          <cell r="AC88">
            <v>0</v>
          </cell>
          <cell r="AD88">
            <v>233073</v>
          </cell>
          <cell r="AE88">
            <v>2901878</v>
          </cell>
          <cell r="AF88">
            <v>0</v>
          </cell>
          <cell r="AG88">
            <v>0</v>
          </cell>
          <cell r="AH88">
            <v>0</v>
          </cell>
          <cell r="AI88">
            <v>2901878</v>
          </cell>
          <cell r="AK88">
            <v>79</v>
          </cell>
          <cell r="AL88">
            <v>79</v>
          </cell>
          <cell r="AM88" t="str">
            <v>DRACUT</v>
          </cell>
          <cell r="AN88">
            <v>2668805</v>
          </cell>
          <cell r="AO88">
            <v>2088844</v>
          </cell>
          <cell r="AP88">
            <v>579961</v>
          </cell>
          <cell r="AQ88">
            <v>56088</v>
          </cell>
          <cell r="AR88">
            <v>113465</v>
          </cell>
          <cell r="AS88">
            <v>92274.75</v>
          </cell>
          <cell r="AT88">
            <v>87325.75</v>
          </cell>
          <cell r="AU88">
            <v>59805.75</v>
          </cell>
          <cell r="AV88">
            <v>-1320.9277255520865</v>
          </cell>
          <cell r="AW88">
            <v>987599.32227444788</v>
          </cell>
          <cell r="AX88">
            <v>382911.79804304248</v>
          </cell>
          <cell r="AZ88">
            <v>79</v>
          </cell>
          <cell r="BA88" t="str">
            <v>DRACUT</v>
          </cell>
          <cell r="BC88">
            <v>0</v>
          </cell>
          <cell r="BE88">
            <v>0</v>
          </cell>
          <cell r="BF88">
            <v>0</v>
          </cell>
          <cell r="BG88">
            <v>0</v>
          </cell>
          <cell r="BH88">
            <v>0</v>
          </cell>
          <cell r="BI88">
            <v>0</v>
          </cell>
          <cell r="BJ88">
            <v>0</v>
          </cell>
          <cell r="BL88">
            <v>0</v>
          </cell>
          <cell r="BM88">
            <v>579961</v>
          </cell>
          <cell r="BN88">
            <v>579961</v>
          </cell>
          <cell r="BO88">
            <v>0</v>
          </cell>
          <cell r="BP88">
            <v>-1320.9277255520865</v>
          </cell>
          <cell r="BQ88">
            <v>-1320.9277255520865</v>
          </cell>
          <cell r="BR88">
            <v>-1320.9277255520865</v>
          </cell>
          <cell r="BX88">
            <v>-79</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K89">
            <v>80</v>
          </cell>
          <cell r="AL89">
            <v>80</v>
          </cell>
          <cell r="AM89" t="str">
            <v>DUDLEY</v>
          </cell>
          <cell r="AN89">
            <v>0</v>
          </cell>
          <cell r="AO89">
            <v>0</v>
          </cell>
          <cell r="AP89">
            <v>0</v>
          </cell>
          <cell r="AQ89">
            <v>0</v>
          </cell>
          <cell r="AR89">
            <v>0</v>
          </cell>
          <cell r="AS89">
            <v>0</v>
          </cell>
          <cell r="AT89">
            <v>0</v>
          </cell>
          <cell r="AU89">
            <v>0</v>
          </cell>
          <cell r="AV89">
            <v>0</v>
          </cell>
          <cell r="AW89">
            <v>0</v>
          </cell>
          <cell r="AX89">
            <v>0</v>
          </cell>
          <cell r="AZ89">
            <v>80</v>
          </cell>
          <cell r="BA89" t="str">
            <v>DUDLEY</v>
          </cell>
          <cell r="BC89">
            <v>0</v>
          </cell>
          <cell r="BE89">
            <v>0</v>
          </cell>
          <cell r="BF89">
            <v>0</v>
          </cell>
          <cell r="BG89">
            <v>0</v>
          </cell>
          <cell r="BH89">
            <v>0</v>
          </cell>
          <cell r="BI89">
            <v>0</v>
          </cell>
          <cell r="BJ89">
            <v>0</v>
          </cell>
          <cell r="BL89">
            <v>0</v>
          </cell>
          <cell r="BM89">
            <v>0</v>
          </cell>
          <cell r="BN89">
            <v>0</v>
          </cell>
          <cell r="BO89">
            <v>0</v>
          </cell>
          <cell r="BP89">
            <v>0</v>
          </cell>
          <cell r="BQ89">
            <v>0</v>
          </cell>
          <cell r="BR89">
            <v>0</v>
          </cell>
          <cell r="BX89">
            <v>-80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K90">
            <v>81</v>
          </cell>
          <cell r="AL90">
            <v>81</v>
          </cell>
          <cell r="AM90" t="str">
            <v>DUNSTABLE</v>
          </cell>
          <cell r="AN90">
            <v>0</v>
          </cell>
          <cell r="AO90">
            <v>0</v>
          </cell>
          <cell r="AP90">
            <v>0</v>
          </cell>
          <cell r="AQ90">
            <v>0</v>
          </cell>
          <cell r="AR90">
            <v>0</v>
          </cell>
          <cell r="AS90">
            <v>0</v>
          </cell>
          <cell r="AT90">
            <v>0</v>
          </cell>
          <cell r="AU90">
            <v>0</v>
          </cell>
          <cell r="AV90">
            <v>0</v>
          </cell>
          <cell r="AW90">
            <v>0</v>
          </cell>
          <cell r="AX90">
            <v>0</v>
          </cell>
          <cell r="AZ90">
            <v>81</v>
          </cell>
          <cell r="BA90" t="str">
            <v>DUNSTABLE</v>
          </cell>
          <cell r="BC90">
            <v>0</v>
          </cell>
          <cell r="BE90">
            <v>0</v>
          </cell>
          <cell r="BF90">
            <v>0</v>
          </cell>
          <cell r="BG90">
            <v>0</v>
          </cell>
          <cell r="BH90">
            <v>0</v>
          </cell>
          <cell r="BI90">
            <v>0</v>
          </cell>
          <cell r="BJ90">
            <v>0</v>
          </cell>
          <cell r="BL90">
            <v>0</v>
          </cell>
          <cell r="BM90">
            <v>0</v>
          </cell>
          <cell r="BN90">
            <v>0</v>
          </cell>
          <cell r="BO90">
            <v>0</v>
          </cell>
          <cell r="BP90">
            <v>0</v>
          </cell>
          <cell r="BQ90">
            <v>0</v>
          </cell>
          <cell r="BR90">
            <v>0</v>
          </cell>
          <cell r="BX90">
            <v>-81</v>
          </cell>
        </row>
        <row r="91">
          <cell r="A91">
            <v>82</v>
          </cell>
          <cell r="B91">
            <v>82</v>
          </cell>
          <cell r="C91" t="str">
            <v>DUXBURY</v>
          </cell>
          <cell r="D91">
            <v>11</v>
          </cell>
          <cell r="E91">
            <v>159547</v>
          </cell>
          <cell r="F91">
            <v>0</v>
          </cell>
          <cell r="G91">
            <v>9823</v>
          </cell>
          <cell r="H91">
            <v>169370</v>
          </cell>
          <cell r="J91">
            <v>0</v>
          </cell>
          <cell r="K91">
            <v>0</v>
          </cell>
          <cell r="L91">
            <v>9823</v>
          </cell>
          <cell r="M91">
            <v>9823</v>
          </cell>
          <cell r="O91">
            <v>159547</v>
          </cell>
          <cell r="Q91">
            <v>0</v>
          </cell>
          <cell r="R91">
            <v>0</v>
          </cell>
          <cell r="S91">
            <v>9823</v>
          </cell>
          <cell r="T91">
            <v>9823</v>
          </cell>
          <cell r="V91">
            <v>54537.518582831239</v>
          </cell>
          <cell r="W91">
            <v>0</v>
          </cell>
          <cell r="X91">
            <v>82</v>
          </cell>
          <cell r="Y91">
            <v>11</v>
          </cell>
          <cell r="Z91">
            <v>159547</v>
          </cell>
          <cell r="AA91">
            <v>0</v>
          </cell>
          <cell r="AB91">
            <v>159547</v>
          </cell>
          <cell r="AC91">
            <v>0</v>
          </cell>
          <cell r="AD91">
            <v>9823</v>
          </cell>
          <cell r="AE91">
            <v>169370</v>
          </cell>
          <cell r="AF91">
            <v>0</v>
          </cell>
          <cell r="AG91">
            <v>0</v>
          </cell>
          <cell r="AH91">
            <v>0</v>
          </cell>
          <cell r="AI91">
            <v>169370</v>
          </cell>
          <cell r="AK91">
            <v>82</v>
          </cell>
          <cell r="AL91">
            <v>82</v>
          </cell>
          <cell r="AM91" t="str">
            <v>DUXBURY</v>
          </cell>
          <cell r="AN91">
            <v>159547</v>
          </cell>
          <cell r="AO91">
            <v>165111</v>
          </cell>
          <cell r="AP91">
            <v>0</v>
          </cell>
          <cell r="AQ91">
            <v>5137</v>
          </cell>
          <cell r="AR91">
            <v>0</v>
          </cell>
          <cell r="AS91">
            <v>6734.5</v>
          </cell>
          <cell r="AT91">
            <v>32964</v>
          </cell>
          <cell r="AU91">
            <v>0</v>
          </cell>
          <cell r="AV91">
            <v>-120.98141716875762</v>
          </cell>
          <cell r="AW91">
            <v>44714.518582831239</v>
          </cell>
          <cell r="AX91">
            <v>0</v>
          </cell>
          <cell r="AZ91">
            <v>82</v>
          </cell>
          <cell r="BA91" t="str">
            <v>DUXBURY</v>
          </cell>
          <cell r="BC91">
            <v>0</v>
          </cell>
          <cell r="BE91">
            <v>0</v>
          </cell>
          <cell r="BF91">
            <v>0</v>
          </cell>
          <cell r="BG91">
            <v>0</v>
          </cell>
          <cell r="BH91">
            <v>0</v>
          </cell>
          <cell r="BI91">
            <v>0</v>
          </cell>
          <cell r="BJ91">
            <v>0</v>
          </cell>
          <cell r="BL91">
            <v>0</v>
          </cell>
          <cell r="BM91">
            <v>0</v>
          </cell>
          <cell r="BN91">
            <v>0</v>
          </cell>
          <cell r="BO91">
            <v>0</v>
          </cell>
          <cell r="BP91">
            <v>-120.98141716875762</v>
          </cell>
          <cell r="BQ91">
            <v>-120.98141716875762</v>
          </cell>
          <cell r="BR91">
            <v>-120.98141716875762</v>
          </cell>
          <cell r="BX91">
            <v>-82</v>
          </cell>
        </row>
        <row r="92">
          <cell r="A92">
            <v>83</v>
          </cell>
          <cell r="B92">
            <v>83</v>
          </cell>
          <cell r="C92" t="str">
            <v>EAST BRIDGEWATER</v>
          </cell>
          <cell r="D92">
            <v>5</v>
          </cell>
          <cell r="E92">
            <v>50355</v>
          </cell>
          <cell r="F92">
            <v>0</v>
          </cell>
          <cell r="G92">
            <v>4465</v>
          </cell>
          <cell r="H92">
            <v>54820</v>
          </cell>
          <cell r="J92">
            <v>0</v>
          </cell>
          <cell r="K92">
            <v>0</v>
          </cell>
          <cell r="L92">
            <v>4465</v>
          </cell>
          <cell r="M92">
            <v>4465</v>
          </cell>
          <cell r="O92">
            <v>50355</v>
          </cell>
          <cell r="Q92">
            <v>0</v>
          </cell>
          <cell r="R92">
            <v>0</v>
          </cell>
          <cell r="S92">
            <v>4465</v>
          </cell>
          <cell r="T92">
            <v>4465</v>
          </cell>
          <cell r="V92">
            <v>20266.110216630368</v>
          </cell>
          <cell r="W92">
            <v>0</v>
          </cell>
          <cell r="X92">
            <v>83</v>
          </cell>
          <cell r="Y92">
            <v>5</v>
          </cell>
          <cell r="Z92">
            <v>50355</v>
          </cell>
          <cell r="AA92">
            <v>0</v>
          </cell>
          <cell r="AB92">
            <v>50355</v>
          </cell>
          <cell r="AC92">
            <v>0</v>
          </cell>
          <cell r="AD92">
            <v>4465</v>
          </cell>
          <cell r="AE92">
            <v>54820</v>
          </cell>
          <cell r="AF92">
            <v>0</v>
          </cell>
          <cell r="AG92">
            <v>0</v>
          </cell>
          <cell r="AH92">
            <v>0</v>
          </cell>
          <cell r="AI92">
            <v>54820</v>
          </cell>
          <cell r="AK92">
            <v>83</v>
          </cell>
          <cell r="AL92">
            <v>83</v>
          </cell>
          <cell r="AM92" t="str">
            <v>EAST BRIDGEWATER</v>
          </cell>
          <cell r="AN92">
            <v>50355</v>
          </cell>
          <cell r="AO92">
            <v>64517</v>
          </cell>
          <cell r="AP92">
            <v>0</v>
          </cell>
          <cell r="AQ92">
            <v>4571</v>
          </cell>
          <cell r="AR92">
            <v>2681.75</v>
          </cell>
          <cell r="AS92">
            <v>2333.25</v>
          </cell>
          <cell r="AT92">
            <v>4201</v>
          </cell>
          <cell r="AU92">
            <v>2121.75</v>
          </cell>
          <cell r="AV92">
            <v>-107.63978336963191</v>
          </cell>
          <cell r="AW92">
            <v>15801.110216630368</v>
          </cell>
          <cell r="AX92">
            <v>0</v>
          </cell>
          <cell r="AZ92">
            <v>83</v>
          </cell>
          <cell r="BA92" t="str">
            <v>EAST BRIDGEWATER</v>
          </cell>
          <cell r="BC92">
            <v>0</v>
          </cell>
          <cell r="BE92">
            <v>0</v>
          </cell>
          <cell r="BF92">
            <v>0</v>
          </cell>
          <cell r="BG92">
            <v>0</v>
          </cell>
          <cell r="BH92">
            <v>0</v>
          </cell>
          <cell r="BI92">
            <v>0</v>
          </cell>
          <cell r="BJ92">
            <v>0</v>
          </cell>
          <cell r="BL92">
            <v>0</v>
          </cell>
          <cell r="BM92">
            <v>0</v>
          </cell>
          <cell r="BN92">
            <v>0</v>
          </cell>
          <cell r="BO92">
            <v>0</v>
          </cell>
          <cell r="BP92">
            <v>-107.63978336963191</v>
          </cell>
          <cell r="BQ92">
            <v>-107.63978336963191</v>
          </cell>
          <cell r="BR92">
            <v>-107.63978336963191</v>
          </cell>
          <cell r="BX92">
            <v>-83</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K93">
            <v>84</v>
          </cell>
          <cell r="AL93">
            <v>84</v>
          </cell>
          <cell r="AM93" t="str">
            <v>EAST BROOKFIELD</v>
          </cell>
          <cell r="AN93">
            <v>0</v>
          </cell>
          <cell r="AO93">
            <v>0</v>
          </cell>
          <cell r="AP93">
            <v>0</v>
          </cell>
          <cell r="AQ93">
            <v>0</v>
          </cell>
          <cell r="AR93">
            <v>0</v>
          </cell>
          <cell r="AS93">
            <v>0</v>
          </cell>
          <cell r="AT93">
            <v>0</v>
          </cell>
          <cell r="AU93">
            <v>0</v>
          </cell>
          <cell r="AV93">
            <v>0</v>
          </cell>
          <cell r="AW93">
            <v>0</v>
          </cell>
          <cell r="AX93">
            <v>0</v>
          </cell>
          <cell r="AZ93">
            <v>84</v>
          </cell>
          <cell r="BA93" t="str">
            <v>EAST BROOKFIELD</v>
          </cell>
          <cell r="BC93">
            <v>0</v>
          </cell>
          <cell r="BE93">
            <v>0</v>
          </cell>
          <cell r="BF93">
            <v>0</v>
          </cell>
          <cell r="BG93">
            <v>0</v>
          </cell>
          <cell r="BH93">
            <v>0</v>
          </cell>
          <cell r="BI93">
            <v>0</v>
          </cell>
          <cell r="BJ93">
            <v>0</v>
          </cell>
          <cell r="BL93">
            <v>0</v>
          </cell>
          <cell r="BM93">
            <v>0</v>
          </cell>
          <cell r="BN93">
            <v>0</v>
          </cell>
          <cell r="BO93">
            <v>0</v>
          </cell>
          <cell r="BP93">
            <v>0</v>
          </cell>
          <cell r="BQ93">
            <v>0</v>
          </cell>
          <cell r="BR93">
            <v>0</v>
          </cell>
          <cell r="BX93">
            <v>-84</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K94">
            <v>85</v>
          </cell>
          <cell r="AL94">
            <v>86</v>
          </cell>
          <cell r="AM94" t="str">
            <v>EASTHAM</v>
          </cell>
          <cell r="AN94">
            <v>0</v>
          </cell>
          <cell r="AO94">
            <v>0</v>
          </cell>
          <cell r="AP94">
            <v>0</v>
          </cell>
          <cell r="AQ94">
            <v>0</v>
          </cell>
          <cell r="AR94">
            <v>0</v>
          </cell>
          <cell r="AS94">
            <v>0</v>
          </cell>
          <cell r="AT94">
            <v>0</v>
          </cell>
          <cell r="AU94">
            <v>0</v>
          </cell>
          <cell r="AV94">
            <v>0</v>
          </cell>
          <cell r="AW94">
            <v>0</v>
          </cell>
          <cell r="AX94">
            <v>0</v>
          </cell>
          <cell r="AZ94">
            <v>85</v>
          </cell>
          <cell r="BA94" t="str">
            <v>EASTHAM</v>
          </cell>
          <cell r="BC94">
            <v>0</v>
          </cell>
          <cell r="BE94">
            <v>0</v>
          </cell>
          <cell r="BF94">
            <v>0</v>
          </cell>
          <cell r="BG94">
            <v>0</v>
          </cell>
          <cell r="BH94">
            <v>0</v>
          </cell>
          <cell r="BI94">
            <v>0</v>
          </cell>
          <cell r="BJ94">
            <v>0</v>
          </cell>
          <cell r="BL94">
            <v>0</v>
          </cell>
          <cell r="BM94">
            <v>0</v>
          </cell>
          <cell r="BN94">
            <v>0</v>
          </cell>
          <cell r="BO94">
            <v>0</v>
          </cell>
          <cell r="BP94">
            <v>0</v>
          </cell>
          <cell r="BQ94">
            <v>0</v>
          </cell>
          <cell r="BR94">
            <v>0</v>
          </cell>
          <cell r="BX94">
            <v>-85</v>
          </cell>
        </row>
        <row r="95">
          <cell r="A95">
            <v>86</v>
          </cell>
          <cell r="B95">
            <v>87</v>
          </cell>
          <cell r="C95" t="str">
            <v>EASTHAMPTON</v>
          </cell>
          <cell r="D95">
            <v>108</v>
          </cell>
          <cell r="E95">
            <v>1112274</v>
          </cell>
          <cell r="F95">
            <v>0</v>
          </cell>
          <cell r="G95">
            <v>96444</v>
          </cell>
          <cell r="H95">
            <v>1208718</v>
          </cell>
          <cell r="J95">
            <v>57710.008851192164</v>
          </cell>
          <cell r="K95">
            <v>0.25569560600046232</v>
          </cell>
          <cell r="L95">
            <v>96444</v>
          </cell>
          <cell r="M95">
            <v>154154.00885119216</v>
          </cell>
          <cell r="O95">
            <v>1054563.9911488078</v>
          </cell>
          <cell r="Q95">
            <v>0</v>
          </cell>
          <cell r="R95">
            <v>57710.008851192164</v>
          </cell>
          <cell r="S95">
            <v>96444</v>
          </cell>
          <cell r="T95">
            <v>154154.00885119216</v>
          </cell>
          <cell r="V95">
            <v>322142.08591504628</v>
          </cell>
          <cell r="W95">
            <v>0</v>
          </cell>
          <cell r="X95">
            <v>86</v>
          </cell>
          <cell r="Y95">
            <v>108</v>
          </cell>
          <cell r="Z95">
            <v>1112274</v>
          </cell>
          <cell r="AA95">
            <v>0</v>
          </cell>
          <cell r="AB95">
            <v>1112274</v>
          </cell>
          <cell r="AC95">
            <v>0</v>
          </cell>
          <cell r="AD95">
            <v>96444</v>
          </cell>
          <cell r="AE95">
            <v>1208718</v>
          </cell>
          <cell r="AF95">
            <v>0</v>
          </cell>
          <cell r="AG95">
            <v>0</v>
          </cell>
          <cell r="AH95">
            <v>0</v>
          </cell>
          <cell r="AI95">
            <v>1208718</v>
          </cell>
          <cell r="AK95">
            <v>86</v>
          </cell>
          <cell r="AL95">
            <v>87</v>
          </cell>
          <cell r="AM95" t="str">
            <v>EASTHAMPTON</v>
          </cell>
          <cell r="AN95">
            <v>1112274</v>
          </cell>
          <cell r="AO95">
            <v>1024866</v>
          </cell>
          <cell r="AP95">
            <v>87408</v>
          </cell>
          <cell r="AQ95">
            <v>23010</v>
          </cell>
          <cell r="AR95">
            <v>53681.75</v>
          </cell>
          <cell r="AS95">
            <v>42056.25</v>
          </cell>
          <cell r="AT95">
            <v>5678.5</v>
          </cell>
          <cell r="AU95">
            <v>14405.5</v>
          </cell>
          <cell r="AV95">
            <v>-541.91408495373616</v>
          </cell>
          <cell r="AW95">
            <v>225698.08591504628</v>
          </cell>
          <cell r="AX95">
            <v>57710.008851192164</v>
          </cell>
          <cell r="AZ95">
            <v>86</v>
          </cell>
          <cell r="BA95" t="str">
            <v>EASTHAMPTON</v>
          </cell>
          <cell r="BC95">
            <v>0</v>
          </cell>
          <cell r="BE95">
            <v>0</v>
          </cell>
          <cell r="BF95">
            <v>0</v>
          </cell>
          <cell r="BG95">
            <v>0</v>
          </cell>
          <cell r="BH95">
            <v>0</v>
          </cell>
          <cell r="BI95">
            <v>0</v>
          </cell>
          <cell r="BJ95">
            <v>0</v>
          </cell>
          <cell r="BL95">
            <v>0</v>
          </cell>
          <cell r="BM95">
            <v>87408</v>
          </cell>
          <cell r="BN95">
            <v>87408</v>
          </cell>
          <cell r="BO95">
            <v>0</v>
          </cell>
          <cell r="BP95">
            <v>-541.91408495373616</v>
          </cell>
          <cell r="BQ95">
            <v>-541.91408495373616</v>
          </cell>
          <cell r="BR95">
            <v>-541.91408495373616</v>
          </cell>
          <cell r="BX95">
            <v>-86</v>
          </cell>
        </row>
        <row r="96">
          <cell r="A96">
            <v>87</v>
          </cell>
          <cell r="B96">
            <v>85</v>
          </cell>
          <cell r="C96" t="str">
            <v>EAST LONGMEADOW</v>
          </cell>
          <cell r="D96">
            <v>12</v>
          </cell>
          <cell r="E96">
            <v>154820</v>
          </cell>
          <cell r="F96">
            <v>0</v>
          </cell>
          <cell r="G96">
            <v>10716</v>
          </cell>
          <cell r="H96">
            <v>165536</v>
          </cell>
          <cell r="J96">
            <v>38626.514253044872</v>
          </cell>
          <cell r="K96">
            <v>0.50611923967878081</v>
          </cell>
          <cell r="L96">
            <v>10716</v>
          </cell>
          <cell r="M96">
            <v>49342.514253044872</v>
          </cell>
          <cell r="O96">
            <v>116193.48574695512</v>
          </cell>
          <cell r="Q96">
            <v>0</v>
          </cell>
          <cell r="R96">
            <v>38626.514253044872</v>
          </cell>
          <cell r="S96">
            <v>10716</v>
          </cell>
          <cell r="T96">
            <v>49342.514253044872</v>
          </cell>
          <cell r="V96">
            <v>87035</v>
          </cell>
          <cell r="W96">
            <v>0</v>
          </cell>
          <cell r="X96">
            <v>87</v>
          </cell>
          <cell r="Y96">
            <v>12</v>
          </cell>
          <cell r="Z96">
            <v>154820</v>
          </cell>
          <cell r="AA96">
            <v>0</v>
          </cell>
          <cell r="AB96">
            <v>154820</v>
          </cell>
          <cell r="AC96">
            <v>0</v>
          </cell>
          <cell r="AD96">
            <v>10716</v>
          </cell>
          <cell r="AE96">
            <v>165536</v>
          </cell>
          <cell r="AF96">
            <v>0</v>
          </cell>
          <cell r="AG96">
            <v>0</v>
          </cell>
          <cell r="AH96">
            <v>0</v>
          </cell>
          <cell r="AI96">
            <v>165536</v>
          </cell>
          <cell r="AK96">
            <v>87</v>
          </cell>
          <cell r="AL96">
            <v>85</v>
          </cell>
          <cell r="AM96" t="str">
            <v>EAST LONGMEADOW</v>
          </cell>
          <cell r="AN96">
            <v>154820</v>
          </cell>
          <cell r="AO96">
            <v>96316</v>
          </cell>
          <cell r="AP96">
            <v>58504</v>
          </cell>
          <cell r="AQ96">
            <v>0</v>
          </cell>
          <cell r="AR96">
            <v>14486.5</v>
          </cell>
          <cell r="AS96">
            <v>3328.5</v>
          </cell>
          <cell r="AT96">
            <v>0</v>
          </cell>
          <cell r="AU96">
            <v>0</v>
          </cell>
          <cell r="AV96">
            <v>0</v>
          </cell>
          <cell r="AW96">
            <v>76319</v>
          </cell>
          <cell r="AX96">
            <v>38626.514253044872</v>
          </cell>
          <cell r="AZ96">
            <v>87</v>
          </cell>
          <cell r="BA96" t="str">
            <v>EAST LONGMEADOW</v>
          </cell>
          <cell r="BC96">
            <v>0</v>
          </cell>
          <cell r="BE96">
            <v>0</v>
          </cell>
          <cell r="BF96">
            <v>0</v>
          </cell>
          <cell r="BG96">
            <v>0</v>
          </cell>
          <cell r="BH96">
            <v>0</v>
          </cell>
          <cell r="BI96">
            <v>0</v>
          </cell>
          <cell r="BJ96">
            <v>0</v>
          </cell>
          <cell r="BL96">
            <v>0</v>
          </cell>
          <cell r="BM96">
            <v>58504</v>
          </cell>
          <cell r="BN96">
            <v>58504</v>
          </cell>
          <cell r="BO96">
            <v>0</v>
          </cell>
          <cell r="BP96">
            <v>0</v>
          </cell>
          <cell r="BQ96">
            <v>0</v>
          </cell>
          <cell r="BR96">
            <v>0</v>
          </cell>
          <cell r="BX96">
            <v>-87</v>
          </cell>
        </row>
        <row r="97">
          <cell r="A97">
            <v>88</v>
          </cell>
          <cell r="B97">
            <v>88</v>
          </cell>
          <cell r="C97" t="str">
            <v>EASTON</v>
          </cell>
          <cell r="D97">
            <v>11</v>
          </cell>
          <cell r="E97">
            <v>140998</v>
          </cell>
          <cell r="F97">
            <v>0</v>
          </cell>
          <cell r="G97">
            <v>9823</v>
          </cell>
          <cell r="H97">
            <v>150821</v>
          </cell>
          <cell r="J97">
            <v>1455.1626797092661</v>
          </cell>
          <cell r="K97">
            <v>6.3529931361998943E-2</v>
          </cell>
          <cell r="L97">
            <v>9823</v>
          </cell>
          <cell r="M97">
            <v>11278.162679709267</v>
          </cell>
          <cell r="O97">
            <v>139542.83732029074</v>
          </cell>
          <cell r="Q97">
            <v>0</v>
          </cell>
          <cell r="R97">
            <v>1455.1626797092661</v>
          </cell>
          <cell r="S97">
            <v>9823</v>
          </cell>
          <cell r="T97">
            <v>11278.162679709267</v>
          </cell>
          <cell r="V97">
            <v>32728.151139194935</v>
          </cell>
          <cell r="W97">
            <v>0</v>
          </cell>
          <cell r="X97">
            <v>88</v>
          </cell>
          <cell r="Y97">
            <v>11</v>
          </cell>
          <cell r="Z97">
            <v>140998</v>
          </cell>
          <cell r="AA97">
            <v>0</v>
          </cell>
          <cell r="AB97">
            <v>140998</v>
          </cell>
          <cell r="AC97">
            <v>0</v>
          </cell>
          <cell r="AD97">
            <v>9823</v>
          </cell>
          <cell r="AE97">
            <v>150821</v>
          </cell>
          <cell r="AF97">
            <v>0</v>
          </cell>
          <cell r="AG97">
            <v>0</v>
          </cell>
          <cell r="AH97">
            <v>0</v>
          </cell>
          <cell r="AI97">
            <v>150821</v>
          </cell>
          <cell r="AK97">
            <v>88</v>
          </cell>
          <cell r="AL97">
            <v>88</v>
          </cell>
          <cell r="AM97" t="str">
            <v>EASTON</v>
          </cell>
          <cell r="AN97">
            <v>140998</v>
          </cell>
          <cell r="AO97">
            <v>138794</v>
          </cell>
          <cell r="AP97">
            <v>2204</v>
          </cell>
          <cell r="AQ97">
            <v>493</v>
          </cell>
          <cell r="AR97">
            <v>0</v>
          </cell>
          <cell r="AS97">
            <v>4160.25</v>
          </cell>
          <cell r="AT97">
            <v>16059.5</v>
          </cell>
          <cell r="AU97">
            <v>0</v>
          </cell>
          <cell r="AV97">
            <v>-11.598860805063623</v>
          </cell>
          <cell r="AW97">
            <v>22905.151139194935</v>
          </cell>
          <cell r="AX97">
            <v>1455.1626797092661</v>
          </cell>
          <cell r="AZ97">
            <v>88</v>
          </cell>
          <cell r="BA97" t="str">
            <v>EASTON</v>
          </cell>
          <cell r="BC97">
            <v>0</v>
          </cell>
          <cell r="BE97">
            <v>0</v>
          </cell>
          <cell r="BF97">
            <v>0</v>
          </cell>
          <cell r="BG97">
            <v>0</v>
          </cell>
          <cell r="BH97">
            <v>0</v>
          </cell>
          <cell r="BI97">
            <v>0</v>
          </cell>
          <cell r="BJ97">
            <v>0</v>
          </cell>
          <cell r="BL97">
            <v>0</v>
          </cell>
          <cell r="BM97">
            <v>2204</v>
          </cell>
          <cell r="BN97">
            <v>2204</v>
          </cell>
          <cell r="BO97">
            <v>0</v>
          </cell>
          <cell r="BP97">
            <v>-11.598860805063623</v>
          </cell>
          <cell r="BQ97">
            <v>-11.598860805063623</v>
          </cell>
          <cell r="BR97">
            <v>-11.598860805063623</v>
          </cell>
          <cell r="BX97">
            <v>-88</v>
          </cell>
        </row>
        <row r="98">
          <cell r="A98">
            <v>89</v>
          </cell>
          <cell r="B98">
            <v>89</v>
          </cell>
          <cell r="C98" t="str">
            <v>EDGARTOWN</v>
          </cell>
          <cell r="D98">
            <v>37</v>
          </cell>
          <cell r="E98">
            <v>904724</v>
          </cell>
          <cell r="F98">
            <v>0</v>
          </cell>
          <cell r="G98">
            <v>33041</v>
          </cell>
          <cell r="H98">
            <v>937765</v>
          </cell>
          <cell r="J98">
            <v>2345.8225957382133</v>
          </cell>
          <cell r="K98">
            <v>3.3759143735911379E-2</v>
          </cell>
          <cell r="L98">
            <v>33041</v>
          </cell>
          <cell r="M98">
            <v>35386.822595738216</v>
          </cell>
          <cell r="O98">
            <v>902378.17740426178</v>
          </cell>
          <cell r="Q98">
            <v>0</v>
          </cell>
          <cell r="R98">
            <v>2345.8225957382133</v>
          </cell>
          <cell r="S98">
            <v>33041</v>
          </cell>
          <cell r="T98">
            <v>35386.822595738216</v>
          </cell>
          <cell r="V98">
            <v>102528.02887990723</v>
          </cell>
          <cell r="W98">
            <v>0</v>
          </cell>
          <cell r="X98">
            <v>89</v>
          </cell>
          <cell r="Y98">
            <v>37</v>
          </cell>
          <cell r="Z98">
            <v>904724</v>
          </cell>
          <cell r="AA98">
            <v>0</v>
          </cell>
          <cell r="AB98">
            <v>904724</v>
          </cell>
          <cell r="AC98">
            <v>0</v>
          </cell>
          <cell r="AD98">
            <v>33041</v>
          </cell>
          <cell r="AE98">
            <v>937765</v>
          </cell>
          <cell r="AF98">
            <v>0</v>
          </cell>
          <cell r="AG98">
            <v>0</v>
          </cell>
          <cell r="AH98">
            <v>0</v>
          </cell>
          <cell r="AI98">
            <v>937765</v>
          </cell>
          <cell r="AK98">
            <v>89</v>
          </cell>
          <cell r="AL98">
            <v>89</v>
          </cell>
          <cell r="AM98" t="str">
            <v>EDGARTOWN</v>
          </cell>
          <cell r="AN98">
            <v>904724</v>
          </cell>
          <cell r="AO98">
            <v>901171</v>
          </cell>
          <cell r="AP98">
            <v>3553</v>
          </cell>
          <cell r="AQ98">
            <v>15975</v>
          </cell>
          <cell r="AR98">
            <v>38593.75</v>
          </cell>
          <cell r="AS98">
            <v>4390.5</v>
          </cell>
          <cell r="AT98">
            <v>7351</v>
          </cell>
          <cell r="AU98">
            <v>0</v>
          </cell>
          <cell r="AV98">
            <v>-376.22112009277043</v>
          </cell>
          <cell r="AW98">
            <v>69487.02887990723</v>
          </cell>
          <cell r="AX98">
            <v>2345.8225957382133</v>
          </cell>
          <cell r="AZ98">
            <v>89</v>
          </cell>
          <cell r="BA98" t="str">
            <v>EDGARTOWN</v>
          </cell>
          <cell r="BC98">
            <v>0</v>
          </cell>
          <cell r="BE98">
            <v>0</v>
          </cell>
          <cell r="BF98">
            <v>0</v>
          </cell>
          <cell r="BG98">
            <v>0</v>
          </cell>
          <cell r="BH98">
            <v>0</v>
          </cell>
          <cell r="BI98">
            <v>0</v>
          </cell>
          <cell r="BJ98">
            <v>0</v>
          </cell>
          <cell r="BL98">
            <v>0</v>
          </cell>
          <cell r="BM98">
            <v>3553</v>
          </cell>
          <cell r="BN98">
            <v>3553</v>
          </cell>
          <cell r="BO98">
            <v>0</v>
          </cell>
          <cell r="BP98">
            <v>-376.22112009277043</v>
          </cell>
          <cell r="BQ98">
            <v>-376.22112009277043</v>
          </cell>
          <cell r="BR98">
            <v>-376.22112009277043</v>
          </cell>
          <cell r="BX98">
            <v>-89</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K99">
            <v>90</v>
          </cell>
          <cell r="AL99">
            <v>90</v>
          </cell>
          <cell r="AM99" t="str">
            <v>EGREMONT</v>
          </cell>
          <cell r="AN99">
            <v>0</v>
          </cell>
          <cell r="AO99">
            <v>0</v>
          </cell>
          <cell r="AP99">
            <v>0</v>
          </cell>
          <cell r="AQ99">
            <v>0</v>
          </cell>
          <cell r="AR99">
            <v>0</v>
          </cell>
          <cell r="AS99">
            <v>0</v>
          </cell>
          <cell r="AT99">
            <v>0</v>
          </cell>
          <cell r="AU99">
            <v>0</v>
          </cell>
          <cell r="AV99">
            <v>0</v>
          </cell>
          <cell r="AW99">
            <v>0</v>
          </cell>
          <cell r="AX99">
            <v>0</v>
          </cell>
          <cell r="AZ99">
            <v>90</v>
          </cell>
          <cell r="BA99" t="str">
            <v>EGREMONT</v>
          </cell>
          <cell r="BC99">
            <v>0</v>
          </cell>
          <cell r="BE99">
            <v>0</v>
          </cell>
          <cell r="BF99">
            <v>0</v>
          </cell>
          <cell r="BG99">
            <v>0</v>
          </cell>
          <cell r="BH99">
            <v>0</v>
          </cell>
          <cell r="BI99">
            <v>0</v>
          </cell>
          <cell r="BJ99">
            <v>0</v>
          </cell>
          <cell r="BL99">
            <v>0</v>
          </cell>
          <cell r="BM99">
            <v>0</v>
          </cell>
          <cell r="BN99">
            <v>0</v>
          </cell>
          <cell r="BO99">
            <v>0</v>
          </cell>
          <cell r="BP99">
            <v>0</v>
          </cell>
          <cell r="BQ99">
            <v>0</v>
          </cell>
          <cell r="BR99">
            <v>0</v>
          </cell>
          <cell r="BX99">
            <v>-90</v>
          </cell>
        </row>
        <row r="100">
          <cell r="A100">
            <v>91</v>
          </cell>
          <cell r="B100">
            <v>91</v>
          </cell>
          <cell r="C100" t="str">
            <v>ERVING</v>
          </cell>
          <cell r="D100">
            <v>6</v>
          </cell>
          <cell r="E100">
            <v>142512</v>
          </cell>
          <cell r="F100">
            <v>0</v>
          </cell>
          <cell r="G100">
            <v>5358</v>
          </cell>
          <cell r="H100">
            <v>147870</v>
          </cell>
          <cell r="J100">
            <v>0</v>
          </cell>
          <cell r="K100">
            <v>0</v>
          </cell>
          <cell r="L100">
            <v>5358</v>
          </cell>
          <cell r="M100">
            <v>5358</v>
          </cell>
          <cell r="O100">
            <v>142512</v>
          </cell>
          <cell r="Q100">
            <v>0</v>
          </cell>
          <cell r="R100">
            <v>0</v>
          </cell>
          <cell r="S100">
            <v>5358</v>
          </cell>
          <cell r="T100">
            <v>5358</v>
          </cell>
          <cell r="V100">
            <v>6446.7465379036657</v>
          </cell>
          <cell r="W100">
            <v>0</v>
          </cell>
          <cell r="X100">
            <v>91</v>
          </cell>
          <cell r="Y100">
            <v>6</v>
          </cell>
          <cell r="Z100">
            <v>142512</v>
          </cell>
          <cell r="AA100">
            <v>0</v>
          </cell>
          <cell r="AB100">
            <v>142512</v>
          </cell>
          <cell r="AC100">
            <v>0</v>
          </cell>
          <cell r="AD100">
            <v>5358</v>
          </cell>
          <cell r="AE100">
            <v>147870</v>
          </cell>
          <cell r="AF100">
            <v>0</v>
          </cell>
          <cell r="AG100">
            <v>0</v>
          </cell>
          <cell r="AH100">
            <v>0</v>
          </cell>
          <cell r="AI100">
            <v>147870</v>
          </cell>
          <cell r="AK100">
            <v>91</v>
          </cell>
          <cell r="AL100">
            <v>91</v>
          </cell>
          <cell r="AM100" t="str">
            <v>ERVING</v>
          </cell>
          <cell r="AN100">
            <v>142512</v>
          </cell>
          <cell r="AO100">
            <v>171992</v>
          </cell>
          <cell r="AP100">
            <v>0</v>
          </cell>
          <cell r="AQ100">
            <v>1115</v>
          </cell>
          <cell r="AR100">
            <v>0</v>
          </cell>
          <cell r="AS100">
            <v>0</v>
          </cell>
          <cell r="AT100">
            <v>0</v>
          </cell>
          <cell r="AU100">
            <v>0</v>
          </cell>
          <cell r="AV100">
            <v>-26.25346209633426</v>
          </cell>
          <cell r="AW100">
            <v>1088.7465379036657</v>
          </cell>
          <cell r="AX100">
            <v>0</v>
          </cell>
          <cell r="AZ100">
            <v>91</v>
          </cell>
          <cell r="BA100" t="str">
            <v>ERVING</v>
          </cell>
          <cell r="BC100">
            <v>0</v>
          </cell>
          <cell r="BE100">
            <v>0</v>
          </cell>
          <cell r="BF100">
            <v>0</v>
          </cell>
          <cell r="BG100">
            <v>0</v>
          </cell>
          <cell r="BH100">
            <v>0</v>
          </cell>
          <cell r="BI100">
            <v>0</v>
          </cell>
          <cell r="BJ100">
            <v>0</v>
          </cell>
          <cell r="BL100">
            <v>0</v>
          </cell>
          <cell r="BM100">
            <v>0</v>
          </cell>
          <cell r="BN100">
            <v>0</v>
          </cell>
          <cell r="BO100">
            <v>0</v>
          </cell>
          <cell r="BP100">
            <v>-26.25346209633426</v>
          </cell>
          <cell r="BQ100">
            <v>-26.25346209633426</v>
          </cell>
          <cell r="BR100">
            <v>-26.25346209633426</v>
          </cell>
          <cell r="BX100">
            <v>-91</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K101">
            <v>92</v>
          </cell>
          <cell r="AL101">
            <v>92</v>
          </cell>
          <cell r="AM101" t="str">
            <v>ESSEX</v>
          </cell>
          <cell r="AN101">
            <v>0</v>
          </cell>
          <cell r="AO101">
            <v>0</v>
          </cell>
          <cell r="AP101">
            <v>0</v>
          </cell>
          <cell r="AQ101">
            <v>0</v>
          </cell>
          <cell r="AR101">
            <v>0</v>
          </cell>
          <cell r="AS101">
            <v>0</v>
          </cell>
          <cell r="AT101">
            <v>0</v>
          </cell>
          <cell r="AU101">
            <v>0</v>
          </cell>
          <cell r="AV101">
            <v>0</v>
          </cell>
          <cell r="AW101">
            <v>0</v>
          </cell>
          <cell r="AX101">
            <v>0</v>
          </cell>
          <cell r="AZ101">
            <v>92</v>
          </cell>
          <cell r="BA101" t="str">
            <v>ESSEX</v>
          </cell>
          <cell r="BC101">
            <v>0</v>
          </cell>
          <cell r="BE101">
            <v>0</v>
          </cell>
          <cell r="BF101">
            <v>0</v>
          </cell>
          <cell r="BG101">
            <v>0</v>
          </cell>
          <cell r="BH101">
            <v>0</v>
          </cell>
          <cell r="BI101">
            <v>0</v>
          </cell>
          <cell r="BJ101">
            <v>0</v>
          </cell>
          <cell r="BL101">
            <v>0</v>
          </cell>
          <cell r="BM101">
            <v>0</v>
          </cell>
          <cell r="BN101">
            <v>0</v>
          </cell>
          <cell r="BO101">
            <v>0</v>
          </cell>
          <cell r="BP101">
            <v>0</v>
          </cell>
          <cell r="BQ101">
            <v>0</v>
          </cell>
          <cell r="BR101">
            <v>0</v>
          </cell>
          <cell r="BX101">
            <v>-92</v>
          </cell>
        </row>
        <row r="102">
          <cell r="A102">
            <v>93</v>
          </cell>
          <cell r="B102">
            <v>93</v>
          </cell>
          <cell r="C102" t="str">
            <v>EVERETT</v>
          </cell>
          <cell r="D102">
            <v>792</v>
          </cell>
          <cell r="E102">
            <v>8295964.6499999994</v>
          </cell>
          <cell r="F102">
            <v>0</v>
          </cell>
          <cell r="G102">
            <v>707256</v>
          </cell>
          <cell r="H102">
            <v>9003220.6499999985</v>
          </cell>
          <cell r="J102">
            <v>171163.60923637464</v>
          </cell>
          <cell r="K102">
            <v>0.14333115947381028</v>
          </cell>
          <cell r="L102">
            <v>707256</v>
          </cell>
          <cell r="M102">
            <v>878419.60923637461</v>
          </cell>
          <cell r="O102">
            <v>8124801.040763624</v>
          </cell>
          <cell r="Q102">
            <v>0</v>
          </cell>
          <cell r="R102">
            <v>171163.60923637464</v>
          </cell>
          <cell r="S102">
            <v>707256</v>
          </cell>
          <cell r="T102">
            <v>878419.60923637461</v>
          </cell>
          <cell r="V102">
            <v>1901438.8271308301</v>
          </cell>
          <cell r="W102">
            <v>0</v>
          </cell>
          <cell r="X102">
            <v>93</v>
          </cell>
          <cell r="Y102">
            <v>792</v>
          </cell>
          <cell r="Z102">
            <v>9215413</v>
          </cell>
          <cell r="AA102">
            <v>919448.35000000079</v>
          </cell>
          <cell r="AB102">
            <v>8295964.6499999994</v>
          </cell>
          <cell r="AC102">
            <v>0</v>
          </cell>
          <cell r="AD102">
            <v>707256</v>
          </cell>
          <cell r="AE102">
            <v>9003220.6499999985</v>
          </cell>
          <cell r="AF102">
            <v>0</v>
          </cell>
          <cell r="AG102">
            <v>0</v>
          </cell>
          <cell r="AH102">
            <v>0</v>
          </cell>
          <cell r="AI102">
            <v>9003220.6499999985</v>
          </cell>
          <cell r="AK102">
            <v>93</v>
          </cell>
          <cell r="AL102">
            <v>93</v>
          </cell>
          <cell r="AM102" t="str">
            <v>EVERETT</v>
          </cell>
          <cell r="AN102">
            <v>8295964.6499999994</v>
          </cell>
          <cell r="AO102">
            <v>8036719</v>
          </cell>
          <cell r="AP102">
            <v>259245.64999999944</v>
          </cell>
          <cell r="AQ102">
            <v>475610</v>
          </cell>
          <cell r="AR102">
            <v>86349.5</v>
          </cell>
          <cell r="AS102">
            <v>118726</v>
          </cell>
          <cell r="AT102">
            <v>121515.75</v>
          </cell>
          <cell r="AU102">
            <v>143937</v>
          </cell>
          <cell r="AV102">
            <v>-11201.072869169293</v>
          </cell>
          <cell r="AW102">
            <v>1194182.8271308301</v>
          </cell>
          <cell r="AX102">
            <v>171163.60923637464</v>
          </cell>
          <cell r="AZ102">
            <v>93</v>
          </cell>
          <cell r="BA102" t="str">
            <v>EVERETT</v>
          </cell>
          <cell r="BC102">
            <v>0</v>
          </cell>
          <cell r="BE102">
            <v>0</v>
          </cell>
          <cell r="BF102">
            <v>0</v>
          </cell>
          <cell r="BG102">
            <v>0</v>
          </cell>
          <cell r="BH102">
            <v>0</v>
          </cell>
          <cell r="BI102">
            <v>0</v>
          </cell>
          <cell r="BJ102">
            <v>0</v>
          </cell>
          <cell r="BL102">
            <v>0</v>
          </cell>
          <cell r="BM102">
            <v>259245.64999999944</v>
          </cell>
          <cell r="BN102">
            <v>259245.64999999944</v>
          </cell>
          <cell r="BO102">
            <v>0</v>
          </cell>
          <cell r="BP102">
            <v>-11201.072869169293</v>
          </cell>
          <cell r="BQ102">
            <v>-11201.072869169293</v>
          </cell>
          <cell r="BR102">
            <v>-11201.072869169293</v>
          </cell>
          <cell r="BX102">
            <v>-93</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16932.135659888616</v>
          </cell>
          <cell r="W103">
            <v>0</v>
          </cell>
          <cell r="X103">
            <v>94</v>
          </cell>
          <cell r="AK103">
            <v>94</v>
          </cell>
          <cell r="AL103">
            <v>94</v>
          </cell>
          <cell r="AM103" t="str">
            <v>FAIRHAVEN</v>
          </cell>
          <cell r="AN103">
            <v>0</v>
          </cell>
          <cell r="AO103">
            <v>29652</v>
          </cell>
          <cell r="AP103">
            <v>0</v>
          </cell>
          <cell r="AQ103">
            <v>801</v>
          </cell>
          <cell r="AR103">
            <v>0</v>
          </cell>
          <cell r="AS103">
            <v>0</v>
          </cell>
          <cell r="AT103">
            <v>6271.75</v>
          </cell>
          <cell r="AU103">
            <v>9878.25</v>
          </cell>
          <cell r="AV103">
            <v>-18.864340111382717</v>
          </cell>
          <cell r="AW103">
            <v>16932.135659888616</v>
          </cell>
          <cell r="AX103">
            <v>0</v>
          </cell>
          <cell r="AZ103">
            <v>94</v>
          </cell>
          <cell r="BA103" t="str">
            <v>FAIRHAVEN</v>
          </cell>
          <cell r="BC103">
            <v>0</v>
          </cell>
          <cell r="BE103">
            <v>0</v>
          </cell>
          <cell r="BF103">
            <v>0</v>
          </cell>
          <cell r="BG103">
            <v>0</v>
          </cell>
          <cell r="BH103">
            <v>0</v>
          </cell>
          <cell r="BI103">
            <v>0</v>
          </cell>
          <cell r="BJ103">
            <v>0</v>
          </cell>
          <cell r="BL103">
            <v>0</v>
          </cell>
          <cell r="BM103">
            <v>0</v>
          </cell>
          <cell r="BN103">
            <v>0</v>
          </cell>
          <cell r="BO103">
            <v>0</v>
          </cell>
          <cell r="BP103">
            <v>-18.864340111382717</v>
          </cell>
          <cell r="BQ103">
            <v>-18.864340111382717</v>
          </cell>
          <cell r="BR103">
            <v>-18.864340111382717</v>
          </cell>
          <cell r="BX103">
            <v>-94</v>
          </cell>
        </row>
        <row r="104">
          <cell r="A104">
            <v>95</v>
          </cell>
          <cell r="B104">
            <v>95</v>
          </cell>
          <cell r="C104" t="str">
            <v>FALL RIVER</v>
          </cell>
          <cell r="D104">
            <v>1647</v>
          </cell>
          <cell r="E104">
            <v>17711141</v>
          </cell>
          <cell r="F104">
            <v>0</v>
          </cell>
          <cell r="G104">
            <v>1470771</v>
          </cell>
          <cell r="H104">
            <v>19181912</v>
          </cell>
          <cell r="J104">
            <v>2427198.8052491965</v>
          </cell>
          <cell r="K104">
            <v>0.44967963585147774</v>
          </cell>
          <cell r="L104">
            <v>1470771</v>
          </cell>
          <cell r="M104">
            <v>3897969.8052491965</v>
          </cell>
          <cell r="O104">
            <v>15283942.194750804</v>
          </cell>
          <cell r="Q104">
            <v>0</v>
          </cell>
          <cell r="R104">
            <v>2427198.8052491965</v>
          </cell>
          <cell r="S104">
            <v>1470771</v>
          </cell>
          <cell r="T104">
            <v>3897969.8052491965</v>
          </cell>
          <cell r="V104">
            <v>6868388.7966192421</v>
          </cell>
          <cell r="W104">
            <v>0</v>
          </cell>
          <cell r="X104">
            <v>95</v>
          </cell>
          <cell r="Y104">
            <v>1647</v>
          </cell>
          <cell r="Z104">
            <v>17711141</v>
          </cell>
          <cell r="AA104">
            <v>0</v>
          </cell>
          <cell r="AB104">
            <v>17711141</v>
          </cell>
          <cell r="AC104">
            <v>0</v>
          </cell>
          <cell r="AD104">
            <v>1470771</v>
          </cell>
          <cell r="AE104">
            <v>19181912</v>
          </cell>
          <cell r="AF104">
            <v>0</v>
          </cell>
          <cell r="AG104">
            <v>0</v>
          </cell>
          <cell r="AH104">
            <v>0</v>
          </cell>
          <cell r="AI104">
            <v>19181912</v>
          </cell>
          <cell r="AK104">
            <v>95</v>
          </cell>
          <cell r="AL104">
            <v>95</v>
          </cell>
          <cell r="AM104" t="str">
            <v>FALL RIVER</v>
          </cell>
          <cell r="AN104">
            <v>17711141</v>
          </cell>
          <cell r="AO104">
            <v>14034888</v>
          </cell>
          <cell r="AP104">
            <v>3676253</v>
          </cell>
          <cell r="AQ104">
            <v>491474</v>
          </cell>
          <cell r="AR104">
            <v>629575</v>
          </cell>
          <cell r="AS104">
            <v>487964.5</v>
          </cell>
          <cell r="AT104">
            <v>123926</v>
          </cell>
          <cell r="AU104">
            <v>0</v>
          </cell>
          <cell r="AV104">
            <v>-11574.703380757477</v>
          </cell>
          <cell r="AW104">
            <v>5397617.7966192421</v>
          </cell>
          <cell r="AX104">
            <v>2427198.8052491965</v>
          </cell>
          <cell r="AZ104">
            <v>95</v>
          </cell>
          <cell r="BA104" t="str">
            <v>FALL RIVER</v>
          </cell>
          <cell r="BC104">
            <v>0</v>
          </cell>
          <cell r="BE104">
            <v>0</v>
          </cell>
          <cell r="BF104">
            <v>0</v>
          </cell>
          <cell r="BG104">
            <v>0</v>
          </cell>
          <cell r="BH104">
            <v>0</v>
          </cell>
          <cell r="BI104">
            <v>0</v>
          </cell>
          <cell r="BJ104">
            <v>0</v>
          </cell>
          <cell r="BL104">
            <v>0</v>
          </cell>
          <cell r="BM104">
            <v>3676253</v>
          </cell>
          <cell r="BN104">
            <v>3676253</v>
          </cell>
          <cell r="BO104">
            <v>0</v>
          </cell>
          <cell r="BP104">
            <v>-11574.703380757477</v>
          </cell>
          <cell r="BQ104">
            <v>-11574.703380757477</v>
          </cell>
          <cell r="BR104">
            <v>-11574.703380757477</v>
          </cell>
          <cell r="BX104">
            <v>-95</v>
          </cell>
        </row>
        <row r="105">
          <cell r="A105">
            <v>96</v>
          </cell>
          <cell r="B105">
            <v>96</v>
          </cell>
          <cell r="C105" t="str">
            <v>FALMOUTH</v>
          </cell>
          <cell r="D105">
            <v>72</v>
          </cell>
          <cell r="E105">
            <v>1149600</v>
          </cell>
          <cell r="F105">
            <v>0</v>
          </cell>
          <cell r="G105">
            <v>64296</v>
          </cell>
          <cell r="H105">
            <v>1213896</v>
          </cell>
          <cell r="J105">
            <v>73170.121967377359</v>
          </cell>
          <cell r="K105">
            <v>0.36186292049189051</v>
          </cell>
          <cell r="L105">
            <v>64296</v>
          </cell>
          <cell r="M105">
            <v>137466.12196737737</v>
          </cell>
          <cell r="O105">
            <v>1076429.8780326226</v>
          </cell>
          <cell r="Q105">
            <v>0</v>
          </cell>
          <cell r="R105">
            <v>73170.121967377359</v>
          </cell>
          <cell r="S105">
            <v>64296</v>
          </cell>
          <cell r="T105">
            <v>137466.12196737737</v>
          </cell>
          <cell r="V105">
            <v>266499.97787072283</v>
          </cell>
          <cell r="W105">
            <v>0</v>
          </cell>
          <cell r="X105">
            <v>96</v>
          </cell>
          <cell r="Y105">
            <v>72</v>
          </cell>
          <cell r="Z105">
            <v>1149600</v>
          </cell>
          <cell r="AA105">
            <v>0</v>
          </cell>
          <cell r="AB105">
            <v>1149600</v>
          </cell>
          <cell r="AC105">
            <v>0</v>
          </cell>
          <cell r="AD105">
            <v>64296</v>
          </cell>
          <cell r="AE105">
            <v>1213896</v>
          </cell>
          <cell r="AF105">
            <v>0</v>
          </cell>
          <cell r="AG105">
            <v>0</v>
          </cell>
          <cell r="AH105">
            <v>0</v>
          </cell>
          <cell r="AI105">
            <v>1213896</v>
          </cell>
          <cell r="AK105">
            <v>96</v>
          </cell>
          <cell r="AL105">
            <v>96</v>
          </cell>
          <cell r="AM105" t="str">
            <v>FALMOUTH</v>
          </cell>
          <cell r="AN105">
            <v>1149600</v>
          </cell>
          <cell r="AO105">
            <v>1038776</v>
          </cell>
          <cell r="AP105">
            <v>110824</v>
          </cell>
          <cell r="AQ105">
            <v>43014</v>
          </cell>
          <cell r="AR105">
            <v>0</v>
          </cell>
          <cell r="AS105">
            <v>0</v>
          </cell>
          <cell r="AT105">
            <v>0</v>
          </cell>
          <cell r="AU105">
            <v>49379</v>
          </cell>
          <cell r="AV105">
            <v>-1013.0221292771748</v>
          </cell>
          <cell r="AW105">
            <v>202203.97787072283</v>
          </cell>
          <cell r="AX105">
            <v>73170.121967377359</v>
          </cell>
          <cell r="AZ105">
            <v>96</v>
          </cell>
          <cell r="BA105" t="str">
            <v>FALMOUTH</v>
          </cell>
          <cell r="BC105">
            <v>0</v>
          </cell>
          <cell r="BE105">
            <v>0</v>
          </cell>
          <cell r="BF105">
            <v>0</v>
          </cell>
          <cell r="BG105">
            <v>0</v>
          </cell>
          <cell r="BH105">
            <v>0</v>
          </cell>
          <cell r="BI105">
            <v>0</v>
          </cell>
          <cell r="BJ105">
            <v>0</v>
          </cell>
          <cell r="BL105">
            <v>0</v>
          </cell>
          <cell r="BM105">
            <v>110824</v>
          </cell>
          <cell r="BN105">
            <v>110824</v>
          </cell>
          <cell r="BO105">
            <v>0</v>
          </cell>
          <cell r="BP105">
            <v>-1013.0221292771748</v>
          </cell>
          <cell r="BQ105">
            <v>-1013.0221292771748</v>
          </cell>
          <cell r="BR105">
            <v>-1013.0221292771748</v>
          </cell>
          <cell r="BX105">
            <v>-96</v>
          </cell>
        </row>
        <row r="106">
          <cell r="A106">
            <v>97</v>
          </cell>
          <cell r="B106">
            <v>97</v>
          </cell>
          <cell r="C106" t="str">
            <v>FITCHBURG</v>
          </cell>
          <cell r="D106">
            <v>201</v>
          </cell>
          <cell r="E106">
            <v>2267116</v>
          </cell>
          <cell r="F106">
            <v>0</v>
          </cell>
          <cell r="G106">
            <v>179493</v>
          </cell>
          <cell r="H106">
            <v>2446609</v>
          </cell>
          <cell r="J106">
            <v>230134.90212803113</v>
          </cell>
          <cell r="K106">
            <v>0.59632863412690118</v>
          </cell>
          <cell r="L106">
            <v>179493</v>
          </cell>
          <cell r="M106">
            <v>409627.90212803113</v>
          </cell>
          <cell r="O106">
            <v>2036981.097871969</v>
          </cell>
          <cell r="Q106">
            <v>0</v>
          </cell>
          <cell r="R106">
            <v>230134.90212803113</v>
          </cell>
          <cell r="S106">
            <v>179493</v>
          </cell>
          <cell r="T106">
            <v>409627.90212803113</v>
          </cell>
          <cell r="V106">
            <v>565412.5902356375</v>
          </cell>
          <cell r="W106">
            <v>0</v>
          </cell>
          <cell r="X106">
            <v>97</v>
          </cell>
          <cell r="Y106">
            <v>201</v>
          </cell>
          <cell r="Z106">
            <v>2267116</v>
          </cell>
          <cell r="AA106">
            <v>0</v>
          </cell>
          <cell r="AB106">
            <v>2267116</v>
          </cell>
          <cell r="AC106">
            <v>0</v>
          </cell>
          <cell r="AD106">
            <v>179493</v>
          </cell>
          <cell r="AE106">
            <v>2446609</v>
          </cell>
          <cell r="AF106">
            <v>0</v>
          </cell>
          <cell r="AG106">
            <v>0</v>
          </cell>
          <cell r="AH106">
            <v>0</v>
          </cell>
          <cell r="AI106">
            <v>2446609</v>
          </cell>
          <cell r="AK106">
            <v>97</v>
          </cell>
          <cell r="AL106">
            <v>97</v>
          </cell>
          <cell r="AM106" t="str">
            <v>FITCHBURG</v>
          </cell>
          <cell r="AN106">
            <v>2267116</v>
          </cell>
          <cell r="AO106">
            <v>1918552</v>
          </cell>
          <cell r="AP106">
            <v>348564</v>
          </cell>
          <cell r="AQ106">
            <v>25537</v>
          </cell>
          <cell r="AR106">
            <v>0</v>
          </cell>
          <cell r="AS106">
            <v>0</v>
          </cell>
          <cell r="AT106">
            <v>0</v>
          </cell>
          <cell r="AU106">
            <v>12420</v>
          </cell>
          <cell r="AV106">
            <v>-601.40976436244091</v>
          </cell>
          <cell r="AW106">
            <v>385919.59023563756</v>
          </cell>
          <cell r="AX106">
            <v>230134.90212803113</v>
          </cell>
          <cell r="AZ106">
            <v>97</v>
          </cell>
          <cell r="BA106" t="str">
            <v>FITCHBURG</v>
          </cell>
          <cell r="BC106">
            <v>0</v>
          </cell>
          <cell r="BE106">
            <v>0</v>
          </cell>
          <cell r="BF106">
            <v>0</v>
          </cell>
          <cell r="BG106">
            <v>0</v>
          </cell>
          <cell r="BH106">
            <v>0</v>
          </cell>
          <cell r="BI106">
            <v>0</v>
          </cell>
          <cell r="BJ106">
            <v>0</v>
          </cell>
          <cell r="BL106">
            <v>0</v>
          </cell>
          <cell r="BM106">
            <v>348564</v>
          </cell>
          <cell r="BN106">
            <v>348564</v>
          </cell>
          <cell r="BO106">
            <v>0</v>
          </cell>
          <cell r="BP106">
            <v>-601.40976436244091</v>
          </cell>
          <cell r="BQ106">
            <v>-601.40976436244091</v>
          </cell>
          <cell r="BR106">
            <v>-601.40976436244091</v>
          </cell>
          <cell r="BX106">
            <v>-97</v>
          </cell>
        </row>
        <row r="107">
          <cell r="A107">
            <v>98</v>
          </cell>
          <cell r="B107">
            <v>98</v>
          </cell>
          <cell r="C107" t="str">
            <v>FLORIDA</v>
          </cell>
          <cell r="D107">
            <v>4</v>
          </cell>
          <cell r="E107">
            <v>71124</v>
          </cell>
          <cell r="F107">
            <v>0</v>
          </cell>
          <cell r="G107">
            <v>3572</v>
          </cell>
          <cell r="H107">
            <v>74696</v>
          </cell>
          <cell r="J107">
            <v>5522.2235268095747</v>
          </cell>
          <cell r="K107">
            <v>0.2563944436256651</v>
          </cell>
          <cell r="L107">
            <v>3572</v>
          </cell>
          <cell r="M107">
            <v>9094.2235268095756</v>
          </cell>
          <cell r="O107">
            <v>65601.776473190432</v>
          </cell>
          <cell r="Q107">
            <v>0</v>
          </cell>
          <cell r="R107">
            <v>5522.2235268095747</v>
          </cell>
          <cell r="S107">
            <v>3572</v>
          </cell>
          <cell r="T107">
            <v>9094.2235268095756</v>
          </cell>
          <cell r="V107">
            <v>25110</v>
          </cell>
          <cell r="W107">
            <v>0</v>
          </cell>
          <cell r="X107">
            <v>98</v>
          </cell>
          <cell r="Y107">
            <v>4</v>
          </cell>
          <cell r="Z107">
            <v>71124</v>
          </cell>
          <cell r="AA107">
            <v>0</v>
          </cell>
          <cell r="AB107">
            <v>71124</v>
          </cell>
          <cell r="AC107">
            <v>0</v>
          </cell>
          <cell r="AD107">
            <v>3572</v>
          </cell>
          <cell r="AE107">
            <v>74696</v>
          </cell>
          <cell r="AF107">
            <v>0</v>
          </cell>
          <cell r="AG107">
            <v>0</v>
          </cell>
          <cell r="AH107">
            <v>0</v>
          </cell>
          <cell r="AI107">
            <v>74696</v>
          </cell>
          <cell r="AK107">
            <v>98</v>
          </cell>
          <cell r="AL107">
            <v>98</v>
          </cell>
          <cell r="AM107" t="str">
            <v>FLORIDA</v>
          </cell>
          <cell r="AN107">
            <v>71124</v>
          </cell>
          <cell r="AO107">
            <v>62760</v>
          </cell>
          <cell r="AP107">
            <v>8364</v>
          </cell>
          <cell r="AQ107">
            <v>0</v>
          </cell>
          <cell r="AR107">
            <v>13174</v>
          </cell>
          <cell r="AS107">
            <v>0</v>
          </cell>
          <cell r="AT107">
            <v>0</v>
          </cell>
          <cell r="AU107">
            <v>0</v>
          </cell>
          <cell r="AV107">
            <v>0</v>
          </cell>
          <cell r="AW107">
            <v>21538</v>
          </cell>
          <cell r="AX107">
            <v>5522.2235268095747</v>
          </cell>
          <cell r="AZ107">
            <v>98</v>
          </cell>
          <cell r="BA107" t="str">
            <v>FLORIDA</v>
          </cell>
          <cell r="BC107">
            <v>0</v>
          </cell>
          <cell r="BE107">
            <v>0</v>
          </cell>
          <cell r="BF107">
            <v>0</v>
          </cell>
          <cell r="BG107">
            <v>0</v>
          </cell>
          <cell r="BH107">
            <v>0</v>
          </cell>
          <cell r="BI107">
            <v>0</v>
          </cell>
          <cell r="BJ107">
            <v>0</v>
          </cell>
          <cell r="BL107">
            <v>0</v>
          </cell>
          <cell r="BM107">
            <v>8364</v>
          </cell>
          <cell r="BN107">
            <v>8364</v>
          </cell>
          <cell r="BO107">
            <v>0</v>
          </cell>
          <cell r="BP107">
            <v>0</v>
          </cell>
          <cell r="BQ107">
            <v>0</v>
          </cell>
          <cell r="BR107">
            <v>0</v>
          </cell>
          <cell r="BX107">
            <v>-98</v>
          </cell>
        </row>
        <row r="108">
          <cell r="A108">
            <v>99</v>
          </cell>
          <cell r="B108">
            <v>99</v>
          </cell>
          <cell r="C108" t="str">
            <v>FOXBOROUGH</v>
          </cell>
          <cell r="D108">
            <v>148</v>
          </cell>
          <cell r="E108">
            <v>2200464</v>
          </cell>
          <cell r="F108">
            <v>0</v>
          </cell>
          <cell r="G108">
            <v>132164</v>
          </cell>
          <cell r="H108">
            <v>2332628</v>
          </cell>
          <cell r="J108">
            <v>397226.39970310451</v>
          </cell>
          <cell r="K108">
            <v>0.55652969271440811</v>
          </cell>
          <cell r="L108">
            <v>132164</v>
          </cell>
          <cell r="M108">
            <v>529390.39970310451</v>
          </cell>
          <cell r="O108">
            <v>1803237.6002968955</v>
          </cell>
          <cell r="Q108">
            <v>0</v>
          </cell>
          <cell r="R108">
            <v>397226.39970310451</v>
          </cell>
          <cell r="S108">
            <v>132164</v>
          </cell>
          <cell r="T108">
            <v>529390.39970310451</v>
          </cell>
          <cell r="V108">
            <v>845919.98625417356</v>
          </cell>
          <cell r="W108">
            <v>0</v>
          </cell>
          <cell r="X108">
            <v>99</v>
          </cell>
          <cell r="Y108">
            <v>148</v>
          </cell>
          <cell r="Z108">
            <v>2200464</v>
          </cell>
          <cell r="AA108">
            <v>0</v>
          </cell>
          <cell r="AB108">
            <v>2200464</v>
          </cell>
          <cell r="AC108">
            <v>0</v>
          </cell>
          <cell r="AD108">
            <v>132164</v>
          </cell>
          <cell r="AE108">
            <v>2332628</v>
          </cell>
          <cell r="AF108">
            <v>0</v>
          </cell>
          <cell r="AG108">
            <v>0</v>
          </cell>
          <cell r="AH108">
            <v>0</v>
          </cell>
          <cell r="AI108">
            <v>2332628</v>
          </cell>
          <cell r="AK108">
            <v>99</v>
          </cell>
          <cell r="AL108">
            <v>99</v>
          </cell>
          <cell r="AM108" t="str">
            <v>FOXBOROUGH</v>
          </cell>
          <cell r="AN108">
            <v>2200464</v>
          </cell>
          <cell r="AO108">
            <v>1598822</v>
          </cell>
          <cell r="AP108">
            <v>601642</v>
          </cell>
          <cell r="AQ108">
            <v>16178</v>
          </cell>
          <cell r="AR108">
            <v>59624.25</v>
          </cell>
          <cell r="AS108">
            <v>0</v>
          </cell>
          <cell r="AT108">
            <v>26049.75</v>
          </cell>
          <cell r="AU108">
            <v>10643</v>
          </cell>
          <cell r="AV108">
            <v>-381.01374582643621</v>
          </cell>
          <cell r="AW108">
            <v>713755.98625417356</v>
          </cell>
          <cell r="AX108">
            <v>397226.39970310451</v>
          </cell>
          <cell r="AZ108">
            <v>99</v>
          </cell>
          <cell r="BA108" t="str">
            <v>FOXBOROUGH</v>
          </cell>
          <cell r="BC108">
            <v>0</v>
          </cell>
          <cell r="BE108">
            <v>0</v>
          </cell>
          <cell r="BF108">
            <v>0</v>
          </cell>
          <cell r="BG108">
            <v>0</v>
          </cell>
          <cell r="BH108">
            <v>0</v>
          </cell>
          <cell r="BI108">
            <v>0</v>
          </cell>
          <cell r="BJ108">
            <v>0</v>
          </cell>
          <cell r="BL108">
            <v>0</v>
          </cell>
          <cell r="BM108">
            <v>601642</v>
          </cell>
          <cell r="BN108">
            <v>601642</v>
          </cell>
          <cell r="BO108">
            <v>0</v>
          </cell>
          <cell r="BP108">
            <v>-381.01374582643621</v>
          </cell>
          <cell r="BQ108">
            <v>-381.01374582643621</v>
          </cell>
          <cell r="BR108">
            <v>-381.01374582643621</v>
          </cell>
          <cell r="BX108">
            <v>-99</v>
          </cell>
        </row>
        <row r="109">
          <cell r="A109">
            <v>100</v>
          </cell>
          <cell r="B109">
            <v>100</v>
          </cell>
          <cell r="C109" t="str">
            <v>FRAMINGHAM</v>
          </cell>
          <cell r="D109">
            <v>359</v>
          </cell>
          <cell r="E109">
            <v>5147650</v>
          </cell>
          <cell r="F109">
            <v>0</v>
          </cell>
          <cell r="G109">
            <v>320587</v>
          </cell>
          <cell r="H109">
            <v>5468237</v>
          </cell>
          <cell r="J109">
            <v>216629.0909773357</v>
          </cell>
          <cell r="K109">
            <v>0.2345454644023853</v>
          </cell>
          <cell r="L109">
            <v>320587</v>
          </cell>
          <cell r="M109">
            <v>537216.0909773357</v>
          </cell>
          <cell r="O109">
            <v>4931020.9090226647</v>
          </cell>
          <cell r="Q109">
            <v>0</v>
          </cell>
          <cell r="R109">
            <v>216629.0909773357</v>
          </cell>
          <cell r="S109">
            <v>320587</v>
          </cell>
          <cell r="T109">
            <v>537216.0909773357</v>
          </cell>
          <cell r="V109">
            <v>1244199.3645763095</v>
          </cell>
          <cell r="W109">
            <v>0</v>
          </cell>
          <cell r="X109">
            <v>100</v>
          </cell>
          <cell r="Y109">
            <v>359</v>
          </cell>
          <cell r="Z109">
            <v>5147650</v>
          </cell>
          <cell r="AA109">
            <v>0</v>
          </cell>
          <cell r="AB109">
            <v>5147650</v>
          </cell>
          <cell r="AC109">
            <v>0</v>
          </cell>
          <cell r="AD109">
            <v>320587</v>
          </cell>
          <cell r="AE109">
            <v>5468237</v>
          </cell>
          <cell r="AF109">
            <v>0</v>
          </cell>
          <cell r="AG109">
            <v>0</v>
          </cell>
          <cell r="AH109">
            <v>0</v>
          </cell>
          <cell r="AI109">
            <v>5468237</v>
          </cell>
          <cell r="AK109">
            <v>100</v>
          </cell>
          <cell r="AL109">
            <v>100</v>
          </cell>
          <cell r="AM109" t="str">
            <v>FRAMINGHAM</v>
          </cell>
          <cell r="AN109">
            <v>5147650</v>
          </cell>
          <cell r="AO109">
            <v>4819542</v>
          </cell>
          <cell r="AP109">
            <v>328108</v>
          </cell>
          <cell r="AQ109">
            <v>129788</v>
          </cell>
          <cell r="AR109">
            <v>60124.75</v>
          </cell>
          <cell r="AS109">
            <v>176455.25</v>
          </cell>
          <cell r="AT109">
            <v>107995</v>
          </cell>
          <cell r="AU109">
            <v>124198</v>
          </cell>
          <cell r="AV109">
            <v>-3056.6354236905463</v>
          </cell>
          <cell r="AW109">
            <v>923612.36457630945</v>
          </cell>
          <cell r="AX109">
            <v>216629.0909773357</v>
          </cell>
          <cell r="AZ109">
            <v>100</v>
          </cell>
          <cell r="BA109" t="str">
            <v>FRAMINGHAM</v>
          </cell>
          <cell r="BC109">
            <v>0</v>
          </cell>
          <cell r="BE109">
            <v>0</v>
          </cell>
          <cell r="BF109">
            <v>0</v>
          </cell>
          <cell r="BG109">
            <v>0</v>
          </cell>
          <cell r="BH109">
            <v>0</v>
          </cell>
          <cell r="BI109">
            <v>0</v>
          </cell>
          <cell r="BJ109">
            <v>0</v>
          </cell>
          <cell r="BL109">
            <v>0</v>
          </cell>
          <cell r="BM109">
            <v>328108</v>
          </cell>
          <cell r="BN109">
            <v>328108</v>
          </cell>
          <cell r="BO109">
            <v>0</v>
          </cell>
          <cell r="BP109">
            <v>-3056.6354236905463</v>
          </cell>
          <cell r="BQ109">
            <v>-3056.6354236905463</v>
          </cell>
          <cell r="BR109">
            <v>-3056.6354236905463</v>
          </cell>
          <cell r="BX109">
            <v>-100</v>
          </cell>
        </row>
        <row r="110">
          <cell r="A110">
            <v>101</v>
          </cell>
          <cell r="B110">
            <v>101</v>
          </cell>
          <cell r="C110" t="str">
            <v>FRANKLIN</v>
          </cell>
          <cell r="D110">
            <v>356</v>
          </cell>
          <cell r="E110">
            <v>3797521</v>
          </cell>
          <cell r="F110">
            <v>0</v>
          </cell>
          <cell r="G110">
            <v>317908</v>
          </cell>
          <cell r="H110">
            <v>4115429</v>
          </cell>
          <cell r="J110">
            <v>88350.294531749169</v>
          </cell>
          <cell r="K110">
            <v>0.34994719927019979</v>
          </cell>
          <cell r="L110">
            <v>317908</v>
          </cell>
          <cell r="M110">
            <v>406258.29453174915</v>
          </cell>
          <cell r="O110">
            <v>3709170.7054682509</v>
          </cell>
          <cell r="Q110">
            <v>0</v>
          </cell>
          <cell r="R110">
            <v>88350.294531749169</v>
          </cell>
          <cell r="S110">
            <v>317908</v>
          </cell>
          <cell r="T110">
            <v>406258.29453174915</v>
          </cell>
          <cell r="V110">
            <v>570375.5</v>
          </cell>
          <cell r="W110">
            <v>0</v>
          </cell>
          <cell r="X110">
            <v>101</v>
          </cell>
          <cell r="Y110">
            <v>356</v>
          </cell>
          <cell r="Z110">
            <v>3797521</v>
          </cell>
          <cell r="AA110">
            <v>0</v>
          </cell>
          <cell r="AB110">
            <v>3797521</v>
          </cell>
          <cell r="AC110">
            <v>0</v>
          </cell>
          <cell r="AD110">
            <v>317908</v>
          </cell>
          <cell r="AE110">
            <v>4115429</v>
          </cell>
          <cell r="AF110">
            <v>0</v>
          </cell>
          <cell r="AG110">
            <v>0</v>
          </cell>
          <cell r="AH110">
            <v>0</v>
          </cell>
          <cell r="AI110">
            <v>4115429</v>
          </cell>
          <cell r="AK110">
            <v>101</v>
          </cell>
          <cell r="AL110">
            <v>101</v>
          </cell>
          <cell r="AM110" t="str">
            <v>FRANKLIN</v>
          </cell>
          <cell r="AN110">
            <v>3797521</v>
          </cell>
          <cell r="AO110">
            <v>3663705</v>
          </cell>
          <cell r="AP110">
            <v>133816</v>
          </cell>
          <cell r="AQ110">
            <v>0</v>
          </cell>
          <cell r="AR110">
            <v>0</v>
          </cell>
          <cell r="AS110">
            <v>75524.5</v>
          </cell>
          <cell r="AT110">
            <v>16566.75</v>
          </cell>
          <cell r="AU110">
            <v>26560.25</v>
          </cell>
          <cell r="AV110">
            <v>0</v>
          </cell>
          <cell r="AW110">
            <v>252467.5</v>
          </cell>
          <cell r="AX110">
            <v>88350.294531749169</v>
          </cell>
          <cell r="AZ110">
            <v>101</v>
          </cell>
          <cell r="BA110" t="str">
            <v>FRANKLIN</v>
          </cell>
          <cell r="BC110">
            <v>0</v>
          </cell>
          <cell r="BE110">
            <v>0</v>
          </cell>
          <cell r="BF110">
            <v>0</v>
          </cell>
          <cell r="BG110">
            <v>0</v>
          </cell>
          <cell r="BH110">
            <v>0</v>
          </cell>
          <cell r="BI110">
            <v>0</v>
          </cell>
          <cell r="BJ110">
            <v>0</v>
          </cell>
          <cell r="BL110">
            <v>0</v>
          </cell>
          <cell r="BM110">
            <v>133816</v>
          </cell>
          <cell r="BN110">
            <v>133816</v>
          </cell>
          <cell r="BO110">
            <v>0</v>
          </cell>
          <cell r="BP110">
            <v>0</v>
          </cell>
          <cell r="BQ110">
            <v>0</v>
          </cell>
          <cell r="BR110">
            <v>0</v>
          </cell>
          <cell r="BX110">
            <v>-101</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K111">
            <v>102</v>
          </cell>
          <cell r="AL111">
            <v>102</v>
          </cell>
          <cell r="AM111" t="str">
            <v>FREETOWN</v>
          </cell>
          <cell r="AN111">
            <v>0</v>
          </cell>
          <cell r="AO111">
            <v>0</v>
          </cell>
          <cell r="AP111">
            <v>0</v>
          </cell>
          <cell r="AQ111">
            <v>0</v>
          </cell>
          <cell r="AR111">
            <v>0</v>
          </cell>
          <cell r="AS111">
            <v>0</v>
          </cell>
          <cell r="AT111">
            <v>0</v>
          </cell>
          <cell r="AU111">
            <v>0</v>
          </cell>
          <cell r="AV111">
            <v>0</v>
          </cell>
          <cell r="AW111">
            <v>0</v>
          </cell>
          <cell r="AX111">
            <v>0</v>
          </cell>
          <cell r="AZ111">
            <v>102</v>
          </cell>
          <cell r="BA111" t="str">
            <v>FREETOWN</v>
          </cell>
          <cell r="BC111">
            <v>0</v>
          </cell>
          <cell r="BE111">
            <v>0</v>
          </cell>
          <cell r="BF111">
            <v>0</v>
          </cell>
          <cell r="BG111">
            <v>0</v>
          </cell>
          <cell r="BH111">
            <v>0</v>
          </cell>
          <cell r="BI111">
            <v>0</v>
          </cell>
          <cell r="BJ111">
            <v>0</v>
          </cell>
          <cell r="BL111">
            <v>0</v>
          </cell>
          <cell r="BM111">
            <v>0</v>
          </cell>
          <cell r="BN111">
            <v>0</v>
          </cell>
          <cell r="BO111">
            <v>0</v>
          </cell>
          <cell r="BP111">
            <v>0</v>
          </cell>
          <cell r="BQ111">
            <v>0</v>
          </cell>
          <cell r="BR111">
            <v>0</v>
          </cell>
          <cell r="BW111" t="str">
            <v>fy12</v>
          </cell>
          <cell r="BX111">
            <v>-102</v>
          </cell>
        </row>
        <row r="112">
          <cell r="A112">
            <v>103</v>
          </cell>
          <cell r="B112">
            <v>103</v>
          </cell>
          <cell r="C112" t="str">
            <v>GARDNER</v>
          </cell>
          <cell r="D112">
            <v>21</v>
          </cell>
          <cell r="E112">
            <v>228501</v>
          </cell>
          <cell r="F112">
            <v>0</v>
          </cell>
          <cell r="G112">
            <v>18753</v>
          </cell>
          <cell r="H112">
            <v>247254</v>
          </cell>
          <cell r="J112">
            <v>36318.98541203585</v>
          </cell>
          <cell r="K112">
            <v>0.49126007608828681</v>
          </cell>
          <cell r="L112">
            <v>18753</v>
          </cell>
          <cell r="M112">
            <v>55071.98541203585</v>
          </cell>
          <cell r="O112">
            <v>192182.01458796416</v>
          </cell>
          <cell r="Q112">
            <v>0</v>
          </cell>
          <cell r="R112">
            <v>36318.98541203585</v>
          </cell>
          <cell r="S112">
            <v>18753</v>
          </cell>
          <cell r="T112">
            <v>55071.98541203585</v>
          </cell>
          <cell r="V112">
            <v>92683.260527641134</v>
          </cell>
          <cell r="W112">
            <v>0</v>
          </cell>
          <cell r="X112">
            <v>103</v>
          </cell>
          <cell r="Y112">
            <v>21</v>
          </cell>
          <cell r="Z112">
            <v>228501</v>
          </cell>
          <cell r="AA112">
            <v>0</v>
          </cell>
          <cell r="AB112">
            <v>228501</v>
          </cell>
          <cell r="AC112">
            <v>0</v>
          </cell>
          <cell r="AD112">
            <v>18753</v>
          </cell>
          <cell r="AE112">
            <v>247254</v>
          </cell>
          <cell r="AF112">
            <v>0</v>
          </cell>
          <cell r="AG112">
            <v>0</v>
          </cell>
          <cell r="AH112">
            <v>0</v>
          </cell>
          <cell r="AI112">
            <v>247254</v>
          </cell>
          <cell r="AK112">
            <v>103</v>
          </cell>
          <cell r="AL112">
            <v>103</v>
          </cell>
          <cell r="AM112" t="str">
            <v>GARDNER</v>
          </cell>
          <cell r="AN112">
            <v>228501</v>
          </cell>
          <cell r="AO112">
            <v>173492</v>
          </cell>
          <cell r="AP112">
            <v>55009</v>
          </cell>
          <cell r="AQ112">
            <v>13417</v>
          </cell>
          <cell r="AR112">
            <v>0</v>
          </cell>
          <cell r="AS112">
            <v>5820.25</v>
          </cell>
          <cell r="AT112">
            <v>0</v>
          </cell>
          <cell r="AU112">
            <v>0</v>
          </cell>
          <cell r="AV112">
            <v>-315.98947235885862</v>
          </cell>
          <cell r="AW112">
            <v>73930.260527641134</v>
          </cell>
          <cell r="AX112">
            <v>36318.98541203585</v>
          </cell>
          <cell r="AZ112">
            <v>103</v>
          </cell>
          <cell r="BA112" t="str">
            <v>GARDNER</v>
          </cell>
          <cell r="BC112">
            <v>0</v>
          </cell>
          <cell r="BE112">
            <v>0</v>
          </cell>
          <cell r="BF112">
            <v>0</v>
          </cell>
          <cell r="BG112">
            <v>0</v>
          </cell>
          <cell r="BH112">
            <v>0</v>
          </cell>
          <cell r="BI112">
            <v>0</v>
          </cell>
          <cell r="BJ112">
            <v>0</v>
          </cell>
          <cell r="BL112">
            <v>0</v>
          </cell>
          <cell r="BM112">
            <v>55009</v>
          </cell>
          <cell r="BN112">
            <v>55009</v>
          </cell>
          <cell r="BO112">
            <v>0</v>
          </cell>
          <cell r="BP112">
            <v>-315.98947235885862</v>
          </cell>
          <cell r="BQ112">
            <v>-315.98947235885862</v>
          </cell>
          <cell r="BR112">
            <v>-315.98947235885862</v>
          </cell>
          <cell r="BX112">
            <v>-103</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K113">
            <v>104</v>
          </cell>
          <cell r="AL113">
            <v>104</v>
          </cell>
          <cell r="AM113" t="str">
            <v>AQUINNAH</v>
          </cell>
          <cell r="AN113">
            <v>0</v>
          </cell>
          <cell r="AO113">
            <v>0</v>
          </cell>
          <cell r="AP113">
            <v>0</v>
          </cell>
          <cell r="AQ113">
            <v>0</v>
          </cell>
          <cell r="AR113">
            <v>0</v>
          </cell>
          <cell r="AS113">
            <v>0</v>
          </cell>
          <cell r="AT113">
            <v>0</v>
          </cell>
          <cell r="AU113">
            <v>0</v>
          </cell>
          <cell r="AV113">
            <v>0</v>
          </cell>
          <cell r="AW113">
            <v>0</v>
          </cell>
          <cell r="AX113">
            <v>0</v>
          </cell>
          <cell r="AZ113">
            <v>104</v>
          </cell>
          <cell r="BA113" t="str">
            <v>AQUINNAH</v>
          </cell>
          <cell r="BC113">
            <v>0</v>
          </cell>
          <cell r="BE113">
            <v>0</v>
          </cell>
          <cell r="BF113">
            <v>0</v>
          </cell>
          <cell r="BG113">
            <v>0</v>
          </cell>
          <cell r="BH113">
            <v>0</v>
          </cell>
          <cell r="BI113">
            <v>0</v>
          </cell>
          <cell r="BJ113">
            <v>0</v>
          </cell>
          <cell r="BL113">
            <v>0</v>
          </cell>
          <cell r="BM113">
            <v>0</v>
          </cell>
          <cell r="BN113">
            <v>0</v>
          </cell>
          <cell r="BO113">
            <v>0</v>
          </cell>
          <cell r="BP113">
            <v>0</v>
          </cell>
          <cell r="BQ113">
            <v>0</v>
          </cell>
          <cell r="BR113">
            <v>0</v>
          </cell>
          <cell r="BX113">
            <v>-104</v>
          </cell>
        </row>
        <row r="114">
          <cell r="A114">
            <v>105</v>
          </cell>
          <cell r="B114">
            <v>105</v>
          </cell>
          <cell r="C114" t="str">
            <v>GEORGETOWN</v>
          </cell>
          <cell r="D114">
            <v>2</v>
          </cell>
          <cell r="E114">
            <v>22528</v>
          </cell>
          <cell r="F114">
            <v>0</v>
          </cell>
          <cell r="G114">
            <v>1786</v>
          </cell>
          <cell r="H114">
            <v>24314</v>
          </cell>
          <cell r="J114">
            <v>382.93754729191215</v>
          </cell>
          <cell r="K114">
            <v>9.3041984399419825E-2</v>
          </cell>
          <cell r="L114">
            <v>1786</v>
          </cell>
          <cell r="M114">
            <v>2168.9375472919123</v>
          </cell>
          <cell r="O114">
            <v>22145.062452708087</v>
          </cell>
          <cell r="Q114">
            <v>0</v>
          </cell>
          <cell r="R114">
            <v>382.93754729191215</v>
          </cell>
          <cell r="S114">
            <v>1786</v>
          </cell>
          <cell r="T114">
            <v>2168.9375472919123</v>
          </cell>
          <cell r="V114">
            <v>5901.75</v>
          </cell>
          <cell r="W114">
            <v>0</v>
          </cell>
          <cell r="X114">
            <v>105</v>
          </cell>
          <cell r="Y114">
            <v>2</v>
          </cell>
          <cell r="Z114">
            <v>22528</v>
          </cell>
          <cell r="AA114">
            <v>0</v>
          </cell>
          <cell r="AB114">
            <v>22528</v>
          </cell>
          <cell r="AC114">
            <v>0</v>
          </cell>
          <cell r="AD114">
            <v>1786</v>
          </cell>
          <cell r="AE114">
            <v>24314</v>
          </cell>
          <cell r="AF114">
            <v>0</v>
          </cell>
          <cell r="AG114">
            <v>0</v>
          </cell>
          <cell r="AH114">
            <v>0</v>
          </cell>
          <cell r="AI114">
            <v>24314</v>
          </cell>
          <cell r="AK114">
            <v>105</v>
          </cell>
          <cell r="AL114">
            <v>105</v>
          </cell>
          <cell r="AM114" t="str">
            <v>GEORGETOWN</v>
          </cell>
          <cell r="AN114">
            <v>22528</v>
          </cell>
          <cell r="AO114">
            <v>21948</v>
          </cell>
          <cell r="AP114">
            <v>580</v>
          </cell>
          <cell r="AQ114">
            <v>0</v>
          </cell>
          <cell r="AR114">
            <v>3535.75</v>
          </cell>
          <cell r="AS114">
            <v>0</v>
          </cell>
          <cell r="AT114">
            <v>0</v>
          </cell>
          <cell r="AU114">
            <v>0</v>
          </cell>
          <cell r="AV114">
            <v>0</v>
          </cell>
          <cell r="AW114">
            <v>4115.75</v>
          </cell>
          <cell r="AX114">
            <v>382.93754729191215</v>
          </cell>
          <cell r="AZ114">
            <v>105</v>
          </cell>
          <cell r="BA114" t="str">
            <v>GEORGETOWN</v>
          </cell>
          <cell r="BC114">
            <v>0</v>
          </cell>
          <cell r="BE114">
            <v>0</v>
          </cell>
          <cell r="BF114">
            <v>0</v>
          </cell>
          <cell r="BG114">
            <v>0</v>
          </cell>
          <cell r="BH114">
            <v>0</v>
          </cell>
          <cell r="BI114">
            <v>0</v>
          </cell>
          <cell r="BJ114">
            <v>0</v>
          </cell>
          <cell r="BL114">
            <v>0</v>
          </cell>
          <cell r="BM114">
            <v>580</v>
          </cell>
          <cell r="BN114">
            <v>580</v>
          </cell>
          <cell r="BO114">
            <v>0</v>
          </cell>
          <cell r="BP114">
            <v>0</v>
          </cell>
          <cell r="BQ114">
            <v>0</v>
          </cell>
          <cell r="BR114">
            <v>0</v>
          </cell>
          <cell r="BX114">
            <v>-105</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K115">
            <v>106</v>
          </cell>
          <cell r="AL115">
            <v>106</v>
          </cell>
          <cell r="AM115" t="str">
            <v>GILL</v>
          </cell>
          <cell r="AN115">
            <v>0</v>
          </cell>
          <cell r="AO115">
            <v>0</v>
          </cell>
          <cell r="AP115">
            <v>0</v>
          </cell>
          <cell r="AQ115">
            <v>0</v>
          </cell>
          <cell r="AR115">
            <v>0</v>
          </cell>
          <cell r="AS115">
            <v>0</v>
          </cell>
          <cell r="AT115">
            <v>0</v>
          </cell>
          <cell r="AU115">
            <v>0</v>
          </cell>
          <cell r="AV115">
            <v>0</v>
          </cell>
          <cell r="AW115">
            <v>0</v>
          </cell>
          <cell r="AX115">
            <v>0</v>
          </cell>
          <cell r="AZ115">
            <v>106</v>
          </cell>
          <cell r="BA115" t="str">
            <v>GILL</v>
          </cell>
          <cell r="BC115">
            <v>0</v>
          </cell>
          <cell r="BE115">
            <v>0</v>
          </cell>
          <cell r="BF115">
            <v>0</v>
          </cell>
          <cell r="BG115">
            <v>0</v>
          </cell>
          <cell r="BH115">
            <v>0</v>
          </cell>
          <cell r="BI115">
            <v>0</v>
          </cell>
          <cell r="BJ115">
            <v>0</v>
          </cell>
          <cell r="BL115">
            <v>0</v>
          </cell>
          <cell r="BM115">
            <v>0</v>
          </cell>
          <cell r="BN115">
            <v>0</v>
          </cell>
          <cell r="BO115">
            <v>0</v>
          </cell>
          <cell r="BP115">
            <v>0</v>
          </cell>
          <cell r="BQ115">
            <v>0</v>
          </cell>
          <cell r="BR115">
            <v>0</v>
          </cell>
          <cell r="BX115">
            <v>-106</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K116">
            <v>107</v>
          </cell>
          <cell r="AL116">
            <v>107</v>
          </cell>
          <cell r="AM116" t="str">
            <v>GLOUCESTER</v>
          </cell>
          <cell r="AN116">
            <v>0</v>
          </cell>
          <cell r="AO116">
            <v>0</v>
          </cell>
          <cell r="AP116">
            <v>0</v>
          </cell>
          <cell r="AQ116">
            <v>0</v>
          </cell>
          <cell r="AR116">
            <v>0</v>
          </cell>
          <cell r="AS116">
            <v>3552.5</v>
          </cell>
          <cell r="AT116">
            <v>0</v>
          </cell>
          <cell r="AU116">
            <v>0</v>
          </cell>
          <cell r="AV116">
            <v>0</v>
          </cell>
          <cell r="AW116">
            <v>3552.5</v>
          </cell>
          <cell r="AX116">
            <v>0</v>
          </cell>
          <cell r="AZ116">
            <v>107</v>
          </cell>
          <cell r="BA116" t="str">
            <v>GLOUCESTER</v>
          </cell>
          <cell r="BC116">
            <v>0</v>
          </cell>
          <cell r="BE116">
            <v>0</v>
          </cell>
          <cell r="BF116">
            <v>0</v>
          </cell>
          <cell r="BG116">
            <v>0</v>
          </cell>
          <cell r="BH116">
            <v>0</v>
          </cell>
          <cell r="BI116">
            <v>0</v>
          </cell>
          <cell r="BJ116">
            <v>0</v>
          </cell>
          <cell r="BL116">
            <v>0</v>
          </cell>
          <cell r="BM116">
            <v>0</v>
          </cell>
          <cell r="BN116">
            <v>0</v>
          </cell>
          <cell r="BO116">
            <v>0</v>
          </cell>
          <cell r="BP116">
            <v>0</v>
          </cell>
          <cell r="BQ116">
            <v>0</v>
          </cell>
          <cell r="BR116">
            <v>0</v>
          </cell>
          <cell r="BX116">
            <v>-107</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K117">
            <v>108</v>
          </cell>
          <cell r="AL117">
            <v>108</v>
          </cell>
          <cell r="AM117" t="str">
            <v>GOSHEN</v>
          </cell>
          <cell r="AN117">
            <v>0</v>
          </cell>
          <cell r="AO117">
            <v>0</v>
          </cell>
          <cell r="AP117">
            <v>0</v>
          </cell>
          <cell r="AQ117">
            <v>0</v>
          </cell>
          <cell r="AR117">
            <v>0</v>
          </cell>
          <cell r="AS117">
            <v>0</v>
          </cell>
          <cell r="AT117">
            <v>0</v>
          </cell>
          <cell r="AU117">
            <v>0</v>
          </cell>
          <cell r="AV117">
            <v>0</v>
          </cell>
          <cell r="AW117">
            <v>0</v>
          </cell>
          <cell r="AX117">
            <v>0</v>
          </cell>
          <cell r="AZ117">
            <v>108</v>
          </cell>
          <cell r="BA117" t="str">
            <v>GOSHEN</v>
          </cell>
          <cell r="BC117">
            <v>0</v>
          </cell>
          <cell r="BE117">
            <v>0</v>
          </cell>
          <cell r="BF117">
            <v>0</v>
          </cell>
          <cell r="BG117">
            <v>0</v>
          </cell>
          <cell r="BH117">
            <v>0</v>
          </cell>
          <cell r="BI117">
            <v>0</v>
          </cell>
          <cell r="BJ117">
            <v>0</v>
          </cell>
          <cell r="BL117">
            <v>0</v>
          </cell>
          <cell r="BM117">
            <v>0</v>
          </cell>
          <cell r="BN117">
            <v>0</v>
          </cell>
          <cell r="BO117">
            <v>0</v>
          </cell>
          <cell r="BP117">
            <v>0</v>
          </cell>
          <cell r="BQ117">
            <v>0</v>
          </cell>
          <cell r="BR117">
            <v>0</v>
          </cell>
          <cell r="BX117">
            <v>-108</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K118">
            <v>109</v>
          </cell>
          <cell r="AL118">
            <v>109</v>
          </cell>
          <cell r="AM118" t="str">
            <v>GOSNOLD</v>
          </cell>
          <cell r="AN118">
            <v>0</v>
          </cell>
          <cell r="AO118">
            <v>0</v>
          </cell>
          <cell r="AP118">
            <v>0</v>
          </cell>
          <cell r="AQ118">
            <v>0</v>
          </cell>
          <cell r="AR118">
            <v>0</v>
          </cell>
          <cell r="AS118">
            <v>0</v>
          </cell>
          <cell r="AT118">
            <v>0</v>
          </cell>
          <cell r="AU118">
            <v>0</v>
          </cell>
          <cell r="AV118">
            <v>0</v>
          </cell>
          <cell r="AW118">
            <v>0</v>
          </cell>
          <cell r="AX118">
            <v>0</v>
          </cell>
          <cell r="AZ118">
            <v>109</v>
          </cell>
          <cell r="BA118" t="str">
            <v>GOSNOLD</v>
          </cell>
          <cell r="BC118">
            <v>0</v>
          </cell>
          <cell r="BE118">
            <v>0</v>
          </cell>
          <cell r="BF118">
            <v>0</v>
          </cell>
          <cell r="BG118">
            <v>0</v>
          </cell>
          <cell r="BH118">
            <v>0</v>
          </cell>
          <cell r="BI118">
            <v>0</v>
          </cell>
          <cell r="BJ118">
            <v>0</v>
          </cell>
          <cell r="BL118">
            <v>0</v>
          </cell>
          <cell r="BM118">
            <v>0</v>
          </cell>
          <cell r="BN118">
            <v>0</v>
          </cell>
          <cell r="BO118">
            <v>0</v>
          </cell>
          <cell r="BP118">
            <v>0</v>
          </cell>
          <cell r="BQ118">
            <v>0</v>
          </cell>
          <cell r="BR118">
            <v>0</v>
          </cell>
          <cell r="BX118">
            <v>-109</v>
          </cell>
        </row>
        <row r="119">
          <cell r="A119">
            <v>110</v>
          </cell>
          <cell r="B119">
            <v>110</v>
          </cell>
          <cell r="C119" t="str">
            <v>GRAFTON</v>
          </cell>
          <cell r="D119">
            <v>23</v>
          </cell>
          <cell r="E119">
            <v>264824</v>
          </cell>
          <cell r="F119">
            <v>0</v>
          </cell>
          <cell r="G119">
            <v>20539</v>
          </cell>
          <cell r="H119">
            <v>285363</v>
          </cell>
          <cell r="J119">
            <v>0</v>
          </cell>
          <cell r="K119">
            <v>0</v>
          </cell>
          <cell r="L119">
            <v>20539</v>
          </cell>
          <cell r="M119">
            <v>20539</v>
          </cell>
          <cell r="O119">
            <v>264824</v>
          </cell>
          <cell r="Q119">
            <v>0</v>
          </cell>
          <cell r="R119">
            <v>0</v>
          </cell>
          <cell r="S119">
            <v>20539</v>
          </cell>
          <cell r="T119">
            <v>20539</v>
          </cell>
          <cell r="V119">
            <v>45916.25</v>
          </cell>
          <cell r="W119">
            <v>0</v>
          </cell>
          <cell r="X119">
            <v>110</v>
          </cell>
          <cell r="Y119">
            <v>23</v>
          </cell>
          <cell r="Z119">
            <v>264824</v>
          </cell>
          <cell r="AA119">
            <v>0</v>
          </cell>
          <cell r="AB119">
            <v>264824</v>
          </cell>
          <cell r="AC119">
            <v>0</v>
          </cell>
          <cell r="AD119">
            <v>20539</v>
          </cell>
          <cell r="AE119">
            <v>285363</v>
          </cell>
          <cell r="AF119">
            <v>0</v>
          </cell>
          <cell r="AG119">
            <v>0</v>
          </cell>
          <cell r="AH119">
            <v>0</v>
          </cell>
          <cell r="AI119">
            <v>285363</v>
          </cell>
          <cell r="AK119">
            <v>110</v>
          </cell>
          <cell r="AL119">
            <v>110</v>
          </cell>
          <cell r="AM119" t="str">
            <v>GRAFTON</v>
          </cell>
          <cell r="AN119">
            <v>264824</v>
          </cell>
          <cell r="AO119">
            <v>359503</v>
          </cell>
          <cell r="AP119">
            <v>0</v>
          </cell>
          <cell r="AQ119">
            <v>0</v>
          </cell>
          <cell r="AR119">
            <v>0</v>
          </cell>
          <cell r="AS119">
            <v>1544</v>
          </cell>
          <cell r="AT119">
            <v>0</v>
          </cell>
          <cell r="AU119">
            <v>23833.25</v>
          </cell>
          <cell r="AV119">
            <v>0</v>
          </cell>
          <cell r="AW119">
            <v>25377.25</v>
          </cell>
          <cell r="AX119">
            <v>0</v>
          </cell>
          <cell r="AZ119">
            <v>110</v>
          </cell>
          <cell r="BA119" t="str">
            <v>GRAFTON</v>
          </cell>
          <cell r="BC119">
            <v>0</v>
          </cell>
          <cell r="BE119">
            <v>0</v>
          </cell>
          <cell r="BF119">
            <v>0</v>
          </cell>
          <cell r="BG119">
            <v>0</v>
          </cell>
          <cell r="BH119">
            <v>0</v>
          </cell>
          <cell r="BI119">
            <v>0</v>
          </cell>
          <cell r="BJ119">
            <v>0</v>
          </cell>
          <cell r="BL119">
            <v>0</v>
          </cell>
          <cell r="BM119">
            <v>0</v>
          </cell>
          <cell r="BN119">
            <v>0</v>
          </cell>
          <cell r="BO119">
            <v>0</v>
          </cell>
          <cell r="BP119">
            <v>0</v>
          </cell>
          <cell r="BQ119">
            <v>0</v>
          </cell>
          <cell r="BR119">
            <v>0</v>
          </cell>
          <cell r="BX119">
            <v>-110</v>
          </cell>
        </row>
        <row r="120">
          <cell r="A120">
            <v>111</v>
          </cell>
          <cell r="B120">
            <v>111</v>
          </cell>
          <cell r="C120" t="str">
            <v>GRANBY</v>
          </cell>
          <cell r="D120">
            <v>17</v>
          </cell>
          <cell r="E120">
            <v>212734</v>
          </cell>
          <cell r="F120">
            <v>0</v>
          </cell>
          <cell r="G120">
            <v>15181</v>
          </cell>
          <cell r="H120">
            <v>227915</v>
          </cell>
          <cell r="J120">
            <v>26037.112267248012</v>
          </cell>
          <cell r="K120">
            <v>0.24309497083281878</v>
          </cell>
          <cell r="L120">
            <v>15181</v>
          </cell>
          <cell r="M120">
            <v>41218.112267248012</v>
          </cell>
          <cell r="O120">
            <v>186696.88773275199</v>
          </cell>
          <cell r="Q120">
            <v>0</v>
          </cell>
          <cell r="R120">
            <v>26037.112267248012</v>
          </cell>
          <cell r="S120">
            <v>15181</v>
          </cell>
          <cell r="T120">
            <v>41218.112267248012</v>
          </cell>
          <cell r="V120">
            <v>122287.75</v>
          </cell>
          <cell r="W120">
            <v>0</v>
          </cell>
          <cell r="X120">
            <v>111</v>
          </cell>
          <cell r="Y120">
            <v>17</v>
          </cell>
          <cell r="Z120">
            <v>212734</v>
          </cell>
          <cell r="AA120">
            <v>0</v>
          </cell>
          <cell r="AB120">
            <v>212734</v>
          </cell>
          <cell r="AC120">
            <v>0</v>
          </cell>
          <cell r="AD120">
            <v>15181</v>
          </cell>
          <cell r="AE120">
            <v>227915</v>
          </cell>
          <cell r="AF120">
            <v>0</v>
          </cell>
          <cell r="AG120">
            <v>0</v>
          </cell>
          <cell r="AH120">
            <v>0</v>
          </cell>
          <cell r="AI120">
            <v>227915</v>
          </cell>
          <cell r="AK120">
            <v>111</v>
          </cell>
          <cell r="AL120">
            <v>111</v>
          </cell>
          <cell r="AM120" t="str">
            <v>GRANBY</v>
          </cell>
          <cell r="AN120">
            <v>212734</v>
          </cell>
          <cell r="AO120">
            <v>173298</v>
          </cell>
          <cell r="AP120">
            <v>39436</v>
          </cell>
          <cell r="AQ120">
            <v>0</v>
          </cell>
          <cell r="AR120">
            <v>41478.5</v>
          </cell>
          <cell r="AS120">
            <v>11998</v>
          </cell>
          <cell r="AT120">
            <v>0</v>
          </cell>
          <cell r="AU120">
            <v>14194.25</v>
          </cell>
          <cell r="AV120">
            <v>0</v>
          </cell>
          <cell r="AW120">
            <v>107106.75</v>
          </cell>
          <cell r="AX120">
            <v>26037.112267248012</v>
          </cell>
          <cell r="AZ120">
            <v>111</v>
          </cell>
          <cell r="BA120" t="str">
            <v>GRANBY</v>
          </cell>
          <cell r="BC120">
            <v>0</v>
          </cell>
          <cell r="BE120">
            <v>0</v>
          </cell>
          <cell r="BF120">
            <v>0</v>
          </cell>
          <cell r="BG120">
            <v>0</v>
          </cell>
          <cell r="BH120">
            <v>0</v>
          </cell>
          <cell r="BI120">
            <v>0</v>
          </cell>
          <cell r="BJ120">
            <v>0</v>
          </cell>
          <cell r="BL120">
            <v>0</v>
          </cell>
          <cell r="BM120">
            <v>39436</v>
          </cell>
          <cell r="BN120">
            <v>39436</v>
          </cell>
          <cell r="BO120">
            <v>0</v>
          </cell>
          <cell r="BP120">
            <v>0</v>
          </cell>
          <cell r="BQ120">
            <v>0</v>
          </cell>
          <cell r="BR120">
            <v>0</v>
          </cell>
          <cell r="BX120">
            <v>-111</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K121">
            <v>112</v>
          </cell>
          <cell r="AL121">
            <v>112</v>
          </cell>
          <cell r="AM121" t="str">
            <v>GRANVILLE</v>
          </cell>
          <cell r="AN121">
            <v>0</v>
          </cell>
          <cell r="AO121">
            <v>0</v>
          </cell>
          <cell r="AP121">
            <v>0</v>
          </cell>
          <cell r="AQ121">
            <v>0</v>
          </cell>
          <cell r="AR121">
            <v>0</v>
          </cell>
          <cell r="AS121">
            <v>0</v>
          </cell>
          <cell r="AT121">
            <v>0</v>
          </cell>
          <cell r="AU121">
            <v>0</v>
          </cell>
          <cell r="AV121">
            <v>0</v>
          </cell>
          <cell r="AW121">
            <v>0</v>
          </cell>
          <cell r="AX121">
            <v>0</v>
          </cell>
          <cell r="AZ121">
            <v>112</v>
          </cell>
          <cell r="BA121" t="str">
            <v>GRANVILLE</v>
          </cell>
          <cell r="BC121">
            <v>0</v>
          </cell>
          <cell r="BE121">
            <v>0</v>
          </cell>
          <cell r="BF121">
            <v>0</v>
          </cell>
          <cell r="BG121">
            <v>0</v>
          </cell>
          <cell r="BH121">
            <v>0</v>
          </cell>
          <cell r="BI121">
            <v>0</v>
          </cell>
          <cell r="BJ121">
            <v>0</v>
          </cell>
          <cell r="BL121">
            <v>0</v>
          </cell>
          <cell r="BM121">
            <v>0</v>
          </cell>
          <cell r="BN121">
            <v>0</v>
          </cell>
          <cell r="BO121">
            <v>0</v>
          </cell>
          <cell r="BP121">
            <v>0</v>
          </cell>
          <cell r="BQ121">
            <v>0</v>
          </cell>
          <cell r="BR121">
            <v>0</v>
          </cell>
          <cell r="BW121" t="str">
            <v>fy13</v>
          </cell>
          <cell r="BX121">
            <v>-112</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K122">
            <v>113</v>
          </cell>
          <cell r="AL122">
            <v>113</v>
          </cell>
          <cell r="AM122" t="str">
            <v>GREAT BARRINGTON</v>
          </cell>
          <cell r="AN122">
            <v>0</v>
          </cell>
          <cell r="AO122">
            <v>0</v>
          </cell>
          <cell r="AP122">
            <v>0</v>
          </cell>
          <cell r="AQ122">
            <v>0</v>
          </cell>
          <cell r="AR122">
            <v>0</v>
          </cell>
          <cell r="AS122">
            <v>0</v>
          </cell>
          <cell r="AT122">
            <v>0</v>
          </cell>
          <cell r="AU122">
            <v>0</v>
          </cell>
          <cell r="AV122">
            <v>0</v>
          </cell>
          <cell r="AW122">
            <v>0</v>
          </cell>
          <cell r="AX122">
            <v>0</v>
          </cell>
          <cell r="AZ122">
            <v>113</v>
          </cell>
          <cell r="BA122" t="str">
            <v>GREAT BARRINGTON</v>
          </cell>
          <cell r="BC122">
            <v>0</v>
          </cell>
          <cell r="BE122">
            <v>0</v>
          </cell>
          <cell r="BF122">
            <v>0</v>
          </cell>
          <cell r="BG122">
            <v>0</v>
          </cell>
          <cell r="BH122">
            <v>0</v>
          </cell>
          <cell r="BI122">
            <v>0</v>
          </cell>
          <cell r="BJ122">
            <v>0</v>
          </cell>
          <cell r="BL122">
            <v>0</v>
          </cell>
          <cell r="BM122">
            <v>0</v>
          </cell>
          <cell r="BN122">
            <v>0</v>
          </cell>
          <cell r="BO122">
            <v>0</v>
          </cell>
          <cell r="BP122">
            <v>0</v>
          </cell>
          <cell r="BQ122">
            <v>0</v>
          </cell>
          <cell r="BR122">
            <v>0</v>
          </cell>
          <cell r="BX122">
            <v>-113</v>
          </cell>
        </row>
        <row r="123">
          <cell r="A123">
            <v>114</v>
          </cell>
          <cell r="B123">
            <v>114</v>
          </cell>
          <cell r="C123" t="str">
            <v>GREENFIELD</v>
          </cell>
          <cell r="D123">
            <v>86</v>
          </cell>
          <cell r="E123">
            <v>1087070</v>
          </cell>
          <cell r="F123">
            <v>0</v>
          </cell>
          <cell r="G123">
            <v>76798</v>
          </cell>
          <cell r="H123">
            <v>1163868</v>
          </cell>
          <cell r="J123">
            <v>36437.16786197594</v>
          </cell>
          <cell r="K123">
            <v>0.37088886781180747</v>
          </cell>
          <cell r="L123">
            <v>76798</v>
          </cell>
          <cell r="M123">
            <v>113235.16786197593</v>
          </cell>
          <cell r="O123">
            <v>1050632.832138024</v>
          </cell>
          <cell r="Q123">
            <v>0</v>
          </cell>
          <cell r="R123">
            <v>36437.16786197594</v>
          </cell>
          <cell r="S123">
            <v>76798</v>
          </cell>
          <cell r="T123">
            <v>113235.16786197593</v>
          </cell>
          <cell r="V123">
            <v>175040.81887172873</v>
          </cell>
          <cell r="W123">
            <v>0</v>
          </cell>
          <cell r="X123">
            <v>114</v>
          </cell>
          <cell r="Y123">
            <v>86</v>
          </cell>
          <cell r="Z123">
            <v>1087070</v>
          </cell>
          <cell r="AA123">
            <v>0</v>
          </cell>
          <cell r="AB123">
            <v>1087070</v>
          </cell>
          <cell r="AC123">
            <v>0</v>
          </cell>
          <cell r="AD123">
            <v>76798</v>
          </cell>
          <cell r="AE123">
            <v>1163868</v>
          </cell>
          <cell r="AF123">
            <v>0</v>
          </cell>
          <cell r="AG123">
            <v>0</v>
          </cell>
          <cell r="AH123">
            <v>0</v>
          </cell>
          <cell r="AI123">
            <v>1163868</v>
          </cell>
          <cell r="AK123">
            <v>114</v>
          </cell>
          <cell r="AL123">
            <v>114</v>
          </cell>
          <cell r="AM123" t="str">
            <v>GREENFIELD</v>
          </cell>
          <cell r="AN123">
            <v>1087070</v>
          </cell>
          <cell r="AO123">
            <v>1031882</v>
          </cell>
          <cell r="AP123">
            <v>55188</v>
          </cell>
          <cell r="AQ123">
            <v>8532</v>
          </cell>
          <cell r="AR123">
            <v>0</v>
          </cell>
          <cell r="AS123">
            <v>0</v>
          </cell>
          <cell r="AT123">
            <v>0</v>
          </cell>
          <cell r="AU123">
            <v>34723.75</v>
          </cell>
          <cell r="AV123">
            <v>-200.93112827127334</v>
          </cell>
          <cell r="AW123">
            <v>98242.818871728727</v>
          </cell>
          <cell r="AX123">
            <v>36437.16786197594</v>
          </cell>
          <cell r="AZ123">
            <v>114</v>
          </cell>
          <cell r="BA123" t="str">
            <v>GREENFIELD</v>
          </cell>
          <cell r="BC123">
            <v>0</v>
          </cell>
          <cell r="BE123">
            <v>0</v>
          </cell>
          <cell r="BF123">
            <v>0</v>
          </cell>
          <cell r="BG123">
            <v>0</v>
          </cell>
          <cell r="BH123">
            <v>0</v>
          </cell>
          <cell r="BI123">
            <v>0</v>
          </cell>
          <cell r="BJ123">
            <v>0</v>
          </cell>
          <cell r="BL123">
            <v>0</v>
          </cell>
          <cell r="BM123">
            <v>55188</v>
          </cell>
          <cell r="BN123">
            <v>55188</v>
          </cell>
          <cell r="BO123">
            <v>0</v>
          </cell>
          <cell r="BP123">
            <v>-200.93112827127334</v>
          </cell>
          <cell r="BQ123">
            <v>-200.93112827127334</v>
          </cell>
          <cell r="BR123">
            <v>-200.93112827127334</v>
          </cell>
          <cell r="BX123">
            <v>-114</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K124">
            <v>115</v>
          </cell>
          <cell r="AL124">
            <v>115</v>
          </cell>
          <cell r="AM124" t="str">
            <v>GROTON</v>
          </cell>
          <cell r="AN124">
            <v>0</v>
          </cell>
          <cell r="AO124">
            <v>0</v>
          </cell>
          <cell r="AP124">
            <v>0</v>
          </cell>
          <cell r="AQ124">
            <v>0</v>
          </cell>
          <cell r="AR124">
            <v>0</v>
          </cell>
          <cell r="AS124">
            <v>0</v>
          </cell>
          <cell r="AT124">
            <v>0</v>
          </cell>
          <cell r="AU124">
            <v>0</v>
          </cell>
          <cell r="AV124">
            <v>0</v>
          </cell>
          <cell r="AW124">
            <v>0</v>
          </cell>
          <cell r="AX124">
            <v>0</v>
          </cell>
          <cell r="AZ124">
            <v>115</v>
          </cell>
          <cell r="BA124" t="str">
            <v>GROTON</v>
          </cell>
          <cell r="BC124">
            <v>0</v>
          </cell>
          <cell r="BE124">
            <v>0</v>
          </cell>
          <cell r="BF124">
            <v>0</v>
          </cell>
          <cell r="BG124">
            <v>0</v>
          </cell>
          <cell r="BH124">
            <v>0</v>
          </cell>
          <cell r="BI124">
            <v>0</v>
          </cell>
          <cell r="BJ124">
            <v>0</v>
          </cell>
          <cell r="BL124">
            <v>0</v>
          </cell>
          <cell r="BM124">
            <v>0</v>
          </cell>
          <cell r="BN124">
            <v>0</v>
          </cell>
          <cell r="BO124">
            <v>0</v>
          </cell>
          <cell r="BP124">
            <v>0</v>
          </cell>
          <cell r="BQ124">
            <v>0</v>
          </cell>
          <cell r="BR124">
            <v>0</v>
          </cell>
          <cell r="BX124">
            <v>-115</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K125">
            <v>116</v>
          </cell>
          <cell r="AL125">
            <v>116</v>
          </cell>
          <cell r="AM125" t="str">
            <v>GROVELAND</v>
          </cell>
          <cell r="AN125">
            <v>0</v>
          </cell>
          <cell r="AO125">
            <v>0</v>
          </cell>
          <cell r="AP125">
            <v>0</v>
          </cell>
          <cell r="AQ125">
            <v>0</v>
          </cell>
          <cell r="AR125">
            <v>0</v>
          </cell>
          <cell r="AS125">
            <v>0</v>
          </cell>
          <cell r="AT125">
            <v>0</v>
          </cell>
          <cell r="AU125">
            <v>0</v>
          </cell>
          <cell r="AV125">
            <v>0</v>
          </cell>
          <cell r="AW125">
            <v>0</v>
          </cell>
          <cell r="AX125">
            <v>0</v>
          </cell>
          <cell r="AZ125">
            <v>116</v>
          </cell>
          <cell r="BA125" t="str">
            <v>GROVELAND</v>
          </cell>
          <cell r="BC125">
            <v>0</v>
          </cell>
          <cell r="BE125">
            <v>0</v>
          </cell>
          <cell r="BF125">
            <v>0</v>
          </cell>
          <cell r="BG125">
            <v>0</v>
          </cell>
          <cell r="BH125">
            <v>0</v>
          </cell>
          <cell r="BI125">
            <v>0</v>
          </cell>
          <cell r="BJ125">
            <v>0</v>
          </cell>
          <cell r="BL125">
            <v>0</v>
          </cell>
          <cell r="BM125">
            <v>0</v>
          </cell>
          <cell r="BN125">
            <v>0</v>
          </cell>
          <cell r="BO125">
            <v>0</v>
          </cell>
          <cell r="BP125">
            <v>0</v>
          </cell>
          <cell r="BQ125">
            <v>0</v>
          </cell>
          <cell r="BR125">
            <v>0</v>
          </cell>
          <cell r="BX125">
            <v>-116</v>
          </cell>
        </row>
        <row r="126">
          <cell r="A126">
            <v>117</v>
          </cell>
          <cell r="B126">
            <v>117</v>
          </cell>
          <cell r="C126" t="str">
            <v>HADLEY</v>
          </cell>
          <cell r="D126">
            <v>50</v>
          </cell>
          <cell r="E126">
            <v>641358</v>
          </cell>
          <cell r="F126">
            <v>0</v>
          </cell>
          <cell r="G126">
            <v>44650</v>
          </cell>
          <cell r="H126">
            <v>686008</v>
          </cell>
          <cell r="J126">
            <v>55644.126807267348</v>
          </cell>
          <cell r="K126">
            <v>0.32599213289022722</v>
          </cell>
          <cell r="L126">
            <v>44650</v>
          </cell>
          <cell r="M126">
            <v>100294.12680726734</v>
          </cell>
          <cell r="O126">
            <v>585713.87319273269</v>
          </cell>
          <cell r="Q126">
            <v>0</v>
          </cell>
          <cell r="R126">
            <v>55644.126807267348</v>
          </cell>
          <cell r="S126">
            <v>44650</v>
          </cell>
          <cell r="T126">
            <v>100294.12680726734</v>
          </cell>
          <cell r="V126">
            <v>215341.62471477385</v>
          </cell>
          <cell r="W126">
            <v>0</v>
          </cell>
          <cell r="X126">
            <v>117</v>
          </cell>
          <cell r="Y126">
            <v>50</v>
          </cell>
          <cell r="Z126">
            <v>641358</v>
          </cell>
          <cell r="AA126">
            <v>0</v>
          </cell>
          <cell r="AB126">
            <v>641358</v>
          </cell>
          <cell r="AC126">
            <v>0</v>
          </cell>
          <cell r="AD126">
            <v>44650</v>
          </cell>
          <cell r="AE126">
            <v>686008</v>
          </cell>
          <cell r="AF126">
            <v>0</v>
          </cell>
          <cell r="AG126">
            <v>0</v>
          </cell>
          <cell r="AH126">
            <v>0</v>
          </cell>
          <cell r="AI126">
            <v>686008</v>
          </cell>
          <cell r="AK126">
            <v>117</v>
          </cell>
          <cell r="AL126">
            <v>117</v>
          </cell>
          <cell r="AM126" t="str">
            <v>HADLEY</v>
          </cell>
          <cell r="AN126">
            <v>641358</v>
          </cell>
          <cell r="AO126">
            <v>557079</v>
          </cell>
          <cell r="AP126">
            <v>84279</v>
          </cell>
          <cell r="AQ126">
            <v>20121</v>
          </cell>
          <cell r="AR126">
            <v>1198.5</v>
          </cell>
          <cell r="AS126">
            <v>22843.75</v>
          </cell>
          <cell r="AT126">
            <v>15796.5</v>
          </cell>
          <cell r="AU126">
            <v>26926.75</v>
          </cell>
          <cell r="AV126">
            <v>-473.87528522616776</v>
          </cell>
          <cell r="AW126">
            <v>170691.62471477385</v>
          </cell>
          <cell r="AX126">
            <v>55644.126807267348</v>
          </cell>
          <cell r="AZ126">
            <v>117</v>
          </cell>
          <cell r="BA126" t="str">
            <v>HADLEY</v>
          </cell>
          <cell r="BC126">
            <v>0</v>
          </cell>
          <cell r="BE126">
            <v>0</v>
          </cell>
          <cell r="BF126">
            <v>0</v>
          </cell>
          <cell r="BG126">
            <v>0</v>
          </cell>
          <cell r="BH126">
            <v>0</v>
          </cell>
          <cell r="BI126">
            <v>0</v>
          </cell>
          <cell r="BJ126">
            <v>0</v>
          </cell>
          <cell r="BL126">
            <v>0</v>
          </cell>
          <cell r="BM126">
            <v>84279</v>
          </cell>
          <cell r="BN126">
            <v>84279</v>
          </cell>
          <cell r="BO126">
            <v>0</v>
          </cell>
          <cell r="BP126">
            <v>-473.87528522616776</v>
          </cell>
          <cell r="BQ126">
            <v>-473.87528522616776</v>
          </cell>
          <cell r="BR126">
            <v>-473.87528522616776</v>
          </cell>
          <cell r="BX126">
            <v>-117</v>
          </cell>
        </row>
        <row r="127">
          <cell r="A127">
            <v>118</v>
          </cell>
          <cell r="B127">
            <v>118</v>
          </cell>
          <cell r="C127" t="str">
            <v>HALIFAX</v>
          </cell>
          <cell r="D127">
            <v>1</v>
          </cell>
          <cell r="E127">
            <v>16447</v>
          </cell>
          <cell r="F127">
            <v>0</v>
          </cell>
          <cell r="G127">
            <v>893</v>
          </cell>
          <cell r="H127">
            <v>17340</v>
          </cell>
          <cell r="J127">
            <v>3908.6039309795169</v>
          </cell>
          <cell r="K127">
            <v>0.44808023970876038</v>
          </cell>
          <cell r="L127">
            <v>893</v>
          </cell>
          <cell r="M127">
            <v>4801.6039309795169</v>
          </cell>
          <cell r="O127">
            <v>12538.396069020484</v>
          </cell>
          <cell r="Q127">
            <v>0</v>
          </cell>
          <cell r="R127">
            <v>3908.6039309795169</v>
          </cell>
          <cell r="S127">
            <v>893</v>
          </cell>
          <cell r="T127">
            <v>4801.6039309795169</v>
          </cell>
          <cell r="V127">
            <v>9616</v>
          </cell>
          <cell r="W127">
            <v>0</v>
          </cell>
          <cell r="X127">
            <v>118</v>
          </cell>
          <cell r="Y127">
            <v>1</v>
          </cell>
          <cell r="Z127">
            <v>16447</v>
          </cell>
          <cell r="AA127">
            <v>0</v>
          </cell>
          <cell r="AB127">
            <v>16447</v>
          </cell>
          <cell r="AC127">
            <v>0</v>
          </cell>
          <cell r="AD127">
            <v>893</v>
          </cell>
          <cell r="AE127">
            <v>17340</v>
          </cell>
          <cell r="AF127">
            <v>0</v>
          </cell>
          <cell r="AG127">
            <v>0</v>
          </cell>
          <cell r="AH127">
            <v>0</v>
          </cell>
          <cell r="AI127">
            <v>17340</v>
          </cell>
          <cell r="AK127">
            <v>118</v>
          </cell>
          <cell r="AL127">
            <v>118</v>
          </cell>
          <cell r="AM127" t="str">
            <v>HALIFAX</v>
          </cell>
          <cell r="AN127">
            <v>16447</v>
          </cell>
          <cell r="AO127">
            <v>10527</v>
          </cell>
          <cell r="AP127">
            <v>5920</v>
          </cell>
          <cell r="AQ127">
            <v>0</v>
          </cell>
          <cell r="AR127">
            <v>0</v>
          </cell>
          <cell r="AS127">
            <v>2803</v>
          </cell>
          <cell r="AT127">
            <v>0</v>
          </cell>
          <cell r="AU127">
            <v>0</v>
          </cell>
          <cell r="AV127">
            <v>0</v>
          </cell>
          <cell r="AW127">
            <v>8723</v>
          </cell>
          <cell r="AX127">
            <v>3908.6039309795169</v>
          </cell>
          <cell r="AZ127">
            <v>118</v>
          </cell>
          <cell r="BA127" t="str">
            <v>HALIFAX</v>
          </cell>
          <cell r="BC127">
            <v>0</v>
          </cell>
          <cell r="BE127">
            <v>0</v>
          </cell>
          <cell r="BF127">
            <v>0</v>
          </cell>
          <cell r="BG127">
            <v>0</v>
          </cell>
          <cell r="BH127">
            <v>0</v>
          </cell>
          <cell r="BI127">
            <v>0</v>
          </cell>
          <cell r="BJ127">
            <v>0</v>
          </cell>
          <cell r="BL127">
            <v>0</v>
          </cell>
          <cell r="BM127">
            <v>5920</v>
          </cell>
          <cell r="BN127">
            <v>5920</v>
          </cell>
          <cell r="BO127">
            <v>0</v>
          </cell>
          <cell r="BP127">
            <v>0</v>
          </cell>
          <cell r="BQ127">
            <v>0</v>
          </cell>
          <cell r="BR127">
            <v>0</v>
          </cell>
          <cell r="BX127">
            <v>-118</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K128">
            <v>119</v>
          </cell>
          <cell r="AL128">
            <v>119</v>
          </cell>
          <cell r="AM128" t="str">
            <v>HAMILTON</v>
          </cell>
          <cell r="AN128">
            <v>0</v>
          </cell>
          <cell r="AO128">
            <v>0</v>
          </cell>
          <cell r="AP128">
            <v>0</v>
          </cell>
          <cell r="AQ128">
            <v>0</v>
          </cell>
          <cell r="AR128">
            <v>0</v>
          </cell>
          <cell r="AS128">
            <v>0</v>
          </cell>
          <cell r="AT128">
            <v>0</v>
          </cell>
          <cell r="AU128">
            <v>0</v>
          </cell>
          <cell r="AV128">
            <v>0</v>
          </cell>
          <cell r="AW128">
            <v>0</v>
          </cell>
          <cell r="AX128">
            <v>0</v>
          </cell>
          <cell r="AZ128">
            <v>119</v>
          </cell>
          <cell r="BA128" t="str">
            <v>HAMILTON</v>
          </cell>
          <cell r="BC128">
            <v>0</v>
          </cell>
          <cell r="BE128">
            <v>0</v>
          </cell>
          <cell r="BF128">
            <v>0</v>
          </cell>
          <cell r="BG128">
            <v>0</v>
          </cell>
          <cell r="BH128">
            <v>0</v>
          </cell>
          <cell r="BI128">
            <v>0</v>
          </cell>
          <cell r="BJ128">
            <v>0</v>
          </cell>
          <cell r="BL128">
            <v>0</v>
          </cell>
          <cell r="BM128">
            <v>0</v>
          </cell>
          <cell r="BN128">
            <v>0</v>
          </cell>
          <cell r="BO128">
            <v>0</v>
          </cell>
          <cell r="BP128">
            <v>0</v>
          </cell>
          <cell r="BQ128">
            <v>0</v>
          </cell>
          <cell r="BR128">
            <v>0</v>
          </cell>
          <cell r="BX128">
            <v>-119</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K129">
            <v>120</v>
          </cell>
          <cell r="AL129">
            <v>120</v>
          </cell>
          <cell r="AM129" t="str">
            <v>HAMPDEN</v>
          </cell>
          <cell r="AN129">
            <v>0</v>
          </cell>
          <cell r="AO129">
            <v>0</v>
          </cell>
          <cell r="AP129">
            <v>0</v>
          </cell>
          <cell r="AQ129">
            <v>0</v>
          </cell>
          <cell r="AR129">
            <v>0</v>
          </cell>
          <cell r="AS129">
            <v>0</v>
          </cell>
          <cell r="AT129">
            <v>0</v>
          </cell>
          <cell r="AU129">
            <v>0</v>
          </cell>
          <cell r="AV129">
            <v>0</v>
          </cell>
          <cell r="AW129">
            <v>0</v>
          </cell>
          <cell r="AX129">
            <v>0</v>
          </cell>
          <cell r="AZ129">
            <v>120</v>
          </cell>
          <cell r="BA129" t="str">
            <v>HAMPDEN</v>
          </cell>
          <cell r="BC129">
            <v>0</v>
          </cell>
          <cell r="BE129">
            <v>0</v>
          </cell>
          <cell r="BF129">
            <v>0</v>
          </cell>
          <cell r="BG129">
            <v>0</v>
          </cell>
          <cell r="BH129">
            <v>0</v>
          </cell>
          <cell r="BI129">
            <v>0</v>
          </cell>
          <cell r="BJ129">
            <v>0</v>
          </cell>
          <cell r="BL129">
            <v>0</v>
          </cell>
          <cell r="BM129">
            <v>0</v>
          </cell>
          <cell r="BN129">
            <v>0</v>
          </cell>
          <cell r="BO129">
            <v>0</v>
          </cell>
          <cell r="BP129">
            <v>0</v>
          </cell>
          <cell r="BQ129">
            <v>0</v>
          </cell>
          <cell r="BR129">
            <v>0</v>
          </cell>
          <cell r="BX129">
            <v>-120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K130">
            <v>121</v>
          </cell>
          <cell r="AL130">
            <v>121</v>
          </cell>
          <cell r="AM130" t="str">
            <v>HANCOCK</v>
          </cell>
          <cell r="AN130">
            <v>0</v>
          </cell>
          <cell r="AO130">
            <v>0</v>
          </cell>
          <cell r="AP130">
            <v>0</v>
          </cell>
          <cell r="AQ130">
            <v>0</v>
          </cell>
          <cell r="AR130">
            <v>0</v>
          </cell>
          <cell r="AS130">
            <v>0</v>
          </cell>
          <cell r="AT130">
            <v>0</v>
          </cell>
          <cell r="AU130">
            <v>0</v>
          </cell>
          <cell r="AV130">
            <v>0</v>
          </cell>
          <cell r="AW130">
            <v>0</v>
          </cell>
          <cell r="AX130">
            <v>0</v>
          </cell>
          <cell r="AZ130">
            <v>121</v>
          </cell>
          <cell r="BA130" t="str">
            <v>HANCOCK</v>
          </cell>
          <cell r="BC130">
            <v>0</v>
          </cell>
          <cell r="BE130">
            <v>0</v>
          </cell>
          <cell r="BF130">
            <v>0</v>
          </cell>
          <cell r="BG130">
            <v>0</v>
          </cell>
          <cell r="BH130">
            <v>0</v>
          </cell>
          <cell r="BI130">
            <v>0</v>
          </cell>
          <cell r="BJ130">
            <v>0</v>
          </cell>
          <cell r="BL130">
            <v>0</v>
          </cell>
          <cell r="BM130">
            <v>0</v>
          </cell>
          <cell r="BN130">
            <v>0</v>
          </cell>
          <cell r="BO130">
            <v>0</v>
          </cell>
          <cell r="BP130">
            <v>0</v>
          </cell>
          <cell r="BQ130">
            <v>0</v>
          </cell>
          <cell r="BR130">
            <v>0</v>
          </cell>
          <cell r="BX130">
            <v>-121</v>
          </cell>
        </row>
        <row r="131">
          <cell r="A131">
            <v>122</v>
          </cell>
          <cell r="B131">
            <v>122</v>
          </cell>
          <cell r="C131" t="str">
            <v>HANOVER</v>
          </cell>
          <cell r="D131">
            <v>29</v>
          </cell>
          <cell r="E131">
            <v>356233</v>
          </cell>
          <cell r="F131">
            <v>0</v>
          </cell>
          <cell r="G131">
            <v>25897</v>
          </cell>
          <cell r="H131">
            <v>382130</v>
          </cell>
          <cell r="J131">
            <v>42194.43581436469</v>
          </cell>
          <cell r="K131">
            <v>0.59553761858498389</v>
          </cell>
          <cell r="L131">
            <v>25897</v>
          </cell>
          <cell r="M131">
            <v>68091.435814364697</v>
          </cell>
          <cell r="O131">
            <v>314038.5641856353</v>
          </cell>
          <cell r="Q131">
            <v>0</v>
          </cell>
          <cell r="R131">
            <v>42194.43581436469</v>
          </cell>
          <cell r="S131">
            <v>25897</v>
          </cell>
          <cell r="T131">
            <v>68091.435814364697</v>
          </cell>
          <cell r="V131">
            <v>96748</v>
          </cell>
          <cell r="W131">
            <v>0</v>
          </cell>
          <cell r="X131">
            <v>122</v>
          </cell>
          <cell r="Y131">
            <v>29</v>
          </cell>
          <cell r="Z131">
            <v>356233</v>
          </cell>
          <cell r="AA131">
            <v>0</v>
          </cell>
          <cell r="AB131">
            <v>356233</v>
          </cell>
          <cell r="AC131">
            <v>0</v>
          </cell>
          <cell r="AD131">
            <v>25897</v>
          </cell>
          <cell r="AE131">
            <v>382130</v>
          </cell>
          <cell r="AF131">
            <v>0</v>
          </cell>
          <cell r="AG131">
            <v>0</v>
          </cell>
          <cell r="AH131">
            <v>0</v>
          </cell>
          <cell r="AI131">
            <v>382130</v>
          </cell>
          <cell r="AK131">
            <v>122</v>
          </cell>
          <cell r="AL131">
            <v>122</v>
          </cell>
          <cell r="AM131" t="str">
            <v>HANOVER</v>
          </cell>
          <cell r="AN131">
            <v>356233</v>
          </cell>
          <cell r="AO131">
            <v>292325</v>
          </cell>
          <cell r="AP131">
            <v>63908</v>
          </cell>
          <cell r="AQ131">
            <v>0</v>
          </cell>
          <cell r="AR131">
            <v>76</v>
          </cell>
          <cell r="AS131">
            <v>3336</v>
          </cell>
          <cell r="AT131">
            <v>2677.75</v>
          </cell>
          <cell r="AU131">
            <v>853.25</v>
          </cell>
          <cell r="AV131">
            <v>0</v>
          </cell>
          <cell r="AW131">
            <v>70851</v>
          </cell>
          <cell r="AX131">
            <v>42194.43581436469</v>
          </cell>
          <cell r="AZ131">
            <v>122</v>
          </cell>
          <cell r="BA131" t="str">
            <v>HANOVER</v>
          </cell>
          <cell r="BC131">
            <v>0</v>
          </cell>
          <cell r="BE131">
            <v>0</v>
          </cell>
          <cell r="BF131">
            <v>0</v>
          </cell>
          <cell r="BG131">
            <v>0</v>
          </cell>
          <cell r="BH131">
            <v>0</v>
          </cell>
          <cell r="BI131">
            <v>0</v>
          </cell>
          <cell r="BJ131">
            <v>0</v>
          </cell>
          <cell r="BL131">
            <v>0</v>
          </cell>
          <cell r="BM131">
            <v>63908</v>
          </cell>
          <cell r="BN131">
            <v>63908</v>
          </cell>
          <cell r="BO131">
            <v>0</v>
          </cell>
          <cell r="BP131">
            <v>0</v>
          </cell>
          <cell r="BQ131">
            <v>0</v>
          </cell>
          <cell r="BR131">
            <v>0</v>
          </cell>
          <cell r="BX131">
            <v>-122</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K132">
            <v>123</v>
          </cell>
          <cell r="AL132">
            <v>123</v>
          </cell>
          <cell r="AM132" t="str">
            <v>HANSON</v>
          </cell>
          <cell r="AN132">
            <v>0</v>
          </cell>
          <cell r="AO132">
            <v>0</v>
          </cell>
          <cell r="AP132">
            <v>0</v>
          </cell>
          <cell r="AQ132">
            <v>0</v>
          </cell>
          <cell r="AR132">
            <v>0</v>
          </cell>
          <cell r="AS132">
            <v>0</v>
          </cell>
          <cell r="AT132">
            <v>0</v>
          </cell>
          <cell r="AU132">
            <v>0</v>
          </cell>
          <cell r="AV132">
            <v>0</v>
          </cell>
          <cell r="AW132">
            <v>0</v>
          </cell>
          <cell r="AX132">
            <v>0</v>
          </cell>
          <cell r="AZ132">
            <v>123</v>
          </cell>
          <cell r="BA132" t="str">
            <v>HANSON</v>
          </cell>
          <cell r="BC132">
            <v>0</v>
          </cell>
          <cell r="BE132">
            <v>0</v>
          </cell>
          <cell r="BF132">
            <v>0</v>
          </cell>
          <cell r="BG132">
            <v>0</v>
          </cell>
          <cell r="BH132">
            <v>0</v>
          </cell>
          <cell r="BI132">
            <v>0</v>
          </cell>
          <cell r="BJ132">
            <v>0</v>
          </cell>
          <cell r="BL132">
            <v>0</v>
          </cell>
          <cell r="BM132">
            <v>0</v>
          </cell>
          <cell r="BN132">
            <v>0</v>
          </cell>
          <cell r="BO132">
            <v>0</v>
          </cell>
          <cell r="BP132">
            <v>0</v>
          </cell>
          <cell r="BQ132">
            <v>0</v>
          </cell>
          <cell r="BR132">
            <v>0</v>
          </cell>
          <cell r="BX132">
            <v>-123</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K133">
            <v>124</v>
          </cell>
          <cell r="AL133">
            <v>124</v>
          </cell>
          <cell r="AM133" t="str">
            <v>HARDWICK</v>
          </cell>
          <cell r="AN133">
            <v>0</v>
          </cell>
          <cell r="AO133">
            <v>0</v>
          </cell>
          <cell r="AP133">
            <v>0</v>
          </cell>
          <cell r="AQ133">
            <v>0</v>
          </cell>
          <cell r="AR133">
            <v>0</v>
          </cell>
          <cell r="AS133">
            <v>0</v>
          </cell>
          <cell r="AT133">
            <v>0</v>
          </cell>
          <cell r="AU133">
            <v>0</v>
          </cell>
          <cell r="AV133">
            <v>0</v>
          </cell>
          <cell r="AW133">
            <v>0</v>
          </cell>
          <cell r="AX133">
            <v>0</v>
          </cell>
          <cell r="AZ133">
            <v>124</v>
          </cell>
          <cell r="BA133" t="str">
            <v>HARDWICK</v>
          </cell>
          <cell r="BC133">
            <v>0</v>
          </cell>
          <cell r="BE133">
            <v>0</v>
          </cell>
          <cell r="BF133">
            <v>0</v>
          </cell>
          <cell r="BG133">
            <v>0</v>
          </cell>
          <cell r="BH133">
            <v>0</v>
          </cell>
          <cell r="BI133">
            <v>0</v>
          </cell>
          <cell r="BJ133">
            <v>0</v>
          </cell>
          <cell r="BL133">
            <v>0</v>
          </cell>
          <cell r="BM133">
            <v>0</v>
          </cell>
          <cell r="BN133">
            <v>0</v>
          </cell>
          <cell r="BO133">
            <v>0</v>
          </cell>
          <cell r="BP133">
            <v>0</v>
          </cell>
          <cell r="BQ133">
            <v>0</v>
          </cell>
          <cell r="BR133">
            <v>0</v>
          </cell>
          <cell r="BX133">
            <v>-124</v>
          </cell>
        </row>
        <row r="134">
          <cell r="A134">
            <v>125</v>
          </cell>
          <cell r="B134">
            <v>125</v>
          </cell>
          <cell r="C134" t="str">
            <v>HARVARD</v>
          </cell>
          <cell r="D134">
            <v>18</v>
          </cell>
          <cell r="E134">
            <v>248796</v>
          </cell>
          <cell r="F134">
            <v>0</v>
          </cell>
          <cell r="G134">
            <v>16074</v>
          </cell>
          <cell r="H134">
            <v>264870</v>
          </cell>
          <cell r="J134">
            <v>1342.9223641237056</v>
          </cell>
          <cell r="K134">
            <v>3.5686834945455659E-2</v>
          </cell>
          <cell r="L134">
            <v>16074</v>
          </cell>
          <cell r="M134">
            <v>17416.922364123704</v>
          </cell>
          <cell r="O134">
            <v>247453.07763587631</v>
          </cell>
          <cell r="Q134">
            <v>0</v>
          </cell>
          <cell r="R134">
            <v>1342.9223641237056</v>
          </cell>
          <cell r="S134">
            <v>16074</v>
          </cell>
          <cell r="T134">
            <v>17416.922364123704</v>
          </cell>
          <cell r="V134">
            <v>53704.75</v>
          </cell>
          <cell r="W134">
            <v>0</v>
          </cell>
          <cell r="X134">
            <v>125</v>
          </cell>
          <cell r="Y134">
            <v>18</v>
          </cell>
          <cell r="Z134">
            <v>248796</v>
          </cell>
          <cell r="AA134">
            <v>0</v>
          </cell>
          <cell r="AB134">
            <v>248796</v>
          </cell>
          <cell r="AC134">
            <v>0</v>
          </cell>
          <cell r="AD134">
            <v>16074</v>
          </cell>
          <cell r="AE134">
            <v>264870</v>
          </cell>
          <cell r="AF134">
            <v>0</v>
          </cell>
          <cell r="AG134">
            <v>0</v>
          </cell>
          <cell r="AH134">
            <v>0</v>
          </cell>
          <cell r="AI134">
            <v>264870</v>
          </cell>
          <cell r="AK134">
            <v>125</v>
          </cell>
          <cell r="AL134">
            <v>125</v>
          </cell>
          <cell r="AM134" t="str">
            <v>HARVARD</v>
          </cell>
          <cell r="AN134">
            <v>248796</v>
          </cell>
          <cell r="AO134">
            <v>246762</v>
          </cell>
          <cell r="AP134">
            <v>2034</v>
          </cell>
          <cell r="AQ134">
            <v>0</v>
          </cell>
          <cell r="AR134">
            <v>0</v>
          </cell>
          <cell r="AS134">
            <v>8794.5</v>
          </cell>
          <cell r="AT134">
            <v>1543.25</v>
          </cell>
          <cell r="AU134">
            <v>25259</v>
          </cell>
          <cell r="AV134">
            <v>0</v>
          </cell>
          <cell r="AW134">
            <v>37630.75</v>
          </cell>
          <cell r="AX134">
            <v>1342.9223641237056</v>
          </cell>
          <cell r="AZ134">
            <v>125</v>
          </cell>
          <cell r="BA134" t="str">
            <v>HARVARD</v>
          </cell>
          <cell r="BC134">
            <v>0</v>
          </cell>
          <cell r="BE134">
            <v>0</v>
          </cell>
          <cell r="BF134">
            <v>0</v>
          </cell>
          <cell r="BG134">
            <v>0</v>
          </cell>
          <cell r="BH134">
            <v>0</v>
          </cell>
          <cell r="BI134">
            <v>0</v>
          </cell>
          <cell r="BJ134">
            <v>0</v>
          </cell>
          <cell r="BL134">
            <v>0</v>
          </cell>
          <cell r="BM134">
            <v>2034</v>
          </cell>
          <cell r="BN134">
            <v>2034</v>
          </cell>
          <cell r="BO134">
            <v>0</v>
          </cell>
          <cell r="BP134">
            <v>0</v>
          </cell>
          <cell r="BQ134">
            <v>0</v>
          </cell>
          <cell r="BR134">
            <v>0</v>
          </cell>
          <cell r="BX134">
            <v>-125</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K135">
            <v>126</v>
          </cell>
          <cell r="AL135">
            <v>126</v>
          </cell>
          <cell r="AM135" t="str">
            <v>HARWICH</v>
          </cell>
          <cell r="AN135">
            <v>0</v>
          </cell>
          <cell r="AO135">
            <v>0</v>
          </cell>
          <cell r="AP135">
            <v>0</v>
          </cell>
          <cell r="AQ135">
            <v>0</v>
          </cell>
          <cell r="AR135">
            <v>0</v>
          </cell>
          <cell r="AS135">
            <v>0</v>
          </cell>
          <cell r="AT135">
            <v>0</v>
          </cell>
          <cell r="AU135">
            <v>0</v>
          </cell>
          <cell r="AV135">
            <v>0</v>
          </cell>
          <cell r="AW135">
            <v>0</v>
          </cell>
          <cell r="AX135">
            <v>0</v>
          </cell>
          <cell r="AZ135">
            <v>126</v>
          </cell>
          <cell r="BA135" t="str">
            <v>HARWICH</v>
          </cell>
          <cell r="BC135">
            <v>0</v>
          </cell>
          <cell r="BE135">
            <v>0</v>
          </cell>
          <cell r="BF135">
            <v>0</v>
          </cell>
          <cell r="BG135">
            <v>0</v>
          </cell>
          <cell r="BH135">
            <v>0</v>
          </cell>
          <cell r="BI135">
            <v>0</v>
          </cell>
          <cell r="BJ135">
            <v>0</v>
          </cell>
          <cell r="BL135">
            <v>0</v>
          </cell>
          <cell r="BM135">
            <v>0</v>
          </cell>
          <cell r="BN135">
            <v>0</v>
          </cell>
          <cell r="BO135">
            <v>0</v>
          </cell>
          <cell r="BP135">
            <v>0</v>
          </cell>
          <cell r="BQ135">
            <v>0</v>
          </cell>
          <cell r="BR135">
            <v>0</v>
          </cell>
          <cell r="BW135" t="str">
            <v>fy13</v>
          </cell>
          <cell r="BX135">
            <v>-126</v>
          </cell>
        </row>
        <row r="136">
          <cell r="A136">
            <v>127</v>
          </cell>
          <cell r="B136">
            <v>127</v>
          </cell>
          <cell r="C136" t="str">
            <v>HATFIELD</v>
          </cell>
          <cell r="D136">
            <v>9</v>
          </cell>
          <cell r="E136">
            <v>114070</v>
          </cell>
          <cell r="F136">
            <v>0</v>
          </cell>
          <cell r="G136">
            <v>8037</v>
          </cell>
          <cell r="H136">
            <v>122107</v>
          </cell>
          <cell r="J136">
            <v>2132.5659961256488</v>
          </cell>
          <cell r="K136">
            <v>0.10455324782345195</v>
          </cell>
          <cell r="L136">
            <v>8037</v>
          </cell>
          <cell r="M136">
            <v>10169.56599612565</v>
          </cell>
          <cell r="O136">
            <v>111937.43400387435</v>
          </cell>
          <cell r="Q136">
            <v>0</v>
          </cell>
          <cell r="R136">
            <v>2132.5659961256488</v>
          </cell>
          <cell r="S136">
            <v>8037</v>
          </cell>
          <cell r="T136">
            <v>10169.56599612565</v>
          </cell>
          <cell r="V136">
            <v>28433.936876859992</v>
          </cell>
          <cell r="W136">
            <v>0</v>
          </cell>
          <cell r="X136">
            <v>127</v>
          </cell>
          <cell r="Y136">
            <v>9</v>
          </cell>
          <cell r="Z136">
            <v>114070</v>
          </cell>
          <cell r="AA136">
            <v>0</v>
          </cell>
          <cell r="AB136">
            <v>114070</v>
          </cell>
          <cell r="AC136">
            <v>0</v>
          </cell>
          <cell r="AD136">
            <v>8037</v>
          </cell>
          <cell r="AE136">
            <v>122107</v>
          </cell>
          <cell r="AF136">
            <v>0</v>
          </cell>
          <cell r="AG136">
            <v>0</v>
          </cell>
          <cell r="AH136">
            <v>0</v>
          </cell>
          <cell r="AI136">
            <v>122107</v>
          </cell>
          <cell r="AK136">
            <v>127</v>
          </cell>
          <cell r="AL136">
            <v>127</v>
          </cell>
          <cell r="AM136" t="str">
            <v>HATFIELD</v>
          </cell>
          <cell r="AN136">
            <v>114070</v>
          </cell>
          <cell r="AO136">
            <v>110840</v>
          </cell>
          <cell r="AP136">
            <v>3230</v>
          </cell>
          <cell r="AQ136">
            <v>2381</v>
          </cell>
          <cell r="AR136">
            <v>0</v>
          </cell>
          <cell r="AS136">
            <v>1445.25</v>
          </cell>
          <cell r="AT136">
            <v>0</v>
          </cell>
          <cell r="AU136">
            <v>13396.75</v>
          </cell>
          <cell r="AV136">
            <v>-56.063123140007519</v>
          </cell>
          <cell r="AW136">
            <v>20396.936876859992</v>
          </cell>
          <cell r="AX136">
            <v>2132.5659961256488</v>
          </cell>
          <cell r="AZ136">
            <v>127</v>
          </cell>
          <cell r="BA136" t="str">
            <v>HATFIELD</v>
          </cell>
          <cell r="BC136">
            <v>0</v>
          </cell>
          <cell r="BE136">
            <v>0</v>
          </cell>
          <cell r="BF136">
            <v>0</v>
          </cell>
          <cell r="BG136">
            <v>0</v>
          </cell>
          <cell r="BH136">
            <v>0</v>
          </cell>
          <cell r="BI136">
            <v>0</v>
          </cell>
          <cell r="BJ136">
            <v>0</v>
          </cell>
          <cell r="BL136">
            <v>0</v>
          </cell>
          <cell r="BM136">
            <v>3230</v>
          </cell>
          <cell r="BN136">
            <v>3230</v>
          </cell>
          <cell r="BO136">
            <v>0</v>
          </cell>
          <cell r="BP136">
            <v>-56.063123140007519</v>
          </cell>
          <cell r="BQ136">
            <v>-56.063123140007519</v>
          </cell>
          <cell r="BR136">
            <v>-56.063123140007519</v>
          </cell>
          <cell r="BX136">
            <v>-127</v>
          </cell>
        </row>
        <row r="137">
          <cell r="A137">
            <v>128</v>
          </cell>
          <cell r="B137">
            <v>128</v>
          </cell>
          <cell r="C137" t="str">
            <v>HAVERHILL</v>
          </cell>
          <cell r="D137">
            <v>318</v>
          </cell>
          <cell r="E137">
            <v>3055996</v>
          </cell>
          <cell r="F137">
            <v>0</v>
          </cell>
          <cell r="G137">
            <v>283974</v>
          </cell>
          <cell r="H137">
            <v>3339970</v>
          </cell>
          <cell r="J137">
            <v>25780.280015702228</v>
          </cell>
          <cell r="K137">
            <v>0.14418031098260156</v>
          </cell>
          <cell r="L137">
            <v>283974</v>
          </cell>
          <cell r="M137">
            <v>309754.28001570224</v>
          </cell>
          <cell r="O137">
            <v>3030215.7199842976</v>
          </cell>
          <cell r="Q137">
            <v>0</v>
          </cell>
          <cell r="R137">
            <v>25780.280015702228</v>
          </cell>
          <cell r="S137">
            <v>283974</v>
          </cell>
          <cell r="T137">
            <v>309754.28001570224</v>
          </cell>
          <cell r="V137">
            <v>462779.82889582729</v>
          </cell>
          <cell r="W137">
            <v>0</v>
          </cell>
          <cell r="X137">
            <v>128</v>
          </cell>
          <cell r="Y137">
            <v>318</v>
          </cell>
          <cell r="Z137">
            <v>3055996</v>
          </cell>
          <cell r="AA137">
            <v>0</v>
          </cell>
          <cell r="AB137">
            <v>3055996</v>
          </cell>
          <cell r="AC137">
            <v>0</v>
          </cell>
          <cell r="AD137">
            <v>283974</v>
          </cell>
          <cell r="AE137">
            <v>3339970</v>
          </cell>
          <cell r="AF137">
            <v>0</v>
          </cell>
          <cell r="AG137">
            <v>0</v>
          </cell>
          <cell r="AH137">
            <v>0</v>
          </cell>
          <cell r="AI137">
            <v>3339970</v>
          </cell>
          <cell r="AK137">
            <v>128</v>
          </cell>
          <cell r="AL137">
            <v>128</v>
          </cell>
          <cell r="AM137" t="str">
            <v>HAVERHILL</v>
          </cell>
          <cell r="AN137">
            <v>3055996</v>
          </cell>
          <cell r="AO137">
            <v>3016949</v>
          </cell>
          <cell r="AP137">
            <v>39047</v>
          </cell>
          <cell r="AQ137">
            <v>51555</v>
          </cell>
          <cell r="AR137">
            <v>0</v>
          </cell>
          <cell r="AS137">
            <v>41892.25</v>
          </cell>
          <cell r="AT137">
            <v>21917.25</v>
          </cell>
          <cell r="AU137">
            <v>25608.5</v>
          </cell>
          <cell r="AV137">
            <v>-1214.1711041726812</v>
          </cell>
          <cell r="AW137">
            <v>178805.82889582732</v>
          </cell>
          <cell r="AX137">
            <v>25780.280015702228</v>
          </cell>
          <cell r="AZ137">
            <v>128</v>
          </cell>
          <cell r="BA137" t="str">
            <v>HAVERHILL</v>
          </cell>
          <cell r="BC137">
            <v>0</v>
          </cell>
          <cell r="BE137">
            <v>0</v>
          </cell>
          <cell r="BF137">
            <v>0</v>
          </cell>
          <cell r="BG137">
            <v>0</v>
          </cell>
          <cell r="BH137">
            <v>0</v>
          </cell>
          <cell r="BI137">
            <v>0</v>
          </cell>
          <cell r="BJ137">
            <v>0</v>
          </cell>
          <cell r="BL137">
            <v>0</v>
          </cell>
          <cell r="BM137">
            <v>39047</v>
          </cell>
          <cell r="BN137">
            <v>39047</v>
          </cell>
          <cell r="BO137">
            <v>0</v>
          </cell>
          <cell r="BP137">
            <v>-1214.1711041726812</v>
          </cell>
          <cell r="BQ137">
            <v>-1214.1711041726812</v>
          </cell>
          <cell r="BR137">
            <v>-1214.1711041726812</v>
          </cell>
          <cell r="BX137">
            <v>-128</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K138">
            <v>129</v>
          </cell>
          <cell r="AL138">
            <v>129</v>
          </cell>
          <cell r="AM138" t="str">
            <v>HAWLEY</v>
          </cell>
          <cell r="AN138">
            <v>0</v>
          </cell>
          <cell r="AO138">
            <v>0</v>
          </cell>
          <cell r="AP138">
            <v>0</v>
          </cell>
          <cell r="AQ138">
            <v>0</v>
          </cell>
          <cell r="AR138">
            <v>0</v>
          </cell>
          <cell r="AS138">
            <v>0</v>
          </cell>
          <cell r="AT138">
            <v>0</v>
          </cell>
          <cell r="AU138">
            <v>0</v>
          </cell>
          <cell r="AV138">
            <v>0</v>
          </cell>
          <cell r="AW138">
            <v>0</v>
          </cell>
          <cell r="AX138">
            <v>0</v>
          </cell>
          <cell r="AZ138">
            <v>129</v>
          </cell>
          <cell r="BA138" t="str">
            <v>HAWLEY</v>
          </cell>
          <cell r="BC138">
            <v>0</v>
          </cell>
          <cell r="BE138">
            <v>0</v>
          </cell>
          <cell r="BF138">
            <v>0</v>
          </cell>
          <cell r="BG138">
            <v>0</v>
          </cell>
          <cell r="BH138">
            <v>0</v>
          </cell>
          <cell r="BI138">
            <v>0</v>
          </cell>
          <cell r="BJ138">
            <v>0</v>
          </cell>
          <cell r="BL138">
            <v>0</v>
          </cell>
          <cell r="BM138">
            <v>0</v>
          </cell>
          <cell r="BN138">
            <v>0</v>
          </cell>
          <cell r="BO138">
            <v>0</v>
          </cell>
          <cell r="BP138">
            <v>0</v>
          </cell>
          <cell r="BQ138">
            <v>0</v>
          </cell>
          <cell r="BR138">
            <v>0</v>
          </cell>
          <cell r="BX138">
            <v>-129</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K139">
            <v>130</v>
          </cell>
          <cell r="AL139">
            <v>130</v>
          </cell>
          <cell r="AM139" t="str">
            <v>HEATH</v>
          </cell>
          <cell r="AN139">
            <v>0</v>
          </cell>
          <cell r="AO139">
            <v>0</v>
          </cell>
          <cell r="AP139">
            <v>0</v>
          </cell>
          <cell r="AQ139">
            <v>0</v>
          </cell>
          <cell r="AR139">
            <v>0</v>
          </cell>
          <cell r="AS139">
            <v>0</v>
          </cell>
          <cell r="AT139">
            <v>0</v>
          </cell>
          <cell r="AU139">
            <v>0</v>
          </cell>
          <cell r="AV139">
            <v>0</v>
          </cell>
          <cell r="AW139">
            <v>0</v>
          </cell>
          <cell r="AX139">
            <v>0</v>
          </cell>
          <cell r="AZ139">
            <v>130</v>
          </cell>
          <cell r="BA139" t="str">
            <v>HEATH</v>
          </cell>
          <cell r="BC139">
            <v>0</v>
          </cell>
          <cell r="BE139">
            <v>0</v>
          </cell>
          <cell r="BF139">
            <v>0</v>
          </cell>
          <cell r="BG139">
            <v>0</v>
          </cell>
          <cell r="BH139">
            <v>0</v>
          </cell>
          <cell r="BI139">
            <v>0</v>
          </cell>
          <cell r="BJ139">
            <v>0</v>
          </cell>
          <cell r="BL139">
            <v>0</v>
          </cell>
          <cell r="BM139">
            <v>0</v>
          </cell>
          <cell r="BN139">
            <v>0</v>
          </cell>
          <cell r="BO139">
            <v>0</v>
          </cell>
          <cell r="BP139">
            <v>0</v>
          </cell>
          <cell r="BQ139">
            <v>0</v>
          </cell>
          <cell r="BR139">
            <v>0</v>
          </cell>
          <cell r="BX139">
            <v>-130</v>
          </cell>
        </row>
        <row r="140">
          <cell r="A140">
            <v>131</v>
          </cell>
          <cell r="B140">
            <v>131</v>
          </cell>
          <cell r="C140" t="str">
            <v>HINGHAM</v>
          </cell>
          <cell r="D140">
            <v>9</v>
          </cell>
          <cell r="E140">
            <v>102595</v>
          </cell>
          <cell r="F140">
            <v>0</v>
          </cell>
          <cell r="G140">
            <v>8037</v>
          </cell>
          <cell r="H140">
            <v>110632</v>
          </cell>
          <cell r="J140">
            <v>9177.9566291463289</v>
          </cell>
          <cell r="K140">
            <v>0.26228353587615427</v>
          </cell>
          <cell r="L140">
            <v>8037</v>
          </cell>
          <cell r="M140">
            <v>17214.956629146327</v>
          </cell>
          <cell r="O140">
            <v>93417.043370853673</v>
          </cell>
          <cell r="Q140">
            <v>0</v>
          </cell>
          <cell r="R140">
            <v>9177.9566291463289</v>
          </cell>
          <cell r="S140">
            <v>8037</v>
          </cell>
          <cell r="T140">
            <v>17214.956629146327</v>
          </cell>
          <cell r="V140">
            <v>43029.5</v>
          </cell>
          <cell r="W140">
            <v>0</v>
          </cell>
          <cell r="X140">
            <v>131</v>
          </cell>
          <cell r="Y140">
            <v>9</v>
          </cell>
          <cell r="Z140">
            <v>102595</v>
          </cell>
          <cell r="AA140">
            <v>0</v>
          </cell>
          <cell r="AB140">
            <v>102595</v>
          </cell>
          <cell r="AC140">
            <v>0</v>
          </cell>
          <cell r="AD140">
            <v>8037</v>
          </cell>
          <cell r="AE140">
            <v>110632</v>
          </cell>
          <cell r="AF140">
            <v>0</v>
          </cell>
          <cell r="AG140">
            <v>0</v>
          </cell>
          <cell r="AH140">
            <v>0</v>
          </cell>
          <cell r="AI140">
            <v>110632</v>
          </cell>
          <cell r="AK140">
            <v>131</v>
          </cell>
          <cell r="AL140">
            <v>131</v>
          </cell>
          <cell r="AM140" t="str">
            <v>HINGHAM</v>
          </cell>
          <cell r="AN140">
            <v>102595</v>
          </cell>
          <cell r="AO140">
            <v>88694</v>
          </cell>
          <cell r="AP140">
            <v>13901</v>
          </cell>
          <cell r="AQ140">
            <v>0</v>
          </cell>
          <cell r="AR140">
            <v>18042.5</v>
          </cell>
          <cell r="AS140">
            <v>19.5</v>
          </cell>
          <cell r="AT140">
            <v>2903.75</v>
          </cell>
          <cell r="AU140">
            <v>125.75</v>
          </cell>
          <cell r="AV140">
            <v>0</v>
          </cell>
          <cell r="AW140">
            <v>34992.5</v>
          </cell>
          <cell r="AX140">
            <v>9177.9566291463289</v>
          </cell>
          <cell r="AZ140">
            <v>131</v>
          </cell>
          <cell r="BA140" t="str">
            <v>HINGHAM</v>
          </cell>
          <cell r="BC140">
            <v>0</v>
          </cell>
          <cell r="BE140">
            <v>0</v>
          </cell>
          <cell r="BF140">
            <v>0</v>
          </cell>
          <cell r="BG140">
            <v>0</v>
          </cell>
          <cell r="BH140">
            <v>0</v>
          </cell>
          <cell r="BI140">
            <v>0</v>
          </cell>
          <cell r="BJ140">
            <v>0</v>
          </cell>
          <cell r="BL140">
            <v>0</v>
          </cell>
          <cell r="BM140">
            <v>13901</v>
          </cell>
          <cell r="BN140">
            <v>13901</v>
          </cell>
          <cell r="BO140">
            <v>0</v>
          </cell>
          <cell r="BP140">
            <v>0</v>
          </cell>
          <cell r="BQ140">
            <v>0</v>
          </cell>
          <cell r="BR140">
            <v>0</v>
          </cell>
          <cell r="BX140">
            <v>-131</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K141">
            <v>132</v>
          </cell>
          <cell r="AL141">
            <v>132</v>
          </cell>
          <cell r="AM141" t="str">
            <v>HINSDALE</v>
          </cell>
          <cell r="AN141">
            <v>0</v>
          </cell>
          <cell r="AO141">
            <v>0</v>
          </cell>
          <cell r="AP141">
            <v>0</v>
          </cell>
          <cell r="AQ141">
            <v>0</v>
          </cell>
          <cell r="AR141">
            <v>0</v>
          </cell>
          <cell r="AS141">
            <v>0</v>
          </cell>
          <cell r="AT141">
            <v>0</v>
          </cell>
          <cell r="AU141">
            <v>0</v>
          </cell>
          <cell r="AV141">
            <v>0</v>
          </cell>
          <cell r="AW141">
            <v>0</v>
          </cell>
          <cell r="AX141">
            <v>0</v>
          </cell>
          <cell r="AZ141">
            <v>132</v>
          </cell>
          <cell r="BA141" t="str">
            <v>HINSDALE</v>
          </cell>
          <cell r="BC141">
            <v>0</v>
          </cell>
          <cell r="BE141">
            <v>0</v>
          </cell>
          <cell r="BF141">
            <v>0</v>
          </cell>
          <cell r="BG141">
            <v>0</v>
          </cell>
          <cell r="BH141">
            <v>0</v>
          </cell>
          <cell r="BI141">
            <v>0</v>
          </cell>
          <cell r="BJ141">
            <v>0</v>
          </cell>
          <cell r="BL141">
            <v>0</v>
          </cell>
          <cell r="BM141">
            <v>0</v>
          </cell>
          <cell r="BN141">
            <v>0</v>
          </cell>
          <cell r="BO141">
            <v>0</v>
          </cell>
          <cell r="BP141">
            <v>0</v>
          </cell>
          <cell r="BQ141">
            <v>0</v>
          </cell>
          <cell r="BR141">
            <v>0</v>
          </cell>
          <cell r="BX141">
            <v>-132</v>
          </cell>
        </row>
        <row r="142">
          <cell r="A142">
            <v>133</v>
          </cell>
          <cell r="B142">
            <v>133</v>
          </cell>
          <cell r="C142" t="str">
            <v>HOLBROOK</v>
          </cell>
          <cell r="D142">
            <v>31</v>
          </cell>
          <cell r="E142">
            <v>394375</v>
          </cell>
          <cell r="F142">
            <v>0</v>
          </cell>
          <cell r="G142">
            <v>27683</v>
          </cell>
          <cell r="H142">
            <v>422058</v>
          </cell>
          <cell r="J142">
            <v>40966.394714428556</v>
          </cell>
          <cell r="K142">
            <v>0.38607450778724162</v>
          </cell>
          <cell r="L142">
            <v>27683</v>
          </cell>
          <cell r="M142">
            <v>68649.394714428548</v>
          </cell>
          <cell r="O142">
            <v>353408.60528557142</v>
          </cell>
          <cell r="Q142">
            <v>0</v>
          </cell>
          <cell r="R142">
            <v>40966.394714428556</v>
          </cell>
          <cell r="S142">
            <v>27683</v>
          </cell>
          <cell r="T142">
            <v>68649.394714428548</v>
          </cell>
          <cell r="V142">
            <v>133793.07432017336</v>
          </cell>
          <cell r="W142">
            <v>0</v>
          </cell>
          <cell r="X142">
            <v>133</v>
          </cell>
          <cell r="Y142">
            <v>31</v>
          </cell>
          <cell r="Z142">
            <v>394375</v>
          </cell>
          <cell r="AA142">
            <v>0</v>
          </cell>
          <cell r="AB142">
            <v>394375</v>
          </cell>
          <cell r="AC142">
            <v>0</v>
          </cell>
          <cell r="AD142">
            <v>27683</v>
          </cell>
          <cell r="AE142">
            <v>422058</v>
          </cell>
          <cell r="AF142">
            <v>0</v>
          </cell>
          <cell r="AG142">
            <v>0</v>
          </cell>
          <cell r="AH142">
            <v>0</v>
          </cell>
          <cell r="AI142">
            <v>422058</v>
          </cell>
          <cell r="AK142">
            <v>133</v>
          </cell>
          <cell r="AL142">
            <v>133</v>
          </cell>
          <cell r="AM142" t="str">
            <v>HOLBROOK</v>
          </cell>
          <cell r="AN142">
            <v>394375</v>
          </cell>
          <cell r="AO142">
            <v>332327</v>
          </cell>
          <cell r="AP142">
            <v>62048</v>
          </cell>
          <cell r="AQ142">
            <v>22321</v>
          </cell>
          <cell r="AR142">
            <v>14629.5</v>
          </cell>
          <cell r="AS142">
            <v>0</v>
          </cell>
          <cell r="AT142">
            <v>4026.75</v>
          </cell>
          <cell r="AU142">
            <v>3610.5</v>
          </cell>
          <cell r="AV142">
            <v>-525.67567982664332</v>
          </cell>
          <cell r="AW142">
            <v>106110.07432017336</v>
          </cell>
          <cell r="AX142">
            <v>40966.394714428556</v>
          </cell>
          <cell r="AZ142">
            <v>133</v>
          </cell>
          <cell r="BA142" t="str">
            <v>HOLBROOK</v>
          </cell>
          <cell r="BC142">
            <v>0</v>
          </cell>
          <cell r="BE142">
            <v>0</v>
          </cell>
          <cell r="BF142">
            <v>0</v>
          </cell>
          <cell r="BG142">
            <v>0</v>
          </cell>
          <cell r="BH142">
            <v>0</v>
          </cell>
          <cell r="BI142">
            <v>0</v>
          </cell>
          <cell r="BJ142">
            <v>0</v>
          </cell>
          <cell r="BL142">
            <v>0</v>
          </cell>
          <cell r="BM142">
            <v>62048</v>
          </cell>
          <cell r="BN142">
            <v>62048</v>
          </cell>
          <cell r="BO142">
            <v>0</v>
          </cell>
          <cell r="BP142">
            <v>-525.67567982664332</v>
          </cell>
          <cell r="BQ142">
            <v>-525.67567982664332</v>
          </cell>
          <cell r="BR142">
            <v>-525.67567982664332</v>
          </cell>
          <cell r="BX142">
            <v>-133</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K143">
            <v>134</v>
          </cell>
          <cell r="AL143">
            <v>134</v>
          </cell>
          <cell r="AM143" t="str">
            <v>HOLDEN</v>
          </cell>
          <cell r="AN143">
            <v>0</v>
          </cell>
          <cell r="AO143">
            <v>0</v>
          </cell>
          <cell r="AP143">
            <v>0</v>
          </cell>
          <cell r="AQ143">
            <v>0</v>
          </cell>
          <cell r="AR143">
            <v>0</v>
          </cell>
          <cell r="AS143">
            <v>0</v>
          </cell>
          <cell r="AT143">
            <v>0</v>
          </cell>
          <cell r="AU143">
            <v>0</v>
          </cell>
          <cell r="AV143">
            <v>0</v>
          </cell>
          <cell r="AW143">
            <v>0</v>
          </cell>
          <cell r="AX143">
            <v>0</v>
          </cell>
          <cell r="AZ143">
            <v>134</v>
          </cell>
          <cell r="BA143" t="str">
            <v>HOLDEN</v>
          </cell>
          <cell r="BC143">
            <v>0</v>
          </cell>
          <cell r="BE143">
            <v>0</v>
          </cell>
          <cell r="BF143">
            <v>0</v>
          </cell>
          <cell r="BG143">
            <v>0</v>
          </cell>
          <cell r="BH143">
            <v>0</v>
          </cell>
          <cell r="BI143">
            <v>0</v>
          </cell>
          <cell r="BJ143">
            <v>0</v>
          </cell>
          <cell r="BL143">
            <v>0</v>
          </cell>
          <cell r="BM143">
            <v>0</v>
          </cell>
          <cell r="BN143">
            <v>0</v>
          </cell>
          <cell r="BO143">
            <v>0</v>
          </cell>
          <cell r="BP143">
            <v>0</v>
          </cell>
          <cell r="BQ143">
            <v>0</v>
          </cell>
          <cell r="BR143">
            <v>0</v>
          </cell>
          <cell r="BX143">
            <v>-134</v>
          </cell>
        </row>
        <row r="144">
          <cell r="A144">
            <v>135</v>
          </cell>
          <cell r="B144">
            <v>135</v>
          </cell>
          <cell r="C144" t="str">
            <v>HOLLAND</v>
          </cell>
          <cell r="D144">
            <v>2</v>
          </cell>
          <cell r="E144">
            <v>34108</v>
          </cell>
          <cell r="F144">
            <v>0</v>
          </cell>
          <cell r="G144">
            <v>1786</v>
          </cell>
          <cell r="H144">
            <v>35894</v>
          </cell>
          <cell r="J144">
            <v>22519.368729366448</v>
          </cell>
          <cell r="K144">
            <v>0.66023715050329679</v>
          </cell>
          <cell r="L144">
            <v>1786</v>
          </cell>
          <cell r="M144">
            <v>24305.368729366448</v>
          </cell>
          <cell r="O144">
            <v>11588.631270633552</v>
          </cell>
          <cell r="Q144">
            <v>0</v>
          </cell>
          <cell r="R144">
            <v>22519.368729366448</v>
          </cell>
          <cell r="S144">
            <v>1786</v>
          </cell>
          <cell r="T144">
            <v>24305.368729366448</v>
          </cell>
          <cell r="V144">
            <v>35894</v>
          </cell>
          <cell r="W144">
            <v>0</v>
          </cell>
          <cell r="X144">
            <v>135</v>
          </cell>
          <cell r="Y144">
            <v>2</v>
          </cell>
          <cell r="Z144">
            <v>34108</v>
          </cell>
          <cell r="AA144">
            <v>0</v>
          </cell>
          <cell r="AB144">
            <v>34108</v>
          </cell>
          <cell r="AC144">
            <v>0</v>
          </cell>
          <cell r="AD144">
            <v>1786</v>
          </cell>
          <cell r="AE144">
            <v>35894</v>
          </cell>
          <cell r="AF144">
            <v>0</v>
          </cell>
          <cell r="AG144">
            <v>0</v>
          </cell>
          <cell r="AH144">
            <v>0</v>
          </cell>
          <cell r="AI144">
            <v>35894</v>
          </cell>
          <cell r="AK144">
            <v>135</v>
          </cell>
          <cell r="AL144">
            <v>135</v>
          </cell>
          <cell r="AM144" t="str">
            <v>HOLLAND</v>
          </cell>
          <cell r="AN144">
            <v>34108</v>
          </cell>
          <cell r="AO144">
            <v>0</v>
          </cell>
          <cell r="AP144">
            <v>34108</v>
          </cell>
          <cell r="AQ144">
            <v>0</v>
          </cell>
          <cell r="AR144">
            <v>0</v>
          </cell>
          <cell r="AS144">
            <v>0</v>
          </cell>
          <cell r="AT144">
            <v>0</v>
          </cell>
          <cell r="AU144">
            <v>0</v>
          </cell>
          <cell r="AV144">
            <v>0</v>
          </cell>
          <cell r="AW144">
            <v>34108</v>
          </cell>
          <cell r="AX144">
            <v>22519.368729366448</v>
          </cell>
          <cell r="AZ144">
            <v>135</v>
          </cell>
          <cell r="BA144" t="str">
            <v>HOLLAND</v>
          </cell>
          <cell r="BC144">
            <v>0</v>
          </cell>
          <cell r="BE144">
            <v>0</v>
          </cell>
          <cell r="BF144">
            <v>0</v>
          </cell>
          <cell r="BG144">
            <v>0</v>
          </cell>
          <cell r="BH144">
            <v>0</v>
          </cell>
          <cell r="BI144">
            <v>0</v>
          </cell>
          <cell r="BJ144">
            <v>0</v>
          </cell>
          <cell r="BL144">
            <v>0</v>
          </cell>
          <cell r="BM144">
            <v>34108</v>
          </cell>
          <cell r="BN144">
            <v>34108</v>
          </cell>
          <cell r="BO144">
            <v>0</v>
          </cell>
          <cell r="BP144">
            <v>0</v>
          </cell>
          <cell r="BQ144">
            <v>0</v>
          </cell>
          <cell r="BR144">
            <v>0</v>
          </cell>
          <cell r="BX144">
            <v>-135</v>
          </cell>
        </row>
        <row r="145">
          <cell r="A145">
            <v>136</v>
          </cell>
          <cell r="B145">
            <v>136</v>
          </cell>
          <cell r="C145" t="str">
            <v>HOLLISTON</v>
          </cell>
          <cell r="D145">
            <v>16</v>
          </cell>
          <cell r="E145">
            <v>189021</v>
          </cell>
          <cell r="F145">
            <v>0</v>
          </cell>
          <cell r="G145">
            <v>14288</v>
          </cell>
          <cell r="H145">
            <v>203309</v>
          </cell>
          <cell r="J145">
            <v>60744.458794905317</v>
          </cell>
          <cell r="K145">
            <v>0.66023715050329679</v>
          </cell>
          <cell r="L145">
            <v>14288</v>
          </cell>
          <cell r="M145">
            <v>75032.458794905309</v>
          </cell>
          <cell r="O145">
            <v>128276.54120509469</v>
          </cell>
          <cell r="Q145">
            <v>0</v>
          </cell>
          <cell r="R145">
            <v>60744.458794905317</v>
          </cell>
          <cell r="S145">
            <v>14288</v>
          </cell>
          <cell r="T145">
            <v>75032.458794905309</v>
          </cell>
          <cell r="V145">
            <v>106292</v>
          </cell>
          <cell r="W145">
            <v>0</v>
          </cell>
          <cell r="X145">
            <v>136</v>
          </cell>
          <cell r="Y145">
            <v>16</v>
          </cell>
          <cell r="Z145">
            <v>189021</v>
          </cell>
          <cell r="AA145">
            <v>0</v>
          </cell>
          <cell r="AB145">
            <v>189021</v>
          </cell>
          <cell r="AC145">
            <v>0</v>
          </cell>
          <cell r="AD145">
            <v>14288</v>
          </cell>
          <cell r="AE145">
            <v>203309</v>
          </cell>
          <cell r="AF145">
            <v>0</v>
          </cell>
          <cell r="AG145">
            <v>0</v>
          </cell>
          <cell r="AH145">
            <v>0</v>
          </cell>
          <cell r="AI145">
            <v>203309</v>
          </cell>
          <cell r="AK145">
            <v>136</v>
          </cell>
          <cell r="AL145">
            <v>136</v>
          </cell>
          <cell r="AM145" t="str">
            <v>HOLLISTON</v>
          </cell>
          <cell r="AN145">
            <v>189021</v>
          </cell>
          <cell r="AO145">
            <v>97017</v>
          </cell>
          <cell r="AP145">
            <v>92004</v>
          </cell>
          <cell r="AQ145">
            <v>0</v>
          </cell>
          <cell r="AR145">
            <v>0</v>
          </cell>
          <cell r="AS145">
            <v>0</v>
          </cell>
          <cell r="AT145">
            <v>0</v>
          </cell>
          <cell r="AU145">
            <v>0</v>
          </cell>
          <cell r="AV145">
            <v>0</v>
          </cell>
          <cell r="AW145">
            <v>92004</v>
          </cell>
          <cell r="AX145">
            <v>60744.458794905317</v>
          </cell>
          <cell r="AZ145">
            <v>136</v>
          </cell>
          <cell r="BA145" t="str">
            <v>HOLLISTON</v>
          </cell>
          <cell r="BC145">
            <v>0</v>
          </cell>
          <cell r="BE145">
            <v>0</v>
          </cell>
          <cell r="BF145">
            <v>0</v>
          </cell>
          <cell r="BG145">
            <v>0</v>
          </cell>
          <cell r="BH145">
            <v>0</v>
          </cell>
          <cell r="BI145">
            <v>0</v>
          </cell>
          <cell r="BJ145">
            <v>0</v>
          </cell>
          <cell r="BL145">
            <v>0</v>
          </cell>
          <cell r="BM145">
            <v>92004</v>
          </cell>
          <cell r="BN145">
            <v>92004</v>
          </cell>
          <cell r="BO145">
            <v>0</v>
          </cell>
          <cell r="BP145">
            <v>0</v>
          </cell>
          <cell r="BQ145">
            <v>0</v>
          </cell>
          <cell r="BR145">
            <v>0</v>
          </cell>
          <cell r="BX145">
            <v>-136</v>
          </cell>
        </row>
        <row r="146">
          <cell r="A146">
            <v>137</v>
          </cell>
          <cell r="B146">
            <v>137</v>
          </cell>
          <cell r="C146" t="str">
            <v>HOLYOKE</v>
          </cell>
          <cell r="D146">
            <v>824</v>
          </cell>
          <cell r="E146">
            <v>10032772</v>
          </cell>
          <cell r="F146">
            <v>839377</v>
          </cell>
          <cell r="G146">
            <v>735832</v>
          </cell>
          <cell r="H146">
            <v>11607981</v>
          </cell>
          <cell r="J146">
            <v>0</v>
          </cell>
          <cell r="K146">
            <v>0</v>
          </cell>
          <cell r="L146">
            <v>735832</v>
          </cell>
          <cell r="M146">
            <v>735832</v>
          </cell>
          <cell r="O146">
            <v>10872149</v>
          </cell>
          <cell r="Q146">
            <v>0</v>
          </cell>
          <cell r="R146">
            <v>0</v>
          </cell>
          <cell r="S146">
            <v>735832</v>
          </cell>
          <cell r="T146">
            <v>735832</v>
          </cell>
          <cell r="V146">
            <v>1765297.6842333353</v>
          </cell>
          <cell r="W146">
            <v>0</v>
          </cell>
          <cell r="X146">
            <v>137</v>
          </cell>
          <cell r="Y146">
            <v>824</v>
          </cell>
          <cell r="Z146">
            <v>10032772</v>
          </cell>
          <cell r="AA146">
            <v>0</v>
          </cell>
          <cell r="AB146">
            <v>10032772</v>
          </cell>
          <cell r="AC146">
            <v>839377</v>
          </cell>
          <cell r="AD146">
            <v>735832</v>
          </cell>
          <cell r="AE146">
            <v>11607981</v>
          </cell>
          <cell r="AF146">
            <v>0</v>
          </cell>
          <cell r="AG146">
            <v>0</v>
          </cell>
          <cell r="AH146">
            <v>0</v>
          </cell>
          <cell r="AI146">
            <v>11607981</v>
          </cell>
          <cell r="AK146">
            <v>137</v>
          </cell>
          <cell r="AL146">
            <v>137</v>
          </cell>
          <cell r="AM146" t="str">
            <v>HOLYOKE</v>
          </cell>
          <cell r="AN146">
            <v>10032772</v>
          </cell>
          <cell r="AO146">
            <v>10883650</v>
          </cell>
          <cell r="AP146">
            <v>0</v>
          </cell>
          <cell r="AQ146">
            <v>187224</v>
          </cell>
          <cell r="AR146">
            <v>158766</v>
          </cell>
          <cell r="AS146">
            <v>214858.5</v>
          </cell>
          <cell r="AT146">
            <v>391845.5</v>
          </cell>
          <cell r="AU146">
            <v>81181</v>
          </cell>
          <cell r="AV146">
            <v>-4409.315766664804</v>
          </cell>
          <cell r="AW146">
            <v>1029465.6842333352</v>
          </cell>
          <cell r="AX146">
            <v>0</v>
          </cell>
          <cell r="AZ146">
            <v>137</v>
          </cell>
          <cell r="BA146" t="str">
            <v>HOLYOKE</v>
          </cell>
          <cell r="BC146">
            <v>0</v>
          </cell>
          <cell r="BE146">
            <v>0</v>
          </cell>
          <cell r="BF146">
            <v>0</v>
          </cell>
          <cell r="BG146">
            <v>0</v>
          </cell>
          <cell r="BH146">
            <v>0</v>
          </cell>
          <cell r="BI146">
            <v>0</v>
          </cell>
          <cell r="BJ146">
            <v>0</v>
          </cell>
          <cell r="BL146">
            <v>0</v>
          </cell>
          <cell r="BM146">
            <v>0</v>
          </cell>
          <cell r="BN146">
            <v>0</v>
          </cell>
          <cell r="BO146">
            <v>0</v>
          </cell>
          <cell r="BP146">
            <v>-4409.315766664804</v>
          </cell>
          <cell r="BQ146">
            <v>-4409.315766664804</v>
          </cell>
          <cell r="BR146">
            <v>-4409.315766664804</v>
          </cell>
          <cell r="BX146">
            <v>-137</v>
          </cell>
        </row>
        <row r="147">
          <cell r="A147">
            <v>138</v>
          </cell>
          <cell r="B147">
            <v>138</v>
          </cell>
          <cell r="C147" t="str">
            <v>HOPEDALE</v>
          </cell>
          <cell r="D147">
            <v>2</v>
          </cell>
          <cell r="E147">
            <v>23574</v>
          </cell>
          <cell r="F147">
            <v>0</v>
          </cell>
          <cell r="G147">
            <v>1786</v>
          </cell>
          <cell r="H147">
            <v>25360</v>
          </cell>
          <cell r="J147">
            <v>0</v>
          </cell>
          <cell r="K147">
            <v>0</v>
          </cell>
          <cell r="L147">
            <v>1786</v>
          </cell>
          <cell r="M147">
            <v>1786</v>
          </cell>
          <cell r="O147">
            <v>23574</v>
          </cell>
          <cell r="Q147">
            <v>0</v>
          </cell>
          <cell r="R147">
            <v>0</v>
          </cell>
          <cell r="S147">
            <v>1786</v>
          </cell>
          <cell r="T147">
            <v>1786</v>
          </cell>
          <cell r="V147">
            <v>8054</v>
          </cell>
          <cell r="W147">
            <v>0</v>
          </cell>
          <cell r="X147">
            <v>138</v>
          </cell>
          <cell r="Y147">
            <v>2</v>
          </cell>
          <cell r="Z147">
            <v>23574</v>
          </cell>
          <cell r="AA147">
            <v>0</v>
          </cell>
          <cell r="AB147">
            <v>23574</v>
          </cell>
          <cell r="AC147">
            <v>0</v>
          </cell>
          <cell r="AD147">
            <v>1786</v>
          </cell>
          <cell r="AE147">
            <v>25360</v>
          </cell>
          <cell r="AF147">
            <v>0</v>
          </cell>
          <cell r="AG147">
            <v>0</v>
          </cell>
          <cell r="AH147">
            <v>0</v>
          </cell>
          <cell r="AI147">
            <v>25360</v>
          </cell>
          <cell r="AK147">
            <v>138</v>
          </cell>
          <cell r="AL147">
            <v>138</v>
          </cell>
          <cell r="AM147" t="str">
            <v>HOPEDALE</v>
          </cell>
          <cell r="AN147">
            <v>23574</v>
          </cell>
          <cell r="AO147">
            <v>32170</v>
          </cell>
          <cell r="AP147">
            <v>0</v>
          </cell>
          <cell r="AQ147">
            <v>0</v>
          </cell>
          <cell r="AR147">
            <v>6268</v>
          </cell>
          <cell r="AS147">
            <v>0</v>
          </cell>
          <cell r="AT147">
            <v>0</v>
          </cell>
          <cell r="AU147">
            <v>0</v>
          </cell>
          <cell r="AV147">
            <v>0</v>
          </cell>
          <cell r="AW147">
            <v>6268</v>
          </cell>
          <cell r="AX147">
            <v>0</v>
          </cell>
          <cell r="AZ147">
            <v>138</v>
          </cell>
          <cell r="BA147" t="str">
            <v>HOPEDALE</v>
          </cell>
          <cell r="BC147">
            <v>0</v>
          </cell>
          <cell r="BE147">
            <v>0</v>
          </cell>
          <cell r="BF147">
            <v>0</v>
          </cell>
          <cell r="BG147">
            <v>0</v>
          </cell>
          <cell r="BH147">
            <v>0</v>
          </cell>
          <cell r="BI147">
            <v>0</v>
          </cell>
          <cell r="BJ147">
            <v>0</v>
          </cell>
          <cell r="BL147">
            <v>0</v>
          </cell>
          <cell r="BM147">
            <v>0</v>
          </cell>
          <cell r="BN147">
            <v>0</v>
          </cell>
          <cell r="BO147">
            <v>0</v>
          </cell>
          <cell r="BP147">
            <v>0</v>
          </cell>
          <cell r="BQ147">
            <v>0</v>
          </cell>
          <cell r="BR147">
            <v>0</v>
          </cell>
          <cell r="BX147">
            <v>-138</v>
          </cell>
        </row>
        <row r="148">
          <cell r="A148">
            <v>139</v>
          </cell>
          <cell r="B148">
            <v>139</v>
          </cell>
          <cell r="C148" t="str">
            <v>HOPKINTON</v>
          </cell>
          <cell r="D148">
            <v>8</v>
          </cell>
          <cell r="E148">
            <v>102782</v>
          </cell>
          <cell r="F148">
            <v>0</v>
          </cell>
          <cell r="G148">
            <v>7144</v>
          </cell>
          <cell r="H148">
            <v>109926</v>
          </cell>
          <cell r="J148">
            <v>0</v>
          </cell>
          <cell r="K148">
            <v>0</v>
          </cell>
          <cell r="L148">
            <v>7144</v>
          </cell>
          <cell r="M148">
            <v>7144</v>
          </cell>
          <cell r="O148">
            <v>102782</v>
          </cell>
          <cell r="Q148">
            <v>0</v>
          </cell>
          <cell r="R148">
            <v>0</v>
          </cell>
          <cell r="S148">
            <v>7144</v>
          </cell>
          <cell r="T148">
            <v>7144</v>
          </cell>
          <cell r="V148">
            <v>23886.5</v>
          </cell>
          <cell r="W148">
            <v>0</v>
          </cell>
          <cell r="X148">
            <v>139</v>
          </cell>
          <cell r="Y148">
            <v>8</v>
          </cell>
          <cell r="Z148">
            <v>102782</v>
          </cell>
          <cell r="AA148">
            <v>0</v>
          </cell>
          <cell r="AB148">
            <v>102782</v>
          </cell>
          <cell r="AC148">
            <v>0</v>
          </cell>
          <cell r="AD148">
            <v>7144</v>
          </cell>
          <cell r="AE148">
            <v>109926</v>
          </cell>
          <cell r="AF148">
            <v>0</v>
          </cell>
          <cell r="AG148">
            <v>0</v>
          </cell>
          <cell r="AH148">
            <v>0</v>
          </cell>
          <cell r="AI148">
            <v>109926</v>
          </cell>
          <cell r="AK148">
            <v>139</v>
          </cell>
          <cell r="AL148">
            <v>139</v>
          </cell>
          <cell r="AM148" t="str">
            <v>HOPKINTON</v>
          </cell>
          <cell r="AN148">
            <v>102782</v>
          </cell>
          <cell r="AO148">
            <v>143283</v>
          </cell>
          <cell r="AP148">
            <v>0</v>
          </cell>
          <cell r="AQ148">
            <v>0</v>
          </cell>
          <cell r="AR148">
            <v>0</v>
          </cell>
          <cell r="AS148">
            <v>16230.5</v>
          </cell>
          <cell r="AT148">
            <v>512</v>
          </cell>
          <cell r="AU148">
            <v>0</v>
          </cell>
          <cell r="AV148">
            <v>0</v>
          </cell>
          <cell r="AW148">
            <v>16742.5</v>
          </cell>
          <cell r="AX148">
            <v>0</v>
          </cell>
          <cell r="AZ148">
            <v>139</v>
          </cell>
          <cell r="BA148" t="str">
            <v>HOPKINTON</v>
          </cell>
          <cell r="BC148">
            <v>0</v>
          </cell>
          <cell r="BE148">
            <v>0</v>
          </cell>
          <cell r="BF148">
            <v>0</v>
          </cell>
          <cell r="BG148">
            <v>0</v>
          </cell>
          <cell r="BH148">
            <v>0</v>
          </cell>
          <cell r="BI148">
            <v>0</v>
          </cell>
          <cell r="BJ148">
            <v>0</v>
          </cell>
          <cell r="BL148">
            <v>0</v>
          </cell>
          <cell r="BM148">
            <v>0</v>
          </cell>
          <cell r="BN148">
            <v>0</v>
          </cell>
          <cell r="BO148">
            <v>0</v>
          </cell>
          <cell r="BP148">
            <v>0</v>
          </cell>
          <cell r="BQ148">
            <v>0</v>
          </cell>
          <cell r="BR148">
            <v>0</v>
          </cell>
          <cell r="BX148">
            <v>-139</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K149">
            <v>140</v>
          </cell>
          <cell r="AL149">
            <v>140</v>
          </cell>
          <cell r="AM149" t="str">
            <v>HUBBARDSTON</v>
          </cell>
          <cell r="AN149">
            <v>0</v>
          </cell>
          <cell r="AO149">
            <v>0</v>
          </cell>
          <cell r="AP149">
            <v>0</v>
          </cell>
          <cell r="AQ149">
            <v>0</v>
          </cell>
          <cell r="AR149">
            <v>0</v>
          </cell>
          <cell r="AS149">
            <v>0</v>
          </cell>
          <cell r="AT149">
            <v>0</v>
          </cell>
          <cell r="AU149">
            <v>0</v>
          </cell>
          <cell r="AV149">
            <v>0</v>
          </cell>
          <cell r="AW149">
            <v>0</v>
          </cell>
          <cell r="AX149">
            <v>0</v>
          </cell>
          <cell r="AZ149">
            <v>140</v>
          </cell>
          <cell r="BA149" t="str">
            <v>HUBBARDSTON</v>
          </cell>
          <cell r="BC149">
            <v>0</v>
          </cell>
          <cell r="BE149">
            <v>0</v>
          </cell>
          <cell r="BF149">
            <v>0</v>
          </cell>
          <cell r="BG149">
            <v>0</v>
          </cell>
          <cell r="BH149">
            <v>0</v>
          </cell>
          <cell r="BI149">
            <v>0</v>
          </cell>
          <cell r="BJ149">
            <v>0</v>
          </cell>
          <cell r="BL149">
            <v>0</v>
          </cell>
          <cell r="BM149">
            <v>0</v>
          </cell>
          <cell r="BN149">
            <v>0</v>
          </cell>
          <cell r="BO149">
            <v>0</v>
          </cell>
          <cell r="BP149">
            <v>0</v>
          </cell>
          <cell r="BQ149">
            <v>0</v>
          </cell>
          <cell r="BR149">
            <v>0</v>
          </cell>
          <cell r="BX149">
            <v>-140</v>
          </cell>
        </row>
        <row r="150">
          <cell r="A150">
            <v>141</v>
          </cell>
          <cell r="B150">
            <v>141</v>
          </cell>
          <cell r="C150" t="str">
            <v>HUDSON</v>
          </cell>
          <cell r="D150">
            <v>114</v>
          </cell>
          <cell r="E150">
            <v>1727568</v>
          </cell>
          <cell r="F150">
            <v>0</v>
          </cell>
          <cell r="G150">
            <v>101802</v>
          </cell>
          <cell r="H150">
            <v>1829370</v>
          </cell>
          <cell r="J150">
            <v>117258.77816653601</v>
          </cell>
          <cell r="K150">
            <v>0.2913945253557223</v>
          </cell>
          <cell r="L150">
            <v>101802</v>
          </cell>
          <cell r="M150">
            <v>219060.77816653601</v>
          </cell>
          <cell r="O150">
            <v>1610309.221833464</v>
          </cell>
          <cell r="Q150">
            <v>0</v>
          </cell>
          <cell r="R150">
            <v>117258.77816653601</v>
          </cell>
          <cell r="S150">
            <v>101802</v>
          </cell>
          <cell r="T150">
            <v>219060.77816653601</v>
          </cell>
          <cell r="V150">
            <v>504207.56346551597</v>
          </cell>
          <cell r="W150">
            <v>0</v>
          </cell>
          <cell r="X150">
            <v>141</v>
          </cell>
          <cell r="Y150">
            <v>114</v>
          </cell>
          <cell r="Z150">
            <v>1727568</v>
          </cell>
          <cell r="AA150">
            <v>0</v>
          </cell>
          <cell r="AB150">
            <v>1727568</v>
          </cell>
          <cell r="AC150">
            <v>0</v>
          </cell>
          <cell r="AD150">
            <v>101802</v>
          </cell>
          <cell r="AE150">
            <v>1829370</v>
          </cell>
          <cell r="AF150">
            <v>0</v>
          </cell>
          <cell r="AG150">
            <v>0</v>
          </cell>
          <cell r="AH150">
            <v>0</v>
          </cell>
          <cell r="AI150">
            <v>1829370</v>
          </cell>
          <cell r="AK150">
            <v>141</v>
          </cell>
          <cell r="AL150">
            <v>141</v>
          </cell>
          <cell r="AM150" t="str">
            <v>HUDSON</v>
          </cell>
          <cell r="AN150">
            <v>1727568</v>
          </cell>
          <cell r="AO150">
            <v>1549967</v>
          </cell>
          <cell r="AP150">
            <v>177601</v>
          </cell>
          <cell r="AQ150">
            <v>100121</v>
          </cell>
          <cell r="AR150">
            <v>55304.25</v>
          </cell>
          <cell r="AS150">
            <v>22396.5</v>
          </cell>
          <cell r="AT150">
            <v>0</v>
          </cell>
          <cell r="AU150">
            <v>49340.75</v>
          </cell>
          <cell r="AV150">
            <v>-2357.9365344840335</v>
          </cell>
          <cell r="AW150">
            <v>402405.56346551597</v>
          </cell>
          <cell r="AX150">
            <v>117258.77816653601</v>
          </cell>
          <cell r="AZ150">
            <v>141</v>
          </cell>
          <cell r="BA150" t="str">
            <v>HUDSON</v>
          </cell>
          <cell r="BC150">
            <v>0</v>
          </cell>
          <cell r="BE150">
            <v>0</v>
          </cell>
          <cell r="BF150">
            <v>0</v>
          </cell>
          <cell r="BG150">
            <v>0</v>
          </cell>
          <cell r="BH150">
            <v>0</v>
          </cell>
          <cell r="BI150">
            <v>0</v>
          </cell>
          <cell r="BJ150">
            <v>0</v>
          </cell>
          <cell r="BL150">
            <v>0</v>
          </cell>
          <cell r="BM150">
            <v>177601</v>
          </cell>
          <cell r="BN150">
            <v>177601</v>
          </cell>
          <cell r="BO150">
            <v>0</v>
          </cell>
          <cell r="BP150">
            <v>-2357.9365344840335</v>
          </cell>
          <cell r="BQ150">
            <v>-2357.9365344840335</v>
          </cell>
          <cell r="BR150">
            <v>-2357.9365344840335</v>
          </cell>
          <cell r="BX150">
            <v>-141</v>
          </cell>
        </row>
        <row r="151">
          <cell r="A151">
            <v>142</v>
          </cell>
          <cell r="B151">
            <v>142</v>
          </cell>
          <cell r="C151" t="str">
            <v>HULL</v>
          </cell>
          <cell r="D151">
            <v>38</v>
          </cell>
          <cell r="E151">
            <v>634600</v>
          </cell>
          <cell r="F151">
            <v>0</v>
          </cell>
          <cell r="G151">
            <v>33934</v>
          </cell>
          <cell r="H151">
            <v>668534</v>
          </cell>
          <cell r="J151">
            <v>68253.996144729812</v>
          </cell>
          <cell r="K151">
            <v>0.41789083067278143</v>
          </cell>
          <cell r="L151">
            <v>33934</v>
          </cell>
          <cell r="M151">
            <v>102187.99614472981</v>
          </cell>
          <cell r="O151">
            <v>566346.00385527022</v>
          </cell>
          <cell r="Q151">
            <v>0</v>
          </cell>
          <cell r="R151">
            <v>68253.996144729812</v>
          </cell>
          <cell r="S151">
            <v>33934</v>
          </cell>
          <cell r="T151">
            <v>102187.99614472981</v>
          </cell>
          <cell r="V151">
            <v>197263.72904632677</v>
          </cell>
          <cell r="W151">
            <v>0</v>
          </cell>
          <cell r="X151">
            <v>142</v>
          </cell>
          <cell r="Y151">
            <v>38</v>
          </cell>
          <cell r="Z151">
            <v>634600</v>
          </cell>
          <cell r="AA151">
            <v>0</v>
          </cell>
          <cell r="AB151">
            <v>634600</v>
          </cell>
          <cell r="AC151">
            <v>0</v>
          </cell>
          <cell r="AD151">
            <v>33934</v>
          </cell>
          <cell r="AE151">
            <v>668534</v>
          </cell>
          <cell r="AF151">
            <v>0</v>
          </cell>
          <cell r="AG151">
            <v>0</v>
          </cell>
          <cell r="AH151">
            <v>0</v>
          </cell>
          <cell r="AI151">
            <v>668534</v>
          </cell>
          <cell r="AK151">
            <v>142</v>
          </cell>
          <cell r="AL151">
            <v>142</v>
          </cell>
          <cell r="AM151" t="str">
            <v>HULL</v>
          </cell>
          <cell r="AN151">
            <v>634600</v>
          </cell>
          <cell r="AO151">
            <v>531222</v>
          </cell>
          <cell r="AP151">
            <v>103378</v>
          </cell>
          <cell r="AQ151">
            <v>29872</v>
          </cell>
          <cell r="AR151">
            <v>15661.25</v>
          </cell>
          <cell r="AS151">
            <v>8611</v>
          </cell>
          <cell r="AT151">
            <v>6511</v>
          </cell>
          <cell r="AU151">
            <v>0</v>
          </cell>
          <cell r="AV151">
            <v>-703.52095367321454</v>
          </cell>
          <cell r="AW151">
            <v>163329.72904632677</v>
          </cell>
          <cell r="AX151">
            <v>68253.996144729812</v>
          </cell>
          <cell r="AZ151">
            <v>142</v>
          </cell>
          <cell r="BA151" t="str">
            <v>HULL</v>
          </cell>
          <cell r="BC151">
            <v>0</v>
          </cell>
          <cell r="BE151">
            <v>0</v>
          </cell>
          <cell r="BF151">
            <v>0</v>
          </cell>
          <cell r="BG151">
            <v>0</v>
          </cell>
          <cell r="BH151">
            <v>0</v>
          </cell>
          <cell r="BI151">
            <v>0</v>
          </cell>
          <cell r="BJ151">
            <v>0</v>
          </cell>
          <cell r="BL151">
            <v>0</v>
          </cell>
          <cell r="BM151">
            <v>103378</v>
          </cell>
          <cell r="BN151">
            <v>103378</v>
          </cell>
          <cell r="BO151">
            <v>0</v>
          </cell>
          <cell r="BP151">
            <v>-703.52095367321454</v>
          </cell>
          <cell r="BQ151">
            <v>-703.52095367321454</v>
          </cell>
          <cell r="BR151">
            <v>-703.52095367321454</v>
          </cell>
          <cell r="BX151">
            <v>-142</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K152">
            <v>143</v>
          </cell>
          <cell r="AL152">
            <v>143</v>
          </cell>
          <cell r="AM152" t="str">
            <v>HUNTINGTON</v>
          </cell>
          <cell r="AN152">
            <v>0</v>
          </cell>
          <cell r="AO152">
            <v>0</v>
          </cell>
          <cell r="AP152">
            <v>0</v>
          </cell>
          <cell r="AQ152">
            <v>0</v>
          </cell>
          <cell r="AR152">
            <v>0</v>
          </cell>
          <cell r="AS152">
            <v>0</v>
          </cell>
          <cell r="AT152">
            <v>0</v>
          </cell>
          <cell r="AU152">
            <v>0</v>
          </cell>
          <cell r="AV152">
            <v>0</v>
          </cell>
          <cell r="AW152">
            <v>0</v>
          </cell>
          <cell r="AX152">
            <v>0</v>
          </cell>
          <cell r="AZ152">
            <v>143</v>
          </cell>
          <cell r="BA152" t="str">
            <v>HUNTINGTON</v>
          </cell>
          <cell r="BC152">
            <v>0</v>
          </cell>
          <cell r="BE152">
            <v>0</v>
          </cell>
          <cell r="BF152">
            <v>0</v>
          </cell>
          <cell r="BG152">
            <v>0</v>
          </cell>
          <cell r="BH152">
            <v>0</v>
          </cell>
          <cell r="BI152">
            <v>0</v>
          </cell>
          <cell r="BJ152">
            <v>0</v>
          </cell>
          <cell r="BL152">
            <v>0</v>
          </cell>
          <cell r="BM152">
            <v>0</v>
          </cell>
          <cell r="BN152">
            <v>0</v>
          </cell>
          <cell r="BO152">
            <v>0</v>
          </cell>
          <cell r="BP152">
            <v>0</v>
          </cell>
          <cell r="BQ152">
            <v>0</v>
          </cell>
          <cell r="BR152">
            <v>0</v>
          </cell>
          <cell r="BX152">
            <v>-143</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K153">
            <v>144</v>
          </cell>
          <cell r="AL153">
            <v>144</v>
          </cell>
          <cell r="AM153" t="str">
            <v>IPSWICH</v>
          </cell>
          <cell r="AN153">
            <v>0</v>
          </cell>
          <cell r="AO153">
            <v>0</v>
          </cell>
          <cell r="AP153">
            <v>0</v>
          </cell>
          <cell r="AQ153">
            <v>0</v>
          </cell>
          <cell r="AR153">
            <v>0</v>
          </cell>
          <cell r="AS153">
            <v>0</v>
          </cell>
          <cell r="AT153">
            <v>0</v>
          </cell>
          <cell r="AU153">
            <v>0</v>
          </cell>
          <cell r="AV153">
            <v>0</v>
          </cell>
          <cell r="AW153">
            <v>0</v>
          </cell>
          <cell r="AX153">
            <v>0</v>
          </cell>
          <cell r="AZ153">
            <v>144</v>
          </cell>
          <cell r="BA153" t="str">
            <v>IPSWICH</v>
          </cell>
          <cell r="BC153">
            <v>0</v>
          </cell>
          <cell r="BE153">
            <v>0</v>
          </cell>
          <cell r="BF153">
            <v>0</v>
          </cell>
          <cell r="BG153">
            <v>0</v>
          </cell>
          <cell r="BH153">
            <v>0</v>
          </cell>
          <cell r="BI153">
            <v>0</v>
          </cell>
          <cell r="BJ153">
            <v>0</v>
          </cell>
          <cell r="BL153">
            <v>0</v>
          </cell>
          <cell r="BM153">
            <v>0</v>
          </cell>
          <cell r="BN153">
            <v>0</v>
          </cell>
          <cell r="BO153">
            <v>0</v>
          </cell>
          <cell r="BP153">
            <v>0</v>
          </cell>
          <cell r="BQ153">
            <v>0</v>
          </cell>
          <cell r="BR153">
            <v>0</v>
          </cell>
          <cell r="BX153">
            <v>-144</v>
          </cell>
        </row>
        <row r="154">
          <cell r="A154">
            <v>145</v>
          </cell>
          <cell r="B154">
            <v>145</v>
          </cell>
          <cell r="C154" t="str">
            <v>KINGSTON</v>
          </cell>
          <cell r="D154">
            <v>7</v>
          </cell>
          <cell r="E154">
            <v>88022</v>
          </cell>
          <cell r="F154">
            <v>0</v>
          </cell>
          <cell r="G154">
            <v>6251</v>
          </cell>
          <cell r="H154">
            <v>94273</v>
          </cell>
          <cell r="J154">
            <v>8864.343982657263</v>
          </cell>
          <cell r="K154">
            <v>0.19594690324960515</v>
          </cell>
          <cell r="L154">
            <v>6251</v>
          </cell>
          <cell r="M154">
            <v>15115.343982657263</v>
          </cell>
          <cell r="O154">
            <v>79157.656017342742</v>
          </cell>
          <cell r="Q154">
            <v>0</v>
          </cell>
          <cell r="R154">
            <v>8864.343982657263</v>
          </cell>
          <cell r="S154">
            <v>6251</v>
          </cell>
          <cell r="T154">
            <v>15115.343982657263</v>
          </cell>
          <cell r="V154">
            <v>51489.5</v>
          </cell>
          <cell r="W154">
            <v>0</v>
          </cell>
          <cell r="X154">
            <v>145</v>
          </cell>
          <cell r="Y154">
            <v>7</v>
          </cell>
          <cell r="Z154">
            <v>88022</v>
          </cell>
          <cell r="AA154">
            <v>0</v>
          </cell>
          <cell r="AB154">
            <v>88022</v>
          </cell>
          <cell r="AC154">
            <v>0</v>
          </cell>
          <cell r="AD154">
            <v>6251</v>
          </cell>
          <cell r="AE154">
            <v>94273</v>
          </cell>
          <cell r="AF154">
            <v>0</v>
          </cell>
          <cell r="AG154">
            <v>0</v>
          </cell>
          <cell r="AH154">
            <v>0</v>
          </cell>
          <cell r="AI154">
            <v>94273</v>
          </cell>
          <cell r="AK154">
            <v>145</v>
          </cell>
          <cell r="AL154">
            <v>145</v>
          </cell>
          <cell r="AM154" t="str">
            <v>KINGSTON</v>
          </cell>
          <cell r="AN154">
            <v>88022</v>
          </cell>
          <cell r="AO154">
            <v>74596</v>
          </cell>
          <cell r="AP154">
            <v>13426</v>
          </cell>
          <cell r="AQ154">
            <v>0</v>
          </cell>
          <cell r="AR154">
            <v>6247.5</v>
          </cell>
          <cell r="AS154">
            <v>18617.75</v>
          </cell>
          <cell r="AT154">
            <v>2119.75</v>
          </cell>
          <cell r="AU154">
            <v>4827.5</v>
          </cell>
          <cell r="AV154">
            <v>0</v>
          </cell>
          <cell r="AW154">
            <v>45238.5</v>
          </cell>
          <cell r="AX154">
            <v>8864.343982657263</v>
          </cell>
          <cell r="AZ154">
            <v>145</v>
          </cell>
          <cell r="BA154" t="str">
            <v>KINGSTON</v>
          </cell>
          <cell r="BC154">
            <v>0</v>
          </cell>
          <cell r="BE154">
            <v>0</v>
          </cell>
          <cell r="BF154">
            <v>0</v>
          </cell>
          <cell r="BG154">
            <v>0</v>
          </cell>
          <cell r="BH154">
            <v>0</v>
          </cell>
          <cell r="BI154">
            <v>0</v>
          </cell>
          <cell r="BJ154">
            <v>0</v>
          </cell>
          <cell r="BL154">
            <v>0</v>
          </cell>
          <cell r="BM154">
            <v>13426</v>
          </cell>
          <cell r="BN154">
            <v>13426</v>
          </cell>
          <cell r="BO154">
            <v>0</v>
          </cell>
          <cell r="BP154">
            <v>0</v>
          </cell>
          <cell r="BQ154">
            <v>0</v>
          </cell>
          <cell r="BR154">
            <v>0</v>
          </cell>
          <cell r="BX154">
            <v>-145</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K155">
            <v>146</v>
          </cell>
          <cell r="AL155">
            <v>146</v>
          </cell>
          <cell r="AM155" t="str">
            <v>LAKEVILLE</v>
          </cell>
          <cell r="AN155">
            <v>0</v>
          </cell>
          <cell r="AO155">
            <v>0</v>
          </cell>
          <cell r="AP155">
            <v>0</v>
          </cell>
          <cell r="AQ155">
            <v>0</v>
          </cell>
          <cell r="AR155">
            <v>0</v>
          </cell>
          <cell r="AS155">
            <v>0</v>
          </cell>
          <cell r="AT155">
            <v>0</v>
          </cell>
          <cell r="AU155">
            <v>0</v>
          </cell>
          <cell r="AV155">
            <v>0</v>
          </cell>
          <cell r="AW155">
            <v>0</v>
          </cell>
          <cell r="AX155">
            <v>0</v>
          </cell>
          <cell r="AZ155">
            <v>146</v>
          </cell>
          <cell r="BA155" t="str">
            <v>LAKEVILLE</v>
          </cell>
          <cell r="BC155">
            <v>0</v>
          </cell>
          <cell r="BE155">
            <v>0</v>
          </cell>
          <cell r="BF155">
            <v>0</v>
          </cell>
          <cell r="BG155">
            <v>0</v>
          </cell>
          <cell r="BH155">
            <v>0</v>
          </cell>
          <cell r="BI155">
            <v>0</v>
          </cell>
          <cell r="BJ155">
            <v>0</v>
          </cell>
          <cell r="BL155">
            <v>0</v>
          </cell>
          <cell r="BM155">
            <v>0</v>
          </cell>
          <cell r="BN155">
            <v>0</v>
          </cell>
          <cell r="BO155">
            <v>0</v>
          </cell>
          <cell r="BP155">
            <v>0</v>
          </cell>
          <cell r="BQ155">
            <v>0</v>
          </cell>
          <cell r="BR155">
            <v>0</v>
          </cell>
          <cell r="BW155" t="str">
            <v>fy12</v>
          </cell>
          <cell r="BX155">
            <v>-146</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K156">
            <v>147</v>
          </cell>
          <cell r="AL156">
            <v>147</v>
          </cell>
          <cell r="AM156" t="str">
            <v>LANCASTER</v>
          </cell>
          <cell r="AN156">
            <v>0</v>
          </cell>
          <cell r="AO156">
            <v>0</v>
          </cell>
          <cell r="AP156">
            <v>0</v>
          </cell>
          <cell r="AQ156">
            <v>0</v>
          </cell>
          <cell r="AR156">
            <v>0</v>
          </cell>
          <cell r="AS156">
            <v>0</v>
          </cell>
          <cell r="AT156">
            <v>0</v>
          </cell>
          <cell r="AU156">
            <v>0</v>
          </cell>
          <cell r="AV156">
            <v>0</v>
          </cell>
          <cell r="AW156">
            <v>0</v>
          </cell>
          <cell r="AX156">
            <v>0</v>
          </cell>
          <cell r="AZ156">
            <v>147</v>
          </cell>
          <cell r="BA156" t="str">
            <v>LANCASTER</v>
          </cell>
          <cell r="BC156">
            <v>0</v>
          </cell>
          <cell r="BE156">
            <v>0</v>
          </cell>
          <cell r="BF156">
            <v>0</v>
          </cell>
          <cell r="BG156">
            <v>0</v>
          </cell>
          <cell r="BH156">
            <v>0</v>
          </cell>
          <cell r="BI156">
            <v>0</v>
          </cell>
          <cell r="BJ156">
            <v>0</v>
          </cell>
          <cell r="BL156">
            <v>0</v>
          </cell>
          <cell r="BM156">
            <v>0</v>
          </cell>
          <cell r="BN156">
            <v>0</v>
          </cell>
          <cell r="BO156">
            <v>0</v>
          </cell>
          <cell r="BP156">
            <v>0</v>
          </cell>
          <cell r="BQ156">
            <v>0</v>
          </cell>
          <cell r="BR156">
            <v>0</v>
          </cell>
          <cell r="BX156">
            <v>-147</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10801.952853420677</v>
          </cell>
          <cell r="W157">
            <v>0</v>
          </cell>
          <cell r="X157">
            <v>148</v>
          </cell>
          <cell r="AK157">
            <v>148</v>
          </cell>
          <cell r="AL157">
            <v>148</v>
          </cell>
          <cell r="AM157" t="str">
            <v>LANESBOROUGH</v>
          </cell>
          <cell r="AN157">
            <v>0</v>
          </cell>
          <cell r="AO157">
            <v>43876</v>
          </cell>
          <cell r="AP157">
            <v>0</v>
          </cell>
          <cell r="AQ157">
            <v>7093</v>
          </cell>
          <cell r="AR157">
            <v>3876</v>
          </cell>
          <cell r="AS157">
            <v>0</v>
          </cell>
          <cell r="AT157">
            <v>0</v>
          </cell>
          <cell r="AU157">
            <v>0</v>
          </cell>
          <cell r="AV157">
            <v>-167.04714657932345</v>
          </cell>
          <cell r="AW157">
            <v>10801.952853420677</v>
          </cell>
          <cell r="AX157">
            <v>0</v>
          </cell>
          <cell r="AZ157">
            <v>148</v>
          </cell>
          <cell r="BA157" t="str">
            <v>LANESBOROUGH</v>
          </cell>
          <cell r="BC157">
            <v>0</v>
          </cell>
          <cell r="BE157">
            <v>0</v>
          </cell>
          <cell r="BF157">
            <v>0</v>
          </cell>
          <cell r="BG157">
            <v>0</v>
          </cell>
          <cell r="BH157">
            <v>0</v>
          </cell>
          <cell r="BI157">
            <v>0</v>
          </cell>
          <cell r="BJ157">
            <v>0</v>
          </cell>
          <cell r="BL157">
            <v>0</v>
          </cell>
          <cell r="BM157">
            <v>0</v>
          </cell>
          <cell r="BN157">
            <v>0</v>
          </cell>
          <cell r="BO157">
            <v>0</v>
          </cell>
          <cell r="BP157">
            <v>-167.04714657932345</v>
          </cell>
          <cell r="BQ157">
            <v>-167.04714657932345</v>
          </cell>
          <cell r="BR157">
            <v>-167.04714657932345</v>
          </cell>
          <cell r="BX157">
            <v>-148</v>
          </cell>
        </row>
        <row r="158">
          <cell r="A158">
            <v>149</v>
          </cell>
          <cell r="B158">
            <v>149</v>
          </cell>
          <cell r="C158" t="str">
            <v>LAWRENCE</v>
          </cell>
          <cell r="D158">
            <v>1679</v>
          </cell>
          <cell r="E158">
            <v>19528537</v>
          </cell>
          <cell r="F158">
            <v>606944</v>
          </cell>
          <cell r="G158">
            <v>1499347</v>
          </cell>
          <cell r="H158">
            <v>21634828</v>
          </cell>
          <cell r="J158">
            <v>470797.94585798786</v>
          </cell>
          <cell r="K158">
            <v>0.16450338214663623</v>
          </cell>
          <cell r="L158">
            <v>1499347</v>
          </cell>
          <cell r="M158">
            <v>1970144.9458579877</v>
          </cell>
          <cell r="O158">
            <v>19664683.054142013</v>
          </cell>
          <cell r="Q158">
            <v>0</v>
          </cell>
          <cell r="R158">
            <v>470797.94585798786</v>
          </cell>
          <cell r="S158">
            <v>1499347</v>
          </cell>
          <cell r="T158">
            <v>1970144.9458579877</v>
          </cell>
          <cell r="V158">
            <v>4361281.75</v>
          </cell>
          <cell r="W158">
            <v>0</v>
          </cell>
          <cell r="X158">
            <v>149</v>
          </cell>
          <cell r="Y158">
            <v>1679</v>
          </cell>
          <cell r="Z158">
            <v>19528537</v>
          </cell>
          <cell r="AA158">
            <v>0</v>
          </cell>
          <cell r="AB158">
            <v>19528537</v>
          </cell>
          <cell r="AC158">
            <v>606944</v>
          </cell>
          <cell r="AD158">
            <v>1499347</v>
          </cell>
          <cell r="AE158">
            <v>21634828</v>
          </cell>
          <cell r="AF158">
            <v>0</v>
          </cell>
          <cell r="AG158">
            <v>0</v>
          </cell>
          <cell r="AH158">
            <v>0</v>
          </cell>
          <cell r="AI158">
            <v>21634828</v>
          </cell>
          <cell r="AK158">
            <v>149</v>
          </cell>
          <cell r="AL158">
            <v>149</v>
          </cell>
          <cell r="AM158" t="str">
            <v>LAWRENCE</v>
          </cell>
          <cell r="AN158">
            <v>19528537</v>
          </cell>
          <cell r="AO158">
            <v>18815463</v>
          </cell>
          <cell r="AP158">
            <v>713074</v>
          </cell>
          <cell r="AQ158">
            <v>189429</v>
          </cell>
          <cell r="AR158">
            <v>330244.25</v>
          </cell>
          <cell r="AS158">
            <v>492986</v>
          </cell>
          <cell r="AT158">
            <v>331326.5</v>
          </cell>
          <cell r="AU158">
            <v>804875</v>
          </cell>
          <cell r="AV158">
            <v>0</v>
          </cell>
          <cell r="AW158">
            <v>2861934.75</v>
          </cell>
          <cell r="AX158">
            <v>470797.94585798786</v>
          </cell>
          <cell r="AZ158">
            <v>149</v>
          </cell>
          <cell r="BA158" t="str">
            <v>LAWRENCE</v>
          </cell>
          <cell r="BC158">
            <v>0</v>
          </cell>
          <cell r="BE158">
            <v>0</v>
          </cell>
          <cell r="BF158">
            <v>0</v>
          </cell>
          <cell r="BG158">
            <v>0</v>
          </cell>
          <cell r="BH158">
            <v>0</v>
          </cell>
          <cell r="BI158">
            <v>0</v>
          </cell>
          <cell r="BJ158">
            <v>0</v>
          </cell>
          <cell r="BL158">
            <v>0</v>
          </cell>
          <cell r="BM158">
            <v>713074</v>
          </cell>
          <cell r="BN158">
            <v>1320018</v>
          </cell>
          <cell r="BO158">
            <v>-606944</v>
          </cell>
          <cell r="BP158">
            <v>-4461.2398039438995</v>
          </cell>
          <cell r="BQ158">
            <v>0</v>
          </cell>
          <cell r="BR158">
            <v>0</v>
          </cell>
          <cell r="BX158">
            <v>-149</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K159">
            <v>150</v>
          </cell>
          <cell r="AL159">
            <v>150</v>
          </cell>
          <cell r="AM159" t="str">
            <v>LEE</v>
          </cell>
          <cell r="AN159">
            <v>0</v>
          </cell>
          <cell r="AO159">
            <v>0</v>
          </cell>
          <cell r="AP159">
            <v>0</v>
          </cell>
          <cell r="AQ159">
            <v>0</v>
          </cell>
          <cell r="AR159">
            <v>0</v>
          </cell>
          <cell r="AS159">
            <v>1937.5</v>
          </cell>
          <cell r="AT159">
            <v>5406.25</v>
          </cell>
          <cell r="AU159">
            <v>0</v>
          </cell>
          <cell r="AV159">
            <v>0</v>
          </cell>
          <cell r="AW159">
            <v>7343.75</v>
          </cell>
          <cell r="AX159">
            <v>0</v>
          </cell>
          <cell r="AZ159">
            <v>150</v>
          </cell>
          <cell r="BA159" t="str">
            <v>LEE</v>
          </cell>
          <cell r="BC159">
            <v>0</v>
          </cell>
          <cell r="BE159">
            <v>0</v>
          </cell>
          <cell r="BF159">
            <v>0</v>
          </cell>
          <cell r="BG159">
            <v>0</v>
          </cell>
          <cell r="BH159">
            <v>0</v>
          </cell>
          <cell r="BI159">
            <v>0</v>
          </cell>
          <cell r="BJ159">
            <v>0</v>
          </cell>
          <cell r="BL159">
            <v>0</v>
          </cell>
          <cell r="BM159">
            <v>0</v>
          </cell>
          <cell r="BN159">
            <v>0</v>
          </cell>
          <cell r="BO159">
            <v>0</v>
          </cell>
          <cell r="BP159">
            <v>0</v>
          </cell>
          <cell r="BQ159">
            <v>0</v>
          </cell>
          <cell r="BR159">
            <v>0</v>
          </cell>
          <cell r="BX159">
            <v>-150</v>
          </cell>
        </row>
        <row r="160">
          <cell r="A160">
            <v>151</v>
          </cell>
          <cell r="B160">
            <v>151</v>
          </cell>
          <cell r="C160" t="str">
            <v>LEICESTER</v>
          </cell>
          <cell r="D160">
            <v>17</v>
          </cell>
          <cell r="E160">
            <v>196408</v>
          </cell>
          <cell r="F160">
            <v>0</v>
          </cell>
          <cell r="G160">
            <v>15181</v>
          </cell>
          <cell r="H160">
            <v>211589</v>
          </cell>
          <cell r="J160">
            <v>37416.299556172329</v>
          </cell>
          <cell r="K160">
            <v>0.52752137090411233</v>
          </cell>
          <cell r="L160">
            <v>15181</v>
          </cell>
          <cell r="M160">
            <v>52597.299556172329</v>
          </cell>
          <cell r="O160">
            <v>158991.70044382766</v>
          </cell>
          <cell r="Q160">
            <v>0</v>
          </cell>
          <cell r="R160">
            <v>37416.299556172329</v>
          </cell>
          <cell r="S160">
            <v>15181</v>
          </cell>
          <cell r="T160">
            <v>52597.299556172329</v>
          </cell>
          <cell r="V160">
            <v>86109.5</v>
          </cell>
          <cell r="W160">
            <v>0</v>
          </cell>
          <cell r="X160">
            <v>151</v>
          </cell>
          <cell r="Y160">
            <v>17</v>
          </cell>
          <cell r="Z160">
            <v>196408</v>
          </cell>
          <cell r="AA160">
            <v>0</v>
          </cell>
          <cell r="AB160">
            <v>196408</v>
          </cell>
          <cell r="AC160">
            <v>0</v>
          </cell>
          <cell r="AD160">
            <v>15181</v>
          </cell>
          <cell r="AE160">
            <v>211589</v>
          </cell>
          <cell r="AF160">
            <v>0</v>
          </cell>
          <cell r="AG160">
            <v>0</v>
          </cell>
          <cell r="AH160">
            <v>0</v>
          </cell>
          <cell r="AI160">
            <v>211589</v>
          </cell>
          <cell r="AK160">
            <v>151</v>
          </cell>
          <cell r="AL160">
            <v>151</v>
          </cell>
          <cell r="AM160" t="str">
            <v>LEICESTER</v>
          </cell>
          <cell r="AN160">
            <v>196408</v>
          </cell>
          <cell r="AO160">
            <v>139737</v>
          </cell>
          <cell r="AP160">
            <v>56671</v>
          </cell>
          <cell r="AQ160">
            <v>0</v>
          </cell>
          <cell r="AR160">
            <v>7593</v>
          </cell>
          <cell r="AS160">
            <v>0</v>
          </cell>
          <cell r="AT160">
            <v>6664.5</v>
          </cell>
          <cell r="AU160">
            <v>0</v>
          </cell>
          <cell r="AV160">
            <v>0</v>
          </cell>
          <cell r="AW160">
            <v>70928.5</v>
          </cell>
          <cell r="AX160">
            <v>37416.299556172329</v>
          </cell>
          <cell r="AZ160">
            <v>151</v>
          </cell>
          <cell r="BA160" t="str">
            <v>LEICESTER</v>
          </cell>
          <cell r="BC160">
            <v>0</v>
          </cell>
          <cell r="BE160">
            <v>0</v>
          </cell>
          <cell r="BF160">
            <v>0</v>
          </cell>
          <cell r="BG160">
            <v>0</v>
          </cell>
          <cell r="BH160">
            <v>0</v>
          </cell>
          <cell r="BI160">
            <v>0</v>
          </cell>
          <cell r="BJ160">
            <v>0</v>
          </cell>
          <cell r="BL160">
            <v>0</v>
          </cell>
          <cell r="BM160">
            <v>56671</v>
          </cell>
          <cell r="BN160">
            <v>56671</v>
          </cell>
          <cell r="BO160">
            <v>0</v>
          </cell>
          <cell r="BP160">
            <v>0</v>
          </cell>
          <cell r="BQ160">
            <v>0</v>
          </cell>
          <cell r="BR160">
            <v>0</v>
          </cell>
          <cell r="BX160">
            <v>-151</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K161">
            <v>152</v>
          </cell>
          <cell r="AL161">
            <v>152</v>
          </cell>
          <cell r="AM161" t="str">
            <v>LENOX</v>
          </cell>
          <cell r="AN161">
            <v>0</v>
          </cell>
          <cell r="AO161">
            <v>0</v>
          </cell>
          <cell r="AP161">
            <v>0</v>
          </cell>
          <cell r="AQ161">
            <v>0</v>
          </cell>
          <cell r="AR161">
            <v>3331</v>
          </cell>
          <cell r="AS161">
            <v>5671.25</v>
          </cell>
          <cell r="AT161">
            <v>0</v>
          </cell>
          <cell r="AU161">
            <v>0</v>
          </cell>
          <cell r="AV161">
            <v>0</v>
          </cell>
          <cell r="AW161">
            <v>9002.25</v>
          </cell>
          <cell r="AX161">
            <v>0</v>
          </cell>
          <cell r="AZ161">
            <v>152</v>
          </cell>
          <cell r="BA161" t="str">
            <v>LENOX</v>
          </cell>
          <cell r="BC161">
            <v>0</v>
          </cell>
          <cell r="BE161">
            <v>0</v>
          </cell>
          <cell r="BF161">
            <v>0</v>
          </cell>
          <cell r="BG161">
            <v>0</v>
          </cell>
          <cell r="BH161">
            <v>0</v>
          </cell>
          <cell r="BI161">
            <v>0</v>
          </cell>
          <cell r="BJ161">
            <v>0</v>
          </cell>
          <cell r="BL161">
            <v>0</v>
          </cell>
          <cell r="BM161">
            <v>0</v>
          </cell>
          <cell r="BN161">
            <v>0</v>
          </cell>
          <cell r="BO161">
            <v>0</v>
          </cell>
          <cell r="BP161">
            <v>0</v>
          </cell>
          <cell r="BQ161">
            <v>0</v>
          </cell>
          <cell r="BR161">
            <v>0</v>
          </cell>
          <cell r="BX161">
            <v>-152</v>
          </cell>
        </row>
        <row r="162">
          <cell r="A162">
            <v>153</v>
          </cell>
          <cell r="B162">
            <v>153</v>
          </cell>
          <cell r="C162" t="str">
            <v>LEOMINSTER</v>
          </cell>
          <cell r="D162">
            <v>90</v>
          </cell>
          <cell r="E162">
            <v>931757</v>
          </cell>
          <cell r="F162">
            <v>0</v>
          </cell>
          <cell r="G162">
            <v>80370</v>
          </cell>
          <cell r="H162">
            <v>1012127</v>
          </cell>
          <cell r="J162">
            <v>47326.45918522682</v>
          </cell>
          <cell r="K162">
            <v>0.33751150889421849</v>
          </cell>
          <cell r="L162">
            <v>80370</v>
          </cell>
          <cell r="M162">
            <v>127696.45918522682</v>
          </cell>
          <cell r="O162">
            <v>884430.54081477318</v>
          </cell>
          <cell r="Q162">
            <v>0</v>
          </cell>
          <cell r="R162">
            <v>47326.45918522682</v>
          </cell>
          <cell r="S162">
            <v>80370</v>
          </cell>
          <cell r="T162">
            <v>127696.45918522682</v>
          </cell>
          <cell r="V162">
            <v>220591.76411193045</v>
          </cell>
          <cell r="W162">
            <v>0</v>
          </cell>
          <cell r="X162">
            <v>153</v>
          </cell>
          <cell r="Y162">
            <v>90</v>
          </cell>
          <cell r="Z162">
            <v>931757</v>
          </cell>
          <cell r="AA162">
            <v>0</v>
          </cell>
          <cell r="AB162">
            <v>931757</v>
          </cell>
          <cell r="AC162">
            <v>0</v>
          </cell>
          <cell r="AD162">
            <v>80370</v>
          </cell>
          <cell r="AE162">
            <v>1012127</v>
          </cell>
          <cell r="AF162">
            <v>0</v>
          </cell>
          <cell r="AG162">
            <v>0</v>
          </cell>
          <cell r="AH162">
            <v>0</v>
          </cell>
          <cell r="AI162">
            <v>1012127</v>
          </cell>
          <cell r="AK162">
            <v>153</v>
          </cell>
          <cell r="AL162">
            <v>153</v>
          </cell>
          <cell r="AM162" t="str">
            <v>LEOMINSTER</v>
          </cell>
          <cell r="AN162">
            <v>931757</v>
          </cell>
          <cell r="AO162">
            <v>860076</v>
          </cell>
          <cell r="AP162">
            <v>71681</v>
          </cell>
          <cell r="AQ162">
            <v>15296</v>
          </cell>
          <cell r="AR162">
            <v>0</v>
          </cell>
          <cell r="AS162">
            <v>14016.5</v>
          </cell>
          <cell r="AT162">
            <v>26902.25</v>
          </cell>
          <cell r="AU162">
            <v>12686.25</v>
          </cell>
          <cell r="AV162">
            <v>-360.23588806954649</v>
          </cell>
          <cell r="AW162">
            <v>140221.76411193045</v>
          </cell>
          <cell r="AX162">
            <v>47326.45918522682</v>
          </cell>
          <cell r="AZ162">
            <v>153</v>
          </cell>
          <cell r="BA162" t="str">
            <v>LEOMINSTER</v>
          </cell>
          <cell r="BC162">
            <v>0</v>
          </cell>
          <cell r="BE162">
            <v>0</v>
          </cell>
          <cell r="BF162">
            <v>0</v>
          </cell>
          <cell r="BG162">
            <v>0</v>
          </cell>
          <cell r="BH162">
            <v>0</v>
          </cell>
          <cell r="BI162">
            <v>0</v>
          </cell>
          <cell r="BJ162">
            <v>0</v>
          </cell>
          <cell r="BL162">
            <v>0</v>
          </cell>
          <cell r="BM162">
            <v>71681</v>
          </cell>
          <cell r="BN162">
            <v>71681</v>
          </cell>
          <cell r="BO162">
            <v>0</v>
          </cell>
          <cell r="BP162">
            <v>-360.23588806954649</v>
          </cell>
          <cell r="BQ162">
            <v>-360.23588806954649</v>
          </cell>
          <cell r="BR162">
            <v>-360.23588806954649</v>
          </cell>
          <cell r="BX162">
            <v>-153</v>
          </cell>
        </row>
        <row r="163">
          <cell r="A163">
            <v>154</v>
          </cell>
          <cell r="B163">
            <v>154</v>
          </cell>
          <cell r="C163" t="str">
            <v>LEVERETT</v>
          </cell>
          <cell r="D163">
            <v>3</v>
          </cell>
          <cell r="E163">
            <v>54600</v>
          </cell>
          <cell r="F163">
            <v>0</v>
          </cell>
          <cell r="G163">
            <v>2679</v>
          </cell>
          <cell r="H163">
            <v>57279</v>
          </cell>
          <cell r="J163">
            <v>0</v>
          </cell>
          <cell r="K163">
            <v>0</v>
          </cell>
          <cell r="L163">
            <v>2679</v>
          </cell>
          <cell r="M163">
            <v>2679</v>
          </cell>
          <cell r="O163">
            <v>54600</v>
          </cell>
          <cell r="Q163">
            <v>0</v>
          </cell>
          <cell r="R163">
            <v>0</v>
          </cell>
          <cell r="S163">
            <v>2679</v>
          </cell>
          <cell r="T163">
            <v>2679</v>
          </cell>
          <cell r="V163">
            <v>20228.178740939315</v>
          </cell>
          <cell r="W163">
            <v>0</v>
          </cell>
          <cell r="X163">
            <v>154</v>
          </cell>
          <cell r="Y163">
            <v>3</v>
          </cell>
          <cell r="Z163">
            <v>54600</v>
          </cell>
          <cell r="AA163">
            <v>0</v>
          </cell>
          <cell r="AB163">
            <v>54600</v>
          </cell>
          <cell r="AC163">
            <v>0</v>
          </cell>
          <cell r="AD163">
            <v>2679</v>
          </cell>
          <cell r="AE163">
            <v>57279</v>
          </cell>
          <cell r="AF163">
            <v>0</v>
          </cell>
          <cell r="AG163">
            <v>0</v>
          </cell>
          <cell r="AH163">
            <v>0</v>
          </cell>
          <cell r="AI163">
            <v>57279</v>
          </cell>
          <cell r="AK163">
            <v>154</v>
          </cell>
          <cell r="AL163">
            <v>154</v>
          </cell>
          <cell r="AM163" t="str">
            <v>LEVERETT</v>
          </cell>
          <cell r="AN163">
            <v>54600</v>
          </cell>
          <cell r="AO163">
            <v>90605</v>
          </cell>
          <cell r="AP163">
            <v>0</v>
          </cell>
          <cell r="AQ163">
            <v>17890</v>
          </cell>
          <cell r="AR163">
            <v>80.5</v>
          </cell>
          <cell r="AS163">
            <v>0</v>
          </cell>
          <cell r="AT163">
            <v>0</v>
          </cell>
          <cell r="AU163">
            <v>0</v>
          </cell>
          <cell r="AV163">
            <v>-421.32125906068541</v>
          </cell>
          <cell r="AW163">
            <v>17549.178740939315</v>
          </cell>
          <cell r="AX163">
            <v>0</v>
          </cell>
          <cell r="AZ163">
            <v>154</v>
          </cell>
          <cell r="BA163" t="str">
            <v>LEVERETT</v>
          </cell>
          <cell r="BC163">
            <v>0</v>
          </cell>
          <cell r="BE163">
            <v>0</v>
          </cell>
          <cell r="BF163">
            <v>0</v>
          </cell>
          <cell r="BG163">
            <v>0</v>
          </cell>
          <cell r="BH163">
            <v>0</v>
          </cell>
          <cell r="BI163">
            <v>0</v>
          </cell>
          <cell r="BJ163">
            <v>0</v>
          </cell>
          <cell r="BL163">
            <v>0</v>
          </cell>
          <cell r="BM163">
            <v>0</v>
          </cell>
          <cell r="BN163">
            <v>0</v>
          </cell>
          <cell r="BO163">
            <v>0</v>
          </cell>
          <cell r="BP163">
            <v>-421.32125906068541</v>
          </cell>
          <cell r="BQ163">
            <v>-421.32125906068541</v>
          </cell>
          <cell r="BR163">
            <v>-421.32125906068541</v>
          </cell>
          <cell r="BX163">
            <v>-154</v>
          </cell>
        </row>
        <row r="164">
          <cell r="A164">
            <v>155</v>
          </cell>
          <cell r="B164">
            <v>155</v>
          </cell>
          <cell r="C164" t="str">
            <v>LEXINGTON</v>
          </cell>
          <cell r="D164">
            <v>2</v>
          </cell>
          <cell r="E164">
            <v>35380</v>
          </cell>
          <cell r="F164">
            <v>0</v>
          </cell>
          <cell r="G164">
            <v>1786</v>
          </cell>
          <cell r="H164">
            <v>37166</v>
          </cell>
          <cell r="J164">
            <v>6947.6755347461922</v>
          </cell>
          <cell r="K164">
            <v>0.4303898365982371</v>
          </cell>
          <cell r="L164">
            <v>1786</v>
          </cell>
          <cell r="M164">
            <v>8733.6755347461913</v>
          </cell>
          <cell r="O164">
            <v>28432.324465253809</v>
          </cell>
          <cell r="Q164">
            <v>0</v>
          </cell>
          <cell r="R164">
            <v>6947.6755347461922</v>
          </cell>
          <cell r="S164">
            <v>1786</v>
          </cell>
          <cell r="T164">
            <v>8733.6755347461913</v>
          </cell>
          <cell r="V164">
            <v>17928.75</v>
          </cell>
          <cell r="W164">
            <v>0</v>
          </cell>
          <cell r="X164">
            <v>155</v>
          </cell>
          <cell r="Y164">
            <v>2</v>
          </cell>
          <cell r="Z164">
            <v>35380</v>
          </cell>
          <cell r="AA164">
            <v>0</v>
          </cell>
          <cell r="AB164">
            <v>35380</v>
          </cell>
          <cell r="AC164">
            <v>0</v>
          </cell>
          <cell r="AD164">
            <v>1786</v>
          </cell>
          <cell r="AE164">
            <v>37166</v>
          </cell>
          <cell r="AF164">
            <v>0</v>
          </cell>
          <cell r="AG164">
            <v>0</v>
          </cell>
          <cell r="AH164">
            <v>0</v>
          </cell>
          <cell r="AI164">
            <v>37166</v>
          </cell>
          <cell r="AK164">
            <v>155</v>
          </cell>
          <cell r="AL164">
            <v>155</v>
          </cell>
          <cell r="AM164" t="str">
            <v>LEXINGTON</v>
          </cell>
          <cell r="AN164">
            <v>35380</v>
          </cell>
          <cell r="AO164">
            <v>24857</v>
          </cell>
          <cell r="AP164">
            <v>10523</v>
          </cell>
          <cell r="AQ164">
            <v>0</v>
          </cell>
          <cell r="AR164">
            <v>663.75</v>
          </cell>
          <cell r="AS164">
            <v>136</v>
          </cell>
          <cell r="AT164">
            <v>0</v>
          </cell>
          <cell r="AU164">
            <v>4820</v>
          </cell>
          <cell r="AV164">
            <v>0</v>
          </cell>
          <cell r="AW164">
            <v>16142.75</v>
          </cell>
          <cell r="AX164">
            <v>6947.6755347461922</v>
          </cell>
          <cell r="AZ164">
            <v>155</v>
          </cell>
          <cell r="BA164" t="str">
            <v>LEXINGTON</v>
          </cell>
          <cell r="BC164">
            <v>0</v>
          </cell>
          <cell r="BE164">
            <v>0</v>
          </cell>
          <cell r="BF164">
            <v>0</v>
          </cell>
          <cell r="BG164">
            <v>0</v>
          </cell>
          <cell r="BH164">
            <v>0</v>
          </cell>
          <cell r="BI164">
            <v>0</v>
          </cell>
          <cell r="BJ164">
            <v>0</v>
          </cell>
          <cell r="BL164">
            <v>0</v>
          </cell>
          <cell r="BM164">
            <v>10523</v>
          </cell>
          <cell r="BN164">
            <v>10523</v>
          </cell>
          <cell r="BO164">
            <v>0</v>
          </cell>
          <cell r="BP164">
            <v>0</v>
          </cell>
          <cell r="BQ164">
            <v>0</v>
          </cell>
          <cell r="BR164">
            <v>0</v>
          </cell>
          <cell r="BX164">
            <v>-155</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K165">
            <v>156</v>
          </cell>
          <cell r="AL165">
            <v>156</v>
          </cell>
          <cell r="AM165" t="str">
            <v>LEYDEN</v>
          </cell>
          <cell r="AN165">
            <v>0</v>
          </cell>
          <cell r="AO165">
            <v>0</v>
          </cell>
          <cell r="AP165">
            <v>0</v>
          </cell>
          <cell r="AQ165">
            <v>0</v>
          </cell>
          <cell r="AR165">
            <v>0</v>
          </cell>
          <cell r="AS165">
            <v>0</v>
          </cell>
          <cell r="AT165">
            <v>0</v>
          </cell>
          <cell r="AU165">
            <v>0</v>
          </cell>
          <cell r="AV165">
            <v>0</v>
          </cell>
          <cell r="AW165">
            <v>0</v>
          </cell>
          <cell r="AX165">
            <v>0</v>
          </cell>
          <cell r="AZ165">
            <v>156</v>
          </cell>
          <cell r="BA165" t="str">
            <v>LEYDEN</v>
          </cell>
          <cell r="BC165">
            <v>0</v>
          </cell>
          <cell r="BE165">
            <v>0</v>
          </cell>
          <cell r="BF165">
            <v>0</v>
          </cell>
          <cell r="BG165">
            <v>0</v>
          </cell>
          <cell r="BH165">
            <v>0</v>
          </cell>
          <cell r="BI165">
            <v>0</v>
          </cell>
          <cell r="BJ165">
            <v>0</v>
          </cell>
          <cell r="BL165">
            <v>0</v>
          </cell>
          <cell r="BM165">
            <v>0</v>
          </cell>
          <cell r="BN165">
            <v>0</v>
          </cell>
          <cell r="BO165">
            <v>0</v>
          </cell>
          <cell r="BP165">
            <v>0</v>
          </cell>
          <cell r="BQ165">
            <v>0</v>
          </cell>
          <cell r="BR165">
            <v>0</v>
          </cell>
          <cell r="BX165">
            <v>-156</v>
          </cell>
        </row>
        <row r="166">
          <cell r="A166">
            <v>157</v>
          </cell>
          <cell r="B166">
            <v>157</v>
          </cell>
          <cell r="C166" t="str">
            <v>LINCOLN</v>
          </cell>
          <cell r="D166">
            <v>0</v>
          </cell>
          <cell r="E166">
            <v>0</v>
          </cell>
          <cell r="F166">
            <v>0</v>
          </cell>
          <cell r="G166">
            <v>0</v>
          </cell>
          <cell r="H166">
            <v>0</v>
          </cell>
          <cell r="J166">
            <v>0</v>
          </cell>
          <cell r="K166">
            <v>0</v>
          </cell>
          <cell r="L166">
            <v>0</v>
          </cell>
          <cell r="M166">
            <v>0</v>
          </cell>
          <cell r="O166">
            <v>0</v>
          </cell>
          <cell r="Q166">
            <v>0</v>
          </cell>
          <cell r="R166">
            <v>0</v>
          </cell>
          <cell r="S166">
            <v>0</v>
          </cell>
          <cell r="T166">
            <v>0</v>
          </cell>
          <cell r="V166">
            <v>6258</v>
          </cell>
          <cell r="W166">
            <v>0</v>
          </cell>
          <cell r="X166">
            <v>157</v>
          </cell>
          <cell r="AK166">
            <v>157</v>
          </cell>
          <cell r="AL166">
            <v>157</v>
          </cell>
          <cell r="AM166" t="str">
            <v>LINCOLN</v>
          </cell>
          <cell r="AN166">
            <v>0</v>
          </cell>
          <cell r="AO166">
            <v>0</v>
          </cell>
          <cell r="AP166">
            <v>0</v>
          </cell>
          <cell r="AQ166">
            <v>0</v>
          </cell>
          <cell r="AR166">
            <v>0</v>
          </cell>
          <cell r="AS166">
            <v>0</v>
          </cell>
          <cell r="AT166">
            <v>0</v>
          </cell>
          <cell r="AU166">
            <v>6258</v>
          </cell>
          <cell r="AV166">
            <v>0</v>
          </cell>
          <cell r="AW166">
            <v>6258</v>
          </cell>
          <cell r="AX166">
            <v>0</v>
          </cell>
          <cell r="AZ166">
            <v>157</v>
          </cell>
          <cell r="BA166" t="str">
            <v>LINCOLN</v>
          </cell>
          <cell r="BC166">
            <v>0</v>
          </cell>
          <cell r="BE166">
            <v>0</v>
          </cell>
          <cell r="BF166">
            <v>0</v>
          </cell>
          <cell r="BG166">
            <v>0</v>
          </cell>
          <cell r="BH166">
            <v>0</v>
          </cell>
          <cell r="BI166">
            <v>0</v>
          </cell>
          <cell r="BJ166">
            <v>0</v>
          </cell>
          <cell r="BL166">
            <v>0</v>
          </cell>
          <cell r="BM166">
            <v>0</v>
          </cell>
          <cell r="BN166">
            <v>0</v>
          </cell>
          <cell r="BO166">
            <v>0</v>
          </cell>
          <cell r="BP166">
            <v>0</v>
          </cell>
          <cell r="BQ166">
            <v>0</v>
          </cell>
          <cell r="BR166">
            <v>0</v>
          </cell>
          <cell r="BX166">
            <v>-157</v>
          </cell>
        </row>
        <row r="167">
          <cell r="A167">
            <v>158</v>
          </cell>
          <cell r="B167">
            <v>158</v>
          </cell>
          <cell r="C167" t="str">
            <v>LITTLETON</v>
          </cell>
          <cell r="D167">
            <v>61</v>
          </cell>
          <cell r="E167">
            <v>827113</v>
          </cell>
          <cell r="F167">
            <v>0</v>
          </cell>
          <cell r="G167">
            <v>54473</v>
          </cell>
          <cell r="H167">
            <v>881586</v>
          </cell>
          <cell r="J167">
            <v>39140.17875613644</v>
          </cell>
          <cell r="K167">
            <v>0.38703889165518135</v>
          </cell>
          <cell r="L167">
            <v>54473</v>
          </cell>
          <cell r="M167">
            <v>93613.178756136447</v>
          </cell>
          <cell r="O167">
            <v>787972.82124386355</v>
          </cell>
          <cell r="Q167">
            <v>0</v>
          </cell>
          <cell r="R167">
            <v>39140.17875613644</v>
          </cell>
          <cell r="S167">
            <v>54473</v>
          </cell>
          <cell r="T167">
            <v>93613.178756136447</v>
          </cell>
          <cell r="V167">
            <v>155600.25</v>
          </cell>
          <cell r="W167">
            <v>0</v>
          </cell>
          <cell r="X167">
            <v>158</v>
          </cell>
          <cell r="Y167">
            <v>61</v>
          </cell>
          <cell r="Z167">
            <v>827113</v>
          </cell>
          <cell r="AA167">
            <v>0</v>
          </cell>
          <cell r="AB167">
            <v>827113</v>
          </cell>
          <cell r="AC167">
            <v>0</v>
          </cell>
          <cell r="AD167">
            <v>54473</v>
          </cell>
          <cell r="AE167">
            <v>881586</v>
          </cell>
          <cell r="AF167">
            <v>0</v>
          </cell>
          <cell r="AG167">
            <v>0</v>
          </cell>
          <cell r="AH167">
            <v>0</v>
          </cell>
          <cell r="AI167">
            <v>881586</v>
          </cell>
          <cell r="AK167">
            <v>158</v>
          </cell>
          <cell r="AL167">
            <v>158</v>
          </cell>
          <cell r="AM167" t="str">
            <v>LITTLETON</v>
          </cell>
          <cell r="AN167">
            <v>827113</v>
          </cell>
          <cell r="AO167">
            <v>767831</v>
          </cell>
          <cell r="AP167">
            <v>59282</v>
          </cell>
          <cell r="AQ167">
            <v>0</v>
          </cell>
          <cell r="AR167">
            <v>5933.25</v>
          </cell>
          <cell r="AS167">
            <v>34912.25</v>
          </cell>
          <cell r="AT167">
            <v>999.75</v>
          </cell>
          <cell r="AU167">
            <v>0</v>
          </cell>
          <cell r="AV167">
            <v>0</v>
          </cell>
          <cell r="AW167">
            <v>101127.25</v>
          </cell>
          <cell r="AX167">
            <v>39140.17875613644</v>
          </cell>
          <cell r="AZ167">
            <v>158</v>
          </cell>
          <cell r="BA167" t="str">
            <v>LITTLETON</v>
          </cell>
          <cell r="BC167">
            <v>0</v>
          </cell>
          <cell r="BE167">
            <v>0</v>
          </cell>
          <cell r="BF167">
            <v>0</v>
          </cell>
          <cell r="BG167">
            <v>0</v>
          </cell>
          <cell r="BH167">
            <v>0</v>
          </cell>
          <cell r="BI167">
            <v>0</v>
          </cell>
          <cell r="BJ167">
            <v>0</v>
          </cell>
          <cell r="BL167">
            <v>0</v>
          </cell>
          <cell r="BM167">
            <v>59282</v>
          </cell>
          <cell r="BN167">
            <v>59282</v>
          </cell>
          <cell r="BO167">
            <v>0</v>
          </cell>
          <cell r="BP167">
            <v>0</v>
          </cell>
          <cell r="BQ167">
            <v>0</v>
          </cell>
          <cell r="BR167">
            <v>0</v>
          </cell>
          <cell r="BX167">
            <v>-158</v>
          </cell>
        </row>
        <row r="168">
          <cell r="A168">
            <v>159</v>
          </cell>
          <cell r="B168">
            <v>159</v>
          </cell>
          <cell r="C168" t="str">
            <v>LONGMEADOW</v>
          </cell>
          <cell r="D168">
            <v>10</v>
          </cell>
          <cell r="E168">
            <v>138250</v>
          </cell>
          <cell r="F168">
            <v>0</v>
          </cell>
          <cell r="G168">
            <v>8930</v>
          </cell>
          <cell r="H168">
            <v>147180</v>
          </cell>
          <cell r="J168">
            <v>27483.031626850232</v>
          </cell>
          <cell r="K168">
            <v>0.53383509125669981</v>
          </cell>
          <cell r="L168">
            <v>8930</v>
          </cell>
          <cell r="M168">
            <v>36413.031626850236</v>
          </cell>
          <cell r="O168">
            <v>110766.96837314976</v>
          </cell>
          <cell r="Q168">
            <v>0</v>
          </cell>
          <cell r="R168">
            <v>27483.031626850232</v>
          </cell>
          <cell r="S168">
            <v>8930</v>
          </cell>
          <cell r="T168">
            <v>36413.031626850236</v>
          </cell>
          <cell r="V168">
            <v>60412.25</v>
          </cell>
          <cell r="W168">
            <v>0</v>
          </cell>
          <cell r="X168">
            <v>159</v>
          </cell>
          <cell r="Y168">
            <v>10</v>
          </cell>
          <cell r="Z168">
            <v>138250</v>
          </cell>
          <cell r="AA168">
            <v>0</v>
          </cell>
          <cell r="AB168">
            <v>138250</v>
          </cell>
          <cell r="AC168">
            <v>0</v>
          </cell>
          <cell r="AD168">
            <v>8930</v>
          </cell>
          <cell r="AE168">
            <v>147180</v>
          </cell>
          <cell r="AF168">
            <v>0</v>
          </cell>
          <cell r="AG168">
            <v>0</v>
          </cell>
          <cell r="AH168">
            <v>0</v>
          </cell>
          <cell r="AI168">
            <v>147180</v>
          </cell>
          <cell r="AK168">
            <v>159</v>
          </cell>
          <cell r="AL168">
            <v>159</v>
          </cell>
          <cell r="AM168" t="str">
            <v>LONGMEADOW</v>
          </cell>
          <cell r="AN168">
            <v>138250</v>
          </cell>
          <cell r="AO168">
            <v>96624</v>
          </cell>
          <cell r="AP168">
            <v>41626</v>
          </cell>
          <cell r="AQ168">
            <v>0</v>
          </cell>
          <cell r="AR168">
            <v>6405.75</v>
          </cell>
          <cell r="AS168">
            <v>1525</v>
          </cell>
          <cell r="AT168">
            <v>0</v>
          </cell>
          <cell r="AU168">
            <v>1925.5</v>
          </cell>
          <cell r="AV168">
            <v>0</v>
          </cell>
          <cell r="AW168">
            <v>51482.25</v>
          </cell>
          <cell r="AX168">
            <v>27483.031626850232</v>
          </cell>
          <cell r="AZ168">
            <v>159</v>
          </cell>
          <cell r="BA168" t="str">
            <v>LONGMEADOW</v>
          </cell>
          <cell r="BC168">
            <v>0</v>
          </cell>
          <cell r="BE168">
            <v>0</v>
          </cell>
          <cell r="BF168">
            <v>0</v>
          </cell>
          <cell r="BG168">
            <v>0</v>
          </cell>
          <cell r="BH168">
            <v>0</v>
          </cell>
          <cell r="BI168">
            <v>0</v>
          </cell>
          <cell r="BJ168">
            <v>0</v>
          </cell>
          <cell r="BL168">
            <v>0</v>
          </cell>
          <cell r="BM168">
            <v>41626</v>
          </cell>
          <cell r="BN168">
            <v>41626</v>
          </cell>
          <cell r="BO168">
            <v>0</v>
          </cell>
          <cell r="BP168">
            <v>0</v>
          </cell>
          <cell r="BQ168">
            <v>0</v>
          </cell>
          <cell r="BR168">
            <v>0</v>
          </cell>
          <cell r="BX168">
            <v>-159</v>
          </cell>
        </row>
        <row r="169">
          <cell r="A169">
            <v>160</v>
          </cell>
          <cell r="B169">
            <v>160</v>
          </cell>
          <cell r="C169" t="str">
            <v>LOWELL</v>
          </cell>
          <cell r="D169">
            <v>1778</v>
          </cell>
          <cell r="E169">
            <v>21050347</v>
          </cell>
          <cell r="F169">
            <v>304275</v>
          </cell>
          <cell r="G169">
            <v>1587754</v>
          </cell>
          <cell r="H169">
            <v>22942376</v>
          </cell>
          <cell r="J169">
            <v>1707492.7741257665</v>
          </cell>
          <cell r="K169">
            <v>0.32621216923407653</v>
          </cell>
          <cell r="L169">
            <v>1587754</v>
          </cell>
          <cell r="M169">
            <v>3295246.7741257665</v>
          </cell>
          <cell r="O169">
            <v>19647129.225874234</v>
          </cell>
          <cell r="Q169">
            <v>3905</v>
          </cell>
          <cell r="R169">
            <v>1707492.7741257665</v>
          </cell>
          <cell r="S169">
            <v>1587754</v>
          </cell>
          <cell r="T169">
            <v>3299151.7741257665</v>
          </cell>
          <cell r="V169">
            <v>6825960.2774012713</v>
          </cell>
          <cell r="W169">
            <v>0</v>
          </cell>
          <cell r="X169">
            <v>160</v>
          </cell>
          <cell r="Y169">
            <v>1778</v>
          </cell>
          <cell r="Z169">
            <v>20749977</v>
          </cell>
          <cell r="AA169">
            <v>0</v>
          </cell>
          <cell r="AB169">
            <v>20749977</v>
          </cell>
          <cell r="AC169">
            <v>304275</v>
          </cell>
          <cell r="AD169">
            <v>1587754</v>
          </cell>
          <cell r="AE169">
            <v>22642006</v>
          </cell>
          <cell r="AF169">
            <v>0</v>
          </cell>
          <cell r="AG169">
            <v>0</v>
          </cell>
          <cell r="AH169">
            <v>0</v>
          </cell>
          <cell r="AI169">
            <v>22642006</v>
          </cell>
          <cell r="AK169">
            <v>160</v>
          </cell>
          <cell r="AL169">
            <v>160</v>
          </cell>
          <cell r="AM169" t="str">
            <v>LOWELL</v>
          </cell>
          <cell r="AN169">
            <v>21050347</v>
          </cell>
          <cell r="AO169">
            <v>18464166</v>
          </cell>
          <cell r="AP169">
            <v>2586181</v>
          </cell>
          <cell r="AQ169">
            <v>364215</v>
          </cell>
          <cell r="AR169">
            <v>605830</v>
          </cell>
          <cell r="AS169">
            <v>527358.75</v>
          </cell>
          <cell r="AT169">
            <v>860495.5</v>
          </cell>
          <cell r="AU169">
            <v>36912</v>
          </cell>
          <cell r="AV169">
            <v>253309.02740127128</v>
          </cell>
          <cell r="AW169">
            <v>5234301.2774012713</v>
          </cell>
          <cell r="AX169">
            <v>1707492.7741257665</v>
          </cell>
          <cell r="AZ169">
            <v>160</v>
          </cell>
          <cell r="BA169" t="str">
            <v>LOWELL</v>
          </cell>
          <cell r="BC169">
            <v>300370</v>
          </cell>
          <cell r="BE169">
            <v>0</v>
          </cell>
          <cell r="BF169">
            <v>300370</v>
          </cell>
          <cell r="BG169">
            <v>3905</v>
          </cell>
          <cell r="BH169">
            <v>0</v>
          </cell>
          <cell r="BI169">
            <v>3905</v>
          </cell>
          <cell r="BJ169">
            <v>304275</v>
          </cell>
          <cell r="BL169">
            <v>0</v>
          </cell>
          <cell r="BM169">
            <v>2586181</v>
          </cell>
          <cell r="BN169">
            <v>2590086</v>
          </cell>
          <cell r="BO169">
            <v>-3905</v>
          </cell>
          <cell r="BP169">
            <v>253309.02740127128</v>
          </cell>
          <cell r="BQ169">
            <v>253309.02740127128</v>
          </cell>
          <cell r="BR169">
            <v>253309.02740127128</v>
          </cell>
          <cell r="BX169">
            <v>-160</v>
          </cell>
        </row>
        <row r="170">
          <cell r="A170">
            <v>161</v>
          </cell>
          <cell r="B170">
            <v>161</v>
          </cell>
          <cell r="C170" t="str">
            <v>LUDLOW</v>
          </cell>
          <cell r="D170">
            <v>20</v>
          </cell>
          <cell r="E170">
            <v>309158</v>
          </cell>
          <cell r="F170">
            <v>0</v>
          </cell>
          <cell r="G170">
            <v>17860</v>
          </cell>
          <cell r="H170">
            <v>327018</v>
          </cell>
          <cell r="J170">
            <v>0</v>
          </cell>
          <cell r="K170">
            <v>0</v>
          </cell>
          <cell r="L170">
            <v>17860</v>
          </cell>
          <cell r="M170">
            <v>17860</v>
          </cell>
          <cell r="O170">
            <v>309158</v>
          </cell>
          <cell r="Q170">
            <v>0</v>
          </cell>
          <cell r="R170">
            <v>0</v>
          </cell>
          <cell r="S170">
            <v>17860</v>
          </cell>
          <cell r="T170">
            <v>17860</v>
          </cell>
          <cell r="V170">
            <v>81929.75</v>
          </cell>
          <cell r="W170">
            <v>0</v>
          </cell>
          <cell r="X170">
            <v>161</v>
          </cell>
          <cell r="Y170">
            <v>20</v>
          </cell>
          <cell r="Z170">
            <v>309158</v>
          </cell>
          <cell r="AA170">
            <v>0</v>
          </cell>
          <cell r="AB170">
            <v>309158</v>
          </cell>
          <cell r="AC170">
            <v>0</v>
          </cell>
          <cell r="AD170">
            <v>17860</v>
          </cell>
          <cell r="AE170">
            <v>327018</v>
          </cell>
          <cell r="AF170">
            <v>0</v>
          </cell>
          <cell r="AG170">
            <v>0</v>
          </cell>
          <cell r="AH170">
            <v>0</v>
          </cell>
          <cell r="AI170">
            <v>327018</v>
          </cell>
          <cell r="AK170">
            <v>161</v>
          </cell>
          <cell r="AL170">
            <v>161</v>
          </cell>
          <cell r="AM170" t="str">
            <v>LUDLOW</v>
          </cell>
          <cell r="AN170">
            <v>309158</v>
          </cell>
          <cell r="AO170">
            <v>344982</v>
          </cell>
          <cell r="AP170">
            <v>0</v>
          </cell>
          <cell r="AQ170">
            <v>0</v>
          </cell>
          <cell r="AR170">
            <v>39636.5</v>
          </cell>
          <cell r="AS170">
            <v>13572.25</v>
          </cell>
          <cell r="AT170">
            <v>0</v>
          </cell>
          <cell r="AU170">
            <v>10861</v>
          </cell>
          <cell r="AV170">
            <v>0</v>
          </cell>
          <cell r="AW170">
            <v>64069.75</v>
          </cell>
          <cell r="AX170">
            <v>0</v>
          </cell>
          <cell r="AZ170">
            <v>161</v>
          </cell>
          <cell r="BA170" t="str">
            <v>LUDLOW</v>
          </cell>
          <cell r="BC170">
            <v>0</v>
          </cell>
          <cell r="BE170">
            <v>0</v>
          </cell>
          <cell r="BF170">
            <v>0</v>
          </cell>
          <cell r="BG170">
            <v>0</v>
          </cell>
          <cell r="BH170">
            <v>0</v>
          </cell>
          <cell r="BI170">
            <v>0</v>
          </cell>
          <cell r="BJ170">
            <v>0</v>
          </cell>
          <cell r="BL170">
            <v>0</v>
          </cell>
          <cell r="BM170">
            <v>0</v>
          </cell>
          <cell r="BN170">
            <v>0</v>
          </cell>
          <cell r="BO170">
            <v>0</v>
          </cell>
          <cell r="BP170">
            <v>0</v>
          </cell>
          <cell r="BQ170">
            <v>0</v>
          </cell>
          <cell r="BR170">
            <v>0</v>
          </cell>
          <cell r="BX170">
            <v>-161</v>
          </cell>
        </row>
        <row r="171">
          <cell r="A171">
            <v>162</v>
          </cell>
          <cell r="B171">
            <v>162</v>
          </cell>
          <cell r="C171" t="str">
            <v>LUNENBURG</v>
          </cell>
          <cell r="D171">
            <v>46</v>
          </cell>
          <cell r="E171">
            <v>556706</v>
          </cell>
          <cell r="F171">
            <v>0</v>
          </cell>
          <cell r="G171">
            <v>41078</v>
          </cell>
          <cell r="H171">
            <v>597784</v>
          </cell>
          <cell r="J171">
            <v>36837.931812331444</v>
          </cell>
          <cell r="K171">
            <v>0.32375564972525389</v>
          </cell>
          <cell r="L171">
            <v>41078</v>
          </cell>
          <cell r="M171">
            <v>77915.931812331444</v>
          </cell>
          <cell r="O171">
            <v>519868.06818766857</v>
          </cell>
          <cell r="Q171">
            <v>0</v>
          </cell>
          <cell r="R171">
            <v>36837.931812331444</v>
          </cell>
          <cell r="S171">
            <v>41078</v>
          </cell>
          <cell r="T171">
            <v>77915.931812331444</v>
          </cell>
          <cell r="V171">
            <v>154861.13195026224</v>
          </cell>
          <cell r="W171">
            <v>0</v>
          </cell>
          <cell r="X171">
            <v>162</v>
          </cell>
          <cell r="Y171">
            <v>46</v>
          </cell>
          <cell r="Z171">
            <v>556706</v>
          </cell>
          <cell r="AA171">
            <v>0</v>
          </cell>
          <cell r="AB171">
            <v>556706</v>
          </cell>
          <cell r="AC171">
            <v>0</v>
          </cell>
          <cell r="AD171">
            <v>41078</v>
          </cell>
          <cell r="AE171">
            <v>597784</v>
          </cell>
          <cell r="AF171">
            <v>0</v>
          </cell>
          <cell r="AG171">
            <v>0</v>
          </cell>
          <cell r="AH171">
            <v>0</v>
          </cell>
          <cell r="AI171">
            <v>597784</v>
          </cell>
          <cell r="AK171">
            <v>162</v>
          </cell>
          <cell r="AL171">
            <v>162</v>
          </cell>
          <cell r="AM171" t="str">
            <v>LUNENBURG</v>
          </cell>
          <cell r="AN171">
            <v>556706</v>
          </cell>
          <cell r="AO171">
            <v>500911</v>
          </cell>
          <cell r="AP171">
            <v>55795</v>
          </cell>
          <cell r="AQ171">
            <v>13242</v>
          </cell>
          <cell r="AR171">
            <v>0</v>
          </cell>
          <cell r="AS171">
            <v>2206.25</v>
          </cell>
          <cell r="AT171">
            <v>16067</v>
          </cell>
          <cell r="AU171">
            <v>26784.75</v>
          </cell>
          <cell r="AV171">
            <v>-311.8680497377718</v>
          </cell>
          <cell r="AW171">
            <v>113783.13195026224</v>
          </cell>
          <cell r="AX171">
            <v>36837.931812331444</v>
          </cell>
          <cell r="AZ171">
            <v>162</v>
          </cell>
          <cell r="BA171" t="str">
            <v>LUNENBURG</v>
          </cell>
          <cell r="BC171">
            <v>0</v>
          </cell>
          <cell r="BE171">
            <v>0</v>
          </cell>
          <cell r="BF171">
            <v>0</v>
          </cell>
          <cell r="BG171">
            <v>0</v>
          </cell>
          <cell r="BH171">
            <v>0</v>
          </cell>
          <cell r="BI171">
            <v>0</v>
          </cell>
          <cell r="BJ171">
            <v>0</v>
          </cell>
          <cell r="BL171">
            <v>0</v>
          </cell>
          <cell r="BM171">
            <v>55795</v>
          </cell>
          <cell r="BN171">
            <v>55795</v>
          </cell>
          <cell r="BO171">
            <v>0</v>
          </cell>
          <cell r="BP171">
            <v>-311.8680497377718</v>
          </cell>
          <cell r="BQ171">
            <v>-311.8680497377718</v>
          </cell>
          <cell r="BR171">
            <v>-311.8680497377718</v>
          </cell>
          <cell r="BX171">
            <v>-162</v>
          </cell>
        </row>
        <row r="172">
          <cell r="A172">
            <v>163</v>
          </cell>
          <cell r="B172">
            <v>163</v>
          </cell>
          <cell r="C172" t="str">
            <v>LYNN</v>
          </cell>
          <cell r="D172">
            <v>1580</v>
          </cell>
          <cell r="E172">
            <v>18641475</v>
          </cell>
          <cell r="F172">
            <v>273428</v>
          </cell>
          <cell r="G172">
            <v>1410940</v>
          </cell>
          <cell r="H172">
            <v>20325843</v>
          </cell>
          <cell r="J172">
            <v>1564311.7649561702</v>
          </cell>
          <cell r="K172">
            <v>0.3170501093607252</v>
          </cell>
          <cell r="L172">
            <v>1410940</v>
          </cell>
          <cell r="M172">
            <v>2975251.7649561702</v>
          </cell>
          <cell r="O172">
            <v>17350591.235043831</v>
          </cell>
          <cell r="Q172">
            <v>0</v>
          </cell>
          <cell r="R172">
            <v>1564311.7649561702</v>
          </cell>
          <cell r="S172">
            <v>1410940</v>
          </cell>
          <cell r="T172">
            <v>2975251.7649561702</v>
          </cell>
          <cell r="V172">
            <v>6344897.5</v>
          </cell>
          <cell r="W172">
            <v>0</v>
          </cell>
          <cell r="X172">
            <v>163</v>
          </cell>
          <cell r="Y172">
            <v>1580</v>
          </cell>
          <cell r="Z172">
            <v>18641475</v>
          </cell>
          <cell r="AA172">
            <v>0</v>
          </cell>
          <cell r="AB172">
            <v>18641475</v>
          </cell>
          <cell r="AC172">
            <v>273428</v>
          </cell>
          <cell r="AD172">
            <v>1410940</v>
          </cell>
          <cell r="AE172">
            <v>20325843</v>
          </cell>
          <cell r="AF172">
            <v>0</v>
          </cell>
          <cell r="AG172">
            <v>0</v>
          </cell>
          <cell r="AH172">
            <v>0</v>
          </cell>
          <cell r="AI172">
            <v>20325843</v>
          </cell>
          <cell r="AK172">
            <v>163</v>
          </cell>
          <cell r="AL172">
            <v>163</v>
          </cell>
          <cell r="AM172" t="str">
            <v>LYNN</v>
          </cell>
          <cell r="AN172">
            <v>18641475</v>
          </cell>
          <cell r="AO172">
            <v>16272157</v>
          </cell>
          <cell r="AP172">
            <v>2369318</v>
          </cell>
          <cell r="AQ172">
            <v>623707</v>
          </cell>
          <cell r="AR172">
            <v>630522.75</v>
          </cell>
          <cell r="AS172">
            <v>309056.25</v>
          </cell>
          <cell r="AT172">
            <v>645236.5</v>
          </cell>
          <cell r="AU172">
            <v>356117</v>
          </cell>
          <cell r="AV172">
            <v>0</v>
          </cell>
          <cell r="AW172">
            <v>4933957.5</v>
          </cell>
          <cell r="AX172">
            <v>1564311.7649561702</v>
          </cell>
          <cell r="AZ172">
            <v>163</v>
          </cell>
          <cell r="BA172" t="str">
            <v>LYNN</v>
          </cell>
          <cell r="BC172">
            <v>0</v>
          </cell>
          <cell r="BE172">
            <v>0</v>
          </cell>
          <cell r="BF172">
            <v>0</v>
          </cell>
          <cell r="BG172">
            <v>0</v>
          </cell>
          <cell r="BH172">
            <v>0</v>
          </cell>
          <cell r="BI172">
            <v>0</v>
          </cell>
          <cell r="BJ172">
            <v>0</v>
          </cell>
          <cell r="BL172">
            <v>0</v>
          </cell>
          <cell r="BM172">
            <v>2369318</v>
          </cell>
          <cell r="BN172">
            <v>2642746</v>
          </cell>
          <cell r="BO172">
            <v>-273428</v>
          </cell>
          <cell r="BP172">
            <v>-14688.903302971274</v>
          </cell>
          <cell r="BQ172">
            <v>0</v>
          </cell>
          <cell r="BR172">
            <v>0</v>
          </cell>
          <cell r="BX172">
            <v>-163</v>
          </cell>
        </row>
        <row r="173">
          <cell r="A173">
            <v>164</v>
          </cell>
          <cell r="B173">
            <v>164</v>
          </cell>
          <cell r="C173" t="str">
            <v>LYNNFIELD</v>
          </cell>
          <cell r="D173">
            <v>3</v>
          </cell>
          <cell r="E173">
            <v>50585</v>
          </cell>
          <cell r="F173">
            <v>0</v>
          </cell>
          <cell r="G173">
            <v>2679</v>
          </cell>
          <cell r="H173">
            <v>53264</v>
          </cell>
          <cell r="J173">
            <v>10135.300497376109</v>
          </cell>
          <cell r="K173">
            <v>0.48912592133081301</v>
          </cell>
          <cell r="L173">
            <v>2679</v>
          </cell>
          <cell r="M173">
            <v>12814.300497376109</v>
          </cell>
          <cell r="O173">
            <v>40449.699502623887</v>
          </cell>
          <cell r="Q173">
            <v>0</v>
          </cell>
          <cell r="R173">
            <v>10135.300497376109</v>
          </cell>
          <cell r="S173">
            <v>2679</v>
          </cell>
          <cell r="T173">
            <v>12814.300497376109</v>
          </cell>
          <cell r="V173">
            <v>23400.25</v>
          </cell>
          <cell r="W173">
            <v>0</v>
          </cell>
          <cell r="X173">
            <v>164</v>
          </cell>
          <cell r="Y173">
            <v>3</v>
          </cell>
          <cell r="Z173">
            <v>50585</v>
          </cell>
          <cell r="AA173">
            <v>0</v>
          </cell>
          <cell r="AB173">
            <v>50585</v>
          </cell>
          <cell r="AC173">
            <v>0</v>
          </cell>
          <cell r="AD173">
            <v>2679</v>
          </cell>
          <cell r="AE173">
            <v>53264</v>
          </cell>
          <cell r="AF173">
            <v>0</v>
          </cell>
          <cell r="AG173">
            <v>0</v>
          </cell>
          <cell r="AH173">
            <v>0</v>
          </cell>
          <cell r="AI173">
            <v>53264</v>
          </cell>
          <cell r="AK173">
            <v>164</v>
          </cell>
          <cell r="AL173">
            <v>164</v>
          </cell>
          <cell r="AM173" t="str">
            <v>LYNNFIELD</v>
          </cell>
          <cell r="AN173">
            <v>50585</v>
          </cell>
          <cell r="AO173">
            <v>35234</v>
          </cell>
          <cell r="AP173">
            <v>15351</v>
          </cell>
          <cell r="AQ173">
            <v>0</v>
          </cell>
          <cell r="AR173">
            <v>0</v>
          </cell>
          <cell r="AS173">
            <v>2786.5</v>
          </cell>
          <cell r="AT173">
            <v>2487</v>
          </cell>
          <cell r="AU173">
            <v>96.75</v>
          </cell>
          <cell r="AV173">
            <v>0</v>
          </cell>
          <cell r="AW173">
            <v>20721.25</v>
          </cell>
          <cell r="AX173">
            <v>10135.300497376109</v>
          </cell>
          <cell r="AZ173">
            <v>164</v>
          </cell>
          <cell r="BA173" t="str">
            <v>LYNNFIELD</v>
          </cell>
          <cell r="BC173">
            <v>0</v>
          </cell>
          <cell r="BE173">
            <v>0</v>
          </cell>
          <cell r="BF173">
            <v>0</v>
          </cell>
          <cell r="BG173">
            <v>0</v>
          </cell>
          <cell r="BH173">
            <v>0</v>
          </cell>
          <cell r="BI173">
            <v>0</v>
          </cell>
          <cell r="BJ173">
            <v>0</v>
          </cell>
          <cell r="BL173">
            <v>0</v>
          </cell>
          <cell r="BM173">
            <v>15351</v>
          </cell>
          <cell r="BN173">
            <v>15351</v>
          </cell>
          <cell r="BO173">
            <v>0</v>
          </cell>
          <cell r="BP173">
            <v>0</v>
          </cell>
          <cell r="BQ173">
            <v>0</v>
          </cell>
          <cell r="BR173">
            <v>0</v>
          </cell>
          <cell r="BX173">
            <v>-164</v>
          </cell>
        </row>
        <row r="174">
          <cell r="A174">
            <v>165</v>
          </cell>
          <cell r="B174">
            <v>165</v>
          </cell>
          <cell r="C174" t="str">
            <v>MALDEN</v>
          </cell>
          <cell r="D174">
            <v>939</v>
          </cell>
          <cell r="E174">
            <v>9580076.364221096</v>
          </cell>
          <cell r="F174">
            <v>39036</v>
          </cell>
          <cell r="G174">
            <v>838527</v>
          </cell>
          <cell r="H174">
            <v>10457639.364221096</v>
          </cell>
          <cell r="J174">
            <v>112596.42388198033</v>
          </cell>
          <cell r="K174">
            <v>0.14776722245693316</v>
          </cell>
          <cell r="L174">
            <v>838527</v>
          </cell>
          <cell r="M174">
            <v>951123.42388198036</v>
          </cell>
          <cell r="O174">
            <v>9506515.9403391164</v>
          </cell>
          <cell r="Q174">
            <v>0</v>
          </cell>
          <cell r="R174">
            <v>112596.42388198033</v>
          </cell>
          <cell r="S174">
            <v>838527</v>
          </cell>
          <cell r="T174">
            <v>951123.42388198036</v>
          </cell>
          <cell r="V174">
            <v>1600512.114221096</v>
          </cell>
          <cell r="W174">
            <v>0</v>
          </cell>
          <cell r="X174">
            <v>165</v>
          </cell>
          <cell r="Y174">
            <v>939</v>
          </cell>
          <cell r="Z174">
            <v>10278697</v>
          </cell>
          <cell r="AA174">
            <v>698620.63577890408</v>
          </cell>
          <cell r="AB174">
            <v>9580076.364221096</v>
          </cell>
          <cell r="AC174">
            <v>39036</v>
          </cell>
          <cell r="AD174">
            <v>838527</v>
          </cell>
          <cell r="AE174">
            <v>10457639.3642211</v>
          </cell>
          <cell r="AF174">
            <v>0</v>
          </cell>
          <cell r="AG174">
            <v>0</v>
          </cell>
          <cell r="AH174">
            <v>0</v>
          </cell>
          <cell r="AI174">
            <v>10457639.3642211</v>
          </cell>
          <cell r="AK174">
            <v>165</v>
          </cell>
          <cell r="AL174">
            <v>165</v>
          </cell>
          <cell r="AM174" t="str">
            <v>MALDEN</v>
          </cell>
          <cell r="AN174">
            <v>9580076.364221096</v>
          </cell>
          <cell r="AO174">
            <v>9409537</v>
          </cell>
          <cell r="AP174">
            <v>170539.36422109604</v>
          </cell>
          <cell r="AQ174">
            <v>212837</v>
          </cell>
          <cell r="AR174">
            <v>42886.75</v>
          </cell>
          <cell r="AS174">
            <v>40623.25</v>
          </cell>
          <cell r="AT174">
            <v>188493.75</v>
          </cell>
          <cell r="AU174">
            <v>106605</v>
          </cell>
          <cell r="AV174">
            <v>0</v>
          </cell>
          <cell r="AW174">
            <v>761985.11422109604</v>
          </cell>
          <cell r="AX174">
            <v>112596.42388198033</v>
          </cell>
          <cell r="AZ174">
            <v>165</v>
          </cell>
          <cell r="BA174" t="str">
            <v>MALDEN</v>
          </cell>
          <cell r="BC174">
            <v>0</v>
          </cell>
          <cell r="BE174">
            <v>0</v>
          </cell>
          <cell r="BF174">
            <v>0</v>
          </cell>
          <cell r="BG174">
            <v>0</v>
          </cell>
          <cell r="BH174">
            <v>0</v>
          </cell>
          <cell r="BI174">
            <v>0</v>
          </cell>
          <cell r="BJ174">
            <v>0</v>
          </cell>
          <cell r="BL174">
            <v>0</v>
          </cell>
          <cell r="BM174">
            <v>170539.36422109604</v>
          </cell>
          <cell r="BN174">
            <v>209575.36422109604</v>
          </cell>
          <cell r="BO174">
            <v>-39036</v>
          </cell>
          <cell r="BP174">
            <v>-5015.9989771972178</v>
          </cell>
          <cell r="BQ174">
            <v>0</v>
          </cell>
          <cell r="BR174">
            <v>0</v>
          </cell>
          <cell r="BX174">
            <v>-165</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K175">
            <v>166</v>
          </cell>
          <cell r="AL175">
            <v>166</v>
          </cell>
          <cell r="AM175" t="str">
            <v>MANCHESTER</v>
          </cell>
          <cell r="AN175">
            <v>0</v>
          </cell>
          <cell r="AO175">
            <v>0</v>
          </cell>
          <cell r="AP175">
            <v>0</v>
          </cell>
          <cell r="AQ175">
            <v>0</v>
          </cell>
          <cell r="AR175">
            <v>0</v>
          </cell>
          <cell r="AS175">
            <v>0</v>
          </cell>
          <cell r="AT175">
            <v>0</v>
          </cell>
          <cell r="AU175">
            <v>0</v>
          </cell>
          <cell r="AV175">
            <v>0</v>
          </cell>
          <cell r="AW175">
            <v>0</v>
          </cell>
          <cell r="AX175">
            <v>0</v>
          </cell>
          <cell r="AZ175">
            <v>166</v>
          </cell>
          <cell r="BA175" t="str">
            <v>MANCHESTER</v>
          </cell>
          <cell r="BC175">
            <v>0</v>
          </cell>
          <cell r="BE175">
            <v>0</v>
          </cell>
          <cell r="BF175">
            <v>0</v>
          </cell>
          <cell r="BG175">
            <v>0</v>
          </cell>
          <cell r="BH175">
            <v>0</v>
          </cell>
          <cell r="BI175">
            <v>0</v>
          </cell>
          <cell r="BJ175">
            <v>0</v>
          </cell>
          <cell r="BL175">
            <v>0</v>
          </cell>
          <cell r="BM175">
            <v>0</v>
          </cell>
          <cell r="BN175">
            <v>0</v>
          </cell>
          <cell r="BO175">
            <v>0</v>
          </cell>
          <cell r="BP175">
            <v>0</v>
          </cell>
          <cell r="BQ175">
            <v>0</v>
          </cell>
          <cell r="BR175">
            <v>0</v>
          </cell>
          <cell r="BX175">
            <v>-166</v>
          </cell>
        </row>
        <row r="176">
          <cell r="A176">
            <v>167</v>
          </cell>
          <cell r="B176">
            <v>167</v>
          </cell>
          <cell r="C176" t="str">
            <v>MANSFIELD</v>
          </cell>
          <cell r="D176">
            <v>93</v>
          </cell>
          <cell r="E176">
            <v>1232994</v>
          </cell>
          <cell r="F176">
            <v>0</v>
          </cell>
          <cell r="G176">
            <v>83049</v>
          </cell>
          <cell r="H176">
            <v>1316043</v>
          </cell>
          <cell r="J176">
            <v>95645.915044810594</v>
          </cell>
          <cell r="K176">
            <v>0.47396272578517196</v>
          </cell>
          <cell r="L176">
            <v>83049</v>
          </cell>
          <cell r="M176">
            <v>178694.91504481059</v>
          </cell>
          <cell r="O176">
            <v>1137348.0849551894</v>
          </cell>
          <cell r="Q176">
            <v>0</v>
          </cell>
          <cell r="R176">
            <v>95645.915044810594</v>
          </cell>
          <cell r="S176">
            <v>83049</v>
          </cell>
          <cell r="T176">
            <v>178694.91504481059</v>
          </cell>
          <cell r="V176">
            <v>284849.5</v>
          </cell>
          <cell r="W176">
            <v>0</v>
          </cell>
          <cell r="X176">
            <v>167</v>
          </cell>
          <cell r="Y176">
            <v>93</v>
          </cell>
          <cell r="Z176">
            <v>1232994</v>
          </cell>
          <cell r="AA176">
            <v>0</v>
          </cell>
          <cell r="AB176">
            <v>1232994</v>
          </cell>
          <cell r="AC176">
            <v>0</v>
          </cell>
          <cell r="AD176">
            <v>83049</v>
          </cell>
          <cell r="AE176">
            <v>1316043</v>
          </cell>
          <cell r="AF176">
            <v>0</v>
          </cell>
          <cell r="AG176">
            <v>0</v>
          </cell>
          <cell r="AH176">
            <v>0</v>
          </cell>
          <cell r="AI176">
            <v>1316043</v>
          </cell>
          <cell r="AK176">
            <v>167</v>
          </cell>
          <cell r="AL176">
            <v>167</v>
          </cell>
          <cell r="AM176" t="str">
            <v>MANSFIELD</v>
          </cell>
          <cell r="AN176">
            <v>1232994</v>
          </cell>
          <cell r="AO176">
            <v>1088128</v>
          </cell>
          <cell r="AP176">
            <v>144866</v>
          </cell>
          <cell r="AQ176">
            <v>0</v>
          </cell>
          <cell r="AR176">
            <v>0</v>
          </cell>
          <cell r="AS176">
            <v>0</v>
          </cell>
          <cell r="AT176">
            <v>14567.25</v>
          </cell>
          <cell r="AU176">
            <v>42367.25</v>
          </cell>
          <cell r="AV176">
            <v>0</v>
          </cell>
          <cell r="AW176">
            <v>201800.5</v>
          </cell>
          <cell r="AX176">
            <v>95645.915044810594</v>
          </cell>
          <cell r="AZ176">
            <v>167</v>
          </cell>
          <cell r="BA176" t="str">
            <v>MANSFIELD</v>
          </cell>
          <cell r="BC176">
            <v>0</v>
          </cell>
          <cell r="BE176">
            <v>0</v>
          </cell>
          <cell r="BF176">
            <v>0</v>
          </cell>
          <cell r="BG176">
            <v>0</v>
          </cell>
          <cell r="BH176">
            <v>0</v>
          </cell>
          <cell r="BI176">
            <v>0</v>
          </cell>
          <cell r="BJ176">
            <v>0</v>
          </cell>
          <cell r="BL176">
            <v>0</v>
          </cell>
          <cell r="BM176">
            <v>144866</v>
          </cell>
          <cell r="BN176">
            <v>144866</v>
          </cell>
          <cell r="BO176">
            <v>0</v>
          </cell>
          <cell r="BP176">
            <v>0</v>
          </cell>
          <cell r="BQ176">
            <v>0</v>
          </cell>
          <cell r="BR176">
            <v>0</v>
          </cell>
          <cell r="BX176">
            <v>-167</v>
          </cell>
        </row>
        <row r="177">
          <cell r="A177">
            <v>168</v>
          </cell>
          <cell r="B177">
            <v>168</v>
          </cell>
          <cell r="C177" t="str">
            <v>MARBLEHEAD</v>
          </cell>
          <cell r="D177">
            <v>205</v>
          </cell>
          <cell r="E177">
            <v>2557593</v>
          </cell>
          <cell r="F177">
            <v>0</v>
          </cell>
          <cell r="G177">
            <v>183065</v>
          </cell>
          <cell r="H177">
            <v>2740658</v>
          </cell>
          <cell r="J177">
            <v>130118.21714688872</v>
          </cell>
          <cell r="K177">
            <v>0.35986942549084588</v>
          </cell>
          <cell r="L177">
            <v>183065</v>
          </cell>
          <cell r="M177">
            <v>313183.21714688872</v>
          </cell>
          <cell r="O177">
            <v>2427474.7828531112</v>
          </cell>
          <cell r="Q177">
            <v>0</v>
          </cell>
          <cell r="R177">
            <v>130118.21714688872</v>
          </cell>
          <cell r="S177">
            <v>183065</v>
          </cell>
          <cell r="T177">
            <v>313183.21714688872</v>
          </cell>
          <cell r="V177">
            <v>544635.63626456528</v>
          </cell>
          <cell r="W177">
            <v>0</v>
          </cell>
          <cell r="X177">
            <v>168</v>
          </cell>
          <cell r="Y177">
            <v>205</v>
          </cell>
          <cell r="Z177">
            <v>2557593</v>
          </cell>
          <cell r="AA177">
            <v>0</v>
          </cell>
          <cell r="AB177">
            <v>2557593</v>
          </cell>
          <cell r="AC177">
            <v>0</v>
          </cell>
          <cell r="AD177">
            <v>183065</v>
          </cell>
          <cell r="AE177">
            <v>2740658</v>
          </cell>
          <cell r="AF177">
            <v>0</v>
          </cell>
          <cell r="AG177">
            <v>0</v>
          </cell>
          <cell r="AH177">
            <v>0</v>
          </cell>
          <cell r="AI177">
            <v>2740658</v>
          </cell>
          <cell r="AK177">
            <v>168</v>
          </cell>
          <cell r="AL177">
            <v>168</v>
          </cell>
          <cell r="AM177" t="str">
            <v>MARBLEHEAD</v>
          </cell>
          <cell r="AN177">
            <v>2557593</v>
          </cell>
          <cell r="AO177">
            <v>2360515</v>
          </cell>
          <cell r="AP177">
            <v>197078</v>
          </cell>
          <cell r="AQ177">
            <v>50396</v>
          </cell>
          <cell r="AR177">
            <v>32087.5</v>
          </cell>
          <cell r="AS177">
            <v>6863</v>
          </cell>
          <cell r="AT177">
            <v>34480.25</v>
          </cell>
          <cell r="AU177">
            <v>41852.75</v>
          </cell>
          <cell r="AV177">
            <v>-1186.8637354346865</v>
          </cell>
          <cell r="AW177">
            <v>361570.63626456528</v>
          </cell>
          <cell r="AX177">
            <v>130118.21714688872</v>
          </cell>
          <cell r="AZ177">
            <v>168</v>
          </cell>
          <cell r="BA177" t="str">
            <v>MARBLEHEAD</v>
          </cell>
          <cell r="BC177">
            <v>0</v>
          </cell>
          <cell r="BE177">
            <v>0</v>
          </cell>
          <cell r="BF177">
            <v>0</v>
          </cell>
          <cell r="BG177">
            <v>0</v>
          </cell>
          <cell r="BH177">
            <v>0</v>
          </cell>
          <cell r="BI177">
            <v>0</v>
          </cell>
          <cell r="BJ177">
            <v>0</v>
          </cell>
          <cell r="BL177">
            <v>0</v>
          </cell>
          <cell r="BM177">
            <v>197078</v>
          </cell>
          <cell r="BN177">
            <v>197078</v>
          </cell>
          <cell r="BO177">
            <v>0</v>
          </cell>
          <cell r="BP177">
            <v>-1186.8637354346865</v>
          </cell>
          <cell r="BQ177">
            <v>-1186.8637354346865</v>
          </cell>
          <cell r="BR177">
            <v>-1186.8637354346865</v>
          </cell>
          <cell r="BX177">
            <v>-168</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AK178">
            <v>169</v>
          </cell>
          <cell r="AL178">
            <v>169</v>
          </cell>
          <cell r="AM178" t="str">
            <v>MARION</v>
          </cell>
          <cell r="AN178">
            <v>0</v>
          </cell>
          <cell r="AO178">
            <v>0</v>
          </cell>
          <cell r="AP178">
            <v>0</v>
          </cell>
          <cell r="AQ178">
            <v>0</v>
          </cell>
          <cell r="AR178">
            <v>0</v>
          </cell>
          <cell r="AS178">
            <v>0</v>
          </cell>
          <cell r="AT178">
            <v>0</v>
          </cell>
          <cell r="AU178">
            <v>0</v>
          </cell>
          <cell r="AV178">
            <v>0</v>
          </cell>
          <cell r="AW178">
            <v>0</v>
          </cell>
          <cell r="AX178">
            <v>0</v>
          </cell>
          <cell r="AZ178">
            <v>169</v>
          </cell>
          <cell r="BA178" t="str">
            <v>MARION</v>
          </cell>
          <cell r="BC178">
            <v>0</v>
          </cell>
          <cell r="BE178">
            <v>0</v>
          </cell>
          <cell r="BF178">
            <v>0</v>
          </cell>
          <cell r="BG178">
            <v>0</v>
          </cell>
          <cell r="BH178">
            <v>0</v>
          </cell>
          <cell r="BI178">
            <v>0</v>
          </cell>
          <cell r="BJ178">
            <v>0</v>
          </cell>
          <cell r="BL178">
            <v>0</v>
          </cell>
          <cell r="BM178">
            <v>0</v>
          </cell>
          <cell r="BN178">
            <v>0</v>
          </cell>
          <cell r="BO178">
            <v>0</v>
          </cell>
          <cell r="BP178">
            <v>0</v>
          </cell>
          <cell r="BQ178">
            <v>0</v>
          </cell>
          <cell r="BR178">
            <v>0</v>
          </cell>
          <cell r="BX178">
            <v>-169</v>
          </cell>
        </row>
        <row r="179">
          <cell r="A179">
            <v>170</v>
          </cell>
          <cell r="B179">
            <v>170</v>
          </cell>
          <cell r="C179" t="str">
            <v>MARLBOROUGH</v>
          </cell>
          <cell r="D179">
            <v>568</v>
          </cell>
          <cell r="E179">
            <v>7133660.8520000745</v>
          </cell>
          <cell r="F179">
            <v>0</v>
          </cell>
          <cell r="G179">
            <v>507224</v>
          </cell>
          <cell r="H179">
            <v>7640884.8520000745</v>
          </cell>
          <cell r="J179">
            <v>350667.69860886387</v>
          </cell>
          <cell r="K179">
            <v>0.23701642953871169</v>
          </cell>
          <cell r="L179">
            <v>507224</v>
          </cell>
          <cell r="M179">
            <v>857891.69860886387</v>
          </cell>
          <cell r="O179">
            <v>6782993.1533912104</v>
          </cell>
          <cell r="Q179">
            <v>0</v>
          </cell>
          <cell r="R179">
            <v>350667.69860886387</v>
          </cell>
          <cell r="S179">
            <v>507224</v>
          </cell>
          <cell r="T179">
            <v>857891.69860886387</v>
          </cell>
          <cell r="V179">
            <v>1986731.9787985315</v>
          </cell>
          <cell r="W179">
            <v>0</v>
          </cell>
          <cell r="X179">
            <v>170</v>
          </cell>
          <cell r="Y179">
            <v>568</v>
          </cell>
          <cell r="Z179">
            <v>7524753</v>
          </cell>
          <cell r="AA179">
            <v>391092.14799992554</v>
          </cell>
          <cell r="AB179">
            <v>7133660.8520000745</v>
          </cell>
          <cell r="AC179">
            <v>0</v>
          </cell>
          <cell r="AD179">
            <v>507224</v>
          </cell>
          <cell r="AE179">
            <v>7640884.8520000745</v>
          </cell>
          <cell r="AF179">
            <v>0</v>
          </cell>
          <cell r="AG179">
            <v>0</v>
          </cell>
          <cell r="AH179">
            <v>0</v>
          </cell>
          <cell r="AI179">
            <v>7640884.8520000745</v>
          </cell>
          <cell r="AK179">
            <v>170</v>
          </cell>
          <cell r="AL179">
            <v>170</v>
          </cell>
          <cell r="AM179" t="str">
            <v>MARLBOROUGH</v>
          </cell>
          <cell r="AN179">
            <v>7133660.8520000745</v>
          </cell>
          <cell r="AO179">
            <v>6602537</v>
          </cell>
          <cell r="AP179">
            <v>531123.85200007446</v>
          </cell>
          <cell r="AQ179">
            <v>294176</v>
          </cell>
          <cell r="AR179">
            <v>176584.25</v>
          </cell>
          <cell r="AS179">
            <v>146599.75</v>
          </cell>
          <cell r="AT179">
            <v>194455.75</v>
          </cell>
          <cell r="AU179">
            <v>143496.5</v>
          </cell>
          <cell r="AV179">
            <v>-6928.123201543116</v>
          </cell>
          <cell r="AW179">
            <v>1479507.9787985315</v>
          </cell>
          <cell r="AX179">
            <v>350667.69860886387</v>
          </cell>
          <cell r="AZ179">
            <v>170</v>
          </cell>
          <cell r="BA179" t="str">
            <v>MARLBOROUGH</v>
          </cell>
          <cell r="BC179">
            <v>0</v>
          </cell>
          <cell r="BE179">
            <v>0</v>
          </cell>
          <cell r="BF179">
            <v>0</v>
          </cell>
          <cell r="BG179">
            <v>0</v>
          </cell>
          <cell r="BH179">
            <v>0</v>
          </cell>
          <cell r="BI179">
            <v>0</v>
          </cell>
          <cell r="BJ179">
            <v>0</v>
          </cell>
          <cell r="BL179">
            <v>0</v>
          </cell>
          <cell r="BM179">
            <v>531123.85200007446</v>
          </cell>
          <cell r="BN179">
            <v>531123.85200007446</v>
          </cell>
          <cell r="BO179">
            <v>0</v>
          </cell>
          <cell r="BP179">
            <v>-6928.123201543116</v>
          </cell>
          <cell r="BQ179">
            <v>-6928.123201543116</v>
          </cell>
          <cell r="BR179">
            <v>-6928.123201543116</v>
          </cell>
          <cell r="BX179">
            <v>-170</v>
          </cell>
        </row>
        <row r="180">
          <cell r="A180">
            <v>171</v>
          </cell>
          <cell r="B180">
            <v>171</v>
          </cell>
          <cell r="C180" t="str">
            <v>MARSHFIELD</v>
          </cell>
          <cell r="D180">
            <v>28</v>
          </cell>
          <cell r="E180">
            <v>333848</v>
          </cell>
          <cell r="F180">
            <v>0</v>
          </cell>
          <cell r="G180">
            <v>25004</v>
          </cell>
          <cell r="H180">
            <v>358852</v>
          </cell>
          <cell r="J180">
            <v>64521.015295784178</v>
          </cell>
          <cell r="K180">
            <v>0.52746852870158623</v>
          </cell>
          <cell r="L180">
            <v>25004</v>
          </cell>
          <cell r="M180">
            <v>89525.015295784178</v>
          </cell>
          <cell r="O180">
            <v>269326.98470421584</v>
          </cell>
          <cell r="Q180">
            <v>0</v>
          </cell>
          <cell r="R180">
            <v>64521.015295784178</v>
          </cell>
          <cell r="S180">
            <v>25004</v>
          </cell>
          <cell r="T180">
            <v>89525.015295784178</v>
          </cell>
          <cell r="V180">
            <v>147326.01882187885</v>
          </cell>
          <cell r="W180">
            <v>0</v>
          </cell>
          <cell r="X180">
            <v>171</v>
          </cell>
          <cell r="Y180">
            <v>28</v>
          </cell>
          <cell r="Z180">
            <v>333848</v>
          </cell>
          <cell r="AA180">
            <v>0</v>
          </cell>
          <cell r="AB180">
            <v>333848</v>
          </cell>
          <cell r="AC180">
            <v>0</v>
          </cell>
          <cell r="AD180">
            <v>25004</v>
          </cell>
          <cell r="AE180">
            <v>358852</v>
          </cell>
          <cell r="AF180">
            <v>0</v>
          </cell>
          <cell r="AG180">
            <v>0</v>
          </cell>
          <cell r="AH180">
            <v>0</v>
          </cell>
          <cell r="AI180">
            <v>358852</v>
          </cell>
          <cell r="AK180">
            <v>171</v>
          </cell>
          <cell r="AL180">
            <v>171</v>
          </cell>
          <cell r="AM180" t="str">
            <v>MARSHFIELD</v>
          </cell>
          <cell r="AN180">
            <v>333848</v>
          </cell>
          <cell r="AO180">
            <v>236124</v>
          </cell>
          <cell r="AP180">
            <v>97724</v>
          </cell>
          <cell r="AQ180">
            <v>764</v>
          </cell>
          <cell r="AR180">
            <v>0</v>
          </cell>
          <cell r="AS180">
            <v>0</v>
          </cell>
          <cell r="AT180">
            <v>15887.75</v>
          </cell>
          <cell r="AU180">
            <v>7964.25</v>
          </cell>
          <cell r="AV180">
            <v>-17.981178121149242</v>
          </cell>
          <cell r="AW180">
            <v>122322.01882187885</v>
          </cell>
          <cell r="AX180">
            <v>64521.015295784178</v>
          </cell>
          <cell r="AZ180">
            <v>171</v>
          </cell>
          <cell r="BA180" t="str">
            <v>MARSHFIELD</v>
          </cell>
          <cell r="BC180">
            <v>0</v>
          </cell>
          <cell r="BE180">
            <v>0</v>
          </cell>
          <cell r="BF180">
            <v>0</v>
          </cell>
          <cell r="BG180">
            <v>0</v>
          </cell>
          <cell r="BH180">
            <v>0</v>
          </cell>
          <cell r="BI180">
            <v>0</v>
          </cell>
          <cell r="BJ180">
            <v>0</v>
          </cell>
          <cell r="BL180">
            <v>0</v>
          </cell>
          <cell r="BM180">
            <v>97724</v>
          </cell>
          <cell r="BN180">
            <v>97724</v>
          </cell>
          <cell r="BO180">
            <v>0</v>
          </cell>
          <cell r="BP180">
            <v>-17.981178121149242</v>
          </cell>
          <cell r="BQ180">
            <v>-17.981178121149242</v>
          </cell>
          <cell r="BR180">
            <v>-17.981178121149242</v>
          </cell>
          <cell r="BX180">
            <v>-171</v>
          </cell>
        </row>
        <row r="181">
          <cell r="A181">
            <v>172</v>
          </cell>
          <cell r="B181">
            <v>172</v>
          </cell>
          <cell r="C181" t="str">
            <v>MASHPEE</v>
          </cell>
          <cell r="D181">
            <v>56</v>
          </cell>
          <cell r="E181">
            <v>911255</v>
          </cell>
          <cell r="F181">
            <v>0</v>
          </cell>
          <cell r="G181">
            <v>50008</v>
          </cell>
          <cell r="H181">
            <v>961263</v>
          </cell>
          <cell r="J181">
            <v>128108.45526075669</v>
          </cell>
          <cell r="K181">
            <v>0.43914379338662485</v>
          </cell>
          <cell r="L181">
            <v>50008</v>
          </cell>
          <cell r="M181">
            <v>178116.45526075669</v>
          </cell>
          <cell r="O181">
            <v>783146.54473924334</v>
          </cell>
          <cell r="Q181">
            <v>0</v>
          </cell>
          <cell r="R181">
            <v>128108.45526075669</v>
          </cell>
          <cell r="S181">
            <v>50008</v>
          </cell>
          <cell r="T181">
            <v>178116.45526075669</v>
          </cell>
          <cell r="V181">
            <v>341731.25144982577</v>
          </cell>
          <cell r="W181">
            <v>0</v>
          </cell>
          <cell r="X181">
            <v>172</v>
          </cell>
          <cell r="Y181">
            <v>56</v>
          </cell>
          <cell r="Z181">
            <v>911255</v>
          </cell>
          <cell r="AA181">
            <v>0</v>
          </cell>
          <cell r="AB181">
            <v>911255</v>
          </cell>
          <cell r="AC181">
            <v>0</v>
          </cell>
          <cell r="AD181">
            <v>50008</v>
          </cell>
          <cell r="AE181">
            <v>961263</v>
          </cell>
          <cell r="AF181">
            <v>0</v>
          </cell>
          <cell r="AG181">
            <v>0</v>
          </cell>
          <cell r="AH181">
            <v>0</v>
          </cell>
          <cell r="AI181">
            <v>961263</v>
          </cell>
          <cell r="AK181">
            <v>172</v>
          </cell>
          <cell r="AL181">
            <v>172</v>
          </cell>
          <cell r="AM181" t="str">
            <v>MASHPEE</v>
          </cell>
          <cell r="AN181">
            <v>911255</v>
          </cell>
          <cell r="AO181">
            <v>717221</v>
          </cell>
          <cell r="AP181">
            <v>194034</v>
          </cell>
          <cell r="AQ181">
            <v>27334</v>
          </cell>
          <cell r="AR181">
            <v>12504</v>
          </cell>
          <cell r="AS181">
            <v>0</v>
          </cell>
          <cell r="AT181">
            <v>16631</v>
          </cell>
          <cell r="AU181">
            <v>41864</v>
          </cell>
          <cell r="AV181">
            <v>-643.74855017421942</v>
          </cell>
          <cell r="AW181">
            <v>291723.25144982577</v>
          </cell>
          <cell r="AX181">
            <v>128108.45526075669</v>
          </cell>
          <cell r="AZ181">
            <v>172</v>
          </cell>
          <cell r="BA181" t="str">
            <v>MASHPEE</v>
          </cell>
          <cell r="BC181">
            <v>0</v>
          </cell>
          <cell r="BE181">
            <v>0</v>
          </cell>
          <cell r="BF181">
            <v>0</v>
          </cell>
          <cell r="BG181">
            <v>0</v>
          </cell>
          <cell r="BH181">
            <v>0</v>
          </cell>
          <cell r="BI181">
            <v>0</v>
          </cell>
          <cell r="BJ181">
            <v>0</v>
          </cell>
          <cell r="BL181">
            <v>0</v>
          </cell>
          <cell r="BM181">
            <v>194034</v>
          </cell>
          <cell r="BN181">
            <v>194034</v>
          </cell>
          <cell r="BO181">
            <v>0</v>
          </cell>
          <cell r="BP181">
            <v>-643.74855017421942</v>
          </cell>
          <cell r="BQ181">
            <v>-643.74855017421942</v>
          </cell>
          <cell r="BR181">
            <v>-643.74855017421942</v>
          </cell>
          <cell r="BX181">
            <v>-172</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K182">
            <v>173</v>
          </cell>
          <cell r="AL182">
            <v>173</v>
          </cell>
          <cell r="AM182" t="str">
            <v>MATTAPOISETT</v>
          </cell>
          <cell r="AN182">
            <v>0</v>
          </cell>
          <cell r="AO182">
            <v>0</v>
          </cell>
          <cell r="AP182">
            <v>0</v>
          </cell>
          <cell r="AQ182">
            <v>0</v>
          </cell>
          <cell r="AR182">
            <v>0</v>
          </cell>
          <cell r="AS182">
            <v>0</v>
          </cell>
          <cell r="AT182">
            <v>0</v>
          </cell>
          <cell r="AU182">
            <v>0</v>
          </cell>
          <cell r="AV182">
            <v>0</v>
          </cell>
          <cell r="AW182">
            <v>0</v>
          </cell>
          <cell r="AX182">
            <v>0</v>
          </cell>
          <cell r="AZ182">
            <v>173</v>
          </cell>
          <cell r="BA182" t="str">
            <v>MATTAPOISETT</v>
          </cell>
          <cell r="BC182">
            <v>0</v>
          </cell>
          <cell r="BE182">
            <v>0</v>
          </cell>
          <cell r="BF182">
            <v>0</v>
          </cell>
          <cell r="BG182">
            <v>0</v>
          </cell>
          <cell r="BH182">
            <v>0</v>
          </cell>
          <cell r="BI182">
            <v>0</v>
          </cell>
          <cell r="BJ182">
            <v>0</v>
          </cell>
          <cell r="BL182">
            <v>0</v>
          </cell>
          <cell r="BM182">
            <v>0</v>
          </cell>
          <cell r="BN182">
            <v>0</v>
          </cell>
          <cell r="BO182">
            <v>0</v>
          </cell>
          <cell r="BP182">
            <v>0</v>
          </cell>
          <cell r="BQ182">
            <v>0</v>
          </cell>
          <cell r="BR182">
            <v>0</v>
          </cell>
          <cell r="BX182">
            <v>-173</v>
          </cell>
        </row>
        <row r="183">
          <cell r="A183">
            <v>174</v>
          </cell>
          <cell r="B183">
            <v>174</v>
          </cell>
          <cell r="C183" t="str">
            <v>MAYNARD</v>
          </cell>
          <cell r="D183">
            <v>47</v>
          </cell>
          <cell r="E183">
            <v>603632</v>
          </cell>
          <cell r="F183">
            <v>0</v>
          </cell>
          <cell r="G183">
            <v>41971</v>
          </cell>
          <cell r="H183">
            <v>645603</v>
          </cell>
          <cell r="J183">
            <v>112343.31258103896</v>
          </cell>
          <cell r="K183">
            <v>0.43646355726778263</v>
          </cell>
          <cell r="L183">
            <v>41971</v>
          </cell>
          <cell r="M183">
            <v>154314.31258103898</v>
          </cell>
          <cell r="O183">
            <v>491288.68741896102</v>
          </cell>
          <cell r="Q183">
            <v>0</v>
          </cell>
          <cell r="R183">
            <v>112343.31258103896</v>
          </cell>
          <cell r="S183">
            <v>41971</v>
          </cell>
          <cell r="T183">
            <v>154314.31258103898</v>
          </cell>
          <cell r="V183">
            <v>299365.48508438288</v>
          </cell>
          <cell r="W183">
            <v>0</v>
          </cell>
          <cell r="X183">
            <v>174</v>
          </cell>
          <cell r="Y183">
            <v>47</v>
          </cell>
          <cell r="Z183">
            <v>603632</v>
          </cell>
          <cell r="AA183">
            <v>0</v>
          </cell>
          <cell r="AB183">
            <v>603632</v>
          </cell>
          <cell r="AC183">
            <v>0</v>
          </cell>
          <cell r="AD183">
            <v>41971</v>
          </cell>
          <cell r="AE183">
            <v>645603</v>
          </cell>
          <cell r="AF183">
            <v>0</v>
          </cell>
          <cell r="AG183">
            <v>0</v>
          </cell>
          <cell r="AH183">
            <v>0</v>
          </cell>
          <cell r="AI183">
            <v>645603</v>
          </cell>
          <cell r="AK183">
            <v>174</v>
          </cell>
          <cell r="AL183">
            <v>174</v>
          </cell>
          <cell r="AM183" t="str">
            <v>MAYNARD</v>
          </cell>
          <cell r="AN183">
            <v>603632</v>
          </cell>
          <cell r="AO183">
            <v>433476</v>
          </cell>
          <cell r="AP183">
            <v>170156</v>
          </cell>
          <cell r="AQ183">
            <v>17187</v>
          </cell>
          <cell r="AR183">
            <v>47153.5</v>
          </cell>
          <cell r="AS183">
            <v>0</v>
          </cell>
          <cell r="AT183">
            <v>6319.25</v>
          </cell>
          <cell r="AU183">
            <v>16983.5</v>
          </cell>
          <cell r="AV183">
            <v>-404.76491561711009</v>
          </cell>
          <cell r="AW183">
            <v>257394.48508438288</v>
          </cell>
          <cell r="AX183">
            <v>112343.31258103896</v>
          </cell>
          <cell r="AZ183">
            <v>174</v>
          </cell>
          <cell r="BA183" t="str">
            <v>MAYNARD</v>
          </cell>
          <cell r="BC183">
            <v>0</v>
          </cell>
          <cell r="BE183">
            <v>0</v>
          </cell>
          <cell r="BF183">
            <v>0</v>
          </cell>
          <cell r="BG183">
            <v>0</v>
          </cell>
          <cell r="BH183">
            <v>0</v>
          </cell>
          <cell r="BI183">
            <v>0</v>
          </cell>
          <cell r="BJ183">
            <v>0</v>
          </cell>
          <cell r="BL183">
            <v>0</v>
          </cell>
          <cell r="BM183">
            <v>170156</v>
          </cell>
          <cell r="BN183">
            <v>170156</v>
          </cell>
          <cell r="BO183">
            <v>0</v>
          </cell>
          <cell r="BP183">
            <v>-404.76491561711009</v>
          </cell>
          <cell r="BQ183">
            <v>-404.76491561711009</v>
          </cell>
          <cell r="BR183">
            <v>-404.76491561711009</v>
          </cell>
          <cell r="BX183">
            <v>-174</v>
          </cell>
        </row>
        <row r="184">
          <cell r="A184">
            <v>175</v>
          </cell>
          <cell r="B184">
            <v>175</v>
          </cell>
          <cell r="C184" t="str">
            <v>MEDFIELD</v>
          </cell>
          <cell r="D184">
            <v>2</v>
          </cell>
          <cell r="E184">
            <v>44958</v>
          </cell>
          <cell r="F184">
            <v>0</v>
          </cell>
          <cell r="G184">
            <v>1786</v>
          </cell>
          <cell r="H184">
            <v>46744</v>
          </cell>
          <cell r="J184">
            <v>11573.957248322793</v>
          </cell>
          <cell r="K184">
            <v>0.47449199145184662</v>
          </cell>
          <cell r="L184">
            <v>1786</v>
          </cell>
          <cell r="M184">
            <v>13359.957248322793</v>
          </cell>
          <cell r="O184">
            <v>33384.042751677203</v>
          </cell>
          <cell r="Q184">
            <v>0</v>
          </cell>
          <cell r="R184">
            <v>11573.957248322793</v>
          </cell>
          <cell r="S184">
            <v>1786</v>
          </cell>
          <cell r="T184">
            <v>13359.957248322793</v>
          </cell>
          <cell r="V184">
            <v>26178.313161933242</v>
          </cell>
          <cell r="W184">
            <v>0</v>
          </cell>
          <cell r="X184">
            <v>175</v>
          </cell>
          <cell r="Y184">
            <v>2</v>
          </cell>
          <cell r="Z184">
            <v>44958</v>
          </cell>
          <cell r="AA184">
            <v>0</v>
          </cell>
          <cell r="AB184">
            <v>44958</v>
          </cell>
          <cell r="AC184">
            <v>0</v>
          </cell>
          <cell r="AD184">
            <v>1786</v>
          </cell>
          <cell r="AE184">
            <v>46744</v>
          </cell>
          <cell r="AF184">
            <v>0</v>
          </cell>
          <cell r="AG184">
            <v>0</v>
          </cell>
          <cell r="AH184">
            <v>0</v>
          </cell>
          <cell r="AI184">
            <v>46744</v>
          </cell>
          <cell r="AK184">
            <v>175</v>
          </cell>
          <cell r="AL184">
            <v>175</v>
          </cell>
          <cell r="AM184" t="str">
            <v>MEDFIELD</v>
          </cell>
          <cell r="AN184">
            <v>44958</v>
          </cell>
          <cell r="AO184">
            <v>27428</v>
          </cell>
          <cell r="AP184">
            <v>17530</v>
          </cell>
          <cell r="AQ184">
            <v>2662</v>
          </cell>
          <cell r="AR184">
            <v>1449</v>
          </cell>
          <cell r="AS184">
            <v>0</v>
          </cell>
          <cell r="AT184">
            <v>2814</v>
          </cell>
          <cell r="AU184">
            <v>0</v>
          </cell>
          <cell r="AV184">
            <v>-62.686838066756536</v>
          </cell>
          <cell r="AW184">
            <v>24392.313161933242</v>
          </cell>
          <cell r="AX184">
            <v>11573.957248322793</v>
          </cell>
          <cell r="AZ184">
            <v>175</v>
          </cell>
          <cell r="BA184" t="str">
            <v>MEDFIELD</v>
          </cell>
          <cell r="BC184">
            <v>0</v>
          </cell>
          <cell r="BE184">
            <v>0</v>
          </cell>
          <cell r="BF184">
            <v>0</v>
          </cell>
          <cell r="BG184">
            <v>0</v>
          </cell>
          <cell r="BH184">
            <v>0</v>
          </cell>
          <cell r="BI184">
            <v>0</v>
          </cell>
          <cell r="BJ184">
            <v>0</v>
          </cell>
          <cell r="BL184">
            <v>0</v>
          </cell>
          <cell r="BM184">
            <v>17530</v>
          </cell>
          <cell r="BN184">
            <v>17530</v>
          </cell>
          <cell r="BO184">
            <v>0</v>
          </cell>
          <cell r="BP184">
            <v>-62.686838066756536</v>
          </cell>
          <cell r="BQ184">
            <v>-62.686838066756536</v>
          </cell>
          <cell r="BR184">
            <v>-62.686838066756536</v>
          </cell>
          <cell r="BX184">
            <v>-175</v>
          </cell>
        </row>
        <row r="185">
          <cell r="A185">
            <v>176</v>
          </cell>
          <cell r="B185">
            <v>176</v>
          </cell>
          <cell r="C185" t="str">
            <v>MEDFORD</v>
          </cell>
          <cell r="D185">
            <v>348</v>
          </cell>
          <cell r="E185">
            <v>4809868</v>
          </cell>
          <cell r="F185">
            <v>0</v>
          </cell>
          <cell r="G185">
            <v>310764</v>
          </cell>
          <cell r="H185">
            <v>5120632</v>
          </cell>
          <cell r="J185">
            <v>254108.77329995634</v>
          </cell>
          <cell r="K185">
            <v>0.40393339497081776</v>
          </cell>
          <cell r="L185">
            <v>310764</v>
          </cell>
          <cell r="M185">
            <v>564872.77329995634</v>
          </cell>
          <cell r="O185">
            <v>4555759.2267000433</v>
          </cell>
          <cell r="Q185">
            <v>0</v>
          </cell>
          <cell r="R185">
            <v>254108.77329995634</v>
          </cell>
          <cell r="S185">
            <v>310764</v>
          </cell>
          <cell r="T185">
            <v>564872.77329995634</v>
          </cell>
          <cell r="V185">
            <v>939849.82569241268</v>
          </cell>
          <cell r="W185">
            <v>0</v>
          </cell>
          <cell r="X185">
            <v>176</v>
          </cell>
          <cell r="Y185">
            <v>348</v>
          </cell>
          <cell r="Z185">
            <v>4809868</v>
          </cell>
          <cell r="AA185">
            <v>0</v>
          </cell>
          <cell r="AB185">
            <v>4809868</v>
          </cell>
          <cell r="AC185">
            <v>0</v>
          </cell>
          <cell r="AD185">
            <v>310764</v>
          </cell>
          <cell r="AE185">
            <v>5120632</v>
          </cell>
          <cell r="AF185">
            <v>0</v>
          </cell>
          <cell r="AG185">
            <v>0</v>
          </cell>
          <cell r="AH185">
            <v>0</v>
          </cell>
          <cell r="AI185">
            <v>5120632</v>
          </cell>
          <cell r="AK185">
            <v>176</v>
          </cell>
          <cell r="AL185">
            <v>176</v>
          </cell>
          <cell r="AM185" t="str">
            <v>MEDFORD</v>
          </cell>
          <cell r="AN185">
            <v>4809868</v>
          </cell>
          <cell r="AO185">
            <v>4424993</v>
          </cell>
          <cell r="AP185">
            <v>384875</v>
          </cell>
          <cell r="AQ185">
            <v>39571</v>
          </cell>
          <cell r="AR185">
            <v>73107</v>
          </cell>
          <cell r="AS185">
            <v>28096.25</v>
          </cell>
          <cell r="AT185">
            <v>62354</v>
          </cell>
          <cell r="AU185">
            <v>42014.5</v>
          </cell>
          <cell r="AV185">
            <v>-931.92430758735281</v>
          </cell>
          <cell r="AW185">
            <v>629085.82569241268</v>
          </cell>
          <cell r="AX185">
            <v>254108.77329995634</v>
          </cell>
          <cell r="AZ185">
            <v>176</v>
          </cell>
          <cell r="BA185" t="str">
            <v>MEDFORD</v>
          </cell>
          <cell r="BC185">
            <v>0</v>
          </cell>
          <cell r="BE185">
            <v>0</v>
          </cell>
          <cell r="BF185">
            <v>0</v>
          </cell>
          <cell r="BG185">
            <v>0</v>
          </cell>
          <cell r="BH185">
            <v>0</v>
          </cell>
          <cell r="BI185">
            <v>0</v>
          </cell>
          <cell r="BJ185">
            <v>0</v>
          </cell>
          <cell r="BL185">
            <v>0</v>
          </cell>
          <cell r="BM185">
            <v>384875</v>
          </cell>
          <cell r="BN185">
            <v>384875</v>
          </cell>
          <cell r="BO185">
            <v>0</v>
          </cell>
          <cell r="BP185">
            <v>-931.92430758735281</v>
          </cell>
          <cell r="BQ185">
            <v>-931.92430758735281</v>
          </cell>
          <cell r="BR185">
            <v>-931.92430758735281</v>
          </cell>
          <cell r="BX185">
            <v>-176</v>
          </cell>
        </row>
        <row r="186">
          <cell r="A186">
            <v>177</v>
          </cell>
          <cell r="B186">
            <v>177</v>
          </cell>
          <cell r="C186" t="str">
            <v>MEDWAY</v>
          </cell>
          <cell r="D186">
            <v>11</v>
          </cell>
          <cell r="E186">
            <v>137805</v>
          </cell>
          <cell r="F186">
            <v>0</v>
          </cell>
          <cell r="G186">
            <v>9823</v>
          </cell>
          <cell r="H186">
            <v>147628</v>
          </cell>
          <cell r="J186">
            <v>0</v>
          </cell>
          <cell r="K186">
            <v>0</v>
          </cell>
          <cell r="L186">
            <v>9823</v>
          </cell>
          <cell r="M186">
            <v>9823</v>
          </cell>
          <cell r="O186">
            <v>137805</v>
          </cell>
          <cell r="Q186">
            <v>0</v>
          </cell>
          <cell r="R186">
            <v>0</v>
          </cell>
          <cell r="S186">
            <v>9823</v>
          </cell>
          <cell r="T186">
            <v>9823</v>
          </cell>
          <cell r="V186">
            <v>23710</v>
          </cell>
          <cell r="W186">
            <v>0</v>
          </cell>
          <cell r="X186">
            <v>177</v>
          </cell>
          <cell r="Y186">
            <v>11</v>
          </cell>
          <cell r="Z186">
            <v>137805</v>
          </cell>
          <cell r="AA186">
            <v>0</v>
          </cell>
          <cell r="AB186">
            <v>137805</v>
          </cell>
          <cell r="AC186">
            <v>0</v>
          </cell>
          <cell r="AD186">
            <v>9823</v>
          </cell>
          <cell r="AE186">
            <v>147628</v>
          </cell>
          <cell r="AF186">
            <v>0</v>
          </cell>
          <cell r="AG186">
            <v>0</v>
          </cell>
          <cell r="AH186">
            <v>0</v>
          </cell>
          <cell r="AI186">
            <v>147628</v>
          </cell>
          <cell r="AK186">
            <v>177</v>
          </cell>
          <cell r="AL186">
            <v>177</v>
          </cell>
          <cell r="AM186" t="str">
            <v>MEDWAY</v>
          </cell>
          <cell r="AN186">
            <v>137805</v>
          </cell>
          <cell r="AO186">
            <v>140068</v>
          </cell>
          <cell r="AP186">
            <v>0</v>
          </cell>
          <cell r="AQ186">
            <v>0</v>
          </cell>
          <cell r="AR186">
            <v>0</v>
          </cell>
          <cell r="AS186">
            <v>0</v>
          </cell>
          <cell r="AT186">
            <v>0</v>
          </cell>
          <cell r="AU186">
            <v>13887</v>
          </cell>
          <cell r="AV186">
            <v>0</v>
          </cell>
          <cell r="AW186">
            <v>13887</v>
          </cell>
          <cell r="AX186">
            <v>0</v>
          </cell>
          <cell r="AZ186">
            <v>177</v>
          </cell>
          <cell r="BA186" t="str">
            <v>MEDWAY</v>
          </cell>
          <cell r="BC186">
            <v>0</v>
          </cell>
          <cell r="BE186">
            <v>0</v>
          </cell>
          <cell r="BF186">
            <v>0</v>
          </cell>
          <cell r="BG186">
            <v>0</v>
          </cell>
          <cell r="BH186">
            <v>0</v>
          </cell>
          <cell r="BI186">
            <v>0</v>
          </cell>
          <cell r="BJ186">
            <v>0</v>
          </cell>
          <cell r="BL186">
            <v>0</v>
          </cell>
          <cell r="BM186">
            <v>0</v>
          </cell>
          <cell r="BN186">
            <v>0</v>
          </cell>
          <cell r="BO186">
            <v>0</v>
          </cell>
          <cell r="BP186">
            <v>0</v>
          </cell>
          <cell r="BQ186">
            <v>0</v>
          </cell>
          <cell r="BR186">
            <v>0</v>
          </cell>
          <cell r="BX186">
            <v>-177</v>
          </cell>
        </row>
        <row r="187">
          <cell r="A187">
            <v>178</v>
          </cell>
          <cell r="B187">
            <v>178</v>
          </cell>
          <cell r="C187" t="str">
            <v>MELROSE</v>
          </cell>
          <cell r="D187">
            <v>249</v>
          </cell>
          <cell r="E187">
            <v>2558745</v>
          </cell>
          <cell r="F187">
            <v>0</v>
          </cell>
          <cell r="G187">
            <v>222357</v>
          </cell>
          <cell r="H187">
            <v>2781102</v>
          </cell>
          <cell r="J187">
            <v>42029.376526738866</v>
          </cell>
          <cell r="K187">
            <v>0.2614820590612173</v>
          </cell>
          <cell r="L187">
            <v>222357</v>
          </cell>
          <cell r="M187">
            <v>264386.37652673887</v>
          </cell>
          <cell r="O187">
            <v>2516715.623473261</v>
          </cell>
          <cell r="Q187">
            <v>0</v>
          </cell>
          <cell r="R187">
            <v>42029.376526738866</v>
          </cell>
          <cell r="S187">
            <v>222357</v>
          </cell>
          <cell r="T187">
            <v>264386.37652673887</v>
          </cell>
          <cell r="V187">
            <v>383092.22090821189</v>
          </cell>
          <cell r="W187">
            <v>0</v>
          </cell>
          <cell r="X187">
            <v>178</v>
          </cell>
          <cell r="Y187">
            <v>249</v>
          </cell>
          <cell r="Z187">
            <v>2558745</v>
          </cell>
          <cell r="AA187">
            <v>0</v>
          </cell>
          <cell r="AB187">
            <v>2558745</v>
          </cell>
          <cell r="AC187">
            <v>0</v>
          </cell>
          <cell r="AD187">
            <v>222357</v>
          </cell>
          <cell r="AE187">
            <v>2781102</v>
          </cell>
          <cell r="AF187">
            <v>0</v>
          </cell>
          <cell r="AG187">
            <v>0</v>
          </cell>
          <cell r="AH187">
            <v>0</v>
          </cell>
          <cell r="AI187">
            <v>2781102</v>
          </cell>
          <cell r="AK187">
            <v>178</v>
          </cell>
          <cell r="AL187">
            <v>178</v>
          </cell>
          <cell r="AM187" t="str">
            <v>MELROSE</v>
          </cell>
          <cell r="AN187">
            <v>2558745</v>
          </cell>
          <cell r="AO187">
            <v>2495087</v>
          </cell>
          <cell r="AP187">
            <v>63658</v>
          </cell>
          <cell r="AQ187">
            <v>17708</v>
          </cell>
          <cell r="AR187">
            <v>0</v>
          </cell>
          <cell r="AS187">
            <v>48831.75</v>
          </cell>
          <cell r="AT187">
            <v>18282.25</v>
          </cell>
          <cell r="AU187">
            <v>12672.25</v>
          </cell>
          <cell r="AV187">
            <v>-417.02909178814298</v>
          </cell>
          <cell r="AW187">
            <v>160735.22090821186</v>
          </cell>
          <cell r="AX187">
            <v>42029.376526738866</v>
          </cell>
          <cell r="AZ187">
            <v>178</v>
          </cell>
          <cell r="BA187" t="str">
            <v>MELROSE</v>
          </cell>
          <cell r="BC187">
            <v>0</v>
          </cell>
          <cell r="BE187">
            <v>0</v>
          </cell>
          <cell r="BF187">
            <v>0</v>
          </cell>
          <cell r="BG187">
            <v>0</v>
          </cell>
          <cell r="BH187">
            <v>0</v>
          </cell>
          <cell r="BI187">
            <v>0</v>
          </cell>
          <cell r="BJ187">
            <v>0</v>
          </cell>
          <cell r="BL187">
            <v>0</v>
          </cell>
          <cell r="BM187">
            <v>63658</v>
          </cell>
          <cell r="BN187">
            <v>63658</v>
          </cell>
          <cell r="BO187">
            <v>0</v>
          </cell>
          <cell r="BP187">
            <v>-417.02909178814298</v>
          </cell>
          <cell r="BQ187">
            <v>-417.02909178814298</v>
          </cell>
          <cell r="BR187">
            <v>-417.02909178814298</v>
          </cell>
          <cell r="BX187">
            <v>-178</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K188">
            <v>179</v>
          </cell>
          <cell r="AL188">
            <v>179</v>
          </cell>
          <cell r="AM188" t="str">
            <v>MENDON</v>
          </cell>
          <cell r="AN188">
            <v>0</v>
          </cell>
          <cell r="AO188">
            <v>0</v>
          </cell>
          <cell r="AP188">
            <v>0</v>
          </cell>
          <cell r="AQ188">
            <v>0</v>
          </cell>
          <cell r="AR188">
            <v>0</v>
          </cell>
          <cell r="AS188">
            <v>0</v>
          </cell>
          <cell r="AT188">
            <v>0</v>
          </cell>
          <cell r="AU188">
            <v>0</v>
          </cell>
          <cell r="AV188">
            <v>0</v>
          </cell>
          <cell r="AW188">
            <v>0</v>
          </cell>
          <cell r="AX188">
            <v>0</v>
          </cell>
          <cell r="AZ188">
            <v>179</v>
          </cell>
          <cell r="BA188" t="str">
            <v>MENDON</v>
          </cell>
          <cell r="BC188">
            <v>0</v>
          </cell>
          <cell r="BE188">
            <v>0</v>
          </cell>
          <cell r="BF188">
            <v>0</v>
          </cell>
          <cell r="BG188">
            <v>0</v>
          </cell>
          <cell r="BH188">
            <v>0</v>
          </cell>
          <cell r="BI188">
            <v>0</v>
          </cell>
          <cell r="BJ188">
            <v>0</v>
          </cell>
          <cell r="BL188">
            <v>0</v>
          </cell>
          <cell r="BM188">
            <v>0</v>
          </cell>
          <cell r="BN188">
            <v>0</v>
          </cell>
          <cell r="BO188">
            <v>0</v>
          </cell>
          <cell r="BP188">
            <v>0</v>
          </cell>
          <cell r="BQ188">
            <v>0</v>
          </cell>
          <cell r="BR188">
            <v>0</v>
          </cell>
          <cell r="BX188">
            <v>-179</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K189">
            <v>180</v>
          </cell>
          <cell r="AL189">
            <v>180</v>
          </cell>
          <cell r="AM189" t="str">
            <v>MERRIMAC</v>
          </cell>
          <cell r="AN189">
            <v>0</v>
          </cell>
          <cell r="AO189">
            <v>0</v>
          </cell>
          <cell r="AP189">
            <v>0</v>
          </cell>
          <cell r="AQ189">
            <v>0</v>
          </cell>
          <cell r="AR189">
            <v>0</v>
          </cell>
          <cell r="AS189">
            <v>0</v>
          </cell>
          <cell r="AT189">
            <v>0</v>
          </cell>
          <cell r="AU189">
            <v>0</v>
          </cell>
          <cell r="AV189">
            <v>0</v>
          </cell>
          <cell r="AW189">
            <v>0</v>
          </cell>
          <cell r="AX189">
            <v>0</v>
          </cell>
          <cell r="AZ189">
            <v>180</v>
          </cell>
          <cell r="BA189" t="str">
            <v>MERRIMAC</v>
          </cell>
          <cell r="BC189">
            <v>0</v>
          </cell>
          <cell r="BE189">
            <v>0</v>
          </cell>
          <cell r="BF189">
            <v>0</v>
          </cell>
          <cell r="BG189">
            <v>0</v>
          </cell>
          <cell r="BH189">
            <v>0</v>
          </cell>
          <cell r="BI189">
            <v>0</v>
          </cell>
          <cell r="BJ189">
            <v>0</v>
          </cell>
          <cell r="BL189">
            <v>0</v>
          </cell>
          <cell r="BM189">
            <v>0</v>
          </cell>
          <cell r="BN189">
            <v>0</v>
          </cell>
          <cell r="BO189">
            <v>0</v>
          </cell>
          <cell r="BP189">
            <v>0</v>
          </cell>
          <cell r="BQ189">
            <v>0</v>
          </cell>
          <cell r="BR189">
            <v>0</v>
          </cell>
          <cell r="BX189">
            <v>-180</v>
          </cell>
        </row>
        <row r="190">
          <cell r="A190">
            <v>181</v>
          </cell>
          <cell r="B190">
            <v>181</v>
          </cell>
          <cell r="C190" t="str">
            <v>METHUEN</v>
          </cell>
          <cell r="D190">
            <v>103</v>
          </cell>
          <cell r="E190">
            <v>1154126</v>
          </cell>
          <cell r="F190">
            <v>0</v>
          </cell>
          <cell r="G190">
            <v>91979</v>
          </cell>
          <cell r="H190">
            <v>1246105</v>
          </cell>
          <cell r="J190">
            <v>37656.625878955536</v>
          </cell>
          <cell r="K190">
            <v>0.15189180493488136</v>
          </cell>
          <cell r="L190">
            <v>91979</v>
          </cell>
          <cell r="M190">
            <v>129635.62587895553</v>
          </cell>
          <cell r="O190">
            <v>1116469.3741210445</v>
          </cell>
          <cell r="Q190">
            <v>0</v>
          </cell>
          <cell r="R190">
            <v>37656.625878955536</v>
          </cell>
          <cell r="S190">
            <v>91979</v>
          </cell>
          <cell r="T190">
            <v>129635.62587895553</v>
          </cell>
          <cell r="V190">
            <v>339896.42974612478</v>
          </cell>
          <cell r="W190">
            <v>0</v>
          </cell>
          <cell r="X190">
            <v>181</v>
          </cell>
          <cell r="Y190">
            <v>103</v>
          </cell>
          <cell r="Z190">
            <v>1154126</v>
          </cell>
          <cell r="AA190">
            <v>0</v>
          </cell>
          <cell r="AB190">
            <v>1154126</v>
          </cell>
          <cell r="AC190">
            <v>0</v>
          </cell>
          <cell r="AD190">
            <v>91979</v>
          </cell>
          <cell r="AE190">
            <v>1246105</v>
          </cell>
          <cell r="AF190">
            <v>0</v>
          </cell>
          <cell r="AG190">
            <v>0</v>
          </cell>
          <cell r="AH190">
            <v>0</v>
          </cell>
          <cell r="AI190">
            <v>1246105</v>
          </cell>
          <cell r="AK190">
            <v>181</v>
          </cell>
          <cell r="AL190">
            <v>181</v>
          </cell>
          <cell r="AM190" t="str">
            <v>METHUEN</v>
          </cell>
          <cell r="AN190">
            <v>1154126</v>
          </cell>
          <cell r="AO190">
            <v>1097091</v>
          </cell>
          <cell r="AP190">
            <v>57035</v>
          </cell>
          <cell r="AQ190">
            <v>48653</v>
          </cell>
          <cell r="AR190">
            <v>39226</v>
          </cell>
          <cell r="AS190">
            <v>25644.25</v>
          </cell>
          <cell r="AT190">
            <v>47084</v>
          </cell>
          <cell r="AU190">
            <v>31421</v>
          </cell>
          <cell r="AV190">
            <v>-1145.8202538752521</v>
          </cell>
          <cell r="AW190">
            <v>247917.42974612475</v>
          </cell>
          <cell r="AX190">
            <v>37656.625878955536</v>
          </cell>
          <cell r="AZ190">
            <v>181</v>
          </cell>
          <cell r="BA190" t="str">
            <v>METHUEN</v>
          </cell>
          <cell r="BC190">
            <v>0</v>
          </cell>
          <cell r="BE190">
            <v>0</v>
          </cell>
          <cell r="BF190">
            <v>0</v>
          </cell>
          <cell r="BG190">
            <v>0</v>
          </cell>
          <cell r="BH190">
            <v>0</v>
          </cell>
          <cell r="BI190">
            <v>0</v>
          </cell>
          <cell r="BJ190">
            <v>0</v>
          </cell>
          <cell r="BL190">
            <v>0</v>
          </cell>
          <cell r="BM190">
            <v>57035</v>
          </cell>
          <cell r="BN190">
            <v>57035</v>
          </cell>
          <cell r="BO190">
            <v>0</v>
          </cell>
          <cell r="BP190">
            <v>-1145.8202538752521</v>
          </cell>
          <cell r="BQ190">
            <v>-1145.8202538752521</v>
          </cell>
          <cell r="BR190">
            <v>-1145.8202538752521</v>
          </cell>
          <cell r="BX190">
            <v>-181</v>
          </cell>
        </row>
        <row r="191">
          <cell r="A191">
            <v>182</v>
          </cell>
          <cell r="B191">
            <v>182</v>
          </cell>
          <cell r="C191" t="str">
            <v>MIDDLEBOROUGH</v>
          </cell>
          <cell r="D191">
            <v>40</v>
          </cell>
          <cell r="E191">
            <v>467880</v>
          </cell>
          <cell r="F191">
            <v>0</v>
          </cell>
          <cell r="G191">
            <v>35720</v>
          </cell>
          <cell r="H191">
            <v>503600</v>
          </cell>
          <cell r="J191">
            <v>65911.474734744115</v>
          </cell>
          <cell r="K191">
            <v>0.38869498553612647</v>
          </cell>
          <cell r="L191">
            <v>35720</v>
          </cell>
          <cell r="M191">
            <v>101631.47473474412</v>
          </cell>
          <cell r="O191">
            <v>401968.52526525588</v>
          </cell>
          <cell r="Q191">
            <v>0</v>
          </cell>
          <cell r="R191">
            <v>65911.474734744115</v>
          </cell>
          <cell r="S191">
            <v>35720</v>
          </cell>
          <cell r="T191">
            <v>101631.47473474412</v>
          </cell>
          <cell r="V191">
            <v>205291.19897966398</v>
          </cell>
          <cell r="W191">
            <v>0</v>
          </cell>
          <cell r="X191">
            <v>182</v>
          </cell>
          <cell r="Y191">
            <v>40</v>
          </cell>
          <cell r="Z191">
            <v>467880</v>
          </cell>
          <cell r="AA191">
            <v>0</v>
          </cell>
          <cell r="AB191">
            <v>467880</v>
          </cell>
          <cell r="AC191">
            <v>0</v>
          </cell>
          <cell r="AD191">
            <v>35720</v>
          </cell>
          <cell r="AE191">
            <v>503600</v>
          </cell>
          <cell r="AF191">
            <v>0</v>
          </cell>
          <cell r="AG191">
            <v>0</v>
          </cell>
          <cell r="AH191">
            <v>0</v>
          </cell>
          <cell r="AI191">
            <v>503600</v>
          </cell>
          <cell r="AK191">
            <v>182</v>
          </cell>
          <cell r="AL191">
            <v>182</v>
          </cell>
          <cell r="AM191" t="str">
            <v>MIDDLEBOROUGH</v>
          </cell>
          <cell r="AN191">
            <v>467880</v>
          </cell>
          <cell r="AO191">
            <v>368050</v>
          </cell>
          <cell r="AP191">
            <v>99830</v>
          </cell>
          <cell r="AQ191">
            <v>28812</v>
          </cell>
          <cell r="AR191">
            <v>23633.25</v>
          </cell>
          <cell r="AS191">
            <v>13384.5</v>
          </cell>
          <cell r="AT191">
            <v>3483.75</v>
          </cell>
          <cell r="AU191">
            <v>1106.25</v>
          </cell>
          <cell r="AV191">
            <v>-678.55102033601725</v>
          </cell>
          <cell r="AW191">
            <v>169571.19897966398</v>
          </cell>
          <cell r="AX191">
            <v>65911.474734744115</v>
          </cell>
          <cell r="AZ191">
            <v>182</v>
          </cell>
          <cell r="BA191" t="str">
            <v>MIDDLEBOROUGH</v>
          </cell>
          <cell r="BC191">
            <v>0</v>
          </cell>
          <cell r="BE191">
            <v>0</v>
          </cell>
          <cell r="BF191">
            <v>0</v>
          </cell>
          <cell r="BG191">
            <v>0</v>
          </cell>
          <cell r="BH191">
            <v>0</v>
          </cell>
          <cell r="BI191">
            <v>0</v>
          </cell>
          <cell r="BJ191">
            <v>0</v>
          </cell>
          <cell r="BL191">
            <v>0</v>
          </cell>
          <cell r="BM191">
            <v>99830</v>
          </cell>
          <cell r="BN191">
            <v>99830</v>
          </cell>
          <cell r="BO191">
            <v>0</v>
          </cell>
          <cell r="BP191">
            <v>-678.55102033601725</v>
          </cell>
          <cell r="BQ191">
            <v>-678.55102033601725</v>
          </cell>
          <cell r="BR191">
            <v>-678.55102033601725</v>
          </cell>
          <cell r="BX191">
            <v>-182</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K192">
            <v>183</v>
          </cell>
          <cell r="AL192">
            <v>183</v>
          </cell>
          <cell r="AM192" t="str">
            <v>MIDDLEFIELD</v>
          </cell>
          <cell r="AN192">
            <v>0</v>
          </cell>
          <cell r="AO192">
            <v>0</v>
          </cell>
          <cell r="AP192">
            <v>0</v>
          </cell>
          <cell r="AQ192">
            <v>0</v>
          </cell>
          <cell r="AR192">
            <v>0</v>
          </cell>
          <cell r="AS192">
            <v>0</v>
          </cell>
          <cell r="AT192">
            <v>0</v>
          </cell>
          <cell r="AU192">
            <v>0</v>
          </cell>
          <cell r="AV192">
            <v>0</v>
          </cell>
          <cell r="AW192">
            <v>0</v>
          </cell>
          <cell r="AX192">
            <v>0</v>
          </cell>
          <cell r="AZ192">
            <v>183</v>
          </cell>
          <cell r="BA192" t="str">
            <v>MIDDLEFIELD</v>
          </cell>
          <cell r="BC192">
            <v>0</v>
          </cell>
          <cell r="BE192">
            <v>0</v>
          </cell>
          <cell r="BF192">
            <v>0</v>
          </cell>
          <cell r="BG192">
            <v>0</v>
          </cell>
          <cell r="BH192">
            <v>0</v>
          </cell>
          <cell r="BI192">
            <v>0</v>
          </cell>
          <cell r="BJ192">
            <v>0</v>
          </cell>
          <cell r="BL192">
            <v>0</v>
          </cell>
          <cell r="BM192">
            <v>0</v>
          </cell>
          <cell r="BN192">
            <v>0</v>
          </cell>
          <cell r="BO192">
            <v>0</v>
          </cell>
          <cell r="BP192">
            <v>0</v>
          </cell>
          <cell r="BQ192">
            <v>0</v>
          </cell>
          <cell r="BR192">
            <v>0</v>
          </cell>
          <cell r="BX192">
            <v>-183</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K193">
            <v>184</v>
          </cell>
          <cell r="AL193">
            <v>184</v>
          </cell>
          <cell r="AM193" t="str">
            <v>MIDDLETON</v>
          </cell>
          <cell r="AN193">
            <v>0</v>
          </cell>
          <cell r="AO193">
            <v>0</v>
          </cell>
          <cell r="AP193">
            <v>0</v>
          </cell>
          <cell r="AQ193">
            <v>0</v>
          </cell>
          <cell r="AR193">
            <v>0</v>
          </cell>
          <cell r="AS193">
            <v>0</v>
          </cell>
          <cell r="AT193">
            <v>0</v>
          </cell>
          <cell r="AU193">
            <v>0</v>
          </cell>
          <cell r="AV193">
            <v>0</v>
          </cell>
          <cell r="AW193">
            <v>0</v>
          </cell>
          <cell r="AX193">
            <v>0</v>
          </cell>
          <cell r="AZ193">
            <v>184</v>
          </cell>
          <cell r="BA193" t="str">
            <v>MIDDLETON</v>
          </cell>
          <cell r="BC193">
            <v>0</v>
          </cell>
          <cell r="BE193">
            <v>0</v>
          </cell>
          <cell r="BF193">
            <v>0</v>
          </cell>
          <cell r="BG193">
            <v>0</v>
          </cell>
          <cell r="BH193">
            <v>0</v>
          </cell>
          <cell r="BI193">
            <v>0</v>
          </cell>
          <cell r="BJ193">
            <v>0</v>
          </cell>
          <cell r="BL193">
            <v>0</v>
          </cell>
          <cell r="BM193">
            <v>0</v>
          </cell>
          <cell r="BN193">
            <v>0</v>
          </cell>
          <cell r="BO193">
            <v>0</v>
          </cell>
          <cell r="BP193">
            <v>0</v>
          </cell>
          <cell r="BQ193">
            <v>0</v>
          </cell>
          <cell r="BR193">
            <v>0</v>
          </cell>
          <cell r="BX193">
            <v>-184</v>
          </cell>
        </row>
        <row r="194">
          <cell r="A194">
            <v>185</v>
          </cell>
          <cell r="B194">
            <v>185</v>
          </cell>
          <cell r="C194" t="str">
            <v>MILFORD</v>
          </cell>
          <cell r="D194">
            <v>21</v>
          </cell>
          <cell r="E194">
            <v>228260</v>
          </cell>
          <cell r="F194">
            <v>0</v>
          </cell>
          <cell r="G194">
            <v>18753</v>
          </cell>
          <cell r="H194">
            <v>247013</v>
          </cell>
          <cell r="J194">
            <v>64776.527073028949</v>
          </cell>
          <cell r="K194">
            <v>0.52509550097121005</v>
          </cell>
          <cell r="L194">
            <v>18753</v>
          </cell>
          <cell r="M194">
            <v>83529.527073028949</v>
          </cell>
          <cell r="O194">
            <v>163483.47292697104</v>
          </cell>
          <cell r="Q194">
            <v>0</v>
          </cell>
          <cell r="R194">
            <v>64776.527073028949</v>
          </cell>
          <cell r="S194">
            <v>18753</v>
          </cell>
          <cell r="T194">
            <v>83529.527073028949</v>
          </cell>
          <cell r="V194">
            <v>142114.42083338954</v>
          </cell>
          <cell r="W194">
            <v>0</v>
          </cell>
          <cell r="X194">
            <v>185</v>
          </cell>
          <cell r="Y194">
            <v>21</v>
          </cell>
          <cell r="Z194">
            <v>228260</v>
          </cell>
          <cell r="AA194">
            <v>0</v>
          </cell>
          <cell r="AB194">
            <v>228260</v>
          </cell>
          <cell r="AC194">
            <v>0</v>
          </cell>
          <cell r="AD194">
            <v>18753</v>
          </cell>
          <cell r="AE194">
            <v>247013</v>
          </cell>
          <cell r="AF194">
            <v>0</v>
          </cell>
          <cell r="AG194">
            <v>0</v>
          </cell>
          <cell r="AH194">
            <v>0</v>
          </cell>
          <cell r="AI194">
            <v>247013</v>
          </cell>
          <cell r="AK194">
            <v>185</v>
          </cell>
          <cell r="AL194">
            <v>185</v>
          </cell>
          <cell r="AM194" t="str">
            <v>MILFORD</v>
          </cell>
          <cell r="AN194">
            <v>228260</v>
          </cell>
          <cell r="AO194">
            <v>130149</v>
          </cell>
          <cell r="AP194">
            <v>98111</v>
          </cell>
          <cell r="AQ194">
            <v>8305</v>
          </cell>
          <cell r="AR194">
            <v>9660.25</v>
          </cell>
          <cell r="AS194">
            <v>2608.25</v>
          </cell>
          <cell r="AT194">
            <v>3313.25</v>
          </cell>
          <cell r="AU194">
            <v>1559.25</v>
          </cell>
          <cell r="AV194">
            <v>-195.57916661045601</v>
          </cell>
          <cell r="AW194">
            <v>123361.42083338954</v>
          </cell>
          <cell r="AX194">
            <v>64776.527073028949</v>
          </cell>
          <cell r="AZ194">
            <v>185</v>
          </cell>
          <cell r="BA194" t="str">
            <v>MILFORD</v>
          </cell>
          <cell r="BC194">
            <v>0</v>
          </cell>
          <cell r="BE194">
            <v>0</v>
          </cell>
          <cell r="BF194">
            <v>0</v>
          </cell>
          <cell r="BG194">
            <v>0</v>
          </cell>
          <cell r="BH194">
            <v>0</v>
          </cell>
          <cell r="BI194">
            <v>0</v>
          </cell>
          <cell r="BJ194">
            <v>0</v>
          </cell>
          <cell r="BL194">
            <v>0</v>
          </cell>
          <cell r="BM194">
            <v>98111</v>
          </cell>
          <cell r="BN194">
            <v>98111</v>
          </cell>
          <cell r="BO194">
            <v>0</v>
          </cell>
          <cell r="BP194">
            <v>-195.57916661045601</v>
          </cell>
          <cell r="BQ194">
            <v>-195.57916661045601</v>
          </cell>
          <cell r="BR194">
            <v>-195.57916661045601</v>
          </cell>
          <cell r="BX194">
            <v>-185</v>
          </cell>
        </row>
        <row r="195">
          <cell r="A195">
            <v>186</v>
          </cell>
          <cell r="B195">
            <v>186</v>
          </cell>
          <cell r="C195" t="str">
            <v>MILLBURY</v>
          </cell>
          <cell r="D195">
            <v>8</v>
          </cell>
          <cell r="E195">
            <v>134776</v>
          </cell>
          <cell r="F195">
            <v>0</v>
          </cell>
          <cell r="G195">
            <v>7144</v>
          </cell>
          <cell r="H195">
            <v>141920</v>
          </cell>
          <cell r="J195">
            <v>45002.424415455214</v>
          </cell>
          <cell r="K195">
            <v>0.57320079626618281</v>
          </cell>
          <cell r="L195">
            <v>7144</v>
          </cell>
          <cell r="M195">
            <v>52146.424415455214</v>
          </cell>
          <cell r="O195">
            <v>89773.575584544786</v>
          </cell>
          <cell r="Q195">
            <v>0</v>
          </cell>
          <cell r="R195">
            <v>45002.424415455214</v>
          </cell>
          <cell r="S195">
            <v>7144</v>
          </cell>
          <cell r="T195">
            <v>52146.424415455214</v>
          </cell>
          <cell r="V195">
            <v>85654.75</v>
          </cell>
          <cell r="W195">
            <v>0</v>
          </cell>
          <cell r="X195">
            <v>186</v>
          </cell>
          <cell r="Y195">
            <v>8</v>
          </cell>
          <cell r="Z195">
            <v>134776</v>
          </cell>
          <cell r="AA195">
            <v>0</v>
          </cell>
          <cell r="AB195">
            <v>134776</v>
          </cell>
          <cell r="AC195">
            <v>0</v>
          </cell>
          <cell r="AD195">
            <v>7144</v>
          </cell>
          <cell r="AE195">
            <v>141920</v>
          </cell>
          <cell r="AF195">
            <v>0</v>
          </cell>
          <cell r="AG195">
            <v>0</v>
          </cell>
          <cell r="AH195">
            <v>0</v>
          </cell>
          <cell r="AI195">
            <v>141920</v>
          </cell>
          <cell r="AK195">
            <v>186</v>
          </cell>
          <cell r="AL195">
            <v>186</v>
          </cell>
          <cell r="AM195" t="str">
            <v>MILLBURY</v>
          </cell>
          <cell r="AN195">
            <v>134776</v>
          </cell>
          <cell r="AO195">
            <v>66615</v>
          </cell>
          <cell r="AP195">
            <v>68161</v>
          </cell>
          <cell r="AQ195">
            <v>0</v>
          </cell>
          <cell r="AR195">
            <v>1273.75</v>
          </cell>
          <cell r="AS195">
            <v>0</v>
          </cell>
          <cell r="AT195">
            <v>9076</v>
          </cell>
          <cell r="AU195">
            <v>0</v>
          </cell>
          <cell r="AV195">
            <v>0</v>
          </cell>
          <cell r="AW195">
            <v>78510.75</v>
          </cell>
          <cell r="AX195">
            <v>45002.424415455214</v>
          </cell>
          <cell r="AZ195">
            <v>186</v>
          </cell>
          <cell r="BA195" t="str">
            <v>MILLBURY</v>
          </cell>
          <cell r="BC195">
            <v>0</v>
          </cell>
          <cell r="BE195">
            <v>0</v>
          </cell>
          <cell r="BF195">
            <v>0</v>
          </cell>
          <cell r="BG195">
            <v>0</v>
          </cell>
          <cell r="BH195">
            <v>0</v>
          </cell>
          <cell r="BI195">
            <v>0</v>
          </cell>
          <cell r="BJ195">
            <v>0</v>
          </cell>
          <cell r="BL195">
            <v>0</v>
          </cell>
          <cell r="BM195">
            <v>68161</v>
          </cell>
          <cell r="BN195">
            <v>68161</v>
          </cell>
          <cell r="BO195">
            <v>0</v>
          </cell>
          <cell r="BP195">
            <v>0</v>
          </cell>
          <cell r="BQ195">
            <v>0</v>
          </cell>
          <cell r="BR195">
            <v>0</v>
          </cell>
          <cell r="BX195">
            <v>-186</v>
          </cell>
        </row>
        <row r="196">
          <cell r="A196">
            <v>187</v>
          </cell>
          <cell r="B196">
            <v>187</v>
          </cell>
          <cell r="C196" t="str">
            <v>MILLIS</v>
          </cell>
          <cell r="D196">
            <v>4</v>
          </cell>
          <cell r="E196">
            <v>53764</v>
          </cell>
          <cell r="F196">
            <v>0</v>
          </cell>
          <cell r="G196">
            <v>3572</v>
          </cell>
          <cell r="H196">
            <v>57336</v>
          </cell>
          <cell r="J196">
            <v>533.47161760666381</v>
          </cell>
          <cell r="K196">
            <v>3.2202703419109947E-2</v>
          </cell>
          <cell r="L196">
            <v>3572</v>
          </cell>
          <cell r="M196">
            <v>4105.471617606664</v>
          </cell>
          <cell r="O196">
            <v>53230.528382393335</v>
          </cell>
          <cell r="Q196">
            <v>0</v>
          </cell>
          <cell r="R196">
            <v>533.47161760666381</v>
          </cell>
          <cell r="S196">
            <v>3572</v>
          </cell>
          <cell r="T196">
            <v>4105.471617606664</v>
          </cell>
          <cell r="V196">
            <v>20138.050702752102</v>
          </cell>
          <cell r="W196">
            <v>0</v>
          </cell>
          <cell r="X196">
            <v>187</v>
          </cell>
          <cell r="Y196">
            <v>4</v>
          </cell>
          <cell r="Z196">
            <v>53764</v>
          </cell>
          <cell r="AA196">
            <v>0</v>
          </cell>
          <cell r="AB196">
            <v>53764</v>
          </cell>
          <cell r="AC196">
            <v>0</v>
          </cell>
          <cell r="AD196">
            <v>3572</v>
          </cell>
          <cell r="AE196">
            <v>57336</v>
          </cell>
          <cell r="AF196">
            <v>0</v>
          </cell>
          <cell r="AG196">
            <v>0</v>
          </cell>
          <cell r="AH196">
            <v>0</v>
          </cell>
          <cell r="AI196">
            <v>57336</v>
          </cell>
          <cell r="AK196">
            <v>187</v>
          </cell>
          <cell r="AL196">
            <v>187</v>
          </cell>
          <cell r="AM196" t="str">
            <v>MILLIS</v>
          </cell>
          <cell r="AN196">
            <v>53764</v>
          </cell>
          <cell r="AO196">
            <v>52956</v>
          </cell>
          <cell r="AP196">
            <v>808</v>
          </cell>
          <cell r="AQ196">
            <v>10465</v>
          </cell>
          <cell r="AR196">
            <v>140.25</v>
          </cell>
          <cell r="AS196">
            <v>0</v>
          </cell>
          <cell r="AT196">
            <v>5399.25</v>
          </cell>
          <cell r="AU196">
            <v>0</v>
          </cell>
          <cell r="AV196">
            <v>-246.44929724789836</v>
          </cell>
          <cell r="AW196">
            <v>16566.050702752102</v>
          </cell>
          <cell r="AX196">
            <v>533.47161760666381</v>
          </cell>
          <cell r="AZ196">
            <v>187</v>
          </cell>
          <cell r="BA196" t="str">
            <v>MILLIS</v>
          </cell>
          <cell r="BC196">
            <v>0</v>
          </cell>
          <cell r="BE196">
            <v>0</v>
          </cell>
          <cell r="BF196">
            <v>0</v>
          </cell>
          <cell r="BG196">
            <v>0</v>
          </cell>
          <cell r="BH196">
            <v>0</v>
          </cell>
          <cell r="BI196">
            <v>0</v>
          </cell>
          <cell r="BJ196">
            <v>0</v>
          </cell>
          <cell r="BL196">
            <v>0</v>
          </cell>
          <cell r="BM196">
            <v>808</v>
          </cell>
          <cell r="BN196">
            <v>808</v>
          </cell>
          <cell r="BO196">
            <v>0</v>
          </cell>
          <cell r="BP196">
            <v>-246.44929724789836</v>
          </cell>
          <cell r="BQ196">
            <v>-246.44929724789836</v>
          </cell>
          <cell r="BR196">
            <v>-246.44929724789836</v>
          </cell>
          <cell r="BX196">
            <v>-187</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K197">
            <v>188</v>
          </cell>
          <cell r="AL197">
            <v>188</v>
          </cell>
          <cell r="AM197" t="str">
            <v>MILLVILLE</v>
          </cell>
          <cell r="AN197">
            <v>0</v>
          </cell>
          <cell r="AO197">
            <v>0</v>
          </cell>
          <cell r="AP197">
            <v>0</v>
          </cell>
          <cell r="AQ197">
            <v>0</v>
          </cell>
          <cell r="AR197">
            <v>0</v>
          </cell>
          <cell r="AS197">
            <v>0</v>
          </cell>
          <cell r="AT197">
            <v>0</v>
          </cell>
          <cell r="AU197">
            <v>0</v>
          </cell>
          <cell r="AV197">
            <v>0</v>
          </cell>
          <cell r="AW197">
            <v>0</v>
          </cell>
          <cell r="AX197">
            <v>0</v>
          </cell>
          <cell r="AZ197">
            <v>188</v>
          </cell>
          <cell r="BA197" t="str">
            <v>MILLVILLE</v>
          </cell>
          <cell r="BC197">
            <v>0</v>
          </cell>
          <cell r="BE197">
            <v>0</v>
          </cell>
          <cell r="BF197">
            <v>0</v>
          </cell>
          <cell r="BG197">
            <v>0</v>
          </cell>
          <cell r="BH197">
            <v>0</v>
          </cell>
          <cell r="BI197">
            <v>0</v>
          </cell>
          <cell r="BJ197">
            <v>0</v>
          </cell>
          <cell r="BL197">
            <v>0</v>
          </cell>
          <cell r="BM197">
            <v>0</v>
          </cell>
          <cell r="BN197">
            <v>0</v>
          </cell>
          <cell r="BO197">
            <v>0</v>
          </cell>
          <cell r="BP197">
            <v>0</v>
          </cell>
          <cell r="BQ197">
            <v>0</v>
          </cell>
          <cell r="BR197">
            <v>0</v>
          </cell>
          <cell r="BX197">
            <v>-188</v>
          </cell>
        </row>
        <row r="198">
          <cell r="A198">
            <v>189</v>
          </cell>
          <cell r="B198">
            <v>189</v>
          </cell>
          <cell r="C198" t="str">
            <v>MILTON</v>
          </cell>
          <cell r="D198">
            <v>7</v>
          </cell>
          <cell r="E198">
            <v>96419</v>
          </cell>
          <cell r="F198">
            <v>0</v>
          </cell>
          <cell r="G198">
            <v>6251</v>
          </cell>
          <cell r="H198">
            <v>102670</v>
          </cell>
          <cell r="J198">
            <v>0</v>
          </cell>
          <cell r="K198">
            <v>0</v>
          </cell>
          <cell r="L198">
            <v>6251</v>
          </cell>
          <cell r="M198">
            <v>6251</v>
          </cell>
          <cell r="O198">
            <v>96419</v>
          </cell>
          <cell r="Q198">
            <v>0</v>
          </cell>
          <cell r="R198">
            <v>0</v>
          </cell>
          <cell r="S198">
            <v>6251</v>
          </cell>
          <cell r="T198">
            <v>6251</v>
          </cell>
          <cell r="V198">
            <v>24018.586940815625</v>
          </cell>
          <cell r="W198">
            <v>0</v>
          </cell>
          <cell r="X198">
            <v>189</v>
          </cell>
          <cell r="Y198">
            <v>7</v>
          </cell>
          <cell r="Z198">
            <v>96419</v>
          </cell>
          <cell r="AA198">
            <v>0</v>
          </cell>
          <cell r="AB198">
            <v>96419</v>
          </cell>
          <cell r="AC198">
            <v>0</v>
          </cell>
          <cell r="AD198">
            <v>6251</v>
          </cell>
          <cell r="AE198">
            <v>102670</v>
          </cell>
          <cell r="AF198">
            <v>0</v>
          </cell>
          <cell r="AG198">
            <v>0</v>
          </cell>
          <cell r="AH198">
            <v>0</v>
          </cell>
          <cell r="AI198">
            <v>102670</v>
          </cell>
          <cell r="AK198">
            <v>189</v>
          </cell>
          <cell r="AL198">
            <v>189</v>
          </cell>
          <cell r="AM198" t="str">
            <v>MILTON</v>
          </cell>
          <cell r="AN198">
            <v>96419</v>
          </cell>
          <cell r="AO198">
            <v>116222</v>
          </cell>
          <cell r="AP198">
            <v>0</v>
          </cell>
          <cell r="AQ198">
            <v>60</v>
          </cell>
          <cell r="AR198">
            <v>0</v>
          </cell>
          <cell r="AS198">
            <v>10748.75</v>
          </cell>
          <cell r="AT198">
            <v>6960.25</v>
          </cell>
          <cell r="AU198">
            <v>0</v>
          </cell>
          <cell r="AV198">
            <v>-1.4130591843732248</v>
          </cell>
          <cell r="AW198">
            <v>17767.586940815625</v>
          </cell>
          <cell r="AX198">
            <v>0</v>
          </cell>
          <cell r="AZ198">
            <v>189</v>
          </cell>
          <cell r="BA198" t="str">
            <v>MILTON</v>
          </cell>
          <cell r="BC198">
            <v>0</v>
          </cell>
          <cell r="BE198">
            <v>0</v>
          </cell>
          <cell r="BF198">
            <v>0</v>
          </cell>
          <cell r="BG198">
            <v>0</v>
          </cell>
          <cell r="BH198">
            <v>0</v>
          </cell>
          <cell r="BI198">
            <v>0</v>
          </cell>
          <cell r="BJ198">
            <v>0</v>
          </cell>
          <cell r="BL198">
            <v>0</v>
          </cell>
          <cell r="BM198">
            <v>0</v>
          </cell>
          <cell r="BN198">
            <v>0</v>
          </cell>
          <cell r="BO198">
            <v>0</v>
          </cell>
          <cell r="BP198">
            <v>-1.4130591843732248</v>
          </cell>
          <cell r="BQ198">
            <v>-1.4130591843732248</v>
          </cell>
          <cell r="BR198">
            <v>-1.4130591843732248</v>
          </cell>
          <cell r="BX198">
            <v>-189</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K199">
            <v>190</v>
          </cell>
          <cell r="AL199">
            <v>190</v>
          </cell>
          <cell r="AM199" t="str">
            <v>MONROE</v>
          </cell>
          <cell r="AN199">
            <v>0</v>
          </cell>
          <cell r="AO199">
            <v>0</v>
          </cell>
          <cell r="AP199">
            <v>0</v>
          </cell>
          <cell r="AQ199">
            <v>0</v>
          </cell>
          <cell r="AR199">
            <v>0</v>
          </cell>
          <cell r="AS199">
            <v>0</v>
          </cell>
          <cell r="AT199">
            <v>0</v>
          </cell>
          <cell r="AU199">
            <v>0</v>
          </cell>
          <cell r="AV199">
            <v>0</v>
          </cell>
          <cell r="AW199">
            <v>0</v>
          </cell>
          <cell r="AX199">
            <v>0</v>
          </cell>
          <cell r="AZ199">
            <v>190</v>
          </cell>
          <cell r="BA199" t="str">
            <v>MONROE</v>
          </cell>
          <cell r="BC199">
            <v>0</v>
          </cell>
          <cell r="BE199">
            <v>0</v>
          </cell>
          <cell r="BF199">
            <v>0</v>
          </cell>
          <cell r="BG199">
            <v>0</v>
          </cell>
          <cell r="BH199">
            <v>0</v>
          </cell>
          <cell r="BI199">
            <v>0</v>
          </cell>
          <cell r="BJ199">
            <v>0</v>
          </cell>
          <cell r="BL199">
            <v>0</v>
          </cell>
          <cell r="BM199">
            <v>0</v>
          </cell>
          <cell r="BN199">
            <v>0</v>
          </cell>
          <cell r="BO199">
            <v>0</v>
          </cell>
          <cell r="BP199">
            <v>0</v>
          </cell>
          <cell r="BQ199">
            <v>0</v>
          </cell>
          <cell r="BR199">
            <v>0</v>
          </cell>
          <cell r="BX199">
            <v>-190</v>
          </cell>
        </row>
        <row r="200">
          <cell r="A200">
            <v>191</v>
          </cell>
          <cell r="B200">
            <v>191</v>
          </cell>
          <cell r="C200" t="str">
            <v>MONSON</v>
          </cell>
          <cell r="D200">
            <v>22</v>
          </cell>
          <cell r="E200">
            <v>298346</v>
          </cell>
          <cell r="F200">
            <v>0</v>
          </cell>
          <cell r="G200">
            <v>19646</v>
          </cell>
          <cell r="H200">
            <v>317992</v>
          </cell>
          <cell r="J200">
            <v>161625.39420605655</v>
          </cell>
          <cell r="K200">
            <v>0.61381296725315915</v>
          </cell>
          <cell r="L200">
            <v>19646</v>
          </cell>
          <cell r="M200">
            <v>181271.39420605655</v>
          </cell>
          <cell r="O200">
            <v>136720.60579394345</v>
          </cell>
          <cell r="Q200">
            <v>0</v>
          </cell>
          <cell r="R200">
            <v>161625.39420605655</v>
          </cell>
          <cell r="S200">
            <v>19646</v>
          </cell>
          <cell r="T200">
            <v>181271.39420605655</v>
          </cell>
          <cell r="V200">
            <v>282959.75</v>
          </cell>
          <cell r="W200">
            <v>0</v>
          </cell>
          <cell r="X200">
            <v>191</v>
          </cell>
          <cell r="Y200">
            <v>22</v>
          </cell>
          <cell r="Z200">
            <v>298346</v>
          </cell>
          <cell r="AA200">
            <v>0</v>
          </cell>
          <cell r="AB200">
            <v>298346</v>
          </cell>
          <cell r="AC200">
            <v>0</v>
          </cell>
          <cell r="AD200">
            <v>19646</v>
          </cell>
          <cell r="AE200">
            <v>317992</v>
          </cell>
          <cell r="AF200">
            <v>0</v>
          </cell>
          <cell r="AG200">
            <v>0</v>
          </cell>
          <cell r="AH200">
            <v>0</v>
          </cell>
          <cell r="AI200">
            <v>317992</v>
          </cell>
          <cell r="AK200">
            <v>191</v>
          </cell>
          <cell r="AL200">
            <v>191</v>
          </cell>
          <cell r="AM200" t="str">
            <v>MONSON</v>
          </cell>
          <cell r="AN200">
            <v>298346</v>
          </cell>
          <cell r="AO200">
            <v>53547</v>
          </cell>
          <cell r="AP200">
            <v>244799</v>
          </cell>
          <cell r="AQ200">
            <v>0</v>
          </cell>
          <cell r="AR200">
            <v>0</v>
          </cell>
          <cell r="AS200">
            <v>0</v>
          </cell>
          <cell r="AT200">
            <v>13115.25</v>
          </cell>
          <cell r="AU200">
            <v>5399.5</v>
          </cell>
          <cell r="AV200">
            <v>0</v>
          </cell>
          <cell r="AW200">
            <v>263313.75</v>
          </cell>
          <cell r="AX200">
            <v>161625.39420605655</v>
          </cell>
          <cell r="AZ200">
            <v>191</v>
          </cell>
          <cell r="BA200" t="str">
            <v>MONSON</v>
          </cell>
          <cell r="BC200">
            <v>0</v>
          </cell>
          <cell r="BE200">
            <v>0</v>
          </cell>
          <cell r="BF200">
            <v>0</v>
          </cell>
          <cell r="BG200">
            <v>0</v>
          </cell>
          <cell r="BH200">
            <v>0</v>
          </cell>
          <cell r="BI200">
            <v>0</v>
          </cell>
          <cell r="BJ200">
            <v>0</v>
          </cell>
          <cell r="BL200">
            <v>0</v>
          </cell>
          <cell r="BM200">
            <v>244799</v>
          </cell>
          <cell r="BN200">
            <v>244799</v>
          </cell>
          <cell r="BO200">
            <v>0</v>
          </cell>
          <cell r="BP200">
            <v>0</v>
          </cell>
          <cell r="BQ200">
            <v>0</v>
          </cell>
          <cell r="BR200">
            <v>0</v>
          </cell>
          <cell r="BX200">
            <v>-191</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K201">
            <v>192</v>
          </cell>
          <cell r="AL201">
            <v>192</v>
          </cell>
          <cell r="AM201" t="str">
            <v>MONTAGUE</v>
          </cell>
          <cell r="AN201">
            <v>0</v>
          </cell>
          <cell r="AO201">
            <v>0</v>
          </cell>
          <cell r="AP201">
            <v>0</v>
          </cell>
          <cell r="AQ201">
            <v>0</v>
          </cell>
          <cell r="AR201">
            <v>0</v>
          </cell>
          <cell r="AS201">
            <v>0</v>
          </cell>
          <cell r="AT201">
            <v>0</v>
          </cell>
          <cell r="AU201">
            <v>0</v>
          </cell>
          <cell r="AV201">
            <v>0</v>
          </cell>
          <cell r="AW201">
            <v>0</v>
          </cell>
          <cell r="AX201">
            <v>0</v>
          </cell>
          <cell r="AZ201">
            <v>192</v>
          </cell>
          <cell r="BA201" t="str">
            <v>MONTAGUE</v>
          </cell>
          <cell r="BC201">
            <v>0</v>
          </cell>
          <cell r="BE201">
            <v>0</v>
          </cell>
          <cell r="BF201">
            <v>0</v>
          </cell>
          <cell r="BG201">
            <v>0</v>
          </cell>
          <cell r="BH201">
            <v>0</v>
          </cell>
          <cell r="BI201">
            <v>0</v>
          </cell>
          <cell r="BJ201">
            <v>0</v>
          </cell>
          <cell r="BL201">
            <v>0</v>
          </cell>
          <cell r="BM201">
            <v>0</v>
          </cell>
          <cell r="BN201">
            <v>0</v>
          </cell>
          <cell r="BO201">
            <v>0</v>
          </cell>
          <cell r="BP201">
            <v>0</v>
          </cell>
          <cell r="BQ201">
            <v>0</v>
          </cell>
          <cell r="BR201">
            <v>0</v>
          </cell>
          <cell r="BX201">
            <v>-192</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K202">
            <v>193</v>
          </cell>
          <cell r="AL202">
            <v>193</v>
          </cell>
          <cell r="AM202" t="str">
            <v>MONTEREY</v>
          </cell>
          <cell r="AN202">
            <v>0</v>
          </cell>
          <cell r="AO202">
            <v>0</v>
          </cell>
          <cell r="AP202">
            <v>0</v>
          </cell>
          <cell r="AQ202">
            <v>0</v>
          </cell>
          <cell r="AR202">
            <v>0</v>
          </cell>
          <cell r="AS202">
            <v>0</v>
          </cell>
          <cell r="AT202">
            <v>0</v>
          </cell>
          <cell r="AU202">
            <v>0</v>
          </cell>
          <cell r="AV202">
            <v>0</v>
          </cell>
          <cell r="AW202">
            <v>0</v>
          </cell>
          <cell r="AX202">
            <v>0</v>
          </cell>
          <cell r="AZ202">
            <v>193</v>
          </cell>
          <cell r="BA202" t="str">
            <v>MONTEREY</v>
          </cell>
          <cell r="BC202">
            <v>0</v>
          </cell>
          <cell r="BE202">
            <v>0</v>
          </cell>
          <cell r="BF202">
            <v>0</v>
          </cell>
          <cell r="BG202">
            <v>0</v>
          </cell>
          <cell r="BH202">
            <v>0</v>
          </cell>
          <cell r="BI202">
            <v>0</v>
          </cell>
          <cell r="BJ202">
            <v>0</v>
          </cell>
          <cell r="BL202">
            <v>0</v>
          </cell>
          <cell r="BM202">
            <v>0</v>
          </cell>
          <cell r="BN202">
            <v>0</v>
          </cell>
          <cell r="BO202">
            <v>0</v>
          </cell>
          <cell r="BP202">
            <v>0</v>
          </cell>
          <cell r="BQ202">
            <v>0</v>
          </cell>
          <cell r="BR202">
            <v>0</v>
          </cell>
          <cell r="BX202">
            <v>-193</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K203">
            <v>194</v>
          </cell>
          <cell r="AL203">
            <v>194</v>
          </cell>
          <cell r="AM203" t="str">
            <v>MONTGOMERY</v>
          </cell>
          <cell r="AN203">
            <v>0</v>
          </cell>
          <cell r="AO203">
            <v>0</v>
          </cell>
          <cell r="AP203">
            <v>0</v>
          </cell>
          <cell r="AQ203">
            <v>0</v>
          </cell>
          <cell r="AR203">
            <v>0</v>
          </cell>
          <cell r="AS203">
            <v>0</v>
          </cell>
          <cell r="AT203">
            <v>0</v>
          </cell>
          <cell r="AU203">
            <v>0</v>
          </cell>
          <cell r="AV203">
            <v>0</v>
          </cell>
          <cell r="AW203">
            <v>0</v>
          </cell>
          <cell r="AX203">
            <v>0</v>
          </cell>
          <cell r="AZ203">
            <v>194</v>
          </cell>
          <cell r="BA203" t="str">
            <v>MONTGOMERY</v>
          </cell>
          <cell r="BC203">
            <v>0</v>
          </cell>
          <cell r="BE203">
            <v>0</v>
          </cell>
          <cell r="BF203">
            <v>0</v>
          </cell>
          <cell r="BG203">
            <v>0</v>
          </cell>
          <cell r="BH203">
            <v>0</v>
          </cell>
          <cell r="BI203">
            <v>0</v>
          </cell>
          <cell r="BJ203">
            <v>0</v>
          </cell>
          <cell r="BL203">
            <v>0</v>
          </cell>
          <cell r="BM203">
            <v>0</v>
          </cell>
          <cell r="BN203">
            <v>0</v>
          </cell>
          <cell r="BO203">
            <v>0</v>
          </cell>
          <cell r="BP203">
            <v>0</v>
          </cell>
          <cell r="BQ203">
            <v>0</v>
          </cell>
          <cell r="BR203">
            <v>0</v>
          </cell>
          <cell r="BX203">
            <v>-194</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K204">
            <v>195</v>
          </cell>
          <cell r="AL204">
            <v>195</v>
          </cell>
          <cell r="AM204" t="str">
            <v>MOUNT WASHINGTON</v>
          </cell>
          <cell r="AN204">
            <v>0</v>
          </cell>
          <cell r="AO204">
            <v>0</v>
          </cell>
          <cell r="AP204">
            <v>0</v>
          </cell>
          <cell r="AQ204">
            <v>0</v>
          </cell>
          <cell r="AR204">
            <v>0</v>
          </cell>
          <cell r="AS204">
            <v>0</v>
          </cell>
          <cell r="AT204">
            <v>0</v>
          </cell>
          <cell r="AU204">
            <v>0</v>
          </cell>
          <cell r="AV204">
            <v>0</v>
          </cell>
          <cell r="AW204">
            <v>0</v>
          </cell>
          <cell r="AX204">
            <v>0</v>
          </cell>
          <cell r="AZ204">
            <v>195</v>
          </cell>
          <cell r="BA204" t="str">
            <v>MOUNT WASHINGTON</v>
          </cell>
          <cell r="BC204">
            <v>0</v>
          </cell>
          <cell r="BE204">
            <v>0</v>
          </cell>
          <cell r="BF204">
            <v>0</v>
          </cell>
          <cell r="BG204">
            <v>0</v>
          </cell>
          <cell r="BH204">
            <v>0</v>
          </cell>
          <cell r="BI204">
            <v>0</v>
          </cell>
          <cell r="BJ204">
            <v>0</v>
          </cell>
          <cell r="BL204">
            <v>0</v>
          </cell>
          <cell r="BM204">
            <v>0</v>
          </cell>
          <cell r="BN204">
            <v>0</v>
          </cell>
          <cell r="BO204">
            <v>0</v>
          </cell>
          <cell r="BP204">
            <v>0</v>
          </cell>
          <cell r="BQ204">
            <v>0</v>
          </cell>
          <cell r="BR204">
            <v>0</v>
          </cell>
          <cell r="BX204">
            <v>-195</v>
          </cell>
        </row>
        <row r="205">
          <cell r="A205">
            <v>196</v>
          </cell>
          <cell r="B205">
            <v>196</v>
          </cell>
          <cell r="C205" t="str">
            <v>NAHANT</v>
          </cell>
          <cell r="D205">
            <v>3</v>
          </cell>
          <cell r="E205">
            <v>36945</v>
          </cell>
          <cell r="F205">
            <v>0</v>
          </cell>
          <cell r="G205">
            <v>2679</v>
          </cell>
          <cell r="H205">
            <v>39624</v>
          </cell>
          <cell r="J205">
            <v>0</v>
          </cell>
          <cell r="K205">
            <v>0</v>
          </cell>
          <cell r="L205">
            <v>2679</v>
          </cell>
          <cell r="M205">
            <v>2679</v>
          </cell>
          <cell r="O205">
            <v>36945</v>
          </cell>
          <cell r="Q205">
            <v>0</v>
          </cell>
          <cell r="R205">
            <v>0</v>
          </cell>
          <cell r="S205">
            <v>2679</v>
          </cell>
          <cell r="T205">
            <v>2679</v>
          </cell>
          <cell r="V205">
            <v>11842.25</v>
          </cell>
          <cell r="W205">
            <v>0</v>
          </cell>
          <cell r="X205">
            <v>196</v>
          </cell>
          <cell r="Y205">
            <v>3</v>
          </cell>
          <cell r="Z205">
            <v>36945</v>
          </cell>
          <cell r="AA205">
            <v>0</v>
          </cell>
          <cell r="AB205">
            <v>36945</v>
          </cell>
          <cell r="AC205">
            <v>0</v>
          </cell>
          <cell r="AD205">
            <v>2679</v>
          </cell>
          <cell r="AE205">
            <v>39624</v>
          </cell>
          <cell r="AF205">
            <v>0</v>
          </cell>
          <cell r="AG205">
            <v>0</v>
          </cell>
          <cell r="AH205">
            <v>0</v>
          </cell>
          <cell r="AI205">
            <v>39624</v>
          </cell>
          <cell r="AK205">
            <v>196</v>
          </cell>
          <cell r="AL205">
            <v>196</v>
          </cell>
          <cell r="AM205" t="str">
            <v>NAHANT</v>
          </cell>
          <cell r="AN205">
            <v>36945</v>
          </cell>
          <cell r="AO205">
            <v>55307</v>
          </cell>
          <cell r="AP205">
            <v>0</v>
          </cell>
          <cell r="AQ205">
            <v>0</v>
          </cell>
          <cell r="AR205">
            <v>491.25</v>
          </cell>
          <cell r="AS205">
            <v>979</v>
          </cell>
          <cell r="AT205">
            <v>0</v>
          </cell>
          <cell r="AU205">
            <v>7693</v>
          </cell>
          <cell r="AV205">
            <v>0</v>
          </cell>
          <cell r="AW205">
            <v>9163.25</v>
          </cell>
          <cell r="AX205">
            <v>0</v>
          </cell>
          <cell r="AZ205">
            <v>196</v>
          </cell>
          <cell r="BA205" t="str">
            <v>NAHANT</v>
          </cell>
          <cell r="BC205">
            <v>0</v>
          </cell>
          <cell r="BE205">
            <v>0</v>
          </cell>
          <cell r="BF205">
            <v>0</v>
          </cell>
          <cell r="BG205">
            <v>0</v>
          </cell>
          <cell r="BH205">
            <v>0</v>
          </cell>
          <cell r="BI205">
            <v>0</v>
          </cell>
          <cell r="BJ205">
            <v>0</v>
          </cell>
          <cell r="BL205">
            <v>0</v>
          </cell>
          <cell r="BM205">
            <v>0</v>
          </cell>
          <cell r="BN205">
            <v>0</v>
          </cell>
          <cell r="BO205">
            <v>0</v>
          </cell>
          <cell r="BP205">
            <v>0</v>
          </cell>
          <cell r="BQ205">
            <v>0</v>
          </cell>
          <cell r="BR205">
            <v>0</v>
          </cell>
          <cell r="BX205">
            <v>-196</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K206">
            <v>197</v>
          </cell>
          <cell r="AL206">
            <v>197</v>
          </cell>
          <cell r="AM206" t="str">
            <v>NANTUCKET</v>
          </cell>
          <cell r="AN206">
            <v>0</v>
          </cell>
          <cell r="AO206">
            <v>0</v>
          </cell>
          <cell r="AP206">
            <v>0</v>
          </cell>
          <cell r="AQ206">
            <v>0</v>
          </cell>
          <cell r="AR206">
            <v>0</v>
          </cell>
          <cell r="AS206">
            <v>0</v>
          </cell>
          <cell r="AT206">
            <v>0</v>
          </cell>
          <cell r="AU206">
            <v>0</v>
          </cell>
          <cell r="AV206">
            <v>0</v>
          </cell>
          <cell r="AW206">
            <v>0</v>
          </cell>
          <cell r="AX206">
            <v>0</v>
          </cell>
          <cell r="AZ206">
            <v>197</v>
          </cell>
          <cell r="BA206" t="str">
            <v>NANTUCKET</v>
          </cell>
          <cell r="BC206">
            <v>0</v>
          </cell>
          <cell r="BE206">
            <v>0</v>
          </cell>
          <cell r="BF206">
            <v>0</v>
          </cell>
          <cell r="BG206">
            <v>0</v>
          </cell>
          <cell r="BH206">
            <v>0</v>
          </cell>
          <cell r="BI206">
            <v>0</v>
          </cell>
          <cell r="BJ206">
            <v>0</v>
          </cell>
          <cell r="BL206">
            <v>0</v>
          </cell>
          <cell r="BM206">
            <v>0</v>
          </cell>
          <cell r="BN206">
            <v>0</v>
          </cell>
          <cell r="BO206">
            <v>0</v>
          </cell>
          <cell r="BP206">
            <v>0</v>
          </cell>
          <cell r="BQ206">
            <v>0</v>
          </cell>
          <cell r="BR206">
            <v>0</v>
          </cell>
          <cell r="BX206">
            <v>-197</v>
          </cell>
        </row>
        <row r="207">
          <cell r="A207">
            <v>198</v>
          </cell>
          <cell r="B207">
            <v>198</v>
          </cell>
          <cell r="C207" t="str">
            <v>NATICK</v>
          </cell>
          <cell r="D207">
            <v>27</v>
          </cell>
          <cell r="E207">
            <v>308919</v>
          </cell>
          <cell r="F207">
            <v>0</v>
          </cell>
          <cell r="G207">
            <v>24111</v>
          </cell>
          <cell r="H207">
            <v>333030</v>
          </cell>
          <cell r="J207">
            <v>0</v>
          </cell>
          <cell r="K207">
            <v>0</v>
          </cell>
          <cell r="L207">
            <v>24111</v>
          </cell>
          <cell r="M207">
            <v>24111</v>
          </cell>
          <cell r="O207">
            <v>308919</v>
          </cell>
          <cell r="Q207">
            <v>0</v>
          </cell>
          <cell r="R207">
            <v>0</v>
          </cell>
          <cell r="S207">
            <v>24111</v>
          </cell>
          <cell r="T207">
            <v>24111</v>
          </cell>
          <cell r="V207">
            <v>51443.25</v>
          </cell>
          <cell r="W207">
            <v>0</v>
          </cell>
          <cell r="X207">
            <v>198</v>
          </cell>
          <cell r="Y207">
            <v>27</v>
          </cell>
          <cell r="Z207">
            <v>308919</v>
          </cell>
          <cell r="AA207">
            <v>0</v>
          </cell>
          <cell r="AB207">
            <v>308919</v>
          </cell>
          <cell r="AC207">
            <v>0</v>
          </cell>
          <cell r="AD207">
            <v>24111</v>
          </cell>
          <cell r="AE207">
            <v>333030</v>
          </cell>
          <cell r="AF207">
            <v>0</v>
          </cell>
          <cell r="AG207">
            <v>0</v>
          </cell>
          <cell r="AH207">
            <v>0</v>
          </cell>
          <cell r="AI207">
            <v>333030</v>
          </cell>
          <cell r="AK207">
            <v>198</v>
          </cell>
          <cell r="AL207">
            <v>198</v>
          </cell>
          <cell r="AM207" t="str">
            <v>NATICK</v>
          </cell>
          <cell r="AN207">
            <v>308919</v>
          </cell>
          <cell r="AO207">
            <v>334366</v>
          </cell>
          <cell r="AP207">
            <v>0</v>
          </cell>
          <cell r="AQ207">
            <v>0</v>
          </cell>
          <cell r="AR207">
            <v>0</v>
          </cell>
          <cell r="AS207">
            <v>0</v>
          </cell>
          <cell r="AT207">
            <v>0</v>
          </cell>
          <cell r="AU207">
            <v>27332.25</v>
          </cell>
          <cell r="AV207">
            <v>0</v>
          </cell>
          <cell r="AW207">
            <v>27332.25</v>
          </cell>
          <cell r="AX207">
            <v>0</v>
          </cell>
          <cell r="AZ207">
            <v>198</v>
          </cell>
          <cell r="BA207" t="str">
            <v>NATICK</v>
          </cell>
          <cell r="BC207">
            <v>0</v>
          </cell>
          <cell r="BE207">
            <v>0</v>
          </cell>
          <cell r="BF207">
            <v>0</v>
          </cell>
          <cell r="BG207">
            <v>0</v>
          </cell>
          <cell r="BH207">
            <v>0</v>
          </cell>
          <cell r="BI207">
            <v>0</v>
          </cell>
          <cell r="BJ207">
            <v>0</v>
          </cell>
          <cell r="BL207">
            <v>0</v>
          </cell>
          <cell r="BM207">
            <v>0</v>
          </cell>
          <cell r="BN207">
            <v>0</v>
          </cell>
          <cell r="BO207">
            <v>0</v>
          </cell>
          <cell r="BP207">
            <v>0</v>
          </cell>
          <cell r="BQ207">
            <v>0</v>
          </cell>
          <cell r="BR207">
            <v>0</v>
          </cell>
          <cell r="BX207">
            <v>-198</v>
          </cell>
        </row>
        <row r="208">
          <cell r="A208">
            <v>199</v>
          </cell>
          <cell r="B208">
            <v>199</v>
          </cell>
          <cell r="C208" t="str">
            <v>NEEDHAM</v>
          </cell>
          <cell r="D208">
            <v>2</v>
          </cell>
          <cell r="E208">
            <v>32036</v>
          </cell>
          <cell r="F208">
            <v>0</v>
          </cell>
          <cell r="G208">
            <v>1786</v>
          </cell>
          <cell r="H208">
            <v>33822</v>
          </cell>
          <cell r="J208">
            <v>4407.7432167600091</v>
          </cell>
          <cell r="K208">
            <v>0.3598084297675565</v>
          </cell>
          <cell r="L208">
            <v>1786</v>
          </cell>
          <cell r="M208">
            <v>6193.7432167600091</v>
          </cell>
          <cell r="O208">
            <v>27628.256783239991</v>
          </cell>
          <cell r="Q208">
            <v>0</v>
          </cell>
          <cell r="R208">
            <v>4407.7432167600091</v>
          </cell>
          <cell r="S208">
            <v>1786</v>
          </cell>
          <cell r="T208">
            <v>6193.7432167600091</v>
          </cell>
          <cell r="V208">
            <v>14036.25</v>
          </cell>
          <cell r="W208">
            <v>0</v>
          </cell>
          <cell r="X208">
            <v>199</v>
          </cell>
          <cell r="Y208">
            <v>2</v>
          </cell>
          <cell r="Z208">
            <v>32036</v>
          </cell>
          <cell r="AA208">
            <v>0</v>
          </cell>
          <cell r="AB208">
            <v>32036</v>
          </cell>
          <cell r="AC208">
            <v>0</v>
          </cell>
          <cell r="AD208">
            <v>1786</v>
          </cell>
          <cell r="AE208">
            <v>33822</v>
          </cell>
          <cell r="AF208">
            <v>0</v>
          </cell>
          <cell r="AG208">
            <v>0</v>
          </cell>
          <cell r="AH208">
            <v>0</v>
          </cell>
          <cell r="AI208">
            <v>33822</v>
          </cell>
          <cell r="AK208">
            <v>199</v>
          </cell>
          <cell r="AL208">
            <v>199</v>
          </cell>
          <cell r="AM208" t="str">
            <v>NEEDHAM</v>
          </cell>
          <cell r="AN208">
            <v>32036</v>
          </cell>
          <cell r="AO208">
            <v>25360</v>
          </cell>
          <cell r="AP208">
            <v>6676</v>
          </cell>
          <cell r="AQ208">
            <v>0</v>
          </cell>
          <cell r="AR208">
            <v>0</v>
          </cell>
          <cell r="AS208">
            <v>0</v>
          </cell>
          <cell r="AT208">
            <v>5574.25</v>
          </cell>
          <cell r="AU208">
            <v>0</v>
          </cell>
          <cell r="AV208">
            <v>0</v>
          </cell>
          <cell r="AW208">
            <v>12250.25</v>
          </cell>
          <cell r="AX208">
            <v>4407.7432167600091</v>
          </cell>
          <cell r="AZ208">
            <v>199</v>
          </cell>
          <cell r="BA208" t="str">
            <v>NEEDHAM</v>
          </cell>
          <cell r="BC208">
            <v>0</v>
          </cell>
          <cell r="BE208">
            <v>0</v>
          </cell>
          <cell r="BF208">
            <v>0</v>
          </cell>
          <cell r="BG208">
            <v>0</v>
          </cell>
          <cell r="BH208">
            <v>0</v>
          </cell>
          <cell r="BI208">
            <v>0</v>
          </cell>
          <cell r="BJ208">
            <v>0</v>
          </cell>
          <cell r="BL208">
            <v>0</v>
          </cell>
          <cell r="BM208">
            <v>6676</v>
          </cell>
          <cell r="BN208">
            <v>6676</v>
          </cell>
          <cell r="BO208">
            <v>0</v>
          </cell>
          <cell r="BP208">
            <v>0</v>
          </cell>
          <cell r="BQ208">
            <v>0</v>
          </cell>
          <cell r="BR208">
            <v>0</v>
          </cell>
          <cell r="BX208">
            <v>-199</v>
          </cell>
        </row>
        <row r="209">
          <cell r="A209">
            <v>200</v>
          </cell>
          <cell r="B209">
            <v>200</v>
          </cell>
          <cell r="C209" t="str">
            <v>NEW ASHFORD</v>
          </cell>
          <cell r="D209">
            <v>0</v>
          </cell>
          <cell r="E209">
            <v>0</v>
          </cell>
          <cell r="F209">
            <v>0</v>
          </cell>
          <cell r="G209">
            <v>0</v>
          </cell>
          <cell r="H209">
            <v>0</v>
          </cell>
          <cell r="J209">
            <v>0</v>
          </cell>
          <cell r="K209">
            <v>0</v>
          </cell>
          <cell r="L209">
            <v>0</v>
          </cell>
          <cell r="M209">
            <v>0</v>
          </cell>
          <cell r="O209">
            <v>0</v>
          </cell>
          <cell r="Q209">
            <v>0</v>
          </cell>
          <cell r="R209">
            <v>0</v>
          </cell>
          <cell r="S209">
            <v>0</v>
          </cell>
          <cell r="T209">
            <v>0</v>
          </cell>
          <cell r="V209">
            <v>131.75</v>
          </cell>
          <cell r="W209">
            <v>0</v>
          </cell>
          <cell r="X209">
            <v>200</v>
          </cell>
          <cell r="AK209">
            <v>200</v>
          </cell>
          <cell r="AL209">
            <v>200</v>
          </cell>
          <cell r="AM209" t="str">
            <v>NEW ASHFORD</v>
          </cell>
          <cell r="AN209">
            <v>0</v>
          </cell>
          <cell r="AO209">
            <v>0</v>
          </cell>
          <cell r="AP209">
            <v>0</v>
          </cell>
          <cell r="AQ209">
            <v>0</v>
          </cell>
          <cell r="AR209">
            <v>0</v>
          </cell>
          <cell r="AS209">
            <v>0</v>
          </cell>
          <cell r="AT209">
            <v>0</v>
          </cell>
          <cell r="AU209">
            <v>131.75</v>
          </cell>
          <cell r="AV209">
            <v>0</v>
          </cell>
          <cell r="AW209">
            <v>131.75</v>
          </cell>
          <cell r="AX209">
            <v>0</v>
          </cell>
          <cell r="AZ209">
            <v>200</v>
          </cell>
          <cell r="BA209" t="str">
            <v>NEW ASHFORD</v>
          </cell>
          <cell r="BC209">
            <v>0</v>
          </cell>
          <cell r="BE209">
            <v>0</v>
          </cell>
          <cell r="BF209">
            <v>0</v>
          </cell>
          <cell r="BG209">
            <v>0</v>
          </cell>
          <cell r="BH209">
            <v>0</v>
          </cell>
          <cell r="BI209">
            <v>0</v>
          </cell>
          <cell r="BJ209">
            <v>0</v>
          </cell>
          <cell r="BL209">
            <v>0</v>
          </cell>
          <cell r="BM209">
            <v>0</v>
          </cell>
          <cell r="BN209">
            <v>0</v>
          </cell>
          <cell r="BO209">
            <v>0</v>
          </cell>
          <cell r="BP209">
            <v>0</v>
          </cell>
          <cell r="BQ209">
            <v>0</v>
          </cell>
          <cell r="BR209">
            <v>0</v>
          </cell>
          <cell r="BX209">
            <v>-200</v>
          </cell>
        </row>
        <row r="210">
          <cell r="A210">
            <v>201</v>
          </cell>
          <cell r="B210">
            <v>201</v>
          </cell>
          <cell r="C210" t="str">
            <v>NEW BEDFORD</v>
          </cell>
          <cell r="D210">
            <v>1134</v>
          </cell>
          <cell r="E210">
            <v>13266397</v>
          </cell>
          <cell r="F210">
            <v>300493</v>
          </cell>
          <cell r="G210">
            <v>1012662</v>
          </cell>
          <cell r="H210">
            <v>14579552</v>
          </cell>
          <cell r="J210">
            <v>1292921.9444789405</v>
          </cell>
          <cell r="K210">
            <v>0.39884597437898173</v>
          </cell>
          <cell r="L210">
            <v>1012662</v>
          </cell>
          <cell r="M210">
            <v>2305583.9444789402</v>
          </cell>
          <cell r="O210">
            <v>12273968.05552106</v>
          </cell>
          <cell r="Q210">
            <v>0</v>
          </cell>
          <cell r="R210">
            <v>1292921.9444789405</v>
          </cell>
          <cell r="S210">
            <v>1012662</v>
          </cell>
          <cell r="T210">
            <v>2305583.9444789402</v>
          </cell>
          <cell r="V210">
            <v>4254319.25</v>
          </cell>
          <cell r="W210">
            <v>0</v>
          </cell>
          <cell r="X210">
            <v>201</v>
          </cell>
          <cell r="Y210">
            <v>1134</v>
          </cell>
          <cell r="Z210">
            <v>13266397</v>
          </cell>
          <cell r="AA210">
            <v>0</v>
          </cell>
          <cell r="AB210">
            <v>13266397</v>
          </cell>
          <cell r="AC210">
            <v>300493</v>
          </cell>
          <cell r="AD210">
            <v>1012662</v>
          </cell>
          <cell r="AE210">
            <v>14579552</v>
          </cell>
          <cell r="AF210">
            <v>0</v>
          </cell>
          <cell r="AG210">
            <v>0</v>
          </cell>
          <cell r="AH210">
            <v>0</v>
          </cell>
          <cell r="AI210">
            <v>14579552</v>
          </cell>
          <cell r="AK210">
            <v>201</v>
          </cell>
          <cell r="AL210">
            <v>201</v>
          </cell>
          <cell r="AM210" t="str">
            <v>NEW BEDFORD</v>
          </cell>
          <cell r="AN210">
            <v>13266397</v>
          </cell>
          <cell r="AO210">
            <v>11308128</v>
          </cell>
          <cell r="AP210">
            <v>1958269</v>
          </cell>
          <cell r="AQ210">
            <v>247135</v>
          </cell>
          <cell r="AR210">
            <v>307652</v>
          </cell>
          <cell r="AS210">
            <v>414446.25</v>
          </cell>
          <cell r="AT210">
            <v>141183.25</v>
          </cell>
          <cell r="AU210">
            <v>172971.75</v>
          </cell>
          <cell r="AV210">
            <v>0</v>
          </cell>
          <cell r="AW210">
            <v>3241657.25</v>
          </cell>
          <cell r="AX210">
            <v>1292921.9444789405</v>
          </cell>
          <cell r="AZ210">
            <v>201</v>
          </cell>
          <cell r="BA210" t="str">
            <v>NEW BEDFORD</v>
          </cell>
          <cell r="BC210">
            <v>0</v>
          </cell>
          <cell r="BE210">
            <v>0</v>
          </cell>
          <cell r="BF210">
            <v>0</v>
          </cell>
          <cell r="BG210">
            <v>0</v>
          </cell>
          <cell r="BH210">
            <v>0</v>
          </cell>
          <cell r="BI210">
            <v>0</v>
          </cell>
          <cell r="BJ210">
            <v>0</v>
          </cell>
          <cell r="BL210">
            <v>0</v>
          </cell>
          <cell r="BM210">
            <v>1958269</v>
          </cell>
          <cell r="BN210">
            <v>2258762</v>
          </cell>
          <cell r="BO210">
            <v>-300493</v>
          </cell>
          <cell r="BP210">
            <v>-5820.2671377545921</v>
          </cell>
          <cell r="BQ210">
            <v>0</v>
          </cell>
          <cell r="BR210">
            <v>0</v>
          </cell>
          <cell r="BX210">
            <v>-201</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K211">
            <v>202</v>
          </cell>
          <cell r="AL211">
            <v>202</v>
          </cell>
          <cell r="AM211" t="str">
            <v>NEW BRAINTREE</v>
          </cell>
          <cell r="AN211">
            <v>0</v>
          </cell>
          <cell r="AO211">
            <v>0</v>
          </cell>
          <cell r="AP211">
            <v>0</v>
          </cell>
          <cell r="AQ211">
            <v>0</v>
          </cell>
          <cell r="AR211">
            <v>0</v>
          </cell>
          <cell r="AS211">
            <v>0</v>
          </cell>
          <cell r="AT211">
            <v>0</v>
          </cell>
          <cell r="AU211">
            <v>0</v>
          </cell>
          <cell r="AV211">
            <v>0</v>
          </cell>
          <cell r="AW211">
            <v>0</v>
          </cell>
          <cell r="AX211">
            <v>0</v>
          </cell>
          <cell r="AZ211">
            <v>202</v>
          </cell>
          <cell r="BA211" t="str">
            <v>NEW BRAINTREE</v>
          </cell>
          <cell r="BC211">
            <v>0</v>
          </cell>
          <cell r="BE211">
            <v>0</v>
          </cell>
          <cell r="BF211">
            <v>0</v>
          </cell>
          <cell r="BG211">
            <v>0</v>
          </cell>
          <cell r="BH211">
            <v>0</v>
          </cell>
          <cell r="BI211">
            <v>0</v>
          </cell>
          <cell r="BJ211">
            <v>0</v>
          </cell>
          <cell r="BL211">
            <v>0</v>
          </cell>
          <cell r="BM211">
            <v>0</v>
          </cell>
          <cell r="BN211">
            <v>0</v>
          </cell>
          <cell r="BO211">
            <v>0</v>
          </cell>
          <cell r="BP211">
            <v>0</v>
          </cell>
          <cell r="BQ211">
            <v>0</v>
          </cell>
          <cell r="BR211">
            <v>0</v>
          </cell>
          <cell r="BX211">
            <v>-202</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K212">
            <v>203</v>
          </cell>
          <cell r="AL212">
            <v>205</v>
          </cell>
          <cell r="AM212" t="str">
            <v>NEWBURY</v>
          </cell>
          <cell r="AN212">
            <v>0</v>
          </cell>
          <cell r="AO212">
            <v>0</v>
          </cell>
          <cell r="AP212">
            <v>0</v>
          </cell>
          <cell r="AQ212">
            <v>0</v>
          </cell>
          <cell r="AR212">
            <v>0</v>
          </cell>
          <cell r="AS212">
            <v>0</v>
          </cell>
          <cell r="AT212">
            <v>0</v>
          </cell>
          <cell r="AU212">
            <v>0</v>
          </cell>
          <cell r="AV212">
            <v>0</v>
          </cell>
          <cell r="AW212">
            <v>0</v>
          </cell>
          <cell r="AX212">
            <v>0</v>
          </cell>
          <cell r="AZ212">
            <v>203</v>
          </cell>
          <cell r="BA212" t="str">
            <v>NEWBURY</v>
          </cell>
          <cell r="BC212">
            <v>0</v>
          </cell>
          <cell r="BE212">
            <v>0</v>
          </cell>
          <cell r="BF212">
            <v>0</v>
          </cell>
          <cell r="BG212">
            <v>0</v>
          </cell>
          <cell r="BH212">
            <v>0</v>
          </cell>
          <cell r="BI212">
            <v>0</v>
          </cell>
          <cell r="BJ212">
            <v>0</v>
          </cell>
          <cell r="BL212">
            <v>0</v>
          </cell>
          <cell r="BM212">
            <v>0</v>
          </cell>
          <cell r="BN212">
            <v>0</v>
          </cell>
          <cell r="BO212">
            <v>0</v>
          </cell>
          <cell r="BP212">
            <v>0</v>
          </cell>
          <cell r="BQ212">
            <v>0</v>
          </cell>
          <cell r="BR212">
            <v>0</v>
          </cell>
          <cell r="BX212">
            <v>-203</v>
          </cell>
        </row>
        <row r="213">
          <cell r="A213">
            <v>204</v>
          </cell>
          <cell r="B213">
            <v>206</v>
          </cell>
          <cell r="C213" t="str">
            <v>NEWBURYPORT</v>
          </cell>
          <cell r="D213">
            <v>162</v>
          </cell>
          <cell r="E213">
            <v>2171124</v>
          </cell>
          <cell r="F213">
            <v>0</v>
          </cell>
          <cell r="G213">
            <v>144666</v>
          </cell>
          <cell r="H213">
            <v>2315790</v>
          </cell>
          <cell r="J213">
            <v>94623.867935831484</v>
          </cell>
          <cell r="K213">
            <v>0.45120607351357267</v>
          </cell>
          <cell r="L213">
            <v>144666</v>
          </cell>
          <cell r="M213">
            <v>239289.86793583148</v>
          </cell>
          <cell r="O213">
            <v>2076500.1320641686</v>
          </cell>
          <cell r="Q213">
            <v>0</v>
          </cell>
          <cell r="R213">
            <v>94623.867935831484</v>
          </cell>
          <cell r="S213">
            <v>144666</v>
          </cell>
          <cell r="T213">
            <v>239289.86793583148</v>
          </cell>
          <cell r="V213">
            <v>354379.19645364909</v>
          </cell>
          <cell r="W213">
            <v>0</v>
          </cell>
          <cell r="X213">
            <v>204</v>
          </cell>
          <cell r="Y213">
            <v>162</v>
          </cell>
          <cell r="Z213">
            <v>2171124</v>
          </cell>
          <cell r="AA213">
            <v>0</v>
          </cell>
          <cell r="AB213">
            <v>2171124</v>
          </cell>
          <cell r="AC213">
            <v>0</v>
          </cell>
          <cell r="AD213">
            <v>144666</v>
          </cell>
          <cell r="AE213">
            <v>2315790</v>
          </cell>
          <cell r="AF213">
            <v>0</v>
          </cell>
          <cell r="AG213">
            <v>0</v>
          </cell>
          <cell r="AH213">
            <v>0</v>
          </cell>
          <cell r="AI213">
            <v>2315790</v>
          </cell>
          <cell r="AK213">
            <v>204</v>
          </cell>
          <cell r="AL213">
            <v>206</v>
          </cell>
          <cell r="AM213" t="str">
            <v>NEWBURYPORT</v>
          </cell>
          <cell r="AN213">
            <v>2171124</v>
          </cell>
          <cell r="AO213">
            <v>2027806</v>
          </cell>
          <cell r="AP213">
            <v>143318</v>
          </cell>
          <cell r="AQ213">
            <v>43652</v>
          </cell>
          <cell r="AR213">
            <v>0</v>
          </cell>
          <cell r="AS213">
            <v>0</v>
          </cell>
          <cell r="AT213">
            <v>23771.25</v>
          </cell>
          <cell r="AU213">
            <v>0</v>
          </cell>
          <cell r="AV213">
            <v>-1028.0535463509441</v>
          </cell>
          <cell r="AW213">
            <v>209713.19645364906</v>
          </cell>
          <cell r="AX213">
            <v>94623.867935831484</v>
          </cell>
          <cell r="AZ213">
            <v>204</v>
          </cell>
          <cell r="BA213" t="str">
            <v>NEWBURYPORT</v>
          </cell>
          <cell r="BC213">
            <v>0</v>
          </cell>
          <cell r="BE213">
            <v>0</v>
          </cell>
          <cell r="BF213">
            <v>0</v>
          </cell>
          <cell r="BG213">
            <v>0</v>
          </cell>
          <cell r="BH213">
            <v>0</v>
          </cell>
          <cell r="BI213">
            <v>0</v>
          </cell>
          <cell r="BJ213">
            <v>0</v>
          </cell>
          <cell r="BL213">
            <v>0</v>
          </cell>
          <cell r="BM213">
            <v>143318</v>
          </cell>
          <cell r="BN213">
            <v>143318</v>
          </cell>
          <cell r="BO213">
            <v>0</v>
          </cell>
          <cell r="BP213">
            <v>-1028.0535463509441</v>
          </cell>
          <cell r="BQ213">
            <v>-1028.0535463509441</v>
          </cell>
          <cell r="BR213">
            <v>-1028.0535463509441</v>
          </cell>
          <cell r="BX213">
            <v>-204</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K214">
            <v>205</v>
          </cell>
          <cell r="AL214">
            <v>203</v>
          </cell>
          <cell r="AM214" t="str">
            <v>NEW MARLBOROUGH</v>
          </cell>
          <cell r="AN214">
            <v>0</v>
          </cell>
          <cell r="AO214">
            <v>0</v>
          </cell>
          <cell r="AP214">
            <v>0</v>
          </cell>
          <cell r="AQ214">
            <v>0</v>
          </cell>
          <cell r="AR214">
            <v>0</v>
          </cell>
          <cell r="AS214">
            <v>0</v>
          </cell>
          <cell r="AT214">
            <v>0</v>
          </cell>
          <cell r="AU214">
            <v>0</v>
          </cell>
          <cell r="AV214">
            <v>0</v>
          </cell>
          <cell r="AW214">
            <v>0</v>
          </cell>
          <cell r="AX214">
            <v>0</v>
          </cell>
          <cell r="AZ214">
            <v>205</v>
          </cell>
          <cell r="BA214" t="str">
            <v>NEW MARLBOROUGH</v>
          </cell>
          <cell r="BC214">
            <v>0</v>
          </cell>
          <cell r="BE214">
            <v>0</v>
          </cell>
          <cell r="BF214">
            <v>0</v>
          </cell>
          <cell r="BG214">
            <v>0</v>
          </cell>
          <cell r="BH214">
            <v>0</v>
          </cell>
          <cell r="BI214">
            <v>0</v>
          </cell>
          <cell r="BJ214">
            <v>0</v>
          </cell>
          <cell r="BL214">
            <v>0</v>
          </cell>
          <cell r="BM214">
            <v>0</v>
          </cell>
          <cell r="BN214">
            <v>0</v>
          </cell>
          <cell r="BO214">
            <v>0</v>
          </cell>
          <cell r="BP214">
            <v>0</v>
          </cell>
          <cell r="BQ214">
            <v>0</v>
          </cell>
          <cell r="BR214">
            <v>0</v>
          </cell>
          <cell r="BX214">
            <v>-205</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K215">
            <v>206</v>
          </cell>
          <cell r="AL215">
            <v>204</v>
          </cell>
          <cell r="AM215" t="str">
            <v>NEW SALEM</v>
          </cell>
          <cell r="AN215">
            <v>0</v>
          </cell>
          <cell r="AO215">
            <v>0</v>
          </cell>
          <cell r="AP215">
            <v>0</v>
          </cell>
          <cell r="AQ215">
            <v>0</v>
          </cell>
          <cell r="AR215">
            <v>0</v>
          </cell>
          <cell r="AS215">
            <v>0</v>
          </cell>
          <cell r="AT215">
            <v>0</v>
          </cell>
          <cell r="AU215">
            <v>0</v>
          </cell>
          <cell r="AV215">
            <v>0</v>
          </cell>
          <cell r="AW215">
            <v>0</v>
          </cell>
          <cell r="AX215">
            <v>0</v>
          </cell>
          <cell r="AZ215">
            <v>206</v>
          </cell>
          <cell r="BA215" t="str">
            <v>NEW SALEM</v>
          </cell>
          <cell r="BC215">
            <v>0</v>
          </cell>
          <cell r="BE215">
            <v>0</v>
          </cell>
          <cell r="BF215">
            <v>0</v>
          </cell>
          <cell r="BG215">
            <v>0</v>
          </cell>
          <cell r="BH215">
            <v>0</v>
          </cell>
          <cell r="BI215">
            <v>0</v>
          </cell>
          <cell r="BJ215">
            <v>0</v>
          </cell>
          <cell r="BL215">
            <v>0</v>
          </cell>
          <cell r="BM215">
            <v>0</v>
          </cell>
          <cell r="BN215">
            <v>0</v>
          </cell>
          <cell r="BO215">
            <v>0</v>
          </cell>
          <cell r="BP215">
            <v>0</v>
          </cell>
          <cell r="BQ215">
            <v>0</v>
          </cell>
          <cell r="BR215">
            <v>0</v>
          </cell>
          <cell r="BX215">
            <v>-206</v>
          </cell>
        </row>
        <row r="216">
          <cell r="A216">
            <v>207</v>
          </cell>
          <cell r="B216">
            <v>207</v>
          </cell>
          <cell r="C216" t="str">
            <v>NEWTON</v>
          </cell>
          <cell r="D216">
            <v>10</v>
          </cell>
          <cell r="E216">
            <v>187649</v>
          </cell>
          <cell r="F216">
            <v>0</v>
          </cell>
          <cell r="G216">
            <v>8930</v>
          </cell>
          <cell r="H216">
            <v>196579</v>
          </cell>
          <cell r="J216">
            <v>44309.835644577252</v>
          </cell>
          <cell r="K216">
            <v>0.53489608209822237</v>
          </cell>
          <cell r="L216">
            <v>8930</v>
          </cell>
          <cell r="M216">
            <v>53239.835644577252</v>
          </cell>
          <cell r="O216">
            <v>143339.16435542275</v>
          </cell>
          <cell r="Q216">
            <v>0</v>
          </cell>
          <cell r="R216">
            <v>44309.835644577252</v>
          </cell>
          <cell r="S216">
            <v>8930</v>
          </cell>
          <cell r="T216">
            <v>53239.835644577252</v>
          </cell>
          <cell r="V216">
            <v>91768.213117516701</v>
          </cell>
          <cell r="W216">
            <v>0</v>
          </cell>
          <cell r="X216">
            <v>207</v>
          </cell>
          <cell r="Y216">
            <v>10</v>
          </cell>
          <cell r="Z216">
            <v>187649</v>
          </cell>
          <cell r="AA216">
            <v>0</v>
          </cell>
          <cell r="AB216">
            <v>187649</v>
          </cell>
          <cell r="AC216">
            <v>0</v>
          </cell>
          <cell r="AD216">
            <v>8930</v>
          </cell>
          <cell r="AE216">
            <v>196579</v>
          </cell>
          <cell r="AF216">
            <v>0</v>
          </cell>
          <cell r="AG216">
            <v>0</v>
          </cell>
          <cell r="AH216">
            <v>0</v>
          </cell>
          <cell r="AI216">
            <v>196579</v>
          </cell>
          <cell r="AK216">
            <v>207</v>
          </cell>
          <cell r="AL216">
            <v>207</v>
          </cell>
          <cell r="AM216" t="str">
            <v>NEWTON</v>
          </cell>
          <cell r="AN216">
            <v>187649</v>
          </cell>
          <cell r="AO216">
            <v>120537</v>
          </cell>
          <cell r="AP216">
            <v>67112</v>
          </cell>
          <cell r="AQ216">
            <v>755</v>
          </cell>
          <cell r="AR216">
            <v>14651</v>
          </cell>
          <cell r="AS216">
            <v>0</v>
          </cell>
          <cell r="AT216">
            <v>338</v>
          </cell>
          <cell r="AU216">
            <v>0</v>
          </cell>
          <cell r="AV216">
            <v>-17.786882483298086</v>
          </cell>
          <cell r="AW216">
            <v>82838.213117516701</v>
          </cell>
          <cell r="AX216">
            <v>44309.835644577252</v>
          </cell>
          <cell r="AZ216">
            <v>207</v>
          </cell>
          <cell r="BA216" t="str">
            <v>NEWTON</v>
          </cell>
          <cell r="BC216">
            <v>0</v>
          </cell>
          <cell r="BE216">
            <v>0</v>
          </cell>
          <cell r="BF216">
            <v>0</v>
          </cell>
          <cell r="BG216">
            <v>0</v>
          </cell>
          <cell r="BH216">
            <v>0</v>
          </cell>
          <cell r="BI216">
            <v>0</v>
          </cell>
          <cell r="BJ216">
            <v>0</v>
          </cell>
          <cell r="BL216">
            <v>0</v>
          </cell>
          <cell r="BM216">
            <v>67112</v>
          </cell>
          <cell r="BN216">
            <v>67112</v>
          </cell>
          <cell r="BO216">
            <v>0</v>
          </cell>
          <cell r="BP216">
            <v>-17.786882483298086</v>
          </cell>
          <cell r="BQ216">
            <v>-17.786882483298086</v>
          </cell>
          <cell r="BR216">
            <v>-17.786882483298086</v>
          </cell>
          <cell r="BX216">
            <v>-207</v>
          </cell>
        </row>
        <row r="217">
          <cell r="A217">
            <v>208</v>
          </cell>
          <cell r="B217">
            <v>208</v>
          </cell>
          <cell r="C217" t="str">
            <v>NORFOLK</v>
          </cell>
          <cell r="D217">
            <v>4</v>
          </cell>
          <cell r="E217">
            <v>54224</v>
          </cell>
          <cell r="F217">
            <v>0</v>
          </cell>
          <cell r="G217">
            <v>3572</v>
          </cell>
          <cell r="H217">
            <v>57796</v>
          </cell>
          <cell r="J217">
            <v>17166.165913085715</v>
          </cell>
          <cell r="K217">
            <v>0.37982444768416229</v>
          </cell>
          <cell r="L217">
            <v>3572</v>
          </cell>
          <cell r="M217">
            <v>20738.165913085715</v>
          </cell>
          <cell r="O217">
            <v>37057.834086914285</v>
          </cell>
          <cell r="Q217">
            <v>0</v>
          </cell>
          <cell r="R217">
            <v>17166.165913085715</v>
          </cell>
          <cell r="S217">
            <v>3572</v>
          </cell>
          <cell r="T217">
            <v>20738.165913085715</v>
          </cell>
          <cell r="V217">
            <v>48767</v>
          </cell>
          <cell r="W217">
            <v>0</v>
          </cell>
          <cell r="X217">
            <v>208</v>
          </cell>
          <cell r="Y217">
            <v>4</v>
          </cell>
          <cell r="Z217">
            <v>54224</v>
          </cell>
          <cell r="AA217">
            <v>0</v>
          </cell>
          <cell r="AB217">
            <v>54224</v>
          </cell>
          <cell r="AC217">
            <v>0</v>
          </cell>
          <cell r="AD217">
            <v>3572</v>
          </cell>
          <cell r="AE217">
            <v>57796</v>
          </cell>
          <cell r="AF217">
            <v>0</v>
          </cell>
          <cell r="AG217">
            <v>0</v>
          </cell>
          <cell r="AH217">
            <v>0</v>
          </cell>
          <cell r="AI217">
            <v>57796</v>
          </cell>
          <cell r="AK217">
            <v>208</v>
          </cell>
          <cell r="AL217">
            <v>208</v>
          </cell>
          <cell r="AM217" t="str">
            <v>NORFOLK</v>
          </cell>
          <cell r="AN217">
            <v>54224</v>
          </cell>
          <cell r="AO217">
            <v>28224</v>
          </cell>
          <cell r="AP217">
            <v>26000</v>
          </cell>
          <cell r="AQ217">
            <v>0</v>
          </cell>
          <cell r="AR217">
            <v>13557.5</v>
          </cell>
          <cell r="AS217">
            <v>542.5</v>
          </cell>
          <cell r="AT217">
            <v>5095</v>
          </cell>
          <cell r="AU217">
            <v>0</v>
          </cell>
          <cell r="AV217">
            <v>0</v>
          </cell>
          <cell r="AW217">
            <v>45195</v>
          </cell>
          <cell r="AX217">
            <v>17166.165913085715</v>
          </cell>
          <cell r="AZ217">
            <v>208</v>
          </cell>
          <cell r="BA217" t="str">
            <v>NORFOLK</v>
          </cell>
          <cell r="BC217">
            <v>0</v>
          </cell>
          <cell r="BE217">
            <v>0</v>
          </cell>
          <cell r="BF217">
            <v>0</v>
          </cell>
          <cell r="BG217">
            <v>0</v>
          </cell>
          <cell r="BH217">
            <v>0</v>
          </cell>
          <cell r="BI217">
            <v>0</v>
          </cell>
          <cell r="BJ217">
            <v>0</v>
          </cell>
          <cell r="BL217">
            <v>0</v>
          </cell>
          <cell r="BM217">
            <v>26000</v>
          </cell>
          <cell r="BN217">
            <v>26000</v>
          </cell>
          <cell r="BO217">
            <v>0</v>
          </cell>
          <cell r="BP217">
            <v>0</v>
          </cell>
          <cell r="BQ217">
            <v>0</v>
          </cell>
          <cell r="BR217">
            <v>0</v>
          </cell>
          <cell r="BX217">
            <v>-208</v>
          </cell>
        </row>
        <row r="218">
          <cell r="A218">
            <v>209</v>
          </cell>
          <cell r="B218">
            <v>209</v>
          </cell>
          <cell r="C218" t="str">
            <v>NORTH ADAMS</v>
          </cell>
          <cell r="D218">
            <v>65</v>
          </cell>
          <cell r="E218">
            <v>867230</v>
          </cell>
          <cell r="F218">
            <v>0</v>
          </cell>
          <cell r="G218">
            <v>58045</v>
          </cell>
          <cell r="H218">
            <v>925275</v>
          </cell>
          <cell r="J218">
            <v>103774.09460465668</v>
          </cell>
          <cell r="K218">
            <v>0.50924060017733852</v>
          </cell>
          <cell r="L218">
            <v>58045</v>
          </cell>
          <cell r="M218">
            <v>161819.09460465668</v>
          </cell>
          <cell r="O218">
            <v>763455.90539534332</v>
          </cell>
          <cell r="Q218">
            <v>0</v>
          </cell>
          <cell r="R218">
            <v>103774.09460465668</v>
          </cell>
          <cell r="S218">
            <v>58045</v>
          </cell>
          <cell r="T218">
            <v>161819.09460465668</v>
          </cell>
          <cell r="V218">
            <v>261827.05227257661</v>
          </cell>
          <cell r="W218">
            <v>0</v>
          </cell>
          <cell r="X218">
            <v>209</v>
          </cell>
          <cell r="Y218">
            <v>65</v>
          </cell>
          <cell r="Z218">
            <v>867230</v>
          </cell>
          <cell r="AA218">
            <v>0</v>
          </cell>
          <cell r="AB218">
            <v>867230</v>
          </cell>
          <cell r="AC218">
            <v>0</v>
          </cell>
          <cell r="AD218">
            <v>58045</v>
          </cell>
          <cell r="AE218">
            <v>925275</v>
          </cell>
          <cell r="AF218">
            <v>0</v>
          </cell>
          <cell r="AG218">
            <v>0</v>
          </cell>
          <cell r="AH218">
            <v>0</v>
          </cell>
          <cell r="AI218">
            <v>925275</v>
          </cell>
          <cell r="AK218">
            <v>209</v>
          </cell>
          <cell r="AL218">
            <v>209</v>
          </cell>
          <cell r="AM218" t="str">
            <v>NORTH ADAMS</v>
          </cell>
          <cell r="AN218">
            <v>867230</v>
          </cell>
          <cell r="AO218">
            <v>710053</v>
          </cell>
          <cell r="AP218">
            <v>157177</v>
          </cell>
          <cell r="AQ218">
            <v>13118</v>
          </cell>
          <cell r="AR218">
            <v>0</v>
          </cell>
          <cell r="AS218">
            <v>0</v>
          </cell>
          <cell r="AT218">
            <v>0</v>
          </cell>
          <cell r="AU218">
            <v>33796</v>
          </cell>
          <cell r="AV218">
            <v>-308.94772742340137</v>
          </cell>
          <cell r="AW218">
            <v>203782.05227257661</v>
          </cell>
          <cell r="AX218">
            <v>103774.09460465668</v>
          </cell>
          <cell r="AZ218">
            <v>209</v>
          </cell>
          <cell r="BA218" t="str">
            <v>NORTH ADAMS</v>
          </cell>
          <cell r="BC218">
            <v>0</v>
          </cell>
          <cell r="BE218">
            <v>0</v>
          </cell>
          <cell r="BF218">
            <v>0</v>
          </cell>
          <cell r="BG218">
            <v>0</v>
          </cell>
          <cell r="BH218">
            <v>0</v>
          </cell>
          <cell r="BI218">
            <v>0</v>
          </cell>
          <cell r="BJ218">
            <v>0</v>
          </cell>
          <cell r="BL218">
            <v>0</v>
          </cell>
          <cell r="BM218">
            <v>157177</v>
          </cell>
          <cell r="BN218">
            <v>157177</v>
          </cell>
          <cell r="BO218">
            <v>0</v>
          </cell>
          <cell r="BP218">
            <v>-308.94772742340137</v>
          </cell>
          <cell r="BQ218">
            <v>-308.94772742340137</v>
          </cell>
          <cell r="BR218">
            <v>-308.94772742340137</v>
          </cell>
          <cell r="BX218">
            <v>-209</v>
          </cell>
        </row>
        <row r="219">
          <cell r="A219">
            <v>210</v>
          </cell>
          <cell r="B219">
            <v>214</v>
          </cell>
          <cell r="C219" t="str">
            <v>NORTHAMPTON</v>
          </cell>
          <cell r="D219">
            <v>190</v>
          </cell>
          <cell r="E219">
            <v>2237225</v>
          </cell>
          <cell r="F219">
            <v>0</v>
          </cell>
          <cell r="G219">
            <v>169670</v>
          </cell>
          <cell r="H219">
            <v>2406895</v>
          </cell>
          <cell r="J219">
            <v>55434.831630557805</v>
          </cell>
          <cell r="K219">
            <v>0.27983362698525011</v>
          </cell>
          <cell r="L219">
            <v>169670</v>
          </cell>
          <cell r="M219">
            <v>225104.8316305578</v>
          </cell>
          <cell r="O219">
            <v>2181790.1683694422</v>
          </cell>
          <cell r="Q219">
            <v>0</v>
          </cell>
          <cell r="R219">
            <v>55434.831630557805</v>
          </cell>
          <cell r="S219">
            <v>169670</v>
          </cell>
          <cell r="T219">
            <v>225104.8316305578</v>
          </cell>
          <cell r="V219">
            <v>367769.25</v>
          </cell>
          <cell r="W219">
            <v>0</v>
          </cell>
          <cell r="X219">
            <v>210</v>
          </cell>
          <cell r="Y219">
            <v>190</v>
          </cell>
          <cell r="Z219">
            <v>2237225</v>
          </cell>
          <cell r="AA219">
            <v>0</v>
          </cell>
          <cell r="AB219">
            <v>2237225</v>
          </cell>
          <cell r="AC219">
            <v>0</v>
          </cell>
          <cell r="AD219">
            <v>169670</v>
          </cell>
          <cell r="AE219">
            <v>2406895</v>
          </cell>
          <cell r="AF219">
            <v>0</v>
          </cell>
          <cell r="AG219">
            <v>0</v>
          </cell>
          <cell r="AH219">
            <v>0</v>
          </cell>
          <cell r="AI219">
            <v>2406895</v>
          </cell>
          <cell r="AK219">
            <v>210</v>
          </cell>
          <cell r="AL219">
            <v>214</v>
          </cell>
          <cell r="AM219" t="str">
            <v>NORTHAMPTON</v>
          </cell>
          <cell r="AN219">
            <v>2237225</v>
          </cell>
          <cell r="AO219">
            <v>2153263</v>
          </cell>
          <cell r="AP219">
            <v>83962</v>
          </cell>
          <cell r="AQ219">
            <v>0</v>
          </cell>
          <cell r="AR219">
            <v>28295</v>
          </cell>
          <cell r="AS219">
            <v>48342.75</v>
          </cell>
          <cell r="AT219">
            <v>31722.75</v>
          </cell>
          <cell r="AU219">
            <v>5776.75</v>
          </cell>
          <cell r="AV219">
            <v>0</v>
          </cell>
          <cell r="AW219">
            <v>198099.25</v>
          </cell>
          <cell r="AX219">
            <v>55434.831630557805</v>
          </cell>
          <cell r="AZ219">
            <v>210</v>
          </cell>
          <cell r="BA219" t="str">
            <v>NORTHAMPTON</v>
          </cell>
          <cell r="BC219">
            <v>0</v>
          </cell>
          <cell r="BE219">
            <v>0</v>
          </cell>
          <cell r="BF219">
            <v>0</v>
          </cell>
          <cell r="BG219">
            <v>0</v>
          </cell>
          <cell r="BH219">
            <v>0</v>
          </cell>
          <cell r="BI219">
            <v>0</v>
          </cell>
          <cell r="BJ219">
            <v>0</v>
          </cell>
          <cell r="BL219">
            <v>0</v>
          </cell>
          <cell r="BM219">
            <v>83962</v>
          </cell>
          <cell r="BN219">
            <v>83962</v>
          </cell>
          <cell r="BO219">
            <v>0</v>
          </cell>
          <cell r="BP219">
            <v>0</v>
          </cell>
          <cell r="BQ219">
            <v>0</v>
          </cell>
          <cell r="BR219">
            <v>0</v>
          </cell>
          <cell r="BX219">
            <v>-210</v>
          </cell>
        </row>
        <row r="220">
          <cell r="A220">
            <v>211</v>
          </cell>
          <cell r="B220">
            <v>210</v>
          </cell>
          <cell r="C220" t="str">
            <v>NORTH ANDOVER</v>
          </cell>
          <cell r="D220">
            <v>7</v>
          </cell>
          <cell r="E220">
            <v>86625</v>
          </cell>
          <cell r="F220">
            <v>0</v>
          </cell>
          <cell r="G220">
            <v>6251</v>
          </cell>
          <cell r="H220">
            <v>92876</v>
          </cell>
          <cell r="J220">
            <v>8283.9955273648648</v>
          </cell>
          <cell r="K220">
            <v>0.22979417426694243</v>
          </cell>
          <cell r="L220">
            <v>6251</v>
          </cell>
          <cell r="M220">
            <v>14534.995527364865</v>
          </cell>
          <cell r="O220">
            <v>78341.004472635133</v>
          </cell>
          <cell r="Q220">
            <v>0</v>
          </cell>
          <cell r="R220">
            <v>8283.9955273648648</v>
          </cell>
          <cell r="S220">
            <v>6251</v>
          </cell>
          <cell r="T220">
            <v>14534.995527364865</v>
          </cell>
          <cell r="V220">
            <v>42300.632475633123</v>
          </cell>
          <cell r="W220">
            <v>0</v>
          </cell>
          <cell r="X220">
            <v>211</v>
          </cell>
          <cell r="Y220">
            <v>7</v>
          </cell>
          <cell r="Z220">
            <v>86625</v>
          </cell>
          <cell r="AA220">
            <v>0</v>
          </cell>
          <cell r="AB220">
            <v>86625</v>
          </cell>
          <cell r="AC220">
            <v>0</v>
          </cell>
          <cell r="AD220">
            <v>6251</v>
          </cell>
          <cell r="AE220">
            <v>92876</v>
          </cell>
          <cell r="AF220">
            <v>0</v>
          </cell>
          <cell r="AG220">
            <v>0</v>
          </cell>
          <cell r="AH220">
            <v>0</v>
          </cell>
          <cell r="AI220">
            <v>92876</v>
          </cell>
          <cell r="AK220">
            <v>211</v>
          </cell>
          <cell r="AL220">
            <v>210</v>
          </cell>
          <cell r="AM220" t="str">
            <v>NORTH ANDOVER</v>
          </cell>
          <cell r="AN220">
            <v>86625</v>
          </cell>
          <cell r="AO220">
            <v>74078</v>
          </cell>
          <cell r="AP220">
            <v>12547</v>
          </cell>
          <cell r="AQ220">
            <v>2585</v>
          </cell>
          <cell r="AR220">
            <v>0</v>
          </cell>
          <cell r="AS220">
            <v>0</v>
          </cell>
          <cell r="AT220">
            <v>14998.5</v>
          </cell>
          <cell r="AU220">
            <v>5980</v>
          </cell>
          <cell r="AV220">
            <v>-60.867524366876751</v>
          </cell>
          <cell r="AW220">
            <v>36049.632475633123</v>
          </cell>
          <cell r="AX220">
            <v>8283.9955273648648</v>
          </cell>
          <cell r="AZ220">
            <v>211</v>
          </cell>
          <cell r="BA220" t="str">
            <v>NORTH ANDOVER</v>
          </cell>
          <cell r="BC220">
            <v>0</v>
          </cell>
          <cell r="BE220">
            <v>0</v>
          </cell>
          <cell r="BF220">
            <v>0</v>
          </cell>
          <cell r="BG220">
            <v>0</v>
          </cell>
          <cell r="BH220">
            <v>0</v>
          </cell>
          <cell r="BI220">
            <v>0</v>
          </cell>
          <cell r="BJ220">
            <v>0</v>
          </cell>
          <cell r="BL220">
            <v>0</v>
          </cell>
          <cell r="BM220">
            <v>12547</v>
          </cell>
          <cell r="BN220">
            <v>12547</v>
          </cell>
          <cell r="BO220">
            <v>0</v>
          </cell>
          <cell r="BP220">
            <v>-60.867524366876751</v>
          </cell>
          <cell r="BQ220">
            <v>-60.867524366876751</v>
          </cell>
          <cell r="BR220">
            <v>-60.867524366876751</v>
          </cell>
          <cell r="BX220">
            <v>-211</v>
          </cell>
        </row>
        <row r="221">
          <cell r="A221">
            <v>212</v>
          </cell>
          <cell r="B221">
            <v>211</v>
          </cell>
          <cell r="C221" t="str">
            <v>NORTH ATTLEBOROUGH</v>
          </cell>
          <cell r="D221">
            <v>140</v>
          </cell>
          <cell r="E221">
            <v>1526783</v>
          </cell>
          <cell r="F221">
            <v>0</v>
          </cell>
          <cell r="G221">
            <v>125020</v>
          </cell>
          <cell r="H221">
            <v>1651803</v>
          </cell>
          <cell r="J221">
            <v>266011.52864922979</v>
          </cell>
          <cell r="K221">
            <v>0.52642481246199191</v>
          </cell>
          <cell r="L221">
            <v>125020</v>
          </cell>
          <cell r="M221">
            <v>391031.52864922979</v>
          </cell>
          <cell r="O221">
            <v>1260771.4713507702</v>
          </cell>
          <cell r="Q221">
            <v>0</v>
          </cell>
          <cell r="R221">
            <v>266011.52864922979</v>
          </cell>
          <cell r="S221">
            <v>125020</v>
          </cell>
          <cell r="T221">
            <v>391031.52864922979</v>
          </cell>
          <cell r="V221">
            <v>630337.23116382537</v>
          </cell>
          <cell r="W221">
            <v>0</v>
          </cell>
          <cell r="X221">
            <v>212</v>
          </cell>
          <cell r="Y221">
            <v>140</v>
          </cell>
          <cell r="Z221">
            <v>1526783</v>
          </cell>
          <cell r="AA221">
            <v>0</v>
          </cell>
          <cell r="AB221">
            <v>1526783</v>
          </cell>
          <cell r="AC221">
            <v>0</v>
          </cell>
          <cell r="AD221">
            <v>125020</v>
          </cell>
          <cell r="AE221">
            <v>1651803</v>
          </cell>
          <cell r="AF221">
            <v>0</v>
          </cell>
          <cell r="AG221">
            <v>0</v>
          </cell>
          <cell r="AH221">
            <v>0</v>
          </cell>
          <cell r="AI221">
            <v>1651803</v>
          </cell>
          <cell r="AK221">
            <v>212</v>
          </cell>
          <cell r="AL221">
            <v>211</v>
          </cell>
          <cell r="AM221" t="str">
            <v>NORTH ATTLEBOROUGH</v>
          </cell>
          <cell r="AN221">
            <v>1526783</v>
          </cell>
          <cell r="AO221">
            <v>1123880</v>
          </cell>
          <cell r="AP221">
            <v>402903</v>
          </cell>
          <cell r="AQ221">
            <v>18323</v>
          </cell>
          <cell r="AR221">
            <v>32883.75</v>
          </cell>
          <cell r="AS221">
            <v>9678.5</v>
          </cell>
          <cell r="AT221">
            <v>26569.25</v>
          </cell>
          <cell r="AU221">
            <v>15391.25</v>
          </cell>
          <cell r="AV221">
            <v>-431.51883617457497</v>
          </cell>
          <cell r="AW221">
            <v>505317.23116382543</v>
          </cell>
          <cell r="AX221">
            <v>266011.52864922979</v>
          </cell>
          <cell r="AZ221">
            <v>212</v>
          </cell>
          <cell r="BA221" t="str">
            <v>NORTH ATTLEBOROUGH</v>
          </cell>
          <cell r="BC221">
            <v>0</v>
          </cell>
          <cell r="BE221">
            <v>0</v>
          </cell>
          <cell r="BF221">
            <v>0</v>
          </cell>
          <cell r="BG221">
            <v>0</v>
          </cell>
          <cell r="BH221">
            <v>0</v>
          </cell>
          <cell r="BI221">
            <v>0</v>
          </cell>
          <cell r="BJ221">
            <v>0</v>
          </cell>
          <cell r="BL221">
            <v>0</v>
          </cell>
          <cell r="BM221">
            <v>402903</v>
          </cell>
          <cell r="BN221">
            <v>402903</v>
          </cell>
          <cell r="BO221">
            <v>0</v>
          </cell>
          <cell r="BP221">
            <v>-431.51883617457497</v>
          </cell>
          <cell r="BQ221">
            <v>-431.51883617457497</v>
          </cell>
          <cell r="BR221">
            <v>-431.51883617457497</v>
          </cell>
          <cell r="BX221">
            <v>-212</v>
          </cell>
        </row>
        <row r="222">
          <cell r="A222">
            <v>213</v>
          </cell>
          <cell r="B222">
            <v>215</v>
          </cell>
          <cell r="C222" t="str">
            <v>NORTHBOROUGH</v>
          </cell>
          <cell r="D222">
            <v>1</v>
          </cell>
          <cell r="E222">
            <v>15524</v>
          </cell>
          <cell r="F222">
            <v>0</v>
          </cell>
          <cell r="G222">
            <v>893</v>
          </cell>
          <cell r="H222">
            <v>16417</v>
          </cell>
          <cell r="J222">
            <v>10249.52152441318</v>
          </cell>
          <cell r="K222">
            <v>0.56907799644174617</v>
          </cell>
          <cell r="L222">
            <v>893</v>
          </cell>
          <cell r="M222">
            <v>11142.52152441318</v>
          </cell>
          <cell r="O222">
            <v>5274.4784755868204</v>
          </cell>
          <cell r="Q222">
            <v>0</v>
          </cell>
          <cell r="R222">
            <v>10249.52152441318</v>
          </cell>
          <cell r="S222">
            <v>893</v>
          </cell>
          <cell r="T222">
            <v>11142.52152441318</v>
          </cell>
          <cell r="V222">
            <v>18903.75</v>
          </cell>
          <cell r="W222">
            <v>0</v>
          </cell>
          <cell r="X222">
            <v>213</v>
          </cell>
          <cell r="Y222">
            <v>1</v>
          </cell>
          <cell r="Z222">
            <v>15524</v>
          </cell>
          <cell r="AA222">
            <v>0</v>
          </cell>
          <cell r="AB222">
            <v>15524</v>
          </cell>
          <cell r="AC222">
            <v>0</v>
          </cell>
          <cell r="AD222">
            <v>893</v>
          </cell>
          <cell r="AE222">
            <v>16417</v>
          </cell>
          <cell r="AF222">
            <v>0</v>
          </cell>
          <cell r="AG222">
            <v>0</v>
          </cell>
          <cell r="AH222">
            <v>0</v>
          </cell>
          <cell r="AI222">
            <v>16417</v>
          </cell>
          <cell r="AK222">
            <v>213</v>
          </cell>
          <cell r="AL222">
            <v>215</v>
          </cell>
          <cell r="AM222" t="str">
            <v>NORTHBOROUGH</v>
          </cell>
          <cell r="AN222">
            <v>15524</v>
          </cell>
          <cell r="AO222">
            <v>0</v>
          </cell>
          <cell r="AP222">
            <v>15524</v>
          </cell>
          <cell r="AQ222">
            <v>0</v>
          </cell>
          <cell r="AR222">
            <v>432.75</v>
          </cell>
          <cell r="AS222">
            <v>0</v>
          </cell>
          <cell r="AT222">
            <v>2054</v>
          </cell>
          <cell r="AU222">
            <v>0</v>
          </cell>
          <cell r="AV222">
            <v>0</v>
          </cell>
          <cell r="AW222">
            <v>18010.75</v>
          </cell>
          <cell r="AX222">
            <v>10249.52152441318</v>
          </cell>
          <cell r="AZ222">
            <v>213</v>
          </cell>
          <cell r="BA222" t="str">
            <v>NORTHBOROUGH</v>
          </cell>
          <cell r="BC222">
            <v>0</v>
          </cell>
          <cell r="BE222">
            <v>0</v>
          </cell>
          <cell r="BF222">
            <v>0</v>
          </cell>
          <cell r="BG222">
            <v>0</v>
          </cell>
          <cell r="BH222">
            <v>0</v>
          </cell>
          <cell r="BI222">
            <v>0</v>
          </cell>
          <cell r="BJ222">
            <v>0</v>
          </cell>
          <cell r="BL222">
            <v>0</v>
          </cell>
          <cell r="BM222">
            <v>15524</v>
          </cell>
          <cell r="BN222">
            <v>15524</v>
          </cell>
          <cell r="BO222">
            <v>0</v>
          </cell>
          <cell r="BP222">
            <v>0</v>
          </cell>
          <cell r="BQ222">
            <v>0</v>
          </cell>
          <cell r="BR222">
            <v>0</v>
          </cell>
          <cell r="BX222">
            <v>-213</v>
          </cell>
        </row>
        <row r="223">
          <cell r="A223">
            <v>214</v>
          </cell>
          <cell r="B223">
            <v>216</v>
          </cell>
          <cell r="C223" t="str">
            <v>NORTHBRIDGE</v>
          </cell>
          <cell r="D223">
            <v>4</v>
          </cell>
          <cell r="E223">
            <v>43165</v>
          </cell>
          <cell r="F223">
            <v>0</v>
          </cell>
          <cell r="G223">
            <v>3572</v>
          </cell>
          <cell r="H223">
            <v>46737</v>
          </cell>
          <cell r="J223">
            <v>5631.8228937931217</v>
          </cell>
          <cell r="K223">
            <v>0.38972530102542235</v>
          </cell>
          <cell r="L223">
            <v>3572</v>
          </cell>
          <cell r="M223">
            <v>9203.8228937931217</v>
          </cell>
          <cell r="O223">
            <v>37533.17710620688</v>
          </cell>
          <cell r="Q223">
            <v>0</v>
          </cell>
          <cell r="R223">
            <v>5631.8228937931217</v>
          </cell>
          <cell r="S223">
            <v>3572</v>
          </cell>
          <cell r="T223">
            <v>9203.8228937931217</v>
          </cell>
          <cell r="V223">
            <v>18022.75</v>
          </cell>
          <cell r="W223">
            <v>0</v>
          </cell>
          <cell r="X223">
            <v>214</v>
          </cell>
          <cell r="Y223">
            <v>4</v>
          </cell>
          <cell r="Z223">
            <v>43165</v>
          </cell>
          <cell r="AA223">
            <v>0</v>
          </cell>
          <cell r="AB223">
            <v>43165</v>
          </cell>
          <cell r="AC223">
            <v>0</v>
          </cell>
          <cell r="AD223">
            <v>3572</v>
          </cell>
          <cell r="AE223">
            <v>46737</v>
          </cell>
          <cell r="AF223">
            <v>0</v>
          </cell>
          <cell r="AG223">
            <v>0</v>
          </cell>
          <cell r="AH223">
            <v>0</v>
          </cell>
          <cell r="AI223">
            <v>46737</v>
          </cell>
          <cell r="AK223">
            <v>214</v>
          </cell>
          <cell r="AL223">
            <v>216</v>
          </cell>
          <cell r="AM223" t="str">
            <v>NORTHBRIDGE</v>
          </cell>
          <cell r="AN223">
            <v>43165</v>
          </cell>
          <cell r="AO223">
            <v>34635</v>
          </cell>
          <cell r="AP223">
            <v>8530</v>
          </cell>
          <cell r="AQ223">
            <v>0</v>
          </cell>
          <cell r="AR223">
            <v>0</v>
          </cell>
          <cell r="AS223">
            <v>4210.25</v>
          </cell>
          <cell r="AT223">
            <v>0</v>
          </cell>
          <cell r="AU223">
            <v>1710.5</v>
          </cell>
          <cell r="AV223">
            <v>0</v>
          </cell>
          <cell r="AW223">
            <v>14450.75</v>
          </cell>
          <cell r="AX223">
            <v>5631.8228937931217</v>
          </cell>
          <cell r="AZ223">
            <v>214</v>
          </cell>
          <cell r="BA223" t="str">
            <v>NORTHBRIDGE</v>
          </cell>
          <cell r="BC223">
            <v>0</v>
          </cell>
          <cell r="BE223">
            <v>0</v>
          </cell>
          <cell r="BF223">
            <v>0</v>
          </cell>
          <cell r="BG223">
            <v>0</v>
          </cell>
          <cell r="BH223">
            <v>0</v>
          </cell>
          <cell r="BI223">
            <v>0</v>
          </cell>
          <cell r="BJ223">
            <v>0</v>
          </cell>
          <cell r="BL223">
            <v>0</v>
          </cell>
          <cell r="BM223">
            <v>8530</v>
          </cell>
          <cell r="BN223">
            <v>8530</v>
          </cell>
          <cell r="BO223">
            <v>0</v>
          </cell>
          <cell r="BP223">
            <v>0</v>
          </cell>
          <cell r="BQ223">
            <v>0</v>
          </cell>
          <cell r="BR223">
            <v>0</v>
          </cell>
          <cell r="BX223">
            <v>-214</v>
          </cell>
        </row>
        <row r="224">
          <cell r="A224">
            <v>215</v>
          </cell>
          <cell r="B224">
            <v>212</v>
          </cell>
          <cell r="C224" t="str">
            <v>NORTH BROOKFIELD</v>
          </cell>
          <cell r="D224">
            <v>6</v>
          </cell>
          <cell r="E224">
            <v>76560</v>
          </cell>
          <cell r="F224">
            <v>0</v>
          </cell>
          <cell r="G224">
            <v>5358</v>
          </cell>
          <cell r="H224">
            <v>81918</v>
          </cell>
          <cell r="J224">
            <v>50547.756242532399</v>
          </cell>
          <cell r="K224">
            <v>0.66023715050329679</v>
          </cell>
          <cell r="L224">
            <v>5358</v>
          </cell>
          <cell r="M224">
            <v>55905.756242532399</v>
          </cell>
          <cell r="O224">
            <v>26012.243757467601</v>
          </cell>
          <cell r="Q224">
            <v>0</v>
          </cell>
          <cell r="R224">
            <v>50547.756242532399</v>
          </cell>
          <cell r="S224">
            <v>5358</v>
          </cell>
          <cell r="T224">
            <v>55905.756242532399</v>
          </cell>
          <cell r="V224">
            <v>81918</v>
          </cell>
          <cell r="W224">
            <v>0</v>
          </cell>
          <cell r="X224">
            <v>215</v>
          </cell>
          <cell r="Y224">
            <v>6</v>
          </cell>
          <cell r="Z224">
            <v>76560</v>
          </cell>
          <cell r="AA224">
            <v>0</v>
          </cell>
          <cell r="AB224">
            <v>76560</v>
          </cell>
          <cell r="AC224">
            <v>0</v>
          </cell>
          <cell r="AD224">
            <v>5358</v>
          </cell>
          <cell r="AE224">
            <v>81918</v>
          </cell>
          <cell r="AF224">
            <v>0</v>
          </cell>
          <cell r="AG224">
            <v>0</v>
          </cell>
          <cell r="AH224">
            <v>0</v>
          </cell>
          <cell r="AI224">
            <v>81918</v>
          </cell>
          <cell r="AK224">
            <v>215</v>
          </cell>
          <cell r="AL224">
            <v>212</v>
          </cell>
          <cell r="AM224" t="str">
            <v>NORTH BROOKFIELD</v>
          </cell>
          <cell r="AN224">
            <v>76560</v>
          </cell>
          <cell r="AO224">
            <v>0</v>
          </cell>
          <cell r="AP224">
            <v>76560</v>
          </cell>
          <cell r="AQ224">
            <v>0</v>
          </cell>
          <cell r="AR224">
            <v>0</v>
          </cell>
          <cell r="AS224">
            <v>0</v>
          </cell>
          <cell r="AT224">
            <v>0</v>
          </cell>
          <cell r="AU224">
            <v>0</v>
          </cell>
          <cell r="AV224">
            <v>0</v>
          </cell>
          <cell r="AW224">
            <v>76560</v>
          </cell>
          <cell r="AX224">
            <v>50547.756242532399</v>
          </cell>
          <cell r="AZ224">
            <v>215</v>
          </cell>
          <cell r="BA224" t="str">
            <v>NORTH BROOKFIELD</v>
          </cell>
          <cell r="BC224">
            <v>0</v>
          </cell>
          <cell r="BE224">
            <v>0</v>
          </cell>
          <cell r="BF224">
            <v>0</v>
          </cell>
          <cell r="BG224">
            <v>0</v>
          </cell>
          <cell r="BH224">
            <v>0</v>
          </cell>
          <cell r="BI224">
            <v>0</v>
          </cell>
          <cell r="BJ224">
            <v>0</v>
          </cell>
          <cell r="BL224">
            <v>0</v>
          </cell>
          <cell r="BM224">
            <v>76560</v>
          </cell>
          <cell r="BN224">
            <v>76560</v>
          </cell>
          <cell r="BO224">
            <v>0</v>
          </cell>
          <cell r="BP224">
            <v>0</v>
          </cell>
          <cell r="BQ224">
            <v>0</v>
          </cell>
          <cell r="BR224">
            <v>0</v>
          </cell>
          <cell r="BX224">
            <v>-215</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K225">
            <v>216</v>
          </cell>
          <cell r="AL225">
            <v>217</v>
          </cell>
          <cell r="AM225" t="str">
            <v>NORTHFIELD</v>
          </cell>
          <cell r="AN225">
            <v>0</v>
          </cell>
          <cell r="AO225">
            <v>0</v>
          </cell>
          <cell r="AP225">
            <v>0</v>
          </cell>
          <cell r="AQ225">
            <v>0</v>
          </cell>
          <cell r="AR225">
            <v>0</v>
          </cell>
          <cell r="AS225">
            <v>0</v>
          </cell>
          <cell r="AT225">
            <v>0</v>
          </cell>
          <cell r="AU225">
            <v>0</v>
          </cell>
          <cell r="AV225">
            <v>0</v>
          </cell>
          <cell r="AW225">
            <v>0</v>
          </cell>
          <cell r="AX225">
            <v>0</v>
          </cell>
          <cell r="AZ225">
            <v>216</v>
          </cell>
          <cell r="BA225" t="str">
            <v>NORTHFIELD</v>
          </cell>
          <cell r="BC225">
            <v>0</v>
          </cell>
          <cell r="BE225">
            <v>0</v>
          </cell>
          <cell r="BF225">
            <v>0</v>
          </cell>
          <cell r="BG225">
            <v>0</v>
          </cell>
          <cell r="BH225">
            <v>0</v>
          </cell>
          <cell r="BI225">
            <v>0</v>
          </cell>
          <cell r="BJ225">
            <v>0</v>
          </cell>
          <cell r="BL225">
            <v>0</v>
          </cell>
          <cell r="BM225">
            <v>0</v>
          </cell>
          <cell r="BN225">
            <v>0</v>
          </cell>
          <cell r="BO225">
            <v>0</v>
          </cell>
          <cell r="BP225">
            <v>0</v>
          </cell>
          <cell r="BQ225">
            <v>0</v>
          </cell>
          <cell r="BR225">
            <v>0</v>
          </cell>
          <cell r="BX225">
            <v>-216</v>
          </cell>
        </row>
        <row r="226">
          <cell r="A226">
            <v>217</v>
          </cell>
          <cell r="B226">
            <v>213</v>
          </cell>
          <cell r="C226" t="str">
            <v>NORTH READING</v>
          </cell>
          <cell r="D226">
            <v>0</v>
          </cell>
          <cell r="E226">
            <v>0</v>
          </cell>
          <cell r="F226">
            <v>0</v>
          </cell>
          <cell r="G226">
            <v>0</v>
          </cell>
          <cell r="H226">
            <v>0</v>
          </cell>
          <cell r="J226">
            <v>0</v>
          </cell>
          <cell r="K226">
            <v>0</v>
          </cell>
          <cell r="L226">
            <v>0</v>
          </cell>
          <cell r="M226">
            <v>0</v>
          </cell>
          <cell r="O226">
            <v>0</v>
          </cell>
          <cell r="Q226">
            <v>0</v>
          </cell>
          <cell r="R226">
            <v>0</v>
          </cell>
          <cell r="S226">
            <v>0</v>
          </cell>
          <cell r="T226">
            <v>0</v>
          </cell>
          <cell r="V226">
            <v>331.0162156082913</v>
          </cell>
          <cell r="W226">
            <v>0</v>
          </cell>
          <cell r="X226">
            <v>217</v>
          </cell>
          <cell r="AK226">
            <v>217</v>
          </cell>
          <cell r="AL226">
            <v>213</v>
          </cell>
          <cell r="AM226" t="str">
            <v>NORTH READING</v>
          </cell>
          <cell r="AN226">
            <v>0</v>
          </cell>
          <cell r="AO226">
            <v>1356</v>
          </cell>
          <cell r="AP226">
            <v>0</v>
          </cell>
          <cell r="AQ226">
            <v>339</v>
          </cell>
          <cell r="AR226">
            <v>0</v>
          </cell>
          <cell r="AS226">
            <v>0</v>
          </cell>
          <cell r="AT226">
            <v>0</v>
          </cell>
          <cell r="AU226">
            <v>0</v>
          </cell>
          <cell r="AV226">
            <v>-7.9837843917086957</v>
          </cell>
          <cell r="AW226">
            <v>331.0162156082913</v>
          </cell>
          <cell r="AX226">
            <v>0</v>
          </cell>
          <cell r="AZ226">
            <v>217</v>
          </cell>
          <cell r="BA226" t="str">
            <v>NORTH READING</v>
          </cell>
          <cell r="BC226">
            <v>0</v>
          </cell>
          <cell r="BE226">
            <v>0</v>
          </cell>
          <cell r="BF226">
            <v>0</v>
          </cell>
          <cell r="BG226">
            <v>0</v>
          </cell>
          <cell r="BH226">
            <v>0</v>
          </cell>
          <cell r="BI226">
            <v>0</v>
          </cell>
          <cell r="BJ226">
            <v>0</v>
          </cell>
          <cell r="BL226">
            <v>0</v>
          </cell>
          <cell r="BM226">
            <v>0</v>
          </cell>
          <cell r="BN226">
            <v>0</v>
          </cell>
          <cell r="BO226">
            <v>0</v>
          </cell>
          <cell r="BP226">
            <v>-7.9837843917086957</v>
          </cell>
          <cell r="BQ226">
            <v>-7.9837843917086957</v>
          </cell>
          <cell r="BR226">
            <v>-7.9837843917086957</v>
          </cell>
          <cell r="BX226">
            <v>-217</v>
          </cell>
        </row>
        <row r="227">
          <cell r="A227">
            <v>218</v>
          </cell>
          <cell r="B227">
            <v>218</v>
          </cell>
          <cell r="C227" t="str">
            <v>NORTON</v>
          </cell>
          <cell r="D227">
            <v>106</v>
          </cell>
          <cell r="E227">
            <v>1259481</v>
          </cell>
          <cell r="F227">
            <v>0</v>
          </cell>
          <cell r="G227">
            <v>94658</v>
          </cell>
          <cell r="H227">
            <v>1354139</v>
          </cell>
          <cell r="J227">
            <v>0</v>
          </cell>
          <cell r="K227">
            <v>0</v>
          </cell>
          <cell r="L227">
            <v>94658</v>
          </cell>
          <cell r="M227">
            <v>94658</v>
          </cell>
          <cell r="O227">
            <v>1259481</v>
          </cell>
          <cell r="Q227">
            <v>0</v>
          </cell>
          <cell r="R227">
            <v>0</v>
          </cell>
          <cell r="S227">
            <v>94658</v>
          </cell>
          <cell r="T227">
            <v>94658</v>
          </cell>
          <cell r="V227">
            <v>103436.5</v>
          </cell>
          <cell r="W227">
            <v>0</v>
          </cell>
          <cell r="X227">
            <v>218</v>
          </cell>
          <cell r="Y227">
            <v>106</v>
          </cell>
          <cell r="Z227">
            <v>1259481</v>
          </cell>
          <cell r="AA227">
            <v>0</v>
          </cell>
          <cell r="AB227">
            <v>1259481</v>
          </cell>
          <cell r="AC227">
            <v>0</v>
          </cell>
          <cell r="AD227">
            <v>94658</v>
          </cell>
          <cell r="AE227">
            <v>1354139</v>
          </cell>
          <cell r="AF227">
            <v>0</v>
          </cell>
          <cell r="AG227">
            <v>0</v>
          </cell>
          <cell r="AH227">
            <v>0</v>
          </cell>
          <cell r="AI227">
            <v>1354139</v>
          </cell>
          <cell r="AK227">
            <v>218</v>
          </cell>
          <cell r="AL227">
            <v>218</v>
          </cell>
          <cell r="AM227" t="str">
            <v>NORTON</v>
          </cell>
          <cell r="AN227">
            <v>1259481</v>
          </cell>
          <cell r="AO227">
            <v>1330058</v>
          </cell>
          <cell r="AP227">
            <v>0</v>
          </cell>
          <cell r="AQ227">
            <v>0</v>
          </cell>
          <cell r="AR227">
            <v>0</v>
          </cell>
          <cell r="AS227">
            <v>0</v>
          </cell>
          <cell r="AT227">
            <v>0</v>
          </cell>
          <cell r="AU227">
            <v>8778.5</v>
          </cell>
          <cell r="AV227">
            <v>0</v>
          </cell>
          <cell r="AW227">
            <v>8778.5</v>
          </cell>
          <cell r="AX227">
            <v>0</v>
          </cell>
          <cell r="AZ227">
            <v>218</v>
          </cell>
          <cell r="BA227" t="str">
            <v>NORTON</v>
          </cell>
          <cell r="BC227">
            <v>0</v>
          </cell>
          <cell r="BE227">
            <v>0</v>
          </cell>
          <cell r="BF227">
            <v>0</v>
          </cell>
          <cell r="BG227">
            <v>0</v>
          </cell>
          <cell r="BH227">
            <v>0</v>
          </cell>
          <cell r="BI227">
            <v>0</v>
          </cell>
          <cell r="BJ227">
            <v>0</v>
          </cell>
          <cell r="BL227">
            <v>0</v>
          </cell>
          <cell r="BM227">
            <v>0</v>
          </cell>
          <cell r="BN227">
            <v>0</v>
          </cell>
          <cell r="BO227">
            <v>0</v>
          </cell>
          <cell r="BP227">
            <v>0</v>
          </cell>
          <cell r="BQ227">
            <v>0</v>
          </cell>
          <cell r="BR227">
            <v>0</v>
          </cell>
          <cell r="BX227">
            <v>-218</v>
          </cell>
        </row>
        <row r="228">
          <cell r="A228">
            <v>219</v>
          </cell>
          <cell r="B228">
            <v>219</v>
          </cell>
          <cell r="C228" t="str">
            <v>NORWELL</v>
          </cell>
          <cell r="D228">
            <v>12</v>
          </cell>
          <cell r="E228">
            <v>176858</v>
          </cell>
          <cell r="F228">
            <v>0</v>
          </cell>
          <cell r="G228">
            <v>10716</v>
          </cell>
          <cell r="H228">
            <v>187574</v>
          </cell>
          <cell r="J228">
            <v>37592.582875356711</v>
          </cell>
          <cell r="K228">
            <v>0.47991972976813402</v>
          </cell>
          <cell r="L228">
            <v>10716</v>
          </cell>
          <cell r="M228">
            <v>48308.582875356711</v>
          </cell>
          <cell r="O228">
            <v>139265.41712464328</v>
          </cell>
          <cell r="Q228">
            <v>0</v>
          </cell>
          <cell r="R228">
            <v>37592.582875356711</v>
          </cell>
          <cell r="S228">
            <v>10716</v>
          </cell>
          <cell r="T228">
            <v>48308.582875356711</v>
          </cell>
          <cell r="V228">
            <v>89046.980252716428</v>
          </cell>
          <cell r="W228">
            <v>0</v>
          </cell>
          <cell r="X228">
            <v>219</v>
          </cell>
          <cell r="Y228">
            <v>12</v>
          </cell>
          <cell r="Z228">
            <v>176858</v>
          </cell>
          <cell r="AA228">
            <v>0</v>
          </cell>
          <cell r="AB228">
            <v>176858</v>
          </cell>
          <cell r="AC228">
            <v>0</v>
          </cell>
          <cell r="AD228">
            <v>10716</v>
          </cell>
          <cell r="AE228">
            <v>187574</v>
          </cell>
          <cell r="AF228">
            <v>0</v>
          </cell>
          <cell r="AG228">
            <v>0</v>
          </cell>
          <cell r="AH228">
            <v>0</v>
          </cell>
          <cell r="AI228">
            <v>187574</v>
          </cell>
          <cell r="AK228">
            <v>219</v>
          </cell>
          <cell r="AL228">
            <v>219</v>
          </cell>
          <cell r="AM228" t="str">
            <v>NORWELL</v>
          </cell>
          <cell r="AN228">
            <v>176858</v>
          </cell>
          <cell r="AO228">
            <v>119920</v>
          </cell>
          <cell r="AP228">
            <v>56938</v>
          </cell>
          <cell r="AQ228">
            <v>6232</v>
          </cell>
          <cell r="AR228">
            <v>5982</v>
          </cell>
          <cell r="AS228">
            <v>3816</v>
          </cell>
          <cell r="AT228">
            <v>603.75</v>
          </cell>
          <cell r="AU228">
            <v>4906</v>
          </cell>
          <cell r="AV228">
            <v>-146.76974728356799</v>
          </cell>
          <cell r="AW228">
            <v>78330.980252716428</v>
          </cell>
          <cell r="AX228">
            <v>37592.582875356711</v>
          </cell>
          <cell r="AZ228">
            <v>219</v>
          </cell>
          <cell r="BA228" t="str">
            <v>NORWELL</v>
          </cell>
          <cell r="BC228">
            <v>0</v>
          </cell>
          <cell r="BE228">
            <v>0</v>
          </cell>
          <cell r="BF228">
            <v>0</v>
          </cell>
          <cell r="BG228">
            <v>0</v>
          </cell>
          <cell r="BH228">
            <v>0</v>
          </cell>
          <cell r="BI228">
            <v>0</v>
          </cell>
          <cell r="BJ228">
            <v>0</v>
          </cell>
          <cell r="BL228">
            <v>0</v>
          </cell>
          <cell r="BM228">
            <v>56938</v>
          </cell>
          <cell r="BN228">
            <v>56938</v>
          </cell>
          <cell r="BO228">
            <v>0</v>
          </cell>
          <cell r="BP228">
            <v>-146.76974728356799</v>
          </cell>
          <cell r="BQ228">
            <v>-146.76974728356799</v>
          </cell>
          <cell r="BR228">
            <v>-146.76974728356799</v>
          </cell>
          <cell r="BX228">
            <v>-219</v>
          </cell>
        </row>
        <row r="229">
          <cell r="A229">
            <v>220</v>
          </cell>
          <cell r="B229">
            <v>220</v>
          </cell>
          <cell r="C229" t="str">
            <v>NORWOOD</v>
          </cell>
          <cell r="D229">
            <v>49</v>
          </cell>
          <cell r="E229">
            <v>782715</v>
          </cell>
          <cell r="F229">
            <v>0</v>
          </cell>
          <cell r="G229">
            <v>43757</v>
          </cell>
          <cell r="H229">
            <v>826472</v>
          </cell>
          <cell r="J229">
            <v>196641.7317201494</v>
          </cell>
          <cell r="K229">
            <v>0.51177388810742641</v>
          </cell>
          <cell r="L229">
            <v>43757</v>
          </cell>
          <cell r="M229">
            <v>240398.7317201494</v>
          </cell>
          <cell r="O229">
            <v>586073.2682798506</v>
          </cell>
          <cell r="Q229">
            <v>0</v>
          </cell>
          <cell r="R229">
            <v>196641.7317201494</v>
          </cell>
          <cell r="S229">
            <v>43757</v>
          </cell>
          <cell r="T229">
            <v>240398.7317201494</v>
          </cell>
          <cell r="V229">
            <v>427992.57021899556</v>
          </cell>
          <cell r="W229">
            <v>0</v>
          </cell>
          <cell r="X229">
            <v>220</v>
          </cell>
          <cell r="Y229">
            <v>49</v>
          </cell>
          <cell r="Z229">
            <v>782715</v>
          </cell>
          <cell r="AA229">
            <v>0</v>
          </cell>
          <cell r="AB229">
            <v>782715</v>
          </cell>
          <cell r="AC229">
            <v>0</v>
          </cell>
          <cell r="AD229">
            <v>43757</v>
          </cell>
          <cell r="AE229">
            <v>826472</v>
          </cell>
          <cell r="AF229">
            <v>0</v>
          </cell>
          <cell r="AG229">
            <v>0</v>
          </cell>
          <cell r="AH229">
            <v>0</v>
          </cell>
          <cell r="AI229">
            <v>826472</v>
          </cell>
          <cell r="AK229">
            <v>220</v>
          </cell>
          <cell r="AL229">
            <v>220</v>
          </cell>
          <cell r="AM229" t="str">
            <v>NORWOOD</v>
          </cell>
          <cell r="AN229">
            <v>782715</v>
          </cell>
          <cell r="AO229">
            <v>484880</v>
          </cell>
          <cell r="AP229">
            <v>297835</v>
          </cell>
          <cell r="AQ229">
            <v>24147</v>
          </cell>
          <cell r="AR229">
            <v>22109.5</v>
          </cell>
          <cell r="AS229">
            <v>15330</v>
          </cell>
          <cell r="AT229">
            <v>15815.75</v>
          </cell>
          <cell r="AU229">
            <v>9567</v>
          </cell>
          <cell r="AV229">
            <v>-568.67978100440814</v>
          </cell>
          <cell r="AW229">
            <v>384235.57021899556</v>
          </cell>
          <cell r="AX229">
            <v>196641.7317201494</v>
          </cell>
          <cell r="AZ229">
            <v>220</v>
          </cell>
          <cell r="BA229" t="str">
            <v>NORWOOD</v>
          </cell>
          <cell r="BC229">
            <v>0</v>
          </cell>
          <cell r="BE229">
            <v>0</v>
          </cell>
          <cell r="BF229">
            <v>0</v>
          </cell>
          <cell r="BG229">
            <v>0</v>
          </cell>
          <cell r="BH229">
            <v>0</v>
          </cell>
          <cell r="BI229">
            <v>0</v>
          </cell>
          <cell r="BJ229">
            <v>0</v>
          </cell>
          <cell r="BL229">
            <v>0</v>
          </cell>
          <cell r="BM229">
            <v>297835</v>
          </cell>
          <cell r="BN229">
            <v>297835</v>
          </cell>
          <cell r="BO229">
            <v>0</v>
          </cell>
          <cell r="BP229">
            <v>-568.67978100440814</v>
          </cell>
          <cell r="BQ229">
            <v>-568.67978100440814</v>
          </cell>
          <cell r="BR229">
            <v>-568.67978100440814</v>
          </cell>
          <cell r="BX229">
            <v>-220</v>
          </cell>
        </row>
        <row r="230">
          <cell r="A230">
            <v>221</v>
          </cell>
          <cell r="B230">
            <v>221</v>
          </cell>
          <cell r="C230" t="str">
            <v>OAK BLUFFS</v>
          </cell>
          <cell r="D230">
            <v>32</v>
          </cell>
          <cell r="E230">
            <v>705664</v>
          </cell>
          <cell r="F230">
            <v>0</v>
          </cell>
          <cell r="G230">
            <v>28576</v>
          </cell>
          <cell r="H230">
            <v>734240</v>
          </cell>
          <cell r="J230">
            <v>109221.05109630887</v>
          </cell>
          <cell r="K230">
            <v>0.50889707502368697</v>
          </cell>
          <cell r="L230">
            <v>28576</v>
          </cell>
          <cell r="M230">
            <v>137797.05109630886</v>
          </cell>
          <cell r="O230">
            <v>596442.94890369114</v>
          </cell>
          <cell r="Q230">
            <v>0</v>
          </cell>
          <cell r="R230">
            <v>109221.05109630887</v>
          </cell>
          <cell r="S230">
            <v>28576</v>
          </cell>
          <cell r="T230">
            <v>137797.05109630886</v>
          </cell>
          <cell r="V230">
            <v>243199.06713243556</v>
          </cell>
          <cell r="W230">
            <v>0</v>
          </cell>
          <cell r="X230">
            <v>221</v>
          </cell>
          <cell r="Y230">
            <v>32</v>
          </cell>
          <cell r="Z230">
            <v>705664</v>
          </cell>
          <cell r="AA230">
            <v>0</v>
          </cell>
          <cell r="AB230">
            <v>705664</v>
          </cell>
          <cell r="AC230">
            <v>0</v>
          </cell>
          <cell r="AD230">
            <v>28576</v>
          </cell>
          <cell r="AE230">
            <v>734240</v>
          </cell>
          <cell r="AF230">
            <v>0</v>
          </cell>
          <cell r="AG230">
            <v>0</v>
          </cell>
          <cell r="AH230">
            <v>0</v>
          </cell>
          <cell r="AI230">
            <v>734240</v>
          </cell>
          <cell r="AK230">
            <v>221</v>
          </cell>
          <cell r="AL230">
            <v>221</v>
          </cell>
          <cell r="AM230" t="str">
            <v>OAK BLUFFS</v>
          </cell>
          <cell r="AN230">
            <v>705664</v>
          </cell>
          <cell r="AO230">
            <v>540237</v>
          </cell>
          <cell r="AP230">
            <v>165427</v>
          </cell>
          <cell r="AQ230">
            <v>4795</v>
          </cell>
          <cell r="AR230">
            <v>1984</v>
          </cell>
          <cell r="AS230">
            <v>0</v>
          </cell>
          <cell r="AT230">
            <v>0</v>
          </cell>
          <cell r="AU230">
            <v>42530</v>
          </cell>
          <cell r="AV230">
            <v>-112.93286756442831</v>
          </cell>
          <cell r="AW230">
            <v>214623.06713243556</v>
          </cell>
          <cell r="AX230">
            <v>109221.05109630887</v>
          </cell>
          <cell r="AZ230">
            <v>221</v>
          </cell>
          <cell r="BA230" t="str">
            <v>OAK BLUFFS</v>
          </cell>
          <cell r="BC230">
            <v>0</v>
          </cell>
          <cell r="BE230">
            <v>0</v>
          </cell>
          <cell r="BF230">
            <v>0</v>
          </cell>
          <cell r="BG230">
            <v>0</v>
          </cell>
          <cell r="BH230">
            <v>0</v>
          </cell>
          <cell r="BI230">
            <v>0</v>
          </cell>
          <cell r="BJ230">
            <v>0</v>
          </cell>
          <cell r="BL230">
            <v>0</v>
          </cell>
          <cell r="BM230">
            <v>165427</v>
          </cell>
          <cell r="BN230">
            <v>165427</v>
          </cell>
          <cell r="BO230">
            <v>0</v>
          </cell>
          <cell r="BP230">
            <v>-112.93286756442831</v>
          </cell>
          <cell r="BQ230">
            <v>-112.93286756442831</v>
          </cell>
          <cell r="BR230">
            <v>-112.93286756442831</v>
          </cell>
          <cell r="BX230">
            <v>-221</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K231">
            <v>222</v>
          </cell>
          <cell r="AL231">
            <v>222</v>
          </cell>
          <cell r="AM231" t="str">
            <v>OAKHAM</v>
          </cell>
          <cell r="AN231">
            <v>0</v>
          </cell>
          <cell r="AO231">
            <v>0</v>
          </cell>
          <cell r="AP231">
            <v>0</v>
          </cell>
          <cell r="AQ231">
            <v>0</v>
          </cell>
          <cell r="AR231">
            <v>0</v>
          </cell>
          <cell r="AS231">
            <v>0</v>
          </cell>
          <cell r="AT231">
            <v>0</v>
          </cell>
          <cell r="AU231">
            <v>0</v>
          </cell>
          <cell r="AV231">
            <v>0</v>
          </cell>
          <cell r="AW231">
            <v>0</v>
          </cell>
          <cell r="AX231">
            <v>0</v>
          </cell>
          <cell r="AZ231">
            <v>222</v>
          </cell>
          <cell r="BA231" t="str">
            <v>OAKHAM</v>
          </cell>
          <cell r="BC231">
            <v>0</v>
          </cell>
          <cell r="BE231">
            <v>0</v>
          </cell>
          <cell r="BF231">
            <v>0</v>
          </cell>
          <cell r="BG231">
            <v>0</v>
          </cell>
          <cell r="BH231">
            <v>0</v>
          </cell>
          <cell r="BI231">
            <v>0</v>
          </cell>
          <cell r="BJ231">
            <v>0</v>
          </cell>
          <cell r="BL231">
            <v>0</v>
          </cell>
          <cell r="BM231">
            <v>0</v>
          </cell>
          <cell r="BN231">
            <v>0</v>
          </cell>
          <cell r="BO231">
            <v>0</v>
          </cell>
          <cell r="BP231">
            <v>0</v>
          </cell>
          <cell r="BQ231">
            <v>0</v>
          </cell>
          <cell r="BR231">
            <v>0</v>
          </cell>
          <cell r="BX231">
            <v>-222</v>
          </cell>
        </row>
        <row r="232">
          <cell r="A232">
            <v>223</v>
          </cell>
          <cell r="B232">
            <v>223</v>
          </cell>
          <cell r="C232" t="str">
            <v>ORANGE</v>
          </cell>
          <cell r="D232">
            <v>2</v>
          </cell>
          <cell r="E232">
            <v>19012</v>
          </cell>
          <cell r="F232">
            <v>0</v>
          </cell>
          <cell r="G232">
            <v>1786</v>
          </cell>
          <cell r="H232">
            <v>20798</v>
          </cell>
          <cell r="J232">
            <v>792.2845806039561</v>
          </cell>
          <cell r="K232">
            <v>0.13272761184578782</v>
          </cell>
          <cell r="L232">
            <v>1786</v>
          </cell>
          <cell r="M232">
            <v>2578.2845806039559</v>
          </cell>
          <cell r="O232">
            <v>18219.715419396045</v>
          </cell>
          <cell r="Q232">
            <v>0</v>
          </cell>
          <cell r="R232">
            <v>792.2845806039561</v>
          </cell>
          <cell r="S232">
            <v>1786</v>
          </cell>
          <cell r="T232">
            <v>2578.2845806039559</v>
          </cell>
          <cell r="V232">
            <v>7755.2521366578003</v>
          </cell>
          <cell r="W232">
            <v>0</v>
          </cell>
          <cell r="X232">
            <v>223</v>
          </cell>
          <cell r="Y232">
            <v>2</v>
          </cell>
          <cell r="Z232">
            <v>19012</v>
          </cell>
          <cell r="AA232">
            <v>0</v>
          </cell>
          <cell r="AB232">
            <v>19012</v>
          </cell>
          <cell r="AC232">
            <v>0</v>
          </cell>
          <cell r="AD232">
            <v>1786</v>
          </cell>
          <cell r="AE232">
            <v>20798</v>
          </cell>
          <cell r="AF232">
            <v>0</v>
          </cell>
          <cell r="AG232">
            <v>0</v>
          </cell>
          <cell r="AH232">
            <v>0</v>
          </cell>
          <cell r="AI232">
            <v>20798</v>
          </cell>
          <cell r="AK232">
            <v>223</v>
          </cell>
          <cell r="AL232">
            <v>223</v>
          </cell>
          <cell r="AM232" t="str">
            <v>ORANGE</v>
          </cell>
          <cell r="AN232">
            <v>19012</v>
          </cell>
          <cell r="AO232">
            <v>17812</v>
          </cell>
          <cell r="AP232">
            <v>1200</v>
          </cell>
          <cell r="AQ232">
            <v>2219</v>
          </cell>
          <cell r="AR232">
            <v>0</v>
          </cell>
          <cell r="AS232">
            <v>2271</v>
          </cell>
          <cell r="AT232">
            <v>211.75</v>
          </cell>
          <cell r="AU232">
            <v>119.75</v>
          </cell>
          <cell r="AV232">
            <v>-52.247863342199707</v>
          </cell>
          <cell r="AW232">
            <v>5969.2521366578003</v>
          </cell>
          <cell r="AX232">
            <v>792.2845806039561</v>
          </cell>
          <cell r="AZ232">
            <v>223</v>
          </cell>
          <cell r="BA232" t="str">
            <v>ORANGE</v>
          </cell>
          <cell r="BC232">
            <v>0</v>
          </cell>
          <cell r="BE232">
            <v>0</v>
          </cell>
          <cell r="BF232">
            <v>0</v>
          </cell>
          <cell r="BG232">
            <v>0</v>
          </cell>
          <cell r="BH232">
            <v>0</v>
          </cell>
          <cell r="BI232">
            <v>0</v>
          </cell>
          <cell r="BJ232">
            <v>0</v>
          </cell>
          <cell r="BL232">
            <v>0</v>
          </cell>
          <cell r="BM232">
            <v>1200</v>
          </cell>
          <cell r="BN232">
            <v>1200</v>
          </cell>
          <cell r="BO232">
            <v>0</v>
          </cell>
          <cell r="BP232">
            <v>-52.247863342199707</v>
          </cell>
          <cell r="BQ232">
            <v>-52.247863342199707</v>
          </cell>
          <cell r="BR232">
            <v>-52.247863342199707</v>
          </cell>
          <cell r="BX232">
            <v>-223</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K233">
            <v>224</v>
          </cell>
          <cell r="AL233">
            <v>224</v>
          </cell>
          <cell r="AM233" t="str">
            <v>ORLEANS</v>
          </cell>
          <cell r="AN233">
            <v>0</v>
          </cell>
          <cell r="AO233">
            <v>0</v>
          </cell>
          <cell r="AP233">
            <v>0</v>
          </cell>
          <cell r="AQ233">
            <v>0</v>
          </cell>
          <cell r="AR233">
            <v>0</v>
          </cell>
          <cell r="AS233">
            <v>0</v>
          </cell>
          <cell r="AT233">
            <v>0</v>
          </cell>
          <cell r="AU233">
            <v>0</v>
          </cell>
          <cell r="AV233">
            <v>0</v>
          </cell>
          <cell r="AW233">
            <v>0</v>
          </cell>
          <cell r="AX233">
            <v>0</v>
          </cell>
          <cell r="AZ233">
            <v>224</v>
          </cell>
          <cell r="BA233" t="str">
            <v>ORLEANS</v>
          </cell>
          <cell r="BC233">
            <v>0</v>
          </cell>
          <cell r="BE233">
            <v>0</v>
          </cell>
          <cell r="BF233">
            <v>0</v>
          </cell>
          <cell r="BG233">
            <v>0</v>
          </cell>
          <cell r="BH233">
            <v>0</v>
          </cell>
          <cell r="BI233">
            <v>0</v>
          </cell>
          <cell r="BJ233">
            <v>0</v>
          </cell>
          <cell r="BL233">
            <v>0</v>
          </cell>
          <cell r="BM233">
            <v>0</v>
          </cell>
          <cell r="BN233">
            <v>0</v>
          </cell>
          <cell r="BO233">
            <v>0</v>
          </cell>
          <cell r="BP233">
            <v>0</v>
          </cell>
          <cell r="BQ233">
            <v>0</v>
          </cell>
          <cell r="BR233">
            <v>0</v>
          </cell>
          <cell r="BX233">
            <v>-224</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K234">
            <v>225</v>
          </cell>
          <cell r="AL234">
            <v>225</v>
          </cell>
          <cell r="AM234" t="str">
            <v>OTIS</v>
          </cell>
          <cell r="AN234">
            <v>0</v>
          </cell>
          <cell r="AO234">
            <v>0</v>
          </cell>
          <cell r="AP234">
            <v>0</v>
          </cell>
          <cell r="AQ234">
            <v>0</v>
          </cell>
          <cell r="AR234">
            <v>0</v>
          </cell>
          <cell r="AS234">
            <v>0</v>
          </cell>
          <cell r="AT234">
            <v>0</v>
          </cell>
          <cell r="AU234">
            <v>0</v>
          </cell>
          <cell r="AV234">
            <v>0</v>
          </cell>
          <cell r="AW234">
            <v>0</v>
          </cell>
          <cell r="AX234">
            <v>0</v>
          </cell>
          <cell r="AZ234">
            <v>225</v>
          </cell>
          <cell r="BA234" t="str">
            <v>OTIS</v>
          </cell>
          <cell r="BC234">
            <v>0</v>
          </cell>
          <cell r="BE234">
            <v>0</v>
          </cell>
          <cell r="BF234">
            <v>0</v>
          </cell>
          <cell r="BG234">
            <v>0</v>
          </cell>
          <cell r="BH234">
            <v>0</v>
          </cell>
          <cell r="BI234">
            <v>0</v>
          </cell>
          <cell r="BJ234">
            <v>0</v>
          </cell>
          <cell r="BL234">
            <v>0</v>
          </cell>
          <cell r="BM234">
            <v>0</v>
          </cell>
          <cell r="BN234">
            <v>0</v>
          </cell>
          <cell r="BO234">
            <v>0</v>
          </cell>
          <cell r="BP234">
            <v>0</v>
          </cell>
          <cell r="BQ234">
            <v>0</v>
          </cell>
          <cell r="BR234">
            <v>0</v>
          </cell>
          <cell r="BX234">
            <v>-225</v>
          </cell>
        </row>
        <row r="235">
          <cell r="A235">
            <v>226</v>
          </cell>
          <cell r="B235">
            <v>226</v>
          </cell>
          <cell r="C235" t="str">
            <v>OXFORD</v>
          </cell>
          <cell r="D235">
            <v>27</v>
          </cell>
          <cell r="E235">
            <v>315554</v>
          </cell>
          <cell r="F235">
            <v>0</v>
          </cell>
          <cell r="G235">
            <v>24111</v>
          </cell>
          <cell r="H235">
            <v>339665</v>
          </cell>
          <cell r="J235">
            <v>17712.182036551942</v>
          </cell>
          <cell r="K235">
            <v>0.36000369992991749</v>
          </cell>
          <cell r="L235">
            <v>24111</v>
          </cell>
          <cell r="M235">
            <v>41823.182036551938</v>
          </cell>
          <cell r="O235">
            <v>297841.81796344806</v>
          </cell>
          <cell r="Q235">
            <v>0</v>
          </cell>
          <cell r="R235">
            <v>17712.182036551942</v>
          </cell>
          <cell r="S235">
            <v>24111</v>
          </cell>
          <cell r="T235">
            <v>41823.182036551938</v>
          </cell>
          <cell r="V235">
            <v>73311</v>
          </cell>
          <cell r="W235">
            <v>0</v>
          </cell>
          <cell r="X235">
            <v>226</v>
          </cell>
          <cell r="Y235">
            <v>27</v>
          </cell>
          <cell r="Z235">
            <v>315554</v>
          </cell>
          <cell r="AA235">
            <v>0</v>
          </cell>
          <cell r="AB235">
            <v>315554</v>
          </cell>
          <cell r="AC235">
            <v>0</v>
          </cell>
          <cell r="AD235">
            <v>24111</v>
          </cell>
          <cell r="AE235">
            <v>339665</v>
          </cell>
          <cell r="AF235">
            <v>0</v>
          </cell>
          <cell r="AG235">
            <v>0</v>
          </cell>
          <cell r="AH235">
            <v>0</v>
          </cell>
          <cell r="AI235">
            <v>339665</v>
          </cell>
          <cell r="AK235">
            <v>226</v>
          </cell>
          <cell r="AL235">
            <v>226</v>
          </cell>
          <cell r="AM235" t="str">
            <v>OXFORD</v>
          </cell>
          <cell r="AN235">
            <v>315554</v>
          </cell>
          <cell r="AO235">
            <v>288727</v>
          </cell>
          <cell r="AP235">
            <v>26827</v>
          </cell>
          <cell r="AQ235">
            <v>0</v>
          </cell>
          <cell r="AR235">
            <v>0</v>
          </cell>
          <cell r="AS235">
            <v>8768.75</v>
          </cell>
          <cell r="AT235">
            <v>13604.25</v>
          </cell>
          <cell r="AU235">
            <v>0</v>
          </cell>
          <cell r="AV235">
            <v>0</v>
          </cell>
          <cell r="AW235">
            <v>49200</v>
          </cell>
          <cell r="AX235">
            <v>17712.182036551942</v>
          </cell>
          <cell r="AZ235">
            <v>226</v>
          </cell>
          <cell r="BA235" t="str">
            <v>OXFORD</v>
          </cell>
          <cell r="BC235">
            <v>0</v>
          </cell>
          <cell r="BE235">
            <v>0</v>
          </cell>
          <cell r="BF235">
            <v>0</v>
          </cell>
          <cell r="BG235">
            <v>0</v>
          </cell>
          <cell r="BH235">
            <v>0</v>
          </cell>
          <cell r="BI235">
            <v>0</v>
          </cell>
          <cell r="BJ235">
            <v>0</v>
          </cell>
          <cell r="BL235">
            <v>0</v>
          </cell>
          <cell r="BM235">
            <v>26827</v>
          </cell>
          <cell r="BN235">
            <v>26827</v>
          </cell>
          <cell r="BO235">
            <v>0</v>
          </cell>
          <cell r="BP235">
            <v>0</v>
          </cell>
          <cell r="BQ235">
            <v>0</v>
          </cell>
          <cell r="BR235">
            <v>0</v>
          </cell>
          <cell r="BX235">
            <v>-226</v>
          </cell>
        </row>
        <row r="236">
          <cell r="A236">
            <v>227</v>
          </cell>
          <cell r="B236">
            <v>227</v>
          </cell>
          <cell r="C236" t="str">
            <v>PALMER</v>
          </cell>
          <cell r="D236">
            <v>12</v>
          </cell>
          <cell r="E236">
            <v>148033</v>
          </cell>
          <cell r="F236">
            <v>0</v>
          </cell>
          <cell r="G236">
            <v>10716</v>
          </cell>
          <cell r="H236">
            <v>158749</v>
          </cell>
          <cell r="J236">
            <v>56608.073047002166</v>
          </cell>
          <cell r="K236">
            <v>0.57792242601420285</v>
          </cell>
          <cell r="L236">
            <v>10716</v>
          </cell>
          <cell r="M236">
            <v>67324.073047002166</v>
          </cell>
          <cell r="O236">
            <v>91424.926952997834</v>
          </cell>
          <cell r="Q236">
            <v>0</v>
          </cell>
          <cell r="R236">
            <v>56608.073047002166</v>
          </cell>
          <cell r="S236">
            <v>10716</v>
          </cell>
          <cell r="T236">
            <v>67324.073047002166</v>
          </cell>
          <cell r="V236">
            <v>108666.98874673359</v>
          </cell>
          <cell r="W236">
            <v>0</v>
          </cell>
          <cell r="X236">
            <v>227</v>
          </cell>
          <cell r="Y236">
            <v>12</v>
          </cell>
          <cell r="Z236">
            <v>148033</v>
          </cell>
          <cell r="AA236">
            <v>0</v>
          </cell>
          <cell r="AB236">
            <v>148033</v>
          </cell>
          <cell r="AC236">
            <v>0</v>
          </cell>
          <cell r="AD236">
            <v>10716</v>
          </cell>
          <cell r="AE236">
            <v>158749</v>
          </cell>
          <cell r="AF236">
            <v>0</v>
          </cell>
          <cell r="AG236">
            <v>0</v>
          </cell>
          <cell r="AH236">
            <v>0</v>
          </cell>
          <cell r="AI236">
            <v>158749</v>
          </cell>
          <cell r="AK236">
            <v>227</v>
          </cell>
          <cell r="AL236">
            <v>227</v>
          </cell>
          <cell r="AM236" t="str">
            <v>PALMER</v>
          </cell>
          <cell r="AN236">
            <v>148033</v>
          </cell>
          <cell r="AO236">
            <v>62294</v>
          </cell>
          <cell r="AP236">
            <v>85739</v>
          </cell>
          <cell r="AQ236">
            <v>6656</v>
          </cell>
          <cell r="AR236">
            <v>0</v>
          </cell>
          <cell r="AS236">
            <v>0</v>
          </cell>
          <cell r="AT236">
            <v>947.25</v>
          </cell>
          <cell r="AU236">
            <v>4765.5</v>
          </cell>
          <cell r="AV236">
            <v>-156.76125326640613</v>
          </cell>
          <cell r="AW236">
            <v>97950.988746733594</v>
          </cell>
          <cell r="AX236">
            <v>56608.073047002166</v>
          </cell>
          <cell r="AZ236">
            <v>227</v>
          </cell>
          <cell r="BA236" t="str">
            <v>PALMER</v>
          </cell>
          <cell r="BC236">
            <v>0</v>
          </cell>
          <cell r="BE236">
            <v>0</v>
          </cell>
          <cell r="BF236">
            <v>0</v>
          </cell>
          <cell r="BG236">
            <v>0</v>
          </cell>
          <cell r="BH236">
            <v>0</v>
          </cell>
          <cell r="BI236">
            <v>0</v>
          </cell>
          <cell r="BJ236">
            <v>0</v>
          </cell>
          <cell r="BL236">
            <v>0</v>
          </cell>
          <cell r="BM236">
            <v>85739</v>
          </cell>
          <cell r="BN236">
            <v>85739</v>
          </cell>
          <cell r="BO236">
            <v>0</v>
          </cell>
          <cell r="BP236">
            <v>-156.76125326640613</v>
          </cell>
          <cell r="BQ236">
            <v>-156.76125326640613</v>
          </cell>
          <cell r="BR236">
            <v>-156.76125326640613</v>
          </cell>
          <cell r="BX236">
            <v>-227</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K237">
            <v>228</v>
          </cell>
          <cell r="AL237">
            <v>228</v>
          </cell>
          <cell r="AM237" t="str">
            <v>PAXTON</v>
          </cell>
          <cell r="AN237">
            <v>0</v>
          </cell>
          <cell r="AO237">
            <v>0</v>
          </cell>
          <cell r="AP237">
            <v>0</v>
          </cell>
          <cell r="AQ237">
            <v>0</v>
          </cell>
          <cell r="AR237">
            <v>0</v>
          </cell>
          <cell r="AS237">
            <v>0</v>
          </cell>
          <cell r="AT237">
            <v>0</v>
          </cell>
          <cell r="AU237">
            <v>0</v>
          </cell>
          <cell r="AV237">
            <v>0</v>
          </cell>
          <cell r="AW237">
            <v>0</v>
          </cell>
          <cell r="AX237">
            <v>0</v>
          </cell>
          <cell r="AZ237">
            <v>228</v>
          </cell>
          <cell r="BA237" t="str">
            <v>PAXTON</v>
          </cell>
          <cell r="BC237">
            <v>0</v>
          </cell>
          <cell r="BE237">
            <v>0</v>
          </cell>
          <cell r="BF237">
            <v>0</v>
          </cell>
          <cell r="BG237">
            <v>0</v>
          </cell>
          <cell r="BH237">
            <v>0</v>
          </cell>
          <cell r="BI237">
            <v>0</v>
          </cell>
          <cell r="BJ237">
            <v>0</v>
          </cell>
          <cell r="BL237">
            <v>0</v>
          </cell>
          <cell r="BM237">
            <v>0</v>
          </cell>
          <cell r="BN237">
            <v>0</v>
          </cell>
          <cell r="BO237">
            <v>0</v>
          </cell>
          <cell r="BP237">
            <v>0</v>
          </cell>
          <cell r="BQ237">
            <v>0</v>
          </cell>
          <cell r="BR237">
            <v>0</v>
          </cell>
          <cell r="BX237">
            <v>-228</v>
          </cell>
        </row>
        <row r="238">
          <cell r="A238">
            <v>229</v>
          </cell>
          <cell r="B238">
            <v>229</v>
          </cell>
          <cell r="C238" t="str">
            <v>PEABODY</v>
          </cell>
          <cell r="D238">
            <v>58</v>
          </cell>
          <cell r="E238">
            <v>694767</v>
          </cell>
          <cell r="F238">
            <v>0</v>
          </cell>
          <cell r="G238">
            <v>51794</v>
          </cell>
          <cell r="H238">
            <v>746561</v>
          </cell>
          <cell r="J238">
            <v>78203.10976566399</v>
          </cell>
          <cell r="K238">
            <v>0.42951056116567637</v>
          </cell>
          <cell r="L238">
            <v>51794</v>
          </cell>
          <cell r="M238">
            <v>129997.10976566399</v>
          </cell>
          <cell r="O238">
            <v>616563.89023433602</v>
          </cell>
          <cell r="Q238">
            <v>0</v>
          </cell>
          <cell r="R238">
            <v>78203.10976566399</v>
          </cell>
          <cell r="S238">
            <v>51794</v>
          </cell>
          <cell r="T238">
            <v>129997.10976566399</v>
          </cell>
          <cell r="V238">
            <v>233868.94026089495</v>
          </cell>
          <cell r="W238">
            <v>0</v>
          </cell>
          <cell r="X238">
            <v>229</v>
          </cell>
          <cell r="Y238">
            <v>58</v>
          </cell>
          <cell r="Z238">
            <v>694767</v>
          </cell>
          <cell r="AA238">
            <v>0</v>
          </cell>
          <cell r="AB238">
            <v>694767</v>
          </cell>
          <cell r="AC238">
            <v>0</v>
          </cell>
          <cell r="AD238">
            <v>51794</v>
          </cell>
          <cell r="AE238">
            <v>746561</v>
          </cell>
          <cell r="AF238">
            <v>0</v>
          </cell>
          <cell r="AG238">
            <v>0</v>
          </cell>
          <cell r="AH238">
            <v>0</v>
          </cell>
          <cell r="AI238">
            <v>746561</v>
          </cell>
          <cell r="AK238">
            <v>229</v>
          </cell>
          <cell r="AL238">
            <v>229</v>
          </cell>
          <cell r="AM238" t="str">
            <v>PEABODY</v>
          </cell>
          <cell r="AN238">
            <v>694767</v>
          </cell>
          <cell r="AO238">
            <v>576320</v>
          </cell>
          <cell r="AP238">
            <v>118447</v>
          </cell>
          <cell r="AQ238">
            <v>13675</v>
          </cell>
          <cell r="AR238">
            <v>0</v>
          </cell>
          <cell r="AS238">
            <v>20023.5</v>
          </cell>
          <cell r="AT238">
            <v>3182.25</v>
          </cell>
          <cell r="AU238">
            <v>27069.25</v>
          </cell>
          <cell r="AV238">
            <v>-322.05973910506145</v>
          </cell>
          <cell r="AW238">
            <v>182074.94026089495</v>
          </cell>
          <cell r="AX238">
            <v>78203.10976566399</v>
          </cell>
          <cell r="AZ238">
            <v>229</v>
          </cell>
          <cell r="BA238" t="str">
            <v>PEABODY</v>
          </cell>
          <cell r="BC238">
            <v>0</v>
          </cell>
          <cell r="BE238">
            <v>0</v>
          </cell>
          <cell r="BF238">
            <v>0</v>
          </cell>
          <cell r="BG238">
            <v>0</v>
          </cell>
          <cell r="BH238">
            <v>0</v>
          </cell>
          <cell r="BI238">
            <v>0</v>
          </cell>
          <cell r="BJ238">
            <v>0</v>
          </cell>
          <cell r="BL238">
            <v>0</v>
          </cell>
          <cell r="BM238">
            <v>118447</v>
          </cell>
          <cell r="BN238">
            <v>118447</v>
          </cell>
          <cell r="BO238">
            <v>0</v>
          </cell>
          <cell r="BP238">
            <v>-322.05973910506145</v>
          </cell>
          <cell r="BQ238">
            <v>-322.05973910506145</v>
          </cell>
          <cell r="BR238">
            <v>-322.05973910506145</v>
          </cell>
          <cell r="BX238">
            <v>-229</v>
          </cell>
        </row>
        <row r="239">
          <cell r="A239">
            <v>230</v>
          </cell>
          <cell r="B239">
            <v>230</v>
          </cell>
          <cell r="C239" t="str">
            <v>PELHAM</v>
          </cell>
          <cell r="D239">
            <v>3</v>
          </cell>
          <cell r="E239">
            <v>67797</v>
          </cell>
          <cell r="F239">
            <v>0</v>
          </cell>
          <cell r="G239">
            <v>2679</v>
          </cell>
          <cell r="H239">
            <v>70476</v>
          </cell>
          <cell r="J239">
            <v>2059.2796724197829</v>
          </cell>
          <cell r="K239">
            <v>0.10890938895644045</v>
          </cell>
          <cell r="L239">
            <v>2679</v>
          </cell>
          <cell r="M239">
            <v>4738.2796724197833</v>
          </cell>
          <cell r="O239">
            <v>65737.720327580217</v>
          </cell>
          <cell r="Q239">
            <v>0</v>
          </cell>
          <cell r="R239">
            <v>2059.2796724197829</v>
          </cell>
          <cell r="S239">
            <v>2679</v>
          </cell>
          <cell r="T239">
            <v>4738.2796724197833</v>
          </cell>
          <cell r="V239">
            <v>21587.192325304619</v>
          </cell>
          <cell r="W239">
            <v>0</v>
          </cell>
          <cell r="X239">
            <v>230</v>
          </cell>
          <cell r="Y239">
            <v>3</v>
          </cell>
          <cell r="Z239">
            <v>67797</v>
          </cell>
          <cell r="AA239">
            <v>0</v>
          </cell>
          <cell r="AB239">
            <v>67797</v>
          </cell>
          <cell r="AC239">
            <v>0</v>
          </cell>
          <cell r="AD239">
            <v>2679</v>
          </cell>
          <cell r="AE239">
            <v>70476</v>
          </cell>
          <cell r="AF239">
            <v>0</v>
          </cell>
          <cell r="AG239">
            <v>0</v>
          </cell>
          <cell r="AH239">
            <v>0</v>
          </cell>
          <cell r="AI239">
            <v>70476</v>
          </cell>
          <cell r="AK239">
            <v>230</v>
          </cell>
          <cell r="AL239">
            <v>230</v>
          </cell>
          <cell r="AM239" t="str">
            <v>PELHAM</v>
          </cell>
          <cell r="AN239">
            <v>67797</v>
          </cell>
          <cell r="AO239">
            <v>64678</v>
          </cell>
          <cell r="AP239">
            <v>3119</v>
          </cell>
          <cell r="AQ239">
            <v>16170</v>
          </cell>
          <cell r="AR239">
            <v>0</v>
          </cell>
          <cell r="AS239">
            <v>0</v>
          </cell>
          <cell r="AT239">
            <v>0</v>
          </cell>
          <cell r="AU239">
            <v>0</v>
          </cell>
          <cell r="AV239">
            <v>-380.80767469538114</v>
          </cell>
          <cell r="AW239">
            <v>18908.192325304619</v>
          </cell>
          <cell r="AX239">
            <v>2059.2796724197829</v>
          </cell>
          <cell r="AZ239">
            <v>230</v>
          </cell>
          <cell r="BA239" t="str">
            <v>PELHAM</v>
          </cell>
          <cell r="BC239">
            <v>0</v>
          </cell>
          <cell r="BE239">
            <v>0</v>
          </cell>
          <cell r="BF239">
            <v>0</v>
          </cell>
          <cell r="BG239">
            <v>0</v>
          </cell>
          <cell r="BH239">
            <v>0</v>
          </cell>
          <cell r="BI239">
            <v>0</v>
          </cell>
          <cell r="BJ239">
            <v>0</v>
          </cell>
          <cell r="BL239">
            <v>0</v>
          </cell>
          <cell r="BM239">
            <v>3119</v>
          </cell>
          <cell r="BN239">
            <v>3119</v>
          </cell>
          <cell r="BO239">
            <v>0</v>
          </cell>
          <cell r="BP239">
            <v>-380.80767469538114</v>
          </cell>
          <cell r="BQ239">
            <v>-380.80767469538114</v>
          </cell>
          <cell r="BR239">
            <v>-380.80767469538114</v>
          </cell>
          <cell r="BX239">
            <v>-230</v>
          </cell>
        </row>
        <row r="240">
          <cell r="A240">
            <v>231</v>
          </cell>
          <cell r="B240">
            <v>231</v>
          </cell>
          <cell r="C240" t="str">
            <v>PEMBROKE</v>
          </cell>
          <cell r="D240">
            <v>40</v>
          </cell>
          <cell r="E240">
            <v>427601</v>
          </cell>
          <cell r="F240">
            <v>0</v>
          </cell>
          <cell r="G240">
            <v>35720</v>
          </cell>
          <cell r="H240">
            <v>463321</v>
          </cell>
          <cell r="J240">
            <v>20897.166050579846</v>
          </cell>
          <cell r="K240">
            <v>0.2059899236973593</v>
          </cell>
          <cell r="L240">
            <v>35720</v>
          </cell>
          <cell r="M240">
            <v>56617.16605057985</v>
          </cell>
          <cell r="O240">
            <v>406703.83394942014</v>
          </cell>
          <cell r="Q240">
            <v>0</v>
          </cell>
          <cell r="R240">
            <v>20897.166050579846</v>
          </cell>
          <cell r="S240">
            <v>35720</v>
          </cell>
          <cell r="T240">
            <v>56617.16605057985</v>
          </cell>
          <cell r="V240">
            <v>137167.51585656195</v>
          </cell>
          <cell r="W240">
            <v>0</v>
          </cell>
          <cell r="X240">
            <v>231</v>
          </cell>
          <cell r="Y240">
            <v>40</v>
          </cell>
          <cell r="Z240">
            <v>427601</v>
          </cell>
          <cell r="AA240">
            <v>0</v>
          </cell>
          <cell r="AB240">
            <v>427601</v>
          </cell>
          <cell r="AC240">
            <v>0</v>
          </cell>
          <cell r="AD240">
            <v>35720</v>
          </cell>
          <cell r="AE240">
            <v>463321</v>
          </cell>
          <cell r="AF240">
            <v>0</v>
          </cell>
          <cell r="AG240">
            <v>0</v>
          </cell>
          <cell r="AH240">
            <v>0</v>
          </cell>
          <cell r="AI240">
            <v>463321</v>
          </cell>
          <cell r="AK240">
            <v>231</v>
          </cell>
          <cell r="AL240">
            <v>231</v>
          </cell>
          <cell r="AM240" t="str">
            <v>PEMBROKE</v>
          </cell>
          <cell r="AN240">
            <v>427601</v>
          </cell>
          <cell r="AO240">
            <v>395950</v>
          </cell>
          <cell r="AP240">
            <v>31651</v>
          </cell>
          <cell r="AQ240">
            <v>29393</v>
          </cell>
          <cell r="AR240">
            <v>0</v>
          </cell>
          <cell r="AS240">
            <v>1408.5</v>
          </cell>
          <cell r="AT240">
            <v>22271</v>
          </cell>
          <cell r="AU240">
            <v>17416.25</v>
          </cell>
          <cell r="AV240">
            <v>-692.23414343803597</v>
          </cell>
          <cell r="AW240">
            <v>101447.51585656196</v>
          </cell>
          <cell r="AX240">
            <v>20897.166050579846</v>
          </cell>
          <cell r="AZ240">
            <v>231</v>
          </cell>
          <cell r="BA240" t="str">
            <v>PEMBROKE</v>
          </cell>
          <cell r="BC240">
            <v>0</v>
          </cell>
          <cell r="BE240">
            <v>0</v>
          </cell>
          <cell r="BF240">
            <v>0</v>
          </cell>
          <cell r="BG240">
            <v>0</v>
          </cell>
          <cell r="BH240">
            <v>0</v>
          </cell>
          <cell r="BI240">
            <v>0</v>
          </cell>
          <cell r="BJ240">
            <v>0</v>
          </cell>
          <cell r="BL240">
            <v>0</v>
          </cell>
          <cell r="BM240">
            <v>31651</v>
          </cell>
          <cell r="BN240">
            <v>31651</v>
          </cell>
          <cell r="BO240">
            <v>0</v>
          </cell>
          <cell r="BP240">
            <v>-692.23414343803597</v>
          </cell>
          <cell r="BQ240">
            <v>-692.23414343803597</v>
          </cell>
          <cell r="BR240">
            <v>-692.23414343803597</v>
          </cell>
          <cell r="BX240">
            <v>-231</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K241">
            <v>232</v>
          </cell>
          <cell r="AL241">
            <v>232</v>
          </cell>
          <cell r="AM241" t="str">
            <v>PEPPERELL</v>
          </cell>
          <cell r="AN241">
            <v>0</v>
          </cell>
          <cell r="AO241">
            <v>0</v>
          </cell>
          <cell r="AP241">
            <v>0</v>
          </cell>
          <cell r="AQ241">
            <v>0</v>
          </cell>
          <cell r="AR241">
            <v>0</v>
          </cell>
          <cell r="AS241">
            <v>0</v>
          </cell>
          <cell r="AT241">
            <v>0</v>
          </cell>
          <cell r="AU241">
            <v>0</v>
          </cell>
          <cell r="AV241">
            <v>0</v>
          </cell>
          <cell r="AW241">
            <v>0</v>
          </cell>
          <cell r="AX241">
            <v>0</v>
          </cell>
          <cell r="AZ241">
            <v>232</v>
          </cell>
          <cell r="BA241" t="str">
            <v>PEPPERELL</v>
          </cell>
          <cell r="BC241">
            <v>0</v>
          </cell>
          <cell r="BE241">
            <v>0</v>
          </cell>
          <cell r="BF241">
            <v>0</v>
          </cell>
          <cell r="BG241">
            <v>0</v>
          </cell>
          <cell r="BH241">
            <v>0</v>
          </cell>
          <cell r="BI241">
            <v>0</v>
          </cell>
          <cell r="BJ241">
            <v>0</v>
          </cell>
          <cell r="BL241">
            <v>0</v>
          </cell>
          <cell r="BM241">
            <v>0</v>
          </cell>
          <cell r="BN241">
            <v>0</v>
          </cell>
          <cell r="BO241">
            <v>0</v>
          </cell>
          <cell r="BP241">
            <v>0</v>
          </cell>
          <cell r="BQ241">
            <v>0</v>
          </cell>
          <cell r="BR241">
            <v>0</v>
          </cell>
          <cell r="BX241">
            <v>-232</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K242">
            <v>233</v>
          </cell>
          <cell r="AL242">
            <v>233</v>
          </cell>
          <cell r="AM242" t="str">
            <v>PERU</v>
          </cell>
          <cell r="AN242">
            <v>0</v>
          </cell>
          <cell r="AO242">
            <v>0</v>
          </cell>
          <cell r="AP242">
            <v>0</v>
          </cell>
          <cell r="AQ242">
            <v>0</v>
          </cell>
          <cell r="AR242">
            <v>0</v>
          </cell>
          <cell r="AS242">
            <v>0</v>
          </cell>
          <cell r="AT242">
            <v>0</v>
          </cell>
          <cell r="AU242">
            <v>0</v>
          </cell>
          <cell r="AV242">
            <v>0</v>
          </cell>
          <cell r="AW242">
            <v>0</v>
          </cell>
          <cell r="AX242">
            <v>0</v>
          </cell>
          <cell r="AZ242">
            <v>233</v>
          </cell>
          <cell r="BA242" t="str">
            <v>PERU</v>
          </cell>
          <cell r="BC242">
            <v>0</v>
          </cell>
          <cell r="BE242">
            <v>0</v>
          </cell>
          <cell r="BF242">
            <v>0</v>
          </cell>
          <cell r="BG242">
            <v>0</v>
          </cell>
          <cell r="BH242">
            <v>0</v>
          </cell>
          <cell r="BI242">
            <v>0</v>
          </cell>
          <cell r="BJ242">
            <v>0</v>
          </cell>
          <cell r="BL242">
            <v>0</v>
          </cell>
          <cell r="BM242">
            <v>0</v>
          </cell>
          <cell r="BN242">
            <v>0</v>
          </cell>
          <cell r="BO242">
            <v>0</v>
          </cell>
          <cell r="BP242">
            <v>0</v>
          </cell>
          <cell r="BQ242">
            <v>0</v>
          </cell>
          <cell r="BR242">
            <v>0</v>
          </cell>
          <cell r="BX242">
            <v>-233</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K243">
            <v>234</v>
          </cell>
          <cell r="AL243">
            <v>234</v>
          </cell>
          <cell r="AM243" t="str">
            <v>PETERSHAM</v>
          </cell>
          <cell r="AN243">
            <v>0</v>
          </cell>
          <cell r="AO243">
            <v>0</v>
          </cell>
          <cell r="AP243">
            <v>0</v>
          </cell>
          <cell r="AQ243">
            <v>0</v>
          </cell>
          <cell r="AR243">
            <v>0</v>
          </cell>
          <cell r="AS243">
            <v>0</v>
          </cell>
          <cell r="AT243">
            <v>0</v>
          </cell>
          <cell r="AU243">
            <v>0</v>
          </cell>
          <cell r="AV243">
            <v>0</v>
          </cell>
          <cell r="AW243">
            <v>0</v>
          </cell>
          <cell r="AX243">
            <v>0</v>
          </cell>
          <cell r="AZ243">
            <v>234</v>
          </cell>
          <cell r="BA243" t="str">
            <v>PETERSHAM</v>
          </cell>
          <cell r="BC243">
            <v>0</v>
          </cell>
          <cell r="BE243">
            <v>0</v>
          </cell>
          <cell r="BF243">
            <v>0</v>
          </cell>
          <cell r="BG243">
            <v>0</v>
          </cell>
          <cell r="BH243">
            <v>0</v>
          </cell>
          <cell r="BI243">
            <v>0</v>
          </cell>
          <cell r="BJ243">
            <v>0</v>
          </cell>
          <cell r="BL243">
            <v>0</v>
          </cell>
          <cell r="BM243">
            <v>0</v>
          </cell>
          <cell r="BN243">
            <v>0</v>
          </cell>
          <cell r="BO243">
            <v>0</v>
          </cell>
          <cell r="BP243">
            <v>0</v>
          </cell>
          <cell r="BQ243">
            <v>0</v>
          </cell>
          <cell r="BR243">
            <v>0</v>
          </cell>
          <cell r="BX243">
            <v>-234</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K244">
            <v>235</v>
          </cell>
          <cell r="AL244">
            <v>235</v>
          </cell>
          <cell r="AM244" t="str">
            <v>PHILLIPSTON</v>
          </cell>
          <cell r="AN244">
            <v>0</v>
          </cell>
          <cell r="AO244">
            <v>0</v>
          </cell>
          <cell r="AP244">
            <v>0</v>
          </cell>
          <cell r="AQ244">
            <v>0</v>
          </cell>
          <cell r="AR244">
            <v>0</v>
          </cell>
          <cell r="AS244">
            <v>0</v>
          </cell>
          <cell r="AT244">
            <v>0</v>
          </cell>
          <cell r="AU244">
            <v>0</v>
          </cell>
          <cell r="AV244">
            <v>0</v>
          </cell>
          <cell r="AW244">
            <v>0</v>
          </cell>
          <cell r="AX244">
            <v>0</v>
          </cell>
          <cell r="AZ244">
            <v>235</v>
          </cell>
          <cell r="BA244" t="str">
            <v>PHILLIPSTON</v>
          </cell>
          <cell r="BC244">
            <v>0</v>
          </cell>
          <cell r="BE244">
            <v>0</v>
          </cell>
          <cell r="BF244">
            <v>0</v>
          </cell>
          <cell r="BG244">
            <v>0</v>
          </cell>
          <cell r="BH244">
            <v>0</v>
          </cell>
          <cell r="BI244">
            <v>0</v>
          </cell>
          <cell r="BJ244">
            <v>0</v>
          </cell>
          <cell r="BL244">
            <v>0</v>
          </cell>
          <cell r="BM244">
            <v>0</v>
          </cell>
          <cell r="BN244">
            <v>0</v>
          </cell>
          <cell r="BO244">
            <v>0</v>
          </cell>
          <cell r="BP244">
            <v>0</v>
          </cell>
          <cell r="BQ244">
            <v>0</v>
          </cell>
          <cell r="BR244">
            <v>0</v>
          </cell>
          <cell r="BX244">
            <v>-235</v>
          </cell>
        </row>
        <row r="245">
          <cell r="A245">
            <v>236</v>
          </cell>
          <cell r="B245">
            <v>236</v>
          </cell>
          <cell r="C245" t="str">
            <v>PITTSFIELD</v>
          </cell>
          <cell r="D245">
            <v>157</v>
          </cell>
          <cell r="E245">
            <v>1991559</v>
          </cell>
          <cell r="F245">
            <v>0</v>
          </cell>
          <cell r="G245">
            <v>140201</v>
          </cell>
          <cell r="H245">
            <v>2131760</v>
          </cell>
          <cell r="J245">
            <v>0</v>
          </cell>
          <cell r="K245">
            <v>0</v>
          </cell>
          <cell r="L245">
            <v>140201</v>
          </cell>
          <cell r="M245">
            <v>140201</v>
          </cell>
          <cell r="O245">
            <v>1991559</v>
          </cell>
          <cell r="Q245">
            <v>0</v>
          </cell>
          <cell r="R245">
            <v>0</v>
          </cell>
          <cell r="S245">
            <v>140201</v>
          </cell>
          <cell r="T245">
            <v>140201</v>
          </cell>
          <cell r="V245">
            <v>454525.88206664193</v>
          </cell>
          <cell r="W245">
            <v>0</v>
          </cell>
          <cell r="X245">
            <v>236</v>
          </cell>
          <cell r="Y245">
            <v>157</v>
          </cell>
          <cell r="Z245">
            <v>1991559</v>
          </cell>
          <cell r="AA245">
            <v>0</v>
          </cell>
          <cell r="AB245">
            <v>1991559</v>
          </cell>
          <cell r="AC245">
            <v>0</v>
          </cell>
          <cell r="AD245">
            <v>140201</v>
          </cell>
          <cell r="AE245">
            <v>2131760</v>
          </cell>
          <cell r="AF245">
            <v>0</v>
          </cell>
          <cell r="AG245">
            <v>0</v>
          </cell>
          <cell r="AH245">
            <v>0</v>
          </cell>
          <cell r="AI245">
            <v>2131760</v>
          </cell>
          <cell r="AK245">
            <v>236</v>
          </cell>
          <cell r="AL245">
            <v>236</v>
          </cell>
          <cell r="AM245" t="str">
            <v>PITTSFIELD</v>
          </cell>
          <cell r="AN245">
            <v>1991559</v>
          </cell>
          <cell r="AO245">
            <v>2128952</v>
          </cell>
          <cell r="AP245">
            <v>0</v>
          </cell>
          <cell r="AQ245">
            <v>28369</v>
          </cell>
          <cell r="AR245">
            <v>0</v>
          </cell>
          <cell r="AS245">
            <v>98773</v>
          </cell>
          <cell r="AT245">
            <v>106532</v>
          </cell>
          <cell r="AU245">
            <v>81319</v>
          </cell>
          <cell r="AV245">
            <v>-668.11793335806578</v>
          </cell>
          <cell r="AW245">
            <v>314324.88206664193</v>
          </cell>
          <cell r="AX245">
            <v>0</v>
          </cell>
          <cell r="AZ245">
            <v>236</v>
          </cell>
          <cell r="BA245" t="str">
            <v>PITTSFIELD</v>
          </cell>
          <cell r="BC245">
            <v>0</v>
          </cell>
          <cell r="BE245">
            <v>0</v>
          </cell>
          <cell r="BF245">
            <v>0</v>
          </cell>
          <cell r="BG245">
            <v>0</v>
          </cell>
          <cell r="BH245">
            <v>0</v>
          </cell>
          <cell r="BI245">
            <v>0</v>
          </cell>
          <cell r="BJ245">
            <v>0</v>
          </cell>
          <cell r="BL245">
            <v>0</v>
          </cell>
          <cell r="BM245">
            <v>0</v>
          </cell>
          <cell r="BN245">
            <v>0</v>
          </cell>
          <cell r="BO245">
            <v>0</v>
          </cell>
          <cell r="BP245">
            <v>-668.11793335806578</v>
          </cell>
          <cell r="BQ245">
            <v>-668.11793335806578</v>
          </cell>
          <cell r="BR245">
            <v>-668.11793335806578</v>
          </cell>
          <cell r="BX245">
            <v>-236</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K246">
            <v>237</v>
          </cell>
          <cell r="AL246">
            <v>237</v>
          </cell>
          <cell r="AM246" t="str">
            <v>PLAINFIELD</v>
          </cell>
          <cell r="AN246">
            <v>0</v>
          </cell>
          <cell r="AO246">
            <v>0</v>
          </cell>
          <cell r="AP246">
            <v>0</v>
          </cell>
          <cell r="AQ246">
            <v>0</v>
          </cell>
          <cell r="AR246">
            <v>0</v>
          </cell>
          <cell r="AS246">
            <v>0</v>
          </cell>
          <cell r="AT246">
            <v>0</v>
          </cell>
          <cell r="AU246">
            <v>0</v>
          </cell>
          <cell r="AV246">
            <v>0</v>
          </cell>
          <cell r="AW246">
            <v>0</v>
          </cell>
          <cell r="AX246">
            <v>0</v>
          </cell>
          <cell r="AZ246">
            <v>237</v>
          </cell>
          <cell r="BA246" t="str">
            <v>PLAINFIELD</v>
          </cell>
          <cell r="BC246">
            <v>0</v>
          </cell>
          <cell r="BE246">
            <v>0</v>
          </cell>
          <cell r="BF246">
            <v>0</v>
          </cell>
          <cell r="BG246">
            <v>0</v>
          </cell>
          <cell r="BH246">
            <v>0</v>
          </cell>
          <cell r="BI246">
            <v>0</v>
          </cell>
          <cell r="BJ246">
            <v>0</v>
          </cell>
          <cell r="BL246">
            <v>0</v>
          </cell>
          <cell r="BM246">
            <v>0</v>
          </cell>
          <cell r="BN246">
            <v>0</v>
          </cell>
          <cell r="BO246">
            <v>0</v>
          </cell>
          <cell r="BP246">
            <v>0</v>
          </cell>
          <cell r="BQ246">
            <v>0</v>
          </cell>
          <cell r="BR246">
            <v>0</v>
          </cell>
          <cell r="BX246">
            <v>-237</v>
          </cell>
        </row>
        <row r="247">
          <cell r="A247">
            <v>238</v>
          </cell>
          <cell r="B247">
            <v>238</v>
          </cell>
          <cell r="C247" t="str">
            <v>PLAINVILLE</v>
          </cell>
          <cell r="D247">
            <v>23</v>
          </cell>
          <cell r="E247">
            <v>362082</v>
          </cell>
          <cell r="F247">
            <v>0</v>
          </cell>
          <cell r="G247">
            <v>20539</v>
          </cell>
          <cell r="H247">
            <v>382621</v>
          </cell>
          <cell r="J247">
            <v>94587.554892553802</v>
          </cell>
          <cell r="K247">
            <v>0.51769471542366097</v>
          </cell>
          <cell r="L247">
            <v>20539</v>
          </cell>
          <cell r="M247">
            <v>115126.5548925538</v>
          </cell>
          <cell r="O247">
            <v>267494.44510744617</v>
          </cell>
          <cell r="Q247">
            <v>0</v>
          </cell>
          <cell r="R247">
            <v>94587.554892553802</v>
          </cell>
          <cell r="S247">
            <v>20539</v>
          </cell>
          <cell r="T247">
            <v>115126.5548925538</v>
          </cell>
          <cell r="V247">
            <v>203248.13740185095</v>
          </cell>
          <cell r="W247">
            <v>0</v>
          </cell>
          <cell r="X247">
            <v>238</v>
          </cell>
          <cell r="Y247">
            <v>23</v>
          </cell>
          <cell r="Z247">
            <v>362082</v>
          </cell>
          <cell r="AA247">
            <v>0</v>
          </cell>
          <cell r="AB247">
            <v>362082</v>
          </cell>
          <cell r="AC247">
            <v>0</v>
          </cell>
          <cell r="AD247">
            <v>20539</v>
          </cell>
          <cell r="AE247">
            <v>382621</v>
          </cell>
          <cell r="AF247">
            <v>0</v>
          </cell>
          <cell r="AG247">
            <v>0</v>
          </cell>
          <cell r="AH247">
            <v>0</v>
          </cell>
          <cell r="AI247">
            <v>382621</v>
          </cell>
          <cell r="AK247">
            <v>238</v>
          </cell>
          <cell r="AL247">
            <v>238</v>
          </cell>
          <cell r="AM247" t="str">
            <v>PLAINVILLE</v>
          </cell>
          <cell r="AN247">
            <v>362082</v>
          </cell>
          <cell r="AO247">
            <v>218819</v>
          </cell>
          <cell r="AP247">
            <v>143263</v>
          </cell>
          <cell r="AQ247">
            <v>9718</v>
          </cell>
          <cell r="AR247">
            <v>3421</v>
          </cell>
          <cell r="AS247">
            <v>12034.5</v>
          </cell>
          <cell r="AT247">
            <v>14501.5</v>
          </cell>
          <cell r="AU247">
            <v>0</v>
          </cell>
          <cell r="AV247">
            <v>-228.8625981490477</v>
          </cell>
          <cell r="AW247">
            <v>182709.13740185095</v>
          </cell>
          <cell r="AX247">
            <v>94587.554892553802</v>
          </cell>
          <cell r="AZ247">
            <v>238</v>
          </cell>
          <cell r="BA247" t="str">
            <v>PLAINVILLE</v>
          </cell>
          <cell r="BC247">
            <v>0</v>
          </cell>
          <cell r="BE247">
            <v>0</v>
          </cell>
          <cell r="BF247">
            <v>0</v>
          </cell>
          <cell r="BG247">
            <v>0</v>
          </cell>
          <cell r="BH247">
            <v>0</v>
          </cell>
          <cell r="BI247">
            <v>0</v>
          </cell>
          <cell r="BJ247">
            <v>0</v>
          </cell>
          <cell r="BL247">
            <v>0</v>
          </cell>
          <cell r="BM247">
            <v>143263</v>
          </cell>
          <cell r="BN247">
            <v>143263</v>
          </cell>
          <cell r="BO247">
            <v>0</v>
          </cell>
          <cell r="BP247">
            <v>-228.8625981490477</v>
          </cell>
          <cell r="BQ247">
            <v>-228.8625981490477</v>
          </cell>
          <cell r="BR247">
            <v>-228.8625981490477</v>
          </cell>
          <cell r="BX247">
            <v>-238</v>
          </cell>
        </row>
        <row r="248">
          <cell r="A248">
            <v>239</v>
          </cell>
          <cell r="B248">
            <v>239</v>
          </cell>
          <cell r="C248" t="str">
            <v>PLYMOUTH</v>
          </cell>
          <cell r="D248">
            <v>536</v>
          </cell>
          <cell r="E248">
            <v>6914359</v>
          </cell>
          <cell r="F248">
            <v>0</v>
          </cell>
          <cell r="G248">
            <v>478648</v>
          </cell>
          <cell r="H248">
            <v>7393007</v>
          </cell>
          <cell r="J248">
            <v>37470.439002513602</v>
          </cell>
          <cell r="K248">
            <v>4.5238357678458241E-2</v>
          </cell>
          <cell r="L248">
            <v>478648</v>
          </cell>
          <cell r="M248">
            <v>516118.43900251359</v>
          </cell>
          <cell r="O248">
            <v>6876888.5609974861</v>
          </cell>
          <cell r="Q248">
            <v>0</v>
          </cell>
          <cell r="R248">
            <v>37470.439002513602</v>
          </cell>
          <cell r="S248">
            <v>478648</v>
          </cell>
          <cell r="T248">
            <v>516118.43900251359</v>
          </cell>
          <cell r="V248">
            <v>1306937.1096277884</v>
          </cell>
          <cell r="W248">
            <v>0</v>
          </cell>
          <cell r="X248">
            <v>239</v>
          </cell>
          <cell r="Y248">
            <v>536</v>
          </cell>
          <cell r="Z248">
            <v>6914359</v>
          </cell>
          <cell r="AA248">
            <v>0</v>
          </cell>
          <cell r="AB248">
            <v>6914359</v>
          </cell>
          <cell r="AC248">
            <v>0</v>
          </cell>
          <cell r="AD248">
            <v>478648</v>
          </cell>
          <cell r="AE248">
            <v>7393007</v>
          </cell>
          <cell r="AF248">
            <v>0</v>
          </cell>
          <cell r="AG248">
            <v>0</v>
          </cell>
          <cell r="AH248">
            <v>0</v>
          </cell>
          <cell r="AI248">
            <v>7393007</v>
          </cell>
          <cell r="AK248">
            <v>239</v>
          </cell>
          <cell r="AL248">
            <v>239</v>
          </cell>
          <cell r="AM248" t="str">
            <v>PLYMOUTH</v>
          </cell>
          <cell r="AN248">
            <v>6914359</v>
          </cell>
          <cell r="AO248">
            <v>6857606</v>
          </cell>
          <cell r="AP248">
            <v>56753</v>
          </cell>
          <cell r="AQ248">
            <v>126200</v>
          </cell>
          <cell r="AR248">
            <v>140726.75</v>
          </cell>
          <cell r="AS248">
            <v>152119.25</v>
          </cell>
          <cell r="AT248">
            <v>176312</v>
          </cell>
          <cell r="AU248">
            <v>179150.25</v>
          </cell>
          <cell r="AV248">
            <v>-2972.1403722116374</v>
          </cell>
          <cell r="AW248">
            <v>828289.10962778842</v>
          </cell>
          <cell r="AX248">
            <v>37470.439002513602</v>
          </cell>
          <cell r="AZ248">
            <v>239</v>
          </cell>
          <cell r="BA248" t="str">
            <v>PLYMOUTH</v>
          </cell>
          <cell r="BC248">
            <v>0</v>
          </cell>
          <cell r="BE248">
            <v>0</v>
          </cell>
          <cell r="BF248">
            <v>0</v>
          </cell>
          <cell r="BG248">
            <v>0</v>
          </cell>
          <cell r="BH248">
            <v>0</v>
          </cell>
          <cell r="BI248">
            <v>0</v>
          </cell>
          <cell r="BJ248">
            <v>0</v>
          </cell>
          <cell r="BL248">
            <v>0</v>
          </cell>
          <cell r="BM248">
            <v>56753</v>
          </cell>
          <cell r="BN248">
            <v>56753</v>
          </cell>
          <cell r="BO248">
            <v>0</v>
          </cell>
          <cell r="BP248">
            <v>-2972.1403722116374</v>
          </cell>
          <cell r="BQ248">
            <v>-2972.1403722116374</v>
          </cell>
          <cell r="BR248">
            <v>-2972.1403722116374</v>
          </cell>
          <cell r="BX248">
            <v>-239</v>
          </cell>
        </row>
        <row r="249">
          <cell r="A249">
            <v>240</v>
          </cell>
          <cell r="B249">
            <v>240</v>
          </cell>
          <cell r="C249" t="str">
            <v>PLYMPTON</v>
          </cell>
          <cell r="D249">
            <v>3</v>
          </cell>
          <cell r="E249">
            <v>40074</v>
          </cell>
          <cell r="F249">
            <v>0</v>
          </cell>
          <cell r="G249">
            <v>2679</v>
          </cell>
          <cell r="H249">
            <v>42753</v>
          </cell>
          <cell r="J249">
            <v>18074.652232178254</v>
          </cell>
          <cell r="K249">
            <v>0.58334026358703084</v>
          </cell>
          <cell r="L249">
            <v>2679</v>
          </cell>
          <cell r="M249">
            <v>20753.652232178254</v>
          </cell>
          <cell r="O249">
            <v>21999.347767821746</v>
          </cell>
          <cell r="Q249">
            <v>0</v>
          </cell>
          <cell r="R249">
            <v>18074.652232178254</v>
          </cell>
          <cell r="S249">
            <v>2679</v>
          </cell>
          <cell r="T249">
            <v>20753.652232178254</v>
          </cell>
          <cell r="V249">
            <v>33663.75</v>
          </cell>
          <cell r="W249">
            <v>0</v>
          </cell>
          <cell r="X249">
            <v>240</v>
          </cell>
          <cell r="Y249">
            <v>3</v>
          </cell>
          <cell r="Z249">
            <v>40074</v>
          </cell>
          <cell r="AA249">
            <v>0</v>
          </cell>
          <cell r="AB249">
            <v>40074</v>
          </cell>
          <cell r="AC249">
            <v>0</v>
          </cell>
          <cell r="AD249">
            <v>2679</v>
          </cell>
          <cell r="AE249">
            <v>42753</v>
          </cell>
          <cell r="AF249">
            <v>0</v>
          </cell>
          <cell r="AG249">
            <v>0</v>
          </cell>
          <cell r="AH249">
            <v>0</v>
          </cell>
          <cell r="AI249">
            <v>42753</v>
          </cell>
          <cell r="AK249">
            <v>240</v>
          </cell>
          <cell r="AL249">
            <v>240</v>
          </cell>
          <cell r="AM249" t="str">
            <v>PLYMPTON</v>
          </cell>
          <cell r="AN249">
            <v>40074</v>
          </cell>
          <cell r="AO249">
            <v>12698</v>
          </cell>
          <cell r="AP249">
            <v>27376</v>
          </cell>
          <cell r="AQ249">
            <v>0</v>
          </cell>
          <cell r="AR249">
            <v>3608.75</v>
          </cell>
          <cell r="AS249">
            <v>0</v>
          </cell>
          <cell r="AT249">
            <v>0</v>
          </cell>
          <cell r="AU249">
            <v>0</v>
          </cell>
          <cell r="AV249">
            <v>0</v>
          </cell>
          <cell r="AW249">
            <v>30984.75</v>
          </cell>
          <cell r="AX249">
            <v>18074.652232178254</v>
          </cell>
          <cell r="AZ249">
            <v>240</v>
          </cell>
          <cell r="BA249" t="str">
            <v>PLYMPTON</v>
          </cell>
          <cell r="BC249">
            <v>0</v>
          </cell>
          <cell r="BE249">
            <v>0</v>
          </cell>
          <cell r="BF249">
            <v>0</v>
          </cell>
          <cell r="BG249">
            <v>0</v>
          </cell>
          <cell r="BH249">
            <v>0</v>
          </cell>
          <cell r="BI249">
            <v>0</v>
          </cell>
          <cell r="BJ249">
            <v>0</v>
          </cell>
          <cell r="BL249">
            <v>0</v>
          </cell>
          <cell r="BM249">
            <v>27376</v>
          </cell>
          <cell r="BN249">
            <v>27376</v>
          </cell>
          <cell r="BO249">
            <v>0</v>
          </cell>
          <cell r="BP249">
            <v>0</v>
          </cell>
          <cell r="BQ249">
            <v>0</v>
          </cell>
          <cell r="BR249">
            <v>0</v>
          </cell>
          <cell r="BX249">
            <v>-240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K250">
            <v>241</v>
          </cell>
          <cell r="AL250">
            <v>241</v>
          </cell>
          <cell r="AM250" t="str">
            <v>PRINCETON</v>
          </cell>
          <cell r="AN250">
            <v>0</v>
          </cell>
          <cell r="AO250">
            <v>0</v>
          </cell>
          <cell r="AP250">
            <v>0</v>
          </cell>
          <cell r="AQ250">
            <v>0</v>
          </cell>
          <cell r="AR250">
            <v>0</v>
          </cell>
          <cell r="AS250">
            <v>0</v>
          </cell>
          <cell r="AT250">
            <v>0</v>
          </cell>
          <cell r="AU250">
            <v>0</v>
          </cell>
          <cell r="AV250">
            <v>0</v>
          </cell>
          <cell r="AW250">
            <v>0</v>
          </cell>
          <cell r="AX250">
            <v>0</v>
          </cell>
          <cell r="AZ250">
            <v>241</v>
          </cell>
          <cell r="BA250" t="str">
            <v>PRINCETON</v>
          </cell>
          <cell r="BC250">
            <v>0</v>
          </cell>
          <cell r="BE250">
            <v>0</v>
          </cell>
          <cell r="BF250">
            <v>0</v>
          </cell>
          <cell r="BG250">
            <v>0</v>
          </cell>
          <cell r="BH250">
            <v>0</v>
          </cell>
          <cell r="BI250">
            <v>0</v>
          </cell>
          <cell r="BJ250">
            <v>0</v>
          </cell>
          <cell r="BL250">
            <v>0</v>
          </cell>
          <cell r="BM250">
            <v>0</v>
          </cell>
          <cell r="BN250">
            <v>0</v>
          </cell>
          <cell r="BO250">
            <v>0</v>
          </cell>
          <cell r="BP250">
            <v>0</v>
          </cell>
          <cell r="BQ250">
            <v>0</v>
          </cell>
          <cell r="BR250">
            <v>0</v>
          </cell>
          <cell r="BX250">
            <v>-241</v>
          </cell>
        </row>
        <row r="251">
          <cell r="A251">
            <v>242</v>
          </cell>
          <cell r="B251">
            <v>242</v>
          </cell>
          <cell r="C251" t="str">
            <v>PROVINCETOWN</v>
          </cell>
          <cell r="D251">
            <v>3</v>
          </cell>
          <cell r="E251">
            <v>106749</v>
          </cell>
          <cell r="F251">
            <v>0</v>
          </cell>
          <cell r="G251">
            <v>2679</v>
          </cell>
          <cell r="H251">
            <v>109428</v>
          </cell>
          <cell r="J251">
            <v>0</v>
          </cell>
          <cell r="K251">
            <v>0</v>
          </cell>
          <cell r="L251">
            <v>2679</v>
          </cell>
          <cell r="M251">
            <v>2679</v>
          </cell>
          <cell r="O251">
            <v>106749</v>
          </cell>
          <cell r="Q251">
            <v>0</v>
          </cell>
          <cell r="R251">
            <v>0</v>
          </cell>
          <cell r="S251">
            <v>2679</v>
          </cell>
          <cell r="T251">
            <v>2679</v>
          </cell>
          <cell r="V251">
            <v>11010.789021810273</v>
          </cell>
          <cell r="W251">
            <v>0</v>
          </cell>
          <cell r="X251">
            <v>242</v>
          </cell>
          <cell r="Y251">
            <v>3</v>
          </cell>
          <cell r="Z251">
            <v>106749</v>
          </cell>
          <cell r="AA251">
            <v>0</v>
          </cell>
          <cell r="AB251">
            <v>106749</v>
          </cell>
          <cell r="AC251">
            <v>0</v>
          </cell>
          <cell r="AD251">
            <v>2679</v>
          </cell>
          <cell r="AE251">
            <v>109428</v>
          </cell>
          <cell r="AF251">
            <v>0</v>
          </cell>
          <cell r="AG251">
            <v>0</v>
          </cell>
          <cell r="AH251">
            <v>0</v>
          </cell>
          <cell r="AI251">
            <v>109428</v>
          </cell>
          <cell r="AK251">
            <v>242</v>
          </cell>
          <cell r="AL251">
            <v>242</v>
          </cell>
          <cell r="AM251" t="str">
            <v>PROVINCETOWN</v>
          </cell>
          <cell r="AN251">
            <v>106749</v>
          </cell>
          <cell r="AO251">
            <v>130770</v>
          </cell>
          <cell r="AP251">
            <v>0</v>
          </cell>
          <cell r="AQ251">
            <v>6644</v>
          </cell>
          <cell r="AR251">
            <v>1844.25</v>
          </cell>
          <cell r="AS251">
            <v>0</v>
          </cell>
          <cell r="AT251">
            <v>0</v>
          </cell>
          <cell r="AU251">
            <v>0</v>
          </cell>
          <cell r="AV251">
            <v>-156.46097818972703</v>
          </cell>
          <cell r="AW251">
            <v>8331.789021810273</v>
          </cell>
          <cell r="AX251">
            <v>0</v>
          </cell>
          <cell r="AZ251">
            <v>242</v>
          </cell>
          <cell r="BA251" t="str">
            <v>PROVINCETOWN</v>
          </cell>
          <cell r="BC251">
            <v>0</v>
          </cell>
          <cell r="BE251">
            <v>0</v>
          </cell>
          <cell r="BF251">
            <v>0</v>
          </cell>
          <cell r="BG251">
            <v>0</v>
          </cell>
          <cell r="BH251">
            <v>0</v>
          </cell>
          <cell r="BI251">
            <v>0</v>
          </cell>
          <cell r="BJ251">
            <v>0</v>
          </cell>
          <cell r="BL251">
            <v>0</v>
          </cell>
          <cell r="BM251">
            <v>0</v>
          </cell>
          <cell r="BN251">
            <v>0</v>
          </cell>
          <cell r="BO251">
            <v>0</v>
          </cell>
          <cell r="BP251">
            <v>-156.46097818972703</v>
          </cell>
          <cell r="BQ251">
            <v>-156.46097818972703</v>
          </cell>
          <cell r="BR251">
            <v>-156.46097818972703</v>
          </cell>
          <cell r="BX251">
            <v>-242</v>
          </cell>
        </row>
        <row r="252">
          <cell r="A252">
            <v>243</v>
          </cell>
          <cell r="B252">
            <v>243</v>
          </cell>
          <cell r="C252" t="str">
            <v>QUINCY</v>
          </cell>
          <cell r="D252">
            <v>56</v>
          </cell>
          <cell r="E252">
            <v>800547</v>
          </cell>
          <cell r="F252">
            <v>0</v>
          </cell>
          <cell r="G252">
            <v>50008</v>
          </cell>
          <cell r="H252">
            <v>850555</v>
          </cell>
          <cell r="J252">
            <v>84320.867202227542</v>
          </cell>
          <cell r="K252">
            <v>0.34935826635807737</v>
          </cell>
          <cell r="L252">
            <v>50008</v>
          </cell>
          <cell r="M252">
            <v>134328.86720222753</v>
          </cell>
          <cell r="O252">
            <v>716226.13279777253</v>
          </cell>
          <cell r="Q252">
            <v>0</v>
          </cell>
          <cell r="R252">
            <v>84320.867202227542</v>
          </cell>
          <cell r="S252">
            <v>50008</v>
          </cell>
          <cell r="T252">
            <v>134328.86720222753</v>
          </cell>
          <cell r="V252">
            <v>291367.30167400773</v>
          </cell>
          <cell r="W252">
            <v>0</v>
          </cell>
          <cell r="X252">
            <v>243</v>
          </cell>
          <cell r="Y252">
            <v>56</v>
          </cell>
          <cell r="Z252">
            <v>800547</v>
          </cell>
          <cell r="AA252">
            <v>0</v>
          </cell>
          <cell r="AB252">
            <v>800547</v>
          </cell>
          <cell r="AC252">
            <v>0</v>
          </cell>
          <cell r="AD252">
            <v>50008</v>
          </cell>
          <cell r="AE252">
            <v>850555</v>
          </cell>
          <cell r="AF252">
            <v>0</v>
          </cell>
          <cell r="AG252">
            <v>0</v>
          </cell>
          <cell r="AH252">
            <v>0</v>
          </cell>
          <cell r="AI252">
            <v>850555</v>
          </cell>
          <cell r="AK252">
            <v>243</v>
          </cell>
          <cell r="AL252">
            <v>243</v>
          </cell>
          <cell r="AM252" t="str">
            <v>QUINCY</v>
          </cell>
          <cell r="AN252">
            <v>800547</v>
          </cell>
          <cell r="AO252">
            <v>672834</v>
          </cell>
          <cell r="AP252">
            <v>127713</v>
          </cell>
          <cell r="AQ252">
            <v>69040</v>
          </cell>
          <cell r="AR252">
            <v>0</v>
          </cell>
          <cell r="AS252">
            <v>13146.75</v>
          </cell>
          <cell r="AT252">
            <v>33085.5</v>
          </cell>
          <cell r="AU252">
            <v>0</v>
          </cell>
          <cell r="AV252">
            <v>-1625.9483259922708</v>
          </cell>
          <cell r="AW252">
            <v>241359.30167400773</v>
          </cell>
          <cell r="AX252">
            <v>84320.867202227542</v>
          </cell>
          <cell r="AZ252">
            <v>243</v>
          </cell>
          <cell r="BA252" t="str">
            <v>QUINCY</v>
          </cell>
          <cell r="BC252">
            <v>0</v>
          </cell>
          <cell r="BE252">
            <v>0</v>
          </cell>
          <cell r="BF252">
            <v>0</v>
          </cell>
          <cell r="BG252">
            <v>0</v>
          </cell>
          <cell r="BH252">
            <v>0</v>
          </cell>
          <cell r="BI252">
            <v>0</v>
          </cell>
          <cell r="BJ252">
            <v>0</v>
          </cell>
          <cell r="BL252">
            <v>0</v>
          </cell>
          <cell r="BM252">
            <v>127713</v>
          </cell>
          <cell r="BN252">
            <v>127713</v>
          </cell>
          <cell r="BO252">
            <v>0</v>
          </cell>
          <cell r="BP252">
            <v>-1625.9483259922708</v>
          </cell>
          <cell r="BQ252">
            <v>-1625.9483259922708</v>
          </cell>
          <cell r="BR252">
            <v>-1625.9483259922708</v>
          </cell>
          <cell r="BX252">
            <v>-243</v>
          </cell>
        </row>
        <row r="253">
          <cell r="A253">
            <v>244</v>
          </cell>
          <cell r="B253">
            <v>244</v>
          </cell>
          <cell r="C253" t="str">
            <v>RANDOLPH</v>
          </cell>
          <cell r="D253">
            <v>320</v>
          </cell>
          <cell r="E253">
            <v>4563150</v>
          </cell>
          <cell r="F253">
            <v>0</v>
          </cell>
          <cell r="G253">
            <v>285760</v>
          </cell>
          <cell r="H253">
            <v>4848910</v>
          </cell>
          <cell r="J253">
            <v>346971.78875539557</v>
          </cell>
          <cell r="K253">
            <v>0.37917657465166366</v>
          </cell>
          <cell r="L253">
            <v>285760</v>
          </cell>
          <cell r="M253">
            <v>632731.78875539557</v>
          </cell>
          <cell r="O253">
            <v>4216178.2112446046</v>
          </cell>
          <cell r="Q253">
            <v>0</v>
          </cell>
          <cell r="R253">
            <v>346971.78875539557</v>
          </cell>
          <cell r="S253">
            <v>285760</v>
          </cell>
          <cell r="T253">
            <v>632731.78875539557</v>
          </cell>
          <cell r="V253">
            <v>1200826.5203253827</v>
          </cell>
          <cell r="W253">
            <v>0</v>
          </cell>
          <cell r="X253">
            <v>244</v>
          </cell>
          <cell r="Y253">
            <v>320</v>
          </cell>
          <cell r="Z253">
            <v>4563150</v>
          </cell>
          <cell r="AA253">
            <v>0</v>
          </cell>
          <cell r="AB253">
            <v>4563150</v>
          </cell>
          <cell r="AC253">
            <v>0</v>
          </cell>
          <cell r="AD253">
            <v>285760</v>
          </cell>
          <cell r="AE253">
            <v>4848910</v>
          </cell>
          <cell r="AF253">
            <v>0</v>
          </cell>
          <cell r="AG253">
            <v>0</v>
          </cell>
          <cell r="AH253">
            <v>0</v>
          </cell>
          <cell r="AI253">
            <v>4848910</v>
          </cell>
          <cell r="AK253">
            <v>244</v>
          </cell>
          <cell r="AL253">
            <v>244</v>
          </cell>
          <cell r="AM253" t="str">
            <v>RANDOLPH</v>
          </cell>
          <cell r="AN253">
            <v>4563150</v>
          </cell>
          <cell r="AO253">
            <v>4037624</v>
          </cell>
          <cell r="AP253">
            <v>525526</v>
          </cell>
          <cell r="AQ253">
            <v>249352</v>
          </cell>
          <cell r="AR253">
            <v>38450.75</v>
          </cell>
          <cell r="AS253">
            <v>39428.25</v>
          </cell>
          <cell r="AT253">
            <v>68182</v>
          </cell>
          <cell r="AU253">
            <v>0</v>
          </cell>
          <cell r="AV253">
            <v>-5872.4796746172942</v>
          </cell>
          <cell r="AW253">
            <v>915066.52032538271</v>
          </cell>
          <cell r="AX253">
            <v>346971.78875539557</v>
          </cell>
          <cell r="AZ253">
            <v>244</v>
          </cell>
          <cell r="BA253" t="str">
            <v>RANDOLPH</v>
          </cell>
          <cell r="BC253">
            <v>0</v>
          </cell>
          <cell r="BE253">
            <v>0</v>
          </cell>
          <cell r="BF253">
            <v>0</v>
          </cell>
          <cell r="BG253">
            <v>0</v>
          </cell>
          <cell r="BH253">
            <v>0</v>
          </cell>
          <cell r="BI253">
            <v>0</v>
          </cell>
          <cell r="BJ253">
            <v>0</v>
          </cell>
          <cell r="BL253">
            <v>0</v>
          </cell>
          <cell r="BM253">
            <v>525526</v>
          </cell>
          <cell r="BN253">
            <v>525526</v>
          </cell>
          <cell r="BO253">
            <v>0</v>
          </cell>
          <cell r="BP253">
            <v>-5872.4796746172942</v>
          </cell>
          <cell r="BQ253">
            <v>-5872.4796746172942</v>
          </cell>
          <cell r="BR253">
            <v>-5872.4796746172942</v>
          </cell>
          <cell r="BX253">
            <v>-244</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K254">
            <v>245</v>
          </cell>
          <cell r="AL254">
            <v>245</v>
          </cell>
          <cell r="AM254" t="str">
            <v>RAYNHAM</v>
          </cell>
          <cell r="AN254">
            <v>0</v>
          </cell>
          <cell r="AO254">
            <v>0</v>
          </cell>
          <cell r="AP254">
            <v>0</v>
          </cell>
          <cell r="AQ254">
            <v>0</v>
          </cell>
          <cell r="AR254">
            <v>0</v>
          </cell>
          <cell r="AS254">
            <v>0</v>
          </cell>
          <cell r="AT254">
            <v>0</v>
          </cell>
          <cell r="AU254">
            <v>0</v>
          </cell>
          <cell r="AV254">
            <v>0</v>
          </cell>
          <cell r="AW254">
            <v>0</v>
          </cell>
          <cell r="AX254">
            <v>0</v>
          </cell>
          <cell r="AZ254">
            <v>245</v>
          </cell>
          <cell r="BA254" t="str">
            <v>RAYNHAM</v>
          </cell>
          <cell r="BC254">
            <v>0</v>
          </cell>
          <cell r="BE254">
            <v>0</v>
          </cell>
          <cell r="BF254">
            <v>0</v>
          </cell>
          <cell r="BG254">
            <v>0</v>
          </cell>
          <cell r="BH254">
            <v>0</v>
          </cell>
          <cell r="BI254">
            <v>0</v>
          </cell>
          <cell r="BJ254">
            <v>0</v>
          </cell>
          <cell r="BL254">
            <v>0</v>
          </cell>
          <cell r="BM254">
            <v>0</v>
          </cell>
          <cell r="BN254">
            <v>0</v>
          </cell>
          <cell r="BO254">
            <v>0</v>
          </cell>
          <cell r="BP254">
            <v>0</v>
          </cell>
          <cell r="BQ254">
            <v>0</v>
          </cell>
          <cell r="BR254">
            <v>0</v>
          </cell>
          <cell r="BX254">
            <v>-245</v>
          </cell>
        </row>
        <row r="255">
          <cell r="A255">
            <v>246</v>
          </cell>
          <cell r="B255">
            <v>246</v>
          </cell>
          <cell r="C255" t="str">
            <v>READING</v>
          </cell>
          <cell r="D255">
            <v>3</v>
          </cell>
          <cell r="E255">
            <v>37896</v>
          </cell>
          <cell r="F255">
            <v>0</v>
          </cell>
          <cell r="G255">
            <v>2679</v>
          </cell>
          <cell r="H255">
            <v>40575</v>
          </cell>
          <cell r="J255">
            <v>8827.3707022290782</v>
          </cell>
          <cell r="K255">
            <v>0.63318482957418309</v>
          </cell>
          <cell r="L255">
            <v>2679</v>
          </cell>
          <cell r="M255">
            <v>11506.370702229078</v>
          </cell>
          <cell r="O255">
            <v>29068.629297770924</v>
          </cell>
          <cell r="Q255">
            <v>0</v>
          </cell>
          <cell r="R255">
            <v>8827.3707022290782</v>
          </cell>
          <cell r="S255">
            <v>2679</v>
          </cell>
          <cell r="T255">
            <v>11506.370702229078</v>
          </cell>
          <cell r="V255">
            <v>16620.222672952361</v>
          </cell>
          <cell r="W255">
            <v>0</v>
          </cell>
          <cell r="X255">
            <v>246</v>
          </cell>
          <cell r="Y255">
            <v>3</v>
          </cell>
          <cell r="Z255">
            <v>37896</v>
          </cell>
          <cell r="AA255">
            <v>0</v>
          </cell>
          <cell r="AB255">
            <v>37896</v>
          </cell>
          <cell r="AC255">
            <v>0</v>
          </cell>
          <cell r="AD255">
            <v>2679</v>
          </cell>
          <cell r="AE255">
            <v>40575</v>
          </cell>
          <cell r="AF255">
            <v>0</v>
          </cell>
          <cell r="AG255">
            <v>0</v>
          </cell>
          <cell r="AH255">
            <v>0</v>
          </cell>
          <cell r="AI255">
            <v>40575</v>
          </cell>
          <cell r="AK255">
            <v>246</v>
          </cell>
          <cell r="AL255">
            <v>246</v>
          </cell>
          <cell r="AM255" t="str">
            <v>READING</v>
          </cell>
          <cell r="AN255">
            <v>37896</v>
          </cell>
          <cell r="AO255">
            <v>24526</v>
          </cell>
          <cell r="AP255">
            <v>13370</v>
          </cell>
          <cell r="AQ255">
            <v>585</v>
          </cell>
          <cell r="AR255">
            <v>0</v>
          </cell>
          <cell r="AS255">
            <v>0</v>
          </cell>
          <cell r="AT255">
            <v>0</v>
          </cell>
          <cell r="AU255">
            <v>0</v>
          </cell>
          <cell r="AV255">
            <v>-13.777327047638892</v>
          </cell>
          <cell r="AW255">
            <v>13941.222672952361</v>
          </cell>
          <cell r="AX255">
            <v>8827.3707022290782</v>
          </cell>
          <cell r="AZ255">
            <v>246</v>
          </cell>
          <cell r="BA255" t="str">
            <v>READING</v>
          </cell>
          <cell r="BC255">
            <v>0</v>
          </cell>
          <cell r="BE255">
            <v>0</v>
          </cell>
          <cell r="BF255">
            <v>0</v>
          </cell>
          <cell r="BG255">
            <v>0</v>
          </cell>
          <cell r="BH255">
            <v>0</v>
          </cell>
          <cell r="BI255">
            <v>0</v>
          </cell>
          <cell r="BJ255">
            <v>0</v>
          </cell>
          <cell r="BL255">
            <v>0</v>
          </cell>
          <cell r="BM255">
            <v>13370</v>
          </cell>
          <cell r="BN255">
            <v>13370</v>
          </cell>
          <cell r="BO255">
            <v>0</v>
          </cell>
          <cell r="BP255">
            <v>-13.777327047638892</v>
          </cell>
          <cell r="BQ255">
            <v>-13.777327047638892</v>
          </cell>
          <cell r="BR255">
            <v>-13.777327047638892</v>
          </cell>
          <cell r="BX255">
            <v>-246</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K256">
            <v>247</v>
          </cell>
          <cell r="AL256">
            <v>247</v>
          </cell>
          <cell r="AM256" t="str">
            <v>REHOBOTH</v>
          </cell>
          <cell r="AN256">
            <v>0</v>
          </cell>
          <cell r="AO256">
            <v>0</v>
          </cell>
          <cell r="AP256">
            <v>0</v>
          </cell>
          <cell r="AQ256">
            <v>0</v>
          </cell>
          <cell r="AR256">
            <v>0</v>
          </cell>
          <cell r="AS256">
            <v>0</v>
          </cell>
          <cell r="AT256">
            <v>0</v>
          </cell>
          <cell r="AU256">
            <v>0</v>
          </cell>
          <cell r="AV256">
            <v>0</v>
          </cell>
          <cell r="AW256">
            <v>0</v>
          </cell>
          <cell r="AX256">
            <v>0</v>
          </cell>
          <cell r="AZ256">
            <v>247</v>
          </cell>
          <cell r="BA256" t="str">
            <v>REHOBOTH</v>
          </cell>
          <cell r="BC256">
            <v>0</v>
          </cell>
          <cell r="BE256">
            <v>0</v>
          </cell>
          <cell r="BF256">
            <v>0</v>
          </cell>
          <cell r="BG256">
            <v>0</v>
          </cell>
          <cell r="BH256">
            <v>0</v>
          </cell>
          <cell r="BI256">
            <v>0</v>
          </cell>
          <cell r="BJ256">
            <v>0</v>
          </cell>
          <cell r="BL256">
            <v>0</v>
          </cell>
          <cell r="BM256">
            <v>0</v>
          </cell>
          <cell r="BN256">
            <v>0</v>
          </cell>
          <cell r="BO256">
            <v>0</v>
          </cell>
          <cell r="BP256">
            <v>0</v>
          </cell>
          <cell r="BQ256">
            <v>0</v>
          </cell>
          <cell r="BR256">
            <v>0</v>
          </cell>
          <cell r="BX256">
            <v>-247</v>
          </cell>
        </row>
        <row r="257">
          <cell r="A257">
            <v>248</v>
          </cell>
          <cell r="B257">
            <v>248</v>
          </cell>
          <cell r="C257" t="str">
            <v>REVERE</v>
          </cell>
          <cell r="D257">
            <v>308</v>
          </cell>
          <cell r="E257">
            <v>3919460</v>
          </cell>
          <cell r="F257">
            <v>0</v>
          </cell>
          <cell r="G257">
            <v>275044</v>
          </cell>
          <cell r="H257">
            <v>4194504</v>
          </cell>
          <cell r="J257">
            <v>562763.03878874262</v>
          </cell>
          <cell r="K257">
            <v>0.44113600413436777</v>
          </cell>
          <cell r="L257">
            <v>275044</v>
          </cell>
          <cell r="M257">
            <v>837807.03878874262</v>
          </cell>
          <cell r="O257">
            <v>3356696.9612112576</v>
          </cell>
          <cell r="Q257">
            <v>0</v>
          </cell>
          <cell r="R257">
            <v>562763.03878874262</v>
          </cell>
          <cell r="S257">
            <v>275044</v>
          </cell>
          <cell r="T257">
            <v>837807.03878874262</v>
          </cell>
          <cell r="V257">
            <v>1550757.2347268756</v>
          </cell>
          <cell r="W257">
            <v>0</v>
          </cell>
          <cell r="X257">
            <v>248</v>
          </cell>
          <cell r="Y257">
            <v>308</v>
          </cell>
          <cell r="Z257">
            <v>3919460</v>
          </cell>
          <cell r="AA257">
            <v>0</v>
          </cell>
          <cell r="AB257">
            <v>3919460</v>
          </cell>
          <cell r="AC257">
            <v>0</v>
          </cell>
          <cell r="AD257">
            <v>275044</v>
          </cell>
          <cell r="AE257">
            <v>4194504</v>
          </cell>
          <cell r="AF257">
            <v>0</v>
          </cell>
          <cell r="AG257">
            <v>0</v>
          </cell>
          <cell r="AH257">
            <v>0</v>
          </cell>
          <cell r="AI257">
            <v>4194504</v>
          </cell>
          <cell r="AK257">
            <v>248</v>
          </cell>
          <cell r="AL257">
            <v>248</v>
          </cell>
          <cell r="AM257" t="str">
            <v>REVERE</v>
          </cell>
          <cell r="AN257">
            <v>3919460</v>
          </cell>
          <cell r="AO257">
            <v>3067095</v>
          </cell>
          <cell r="AP257">
            <v>852365</v>
          </cell>
          <cell r="AQ257">
            <v>236551</v>
          </cell>
          <cell r="AR257">
            <v>87014.5</v>
          </cell>
          <cell r="AS257">
            <v>105353.75</v>
          </cell>
          <cell r="AT257">
            <v>0</v>
          </cell>
          <cell r="AU257">
            <v>0</v>
          </cell>
          <cell r="AV257">
            <v>-5571.0152731244452</v>
          </cell>
          <cell r="AW257">
            <v>1275713.2347268756</v>
          </cell>
          <cell r="AX257">
            <v>562763.03878874262</v>
          </cell>
          <cell r="AZ257">
            <v>248</v>
          </cell>
          <cell r="BA257" t="str">
            <v>REVERE</v>
          </cell>
          <cell r="BC257">
            <v>0</v>
          </cell>
          <cell r="BE257">
            <v>0</v>
          </cell>
          <cell r="BF257">
            <v>0</v>
          </cell>
          <cell r="BG257">
            <v>0</v>
          </cell>
          <cell r="BH257">
            <v>0</v>
          </cell>
          <cell r="BI257">
            <v>0</v>
          </cell>
          <cell r="BJ257">
            <v>0</v>
          </cell>
          <cell r="BL257">
            <v>0</v>
          </cell>
          <cell r="BM257">
            <v>852365</v>
          </cell>
          <cell r="BN257">
            <v>852365</v>
          </cell>
          <cell r="BO257">
            <v>0</v>
          </cell>
          <cell r="BP257">
            <v>-5571.0152731244452</v>
          </cell>
          <cell r="BQ257">
            <v>-5571.0152731244452</v>
          </cell>
          <cell r="BR257">
            <v>-5571.0152731244452</v>
          </cell>
          <cell r="BX257">
            <v>-248</v>
          </cell>
        </row>
        <row r="258">
          <cell r="A258">
            <v>249</v>
          </cell>
          <cell r="B258">
            <v>249</v>
          </cell>
          <cell r="C258" t="str">
            <v>RICHMOND</v>
          </cell>
          <cell r="D258">
            <v>1</v>
          </cell>
          <cell r="E258">
            <v>28647</v>
          </cell>
          <cell r="F258">
            <v>0</v>
          </cell>
          <cell r="G258">
            <v>893</v>
          </cell>
          <cell r="H258">
            <v>29540</v>
          </cell>
          <cell r="J258">
            <v>18913.813650467942</v>
          </cell>
          <cell r="K258">
            <v>0.55947683196059728</v>
          </cell>
          <cell r="L258">
            <v>893</v>
          </cell>
          <cell r="M258">
            <v>19806.813650467942</v>
          </cell>
          <cell r="O258">
            <v>9733.1863495320576</v>
          </cell>
          <cell r="Q258">
            <v>0</v>
          </cell>
          <cell r="R258">
            <v>18913.813650467942</v>
          </cell>
          <cell r="S258">
            <v>893</v>
          </cell>
          <cell r="T258">
            <v>19806.813650467942</v>
          </cell>
          <cell r="V258">
            <v>34699.25</v>
          </cell>
          <cell r="W258">
            <v>0</v>
          </cell>
          <cell r="X258">
            <v>249</v>
          </cell>
          <cell r="Y258">
            <v>1</v>
          </cell>
          <cell r="Z258">
            <v>28647</v>
          </cell>
          <cell r="AA258">
            <v>0</v>
          </cell>
          <cell r="AB258">
            <v>28647</v>
          </cell>
          <cell r="AC258">
            <v>0</v>
          </cell>
          <cell r="AD258">
            <v>893</v>
          </cell>
          <cell r="AE258">
            <v>29540</v>
          </cell>
          <cell r="AF258">
            <v>0</v>
          </cell>
          <cell r="AG258">
            <v>0</v>
          </cell>
          <cell r="AH258">
            <v>0</v>
          </cell>
          <cell r="AI258">
            <v>29540</v>
          </cell>
          <cell r="AK258">
            <v>249</v>
          </cell>
          <cell r="AL258">
            <v>249</v>
          </cell>
          <cell r="AM258" t="str">
            <v>RICHMOND</v>
          </cell>
          <cell r="AN258">
            <v>28647</v>
          </cell>
          <cell r="AO258">
            <v>0</v>
          </cell>
          <cell r="AP258">
            <v>28647</v>
          </cell>
          <cell r="AQ258">
            <v>0</v>
          </cell>
          <cell r="AR258">
            <v>0</v>
          </cell>
          <cell r="AS258">
            <v>0</v>
          </cell>
          <cell r="AT258">
            <v>5159.25</v>
          </cell>
          <cell r="AU258">
            <v>0</v>
          </cell>
          <cell r="AV258">
            <v>0</v>
          </cell>
          <cell r="AW258">
            <v>33806.25</v>
          </cell>
          <cell r="AX258">
            <v>18913.813650467942</v>
          </cell>
          <cell r="AZ258">
            <v>249</v>
          </cell>
          <cell r="BA258" t="str">
            <v>RICHMOND</v>
          </cell>
          <cell r="BC258">
            <v>0</v>
          </cell>
          <cell r="BE258">
            <v>0</v>
          </cell>
          <cell r="BF258">
            <v>0</v>
          </cell>
          <cell r="BG258">
            <v>0</v>
          </cell>
          <cell r="BH258">
            <v>0</v>
          </cell>
          <cell r="BI258">
            <v>0</v>
          </cell>
          <cell r="BJ258">
            <v>0</v>
          </cell>
          <cell r="BL258">
            <v>0</v>
          </cell>
          <cell r="BM258">
            <v>28647</v>
          </cell>
          <cell r="BN258">
            <v>28647</v>
          </cell>
          <cell r="BO258">
            <v>0</v>
          </cell>
          <cell r="BP258">
            <v>0</v>
          </cell>
          <cell r="BQ258">
            <v>0</v>
          </cell>
          <cell r="BR258">
            <v>0</v>
          </cell>
          <cell r="BX258">
            <v>-249</v>
          </cell>
        </row>
        <row r="259">
          <cell r="A259">
            <v>250</v>
          </cell>
          <cell r="B259">
            <v>250</v>
          </cell>
          <cell r="C259" t="str">
            <v>ROCHESTER</v>
          </cell>
          <cell r="D259">
            <v>0</v>
          </cell>
          <cell r="E259">
            <v>0</v>
          </cell>
          <cell r="F259">
            <v>0</v>
          </cell>
          <cell r="G259">
            <v>0</v>
          </cell>
          <cell r="H259">
            <v>0</v>
          </cell>
          <cell r="J259">
            <v>0</v>
          </cell>
          <cell r="K259"/>
          <cell r="L259">
            <v>0</v>
          </cell>
          <cell r="M259">
            <v>0</v>
          </cell>
          <cell r="O259">
            <v>0</v>
          </cell>
          <cell r="Q259">
            <v>0</v>
          </cell>
          <cell r="R259">
            <v>0</v>
          </cell>
          <cell r="S259">
            <v>0</v>
          </cell>
          <cell r="T259">
            <v>0</v>
          </cell>
          <cell r="V259">
            <v>0</v>
          </cell>
          <cell r="W259">
            <v>0</v>
          </cell>
          <cell r="X259">
            <v>250</v>
          </cell>
          <cell r="AK259">
            <v>250</v>
          </cell>
          <cell r="AL259">
            <v>250</v>
          </cell>
          <cell r="AM259" t="str">
            <v>ROCHESTER</v>
          </cell>
          <cell r="AN259">
            <v>0</v>
          </cell>
          <cell r="AO259">
            <v>0</v>
          </cell>
          <cell r="AP259">
            <v>0</v>
          </cell>
          <cell r="AQ259">
            <v>0</v>
          </cell>
          <cell r="AR259">
            <v>0</v>
          </cell>
          <cell r="AS259">
            <v>0</v>
          </cell>
          <cell r="AT259">
            <v>0</v>
          </cell>
          <cell r="AU259">
            <v>0</v>
          </cell>
          <cell r="AV259">
            <v>0</v>
          </cell>
          <cell r="AW259">
            <v>0</v>
          </cell>
          <cell r="AX259">
            <v>0</v>
          </cell>
          <cell r="AZ259">
            <v>250</v>
          </cell>
          <cell r="BA259" t="str">
            <v>ROCHESTER</v>
          </cell>
          <cell r="BC259">
            <v>0</v>
          </cell>
          <cell r="BE259">
            <v>0</v>
          </cell>
          <cell r="BF259">
            <v>0</v>
          </cell>
          <cell r="BG259">
            <v>0</v>
          </cell>
          <cell r="BH259">
            <v>0</v>
          </cell>
          <cell r="BI259">
            <v>0</v>
          </cell>
          <cell r="BJ259">
            <v>0</v>
          </cell>
          <cell r="BL259">
            <v>0</v>
          </cell>
          <cell r="BM259">
            <v>0</v>
          </cell>
          <cell r="BN259">
            <v>0</v>
          </cell>
          <cell r="BO259">
            <v>0</v>
          </cell>
          <cell r="BP259">
            <v>0</v>
          </cell>
          <cell r="BQ259">
            <v>0</v>
          </cell>
          <cell r="BR259">
            <v>0</v>
          </cell>
          <cell r="BX259">
            <v>-250</v>
          </cell>
        </row>
        <row r="260">
          <cell r="A260">
            <v>251</v>
          </cell>
          <cell r="B260">
            <v>251</v>
          </cell>
          <cell r="C260" t="str">
            <v>ROCKLAND</v>
          </cell>
          <cell r="D260">
            <v>113</v>
          </cell>
          <cell r="E260">
            <v>1280064</v>
          </cell>
          <cell r="F260">
            <v>0</v>
          </cell>
          <cell r="G260">
            <v>100909</v>
          </cell>
          <cell r="H260">
            <v>1380973</v>
          </cell>
          <cell r="J260">
            <v>152792.08136947293</v>
          </cell>
          <cell r="K260">
            <v>0.48645987995182671</v>
          </cell>
          <cell r="L260">
            <v>100909</v>
          </cell>
          <cell r="M260">
            <v>253701.08136947293</v>
          </cell>
          <cell r="O260">
            <v>1127271.9186305271</v>
          </cell>
          <cell r="Q260">
            <v>0</v>
          </cell>
          <cell r="R260">
            <v>152792.08136947293</v>
          </cell>
          <cell r="S260">
            <v>100909</v>
          </cell>
          <cell r="T260">
            <v>253701.08136947293</v>
          </cell>
          <cell r="V260">
            <v>414998.78965460352</v>
          </cell>
          <cell r="W260">
            <v>0</v>
          </cell>
          <cell r="X260">
            <v>251</v>
          </cell>
          <cell r="Y260">
            <v>113</v>
          </cell>
          <cell r="Z260">
            <v>1280064</v>
          </cell>
          <cell r="AA260">
            <v>0</v>
          </cell>
          <cell r="AB260">
            <v>1280064</v>
          </cell>
          <cell r="AC260">
            <v>0</v>
          </cell>
          <cell r="AD260">
            <v>100909</v>
          </cell>
          <cell r="AE260">
            <v>1380973</v>
          </cell>
          <cell r="AF260">
            <v>0</v>
          </cell>
          <cell r="AG260">
            <v>0</v>
          </cell>
          <cell r="AH260">
            <v>0</v>
          </cell>
          <cell r="AI260">
            <v>1380973</v>
          </cell>
          <cell r="AK260">
            <v>251</v>
          </cell>
          <cell r="AL260">
            <v>251</v>
          </cell>
          <cell r="AM260" t="str">
            <v>ROCKLAND</v>
          </cell>
          <cell r="AN260">
            <v>1280064</v>
          </cell>
          <cell r="AO260">
            <v>1048644</v>
          </cell>
          <cell r="AP260">
            <v>231420</v>
          </cell>
          <cell r="AQ260">
            <v>40559</v>
          </cell>
          <cell r="AR260">
            <v>13524</v>
          </cell>
          <cell r="AS260">
            <v>17951.75</v>
          </cell>
          <cell r="AT260">
            <v>0</v>
          </cell>
          <cell r="AU260">
            <v>11590.25</v>
          </cell>
          <cell r="AV260">
            <v>-955.21034539648099</v>
          </cell>
          <cell r="AW260">
            <v>314089.78965460352</v>
          </cell>
          <cell r="AX260">
            <v>152792.08136947293</v>
          </cell>
          <cell r="AZ260">
            <v>251</v>
          </cell>
          <cell r="BA260" t="str">
            <v>ROCKLAND</v>
          </cell>
          <cell r="BC260">
            <v>0</v>
          </cell>
          <cell r="BE260">
            <v>0</v>
          </cell>
          <cell r="BF260">
            <v>0</v>
          </cell>
          <cell r="BG260">
            <v>0</v>
          </cell>
          <cell r="BH260">
            <v>0</v>
          </cell>
          <cell r="BI260">
            <v>0</v>
          </cell>
          <cell r="BJ260">
            <v>0</v>
          </cell>
          <cell r="BL260">
            <v>0</v>
          </cell>
          <cell r="BM260">
            <v>231420</v>
          </cell>
          <cell r="BN260">
            <v>231420</v>
          </cell>
          <cell r="BO260">
            <v>0</v>
          </cell>
          <cell r="BP260">
            <v>-955.21034539648099</v>
          </cell>
          <cell r="BQ260">
            <v>-955.21034539648099</v>
          </cell>
          <cell r="BR260">
            <v>-955.21034539648099</v>
          </cell>
          <cell r="BX260">
            <v>-251</v>
          </cell>
        </row>
        <row r="261">
          <cell r="A261">
            <v>252</v>
          </cell>
          <cell r="B261">
            <v>252</v>
          </cell>
          <cell r="C261" t="str">
            <v>ROCKPORT</v>
          </cell>
          <cell r="D261">
            <v>0</v>
          </cell>
          <cell r="E261">
            <v>0</v>
          </cell>
          <cell r="F261">
            <v>0</v>
          </cell>
          <cell r="G261">
            <v>0</v>
          </cell>
          <cell r="H261">
            <v>0</v>
          </cell>
          <cell r="J261">
            <v>0</v>
          </cell>
          <cell r="K261">
            <v>0</v>
          </cell>
          <cell r="L261">
            <v>0</v>
          </cell>
          <cell r="M261">
            <v>0</v>
          </cell>
          <cell r="O261">
            <v>0</v>
          </cell>
          <cell r="Q261">
            <v>0</v>
          </cell>
          <cell r="R261">
            <v>0</v>
          </cell>
          <cell r="S261">
            <v>0</v>
          </cell>
          <cell r="T261">
            <v>0</v>
          </cell>
          <cell r="V261">
            <v>3598</v>
          </cell>
          <cell r="W261">
            <v>0</v>
          </cell>
          <cell r="X261">
            <v>252</v>
          </cell>
          <cell r="AK261">
            <v>252</v>
          </cell>
          <cell r="AL261">
            <v>252</v>
          </cell>
          <cell r="AM261" t="str">
            <v>ROCKPORT</v>
          </cell>
          <cell r="AN261">
            <v>0</v>
          </cell>
          <cell r="AO261">
            <v>0</v>
          </cell>
          <cell r="AP261">
            <v>0</v>
          </cell>
          <cell r="AQ261">
            <v>0</v>
          </cell>
          <cell r="AR261">
            <v>0</v>
          </cell>
          <cell r="AS261">
            <v>0</v>
          </cell>
          <cell r="AT261">
            <v>0</v>
          </cell>
          <cell r="AU261">
            <v>3598</v>
          </cell>
          <cell r="AV261">
            <v>0</v>
          </cell>
          <cell r="AW261">
            <v>3598</v>
          </cell>
          <cell r="AX261">
            <v>0</v>
          </cell>
          <cell r="AZ261">
            <v>252</v>
          </cell>
          <cell r="BA261" t="str">
            <v>ROCKPORT</v>
          </cell>
          <cell r="BC261">
            <v>0</v>
          </cell>
          <cell r="BE261">
            <v>0</v>
          </cell>
          <cell r="BF261">
            <v>0</v>
          </cell>
          <cell r="BG261">
            <v>0</v>
          </cell>
          <cell r="BH261">
            <v>0</v>
          </cell>
          <cell r="BI261">
            <v>0</v>
          </cell>
          <cell r="BJ261">
            <v>0</v>
          </cell>
          <cell r="BL261">
            <v>0</v>
          </cell>
          <cell r="BM261">
            <v>0</v>
          </cell>
          <cell r="BN261">
            <v>0</v>
          </cell>
          <cell r="BO261">
            <v>0</v>
          </cell>
          <cell r="BP261">
            <v>0</v>
          </cell>
          <cell r="BQ261">
            <v>0</v>
          </cell>
          <cell r="BR261">
            <v>0</v>
          </cell>
          <cell r="BX261">
            <v>-252</v>
          </cell>
        </row>
        <row r="262">
          <cell r="A262">
            <v>253</v>
          </cell>
          <cell r="B262">
            <v>253</v>
          </cell>
          <cell r="C262" t="str">
            <v>ROWE</v>
          </cell>
          <cell r="D262">
            <v>2</v>
          </cell>
          <cell r="E262">
            <v>58798</v>
          </cell>
          <cell r="F262">
            <v>0</v>
          </cell>
          <cell r="G262">
            <v>1786</v>
          </cell>
          <cell r="H262">
            <v>60584</v>
          </cell>
          <cell r="J262">
            <v>0</v>
          </cell>
          <cell r="K262">
            <v>0</v>
          </cell>
          <cell r="L262">
            <v>1786</v>
          </cell>
          <cell r="M262">
            <v>1786</v>
          </cell>
          <cell r="O262">
            <v>58798</v>
          </cell>
          <cell r="Q262">
            <v>0</v>
          </cell>
          <cell r="R262">
            <v>0</v>
          </cell>
          <cell r="S262">
            <v>1786</v>
          </cell>
          <cell r="T262">
            <v>1786</v>
          </cell>
          <cell r="V262">
            <v>19575.900008197499</v>
          </cell>
          <cell r="W262">
            <v>0</v>
          </cell>
          <cell r="X262">
            <v>253</v>
          </cell>
          <cell r="Y262">
            <v>2</v>
          </cell>
          <cell r="Z262">
            <v>58798</v>
          </cell>
          <cell r="AA262">
            <v>0</v>
          </cell>
          <cell r="AB262">
            <v>58798</v>
          </cell>
          <cell r="AC262">
            <v>0</v>
          </cell>
          <cell r="AD262">
            <v>1786</v>
          </cell>
          <cell r="AE262">
            <v>60584</v>
          </cell>
          <cell r="AF262">
            <v>0</v>
          </cell>
          <cell r="AG262">
            <v>0</v>
          </cell>
          <cell r="AH262">
            <v>0</v>
          </cell>
          <cell r="AI262">
            <v>60584</v>
          </cell>
          <cell r="AK262">
            <v>253</v>
          </cell>
          <cell r="AL262">
            <v>253</v>
          </cell>
          <cell r="AM262" t="str">
            <v>ROWE</v>
          </cell>
          <cell r="AN262">
            <v>58798</v>
          </cell>
          <cell r="AO262">
            <v>67269</v>
          </cell>
          <cell r="AP262">
            <v>0</v>
          </cell>
          <cell r="AQ262">
            <v>6543</v>
          </cell>
          <cell r="AR262">
            <v>5146</v>
          </cell>
          <cell r="AS262">
            <v>0</v>
          </cell>
          <cell r="AT262">
            <v>6255</v>
          </cell>
          <cell r="AU262">
            <v>0</v>
          </cell>
          <cell r="AV262">
            <v>-154.09999180250088</v>
          </cell>
          <cell r="AW262">
            <v>17789.900008197499</v>
          </cell>
          <cell r="AX262">
            <v>0</v>
          </cell>
          <cell r="AZ262">
            <v>253</v>
          </cell>
          <cell r="BA262" t="str">
            <v>ROWE</v>
          </cell>
          <cell r="BC262">
            <v>0</v>
          </cell>
          <cell r="BE262">
            <v>0</v>
          </cell>
          <cell r="BF262">
            <v>0</v>
          </cell>
          <cell r="BG262">
            <v>0</v>
          </cell>
          <cell r="BH262">
            <v>0</v>
          </cell>
          <cell r="BI262">
            <v>0</v>
          </cell>
          <cell r="BJ262">
            <v>0</v>
          </cell>
          <cell r="BL262">
            <v>0</v>
          </cell>
          <cell r="BM262">
            <v>0</v>
          </cell>
          <cell r="BN262">
            <v>0</v>
          </cell>
          <cell r="BO262">
            <v>0</v>
          </cell>
          <cell r="BP262">
            <v>-154.09999180250088</v>
          </cell>
          <cell r="BQ262">
            <v>-154.09999180250088</v>
          </cell>
          <cell r="BR262">
            <v>-154.09999180250088</v>
          </cell>
          <cell r="BX262">
            <v>-253</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K263">
            <v>254</v>
          </cell>
          <cell r="AL263">
            <v>254</v>
          </cell>
          <cell r="AM263" t="str">
            <v>ROWLEY</v>
          </cell>
          <cell r="AN263">
            <v>0</v>
          </cell>
          <cell r="AO263">
            <v>0</v>
          </cell>
          <cell r="AP263">
            <v>0</v>
          </cell>
          <cell r="AQ263">
            <v>0</v>
          </cell>
          <cell r="AR263">
            <v>0</v>
          </cell>
          <cell r="AS263">
            <v>0</v>
          </cell>
          <cell r="AT263">
            <v>0</v>
          </cell>
          <cell r="AU263">
            <v>0</v>
          </cell>
          <cell r="AV263">
            <v>0</v>
          </cell>
          <cell r="AW263">
            <v>0</v>
          </cell>
          <cell r="AX263">
            <v>0</v>
          </cell>
          <cell r="AZ263">
            <v>254</v>
          </cell>
          <cell r="BA263" t="str">
            <v>ROWLEY</v>
          </cell>
          <cell r="BC263">
            <v>0</v>
          </cell>
          <cell r="BE263">
            <v>0</v>
          </cell>
          <cell r="BF263">
            <v>0</v>
          </cell>
          <cell r="BG263">
            <v>0</v>
          </cell>
          <cell r="BH263">
            <v>0</v>
          </cell>
          <cell r="BI263">
            <v>0</v>
          </cell>
          <cell r="BJ263">
            <v>0</v>
          </cell>
          <cell r="BL263">
            <v>0</v>
          </cell>
          <cell r="BM263">
            <v>0</v>
          </cell>
          <cell r="BN263">
            <v>0</v>
          </cell>
          <cell r="BO263">
            <v>0</v>
          </cell>
          <cell r="BP263">
            <v>0</v>
          </cell>
          <cell r="BQ263">
            <v>0</v>
          </cell>
          <cell r="BR263">
            <v>0</v>
          </cell>
          <cell r="BX263">
            <v>-254</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K264">
            <v>255</v>
          </cell>
          <cell r="AL264">
            <v>255</v>
          </cell>
          <cell r="AM264" t="str">
            <v>ROYALSTON</v>
          </cell>
          <cell r="AN264">
            <v>0</v>
          </cell>
          <cell r="AO264">
            <v>0</v>
          </cell>
          <cell r="AP264">
            <v>0</v>
          </cell>
          <cell r="AQ264">
            <v>0</v>
          </cell>
          <cell r="AR264">
            <v>0</v>
          </cell>
          <cell r="AS264">
            <v>0</v>
          </cell>
          <cell r="AT264">
            <v>0</v>
          </cell>
          <cell r="AU264">
            <v>0</v>
          </cell>
          <cell r="AV264">
            <v>0</v>
          </cell>
          <cell r="AW264">
            <v>0</v>
          </cell>
          <cell r="AX264">
            <v>0</v>
          </cell>
          <cell r="AZ264">
            <v>255</v>
          </cell>
          <cell r="BA264" t="str">
            <v>ROYALSTON</v>
          </cell>
          <cell r="BC264">
            <v>0</v>
          </cell>
          <cell r="BE264">
            <v>0</v>
          </cell>
          <cell r="BF264">
            <v>0</v>
          </cell>
          <cell r="BG264">
            <v>0</v>
          </cell>
          <cell r="BH264">
            <v>0</v>
          </cell>
          <cell r="BI264">
            <v>0</v>
          </cell>
          <cell r="BJ264">
            <v>0</v>
          </cell>
          <cell r="BL264">
            <v>0</v>
          </cell>
          <cell r="BM264">
            <v>0</v>
          </cell>
          <cell r="BN264">
            <v>0</v>
          </cell>
          <cell r="BO264">
            <v>0</v>
          </cell>
          <cell r="BP264">
            <v>0</v>
          </cell>
          <cell r="BQ264">
            <v>0</v>
          </cell>
          <cell r="BR264">
            <v>0</v>
          </cell>
          <cell r="BX264">
            <v>-255</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K265">
            <v>256</v>
          </cell>
          <cell r="AL265">
            <v>256</v>
          </cell>
          <cell r="AM265" t="str">
            <v>RUSSELL</v>
          </cell>
          <cell r="AN265">
            <v>0</v>
          </cell>
          <cell r="AO265">
            <v>0</v>
          </cell>
          <cell r="AP265">
            <v>0</v>
          </cell>
          <cell r="AQ265">
            <v>0</v>
          </cell>
          <cell r="AR265">
            <v>0</v>
          </cell>
          <cell r="AS265">
            <v>0</v>
          </cell>
          <cell r="AT265">
            <v>0</v>
          </cell>
          <cell r="AU265">
            <v>0</v>
          </cell>
          <cell r="AV265">
            <v>0</v>
          </cell>
          <cell r="AW265">
            <v>0</v>
          </cell>
          <cell r="AX265">
            <v>0</v>
          </cell>
          <cell r="AZ265">
            <v>256</v>
          </cell>
          <cell r="BA265" t="str">
            <v>RUSSELL</v>
          </cell>
          <cell r="BC265">
            <v>0</v>
          </cell>
          <cell r="BE265">
            <v>0</v>
          </cell>
          <cell r="BF265">
            <v>0</v>
          </cell>
          <cell r="BG265">
            <v>0</v>
          </cell>
          <cell r="BH265">
            <v>0</v>
          </cell>
          <cell r="BI265">
            <v>0</v>
          </cell>
          <cell r="BJ265">
            <v>0</v>
          </cell>
          <cell r="BL265">
            <v>0</v>
          </cell>
          <cell r="BM265">
            <v>0</v>
          </cell>
          <cell r="BN265">
            <v>0</v>
          </cell>
          <cell r="BO265">
            <v>0</v>
          </cell>
          <cell r="BP265">
            <v>0</v>
          </cell>
          <cell r="BQ265">
            <v>0</v>
          </cell>
          <cell r="BR265">
            <v>0</v>
          </cell>
          <cell r="BX265">
            <v>-256</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K266">
            <v>257</v>
          </cell>
          <cell r="AL266">
            <v>257</v>
          </cell>
          <cell r="AM266" t="str">
            <v>RUTLAND</v>
          </cell>
          <cell r="AN266">
            <v>0</v>
          </cell>
          <cell r="AO266">
            <v>0</v>
          </cell>
          <cell r="AP266">
            <v>0</v>
          </cell>
          <cell r="AQ266">
            <v>0</v>
          </cell>
          <cell r="AR266">
            <v>0</v>
          </cell>
          <cell r="AS266">
            <v>0</v>
          </cell>
          <cell r="AT266">
            <v>0</v>
          </cell>
          <cell r="AU266">
            <v>0</v>
          </cell>
          <cell r="AV266">
            <v>0</v>
          </cell>
          <cell r="AW266">
            <v>0</v>
          </cell>
          <cell r="AX266">
            <v>0</v>
          </cell>
          <cell r="AZ266">
            <v>257</v>
          </cell>
          <cell r="BA266" t="str">
            <v>RUTLAND</v>
          </cell>
          <cell r="BC266">
            <v>0</v>
          </cell>
          <cell r="BE266">
            <v>0</v>
          </cell>
          <cell r="BF266">
            <v>0</v>
          </cell>
          <cell r="BG266">
            <v>0</v>
          </cell>
          <cell r="BH266">
            <v>0</v>
          </cell>
          <cell r="BI266">
            <v>0</v>
          </cell>
          <cell r="BJ266">
            <v>0</v>
          </cell>
          <cell r="BL266">
            <v>0</v>
          </cell>
          <cell r="BM266">
            <v>0</v>
          </cell>
          <cell r="BN266">
            <v>0</v>
          </cell>
          <cell r="BO266">
            <v>0</v>
          </cell>
          <cell r="BP266">
            <v>0</v>
          </cell>
          <cell r="BQ266">
            <v>0</v>
          </cell>
          <cell r="BR266">
            <v>0</v>
          </cell>
          <cell r="BX266">
            <v>-257</v>
          </cell>
        </row>
        <row r="267">
          <cell r="A267">
            <v>258</v>
          </cell>
          <cell r="B267">
            <v>258</v>
          </cell>
          <cell r="C267" t="str">
            <v>SALEM</v>
          </cell>
          <cell r="D267">
            <v>475</v>
          </cell>
          <cell r="E267">
            <v>6954683</v>
          </cell>
          <cell r="F267">
            <v>0</v>
          </cell>
          <cell r="G267">
            <v>424175</v>
          </cell>
          <cell r="H267">
            <v>7378858</v>
          </cell>
          <cell r="J267">
            <v>609855.77402269118</v>
          </cell>
          <cell r="K267">
            <v>0.34151390404501825</v>
          </cell>
          <cell r="L267">
            <v>424175</v>
          </cell>
          <cell r="M267">
            <v>1034030.7740226912</v>
          </cell>
          <cell r="O267">
            <v>6344827.225977309</v>
          </cell>
          <cell r="Q267">
            <v>0</v>
          </cell>
          <cell r="R267">
            <v>609855.77402269118</v>
          </cell>
          <cell r="S267">
            <v>424175</v>
          </cell>
          <cell r="T267">
            <v>1034030.7740226912</v>
          </cell>
          <cell r="V267">
            <v>2209917.1522208368</v>
          </cell>
          <cell r="W267">
            <v>0</v>
          </cell>
          <cell r="X267">
            <v>258</v>
          </cell>
          <cell r="Y267">
            <v>475</v>
          </cell>
          <cell r="Z267">
            <v>6954683</v>
          </cell>
          <cell r="AA267">
            <v>0</v>
          </cell>
          <cell r="AB267">
            <v>6954683</v>
          </cell>
          <cell r="AC267">
            <v>0</v>
          </cell>
          <cell r="AD267">
            <v>424175</v>
          </cell>
          <cell r="AE267">
            <v>7378858</v>
          </cell>
          <cell r="AF267">
            <v>0</v>
          </cell>
          <cell r="AG267">
            <v>0</v>
          </cell>
          <cell r="AH267">
            <v>0</v>
          </cell>
          <cell r="AI267">
            <v>7378858</v>
          </cell>
          <cell r="AK267">
            <v>258</v>
          </cell>
          <cell r="AL267">
            <v>258</v>
          </cell>
          <cell r="AM267" t="str">
            <v>SALEM</v>
          </cell>
          <cell r="AN267">
            <v>6954683</v>
          </cell>
          <cell r="AO267">
            <v>6030991</v>
          </cell>
          <cell r="AP267">
            <v>923692</v>
          </cell>
          <cell r="AQ267">
            <v>226470</v>
          </cell>
          <cell r="AR267">
            <v>238260.75</v>
          </cell>
          <cell r="AS267">
            <v>83612.5</v>
          </cell>
          <cell r="AT267">
            <v>168256</v>
          </cell>
          <cell r="AU267">
            <v>150784.5</v>
          </cell>
          <cell r="AV267">
            <v>-5333.5977791633923</v>
          </cell>
          <cell r="AW267">
            <v>1785742.1522208366</v>
          </cell>
          <cell r="AX267">
            <v>609855.77402269118</v>
          </cell>
          <cell r="AZ267">
            <v>258</v>
          </cell>
          <cell r="BA267" t="str">
            <v>SALEM</v>
          </cell>
          <cell r="BC267">
            <v>0</v>
          </cell>
          <cell r="BE267">
            <v>0</v>
          </cell>
          <cell r="BF267">
            <v>0</v>
          </cell>
          <cell r="BG267">
            <v>0</v>
          </cell>
          <cell r="BH267">
            <v>0</v>
          </cell>
          <cell r="BI267">
            <v>0</v>
          </cell>
          <cell r="BJ267">
            <v>0</v>
          </cell>
          <cell r="BL267">
            <v>0</v>
          </cell>
          <cell r="BM267">
            <v>923692</v>
          </cell>
          <cell r="BN267">
            <v>923692</v>
          </cell>
          <cell r="BO267">
            <v>0</v>
          </cell>
          <cell r="BP267">
            <v>-5333.5977791633923</v>
          </cell>
          <cell r="BQ267">
            <v>-5333.5977791633923</v>
          </cell>
          <cell r="BR267">
            <v>-5333.5977791633923</v>
          </cell>
          <cell r="BX267">
            <v>-258</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K268">
            <v>259</v>
          </cell>
          <cell r="AL268">
            <v>259</v>
          </cell>
          <cell r="AM268" t="str">
            <v>SALISBURY</v>
          </cell>
          <cell r="AN268">
            <v>0</v>
          </cell>
          <cell r="AO268">
            <v>0</v>
          </cell>
          <cell r="AP268">
            <v>0</v>
          </cell>
          <cell r="AQ268">
            <v>0</v>
          </cell>
          <cell r="AR268">
            <v>0</v>
          </cell>
          <cell r="AS268">
            <v>0</v>
          </cell>
          <cell r="AT268">
            <v>0</v>
          </cell>
          <cell r="AU268">
            <v>0</v>
          </cell>
          <cell r="AV268">
            <v>0</v>
          </cell>
          <cell r="AW268">
            <v>0</v>
          </cell>
          <cell r="AX268">
            <v>0</v>
          </cell>
          <cell r="AZ268">
            <v>259</v>
          </cell>
          <cell r="BA268" t="str">
            <v>SALISBURY</v>
          </cell>
          <cell r="BC268">
            <v>0</v>
          </cell>
          <cell r="BE268">
            <v>0</v>
          </cell>
          <cell r="BF268">
            <v>0</v>
          </cell>
          <cell r="BG268">
            <v>0</v>
          </cell>
          <cell r="BH268">
            <v>0</v>
          </cell>
          <cell r="BI268">
            <v>0</v>
          </cell>
          <cell r="BJ268">
            <v>0</v>
          </cell>
          <cell r="BL268">
            <v>0</v>
          </cell>
          <cell r="BM268">
            <v>0</v>
          </cell>
          <cell r="BN268">
            <v>0</v>
          </cell>
          <cell r="BO268">
            <v>0</v>
          </cell>
          <cell r="BP268">
            <v>0</v>
          </cell>
          <cell r="BQ268">
            <v>0</v>
          </cell>
          <cell r="BR268">
            <v>0</v>
          </cell>
          <cell r="BX268">
            <v>-259</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K269">
            <v>260</v>
          </cell>
          <cell r="AL269">
            <v>260</v>
          </cell>
          <cell r="AM269" t="str">
            <v>SANDISFIELD</v>
          </cell>
          <cell r="AN269">
            <v>0</v>
          </cell>
          <cell r="AO269">
            <v>0</v>
          </cell>
          <cell r="AP269">
            <v>0</v>
          </cell>
          <cell r="AQ269">
            <v>0</v>
          </cell>
          <cell r="AR269">
            <v>0</v>
          </cell>
          <cell r="AS269">
            <v>0</v>
          </cell>
          <cell r="AT269">
            <v>0</v>
          </cell>
          <cell r="AU269">
            <v>0</v>
          </cell>
          <cell r="AV269">
            <v>0</v>
          </cell>
          <cell r="AW269">
            <v>0</v>
          </cell>
          <cell r="AX269">
            <v>0</v>
          </cell>
          <cell r="AZ269">
            <v>260</v>
          </cell>
          <cell r="BA269" t="str">
            <v>SANDISFIELD</v>
          </cell>
          <cell r="BC269">
            <v>0</v>
          </cell>
          <cell r="BE269">
            <v>0</v>
          </cell>
          <cell r="BF269">
            <v>0</v>
          </cell>
          <cell r="BG269">
            <v>0</v>
          </cell>
          <cell r="BH269">
            <v>0</v>
          </cell>
          <cell r="BI269">
            <v>0</v>
          </cell>
          <cell r="BJ269">
            <v>0</v>
          </cell>
          <cell r="BL269">
            <v>0</v>
          </cell>
          <cell r="BM269">
            <v>0</v>
          </cell>
          <cell r="BN269">
            <v>0</v>
          </cell>
          <cell r="BO269">
            <v>0</v>
          </cell>
          <cell r="BP269">
            <v>0</v>
          </cell>
          <cell r="BQ269">
            <v>0</v>
          </cell>
          <cell r="BR269">
            <v>0</v>
          </cell>
          <cell r="BX269">
            <v>-260</v>
          </cell>
        </row>
        <row r="270">
          <cell r="A270">
            <v>261</v>
          </cell>
          <cell r="B270">
            <v>261</v>
          </cell>
          <cell r="C270" t="str">
            <v>SANDWICH</v>
          </cell>
          <cell r="D270">
            <v>203</v>
          </cell>
          <cell r="E270">
            <v>3050706</v>
          </cell>
          <cell r="F270">
            <v>0</v>
          </cell>
          <cell r="G270">
            <v>181279</v>
          </cell>
          <cell r="H270">
            <v>3231985</v>
          </cell>
          <cell r="J270">
            <v>312899.59036652243</v>
          </cell>
          <cell r="K270">
            <v>0.39105495349923397</v>
          </cell>
          <cell r="L270">
            <v>181279</v>
          </cell>
          <cell r="M270">
            <v>494178.59036652243</v>
          </cell>
          <cell r="O270">
            <v>2737806.4096334777</v>
          </cell>
          <cell r="Q270">
            <v>0</v>
          </cell>
          <cell r="R270">
            <v>312899.59036652243</v>
          </cell>
          <cell r="S270">
            <v>181279</v>
          </cell>
          <cell r="T270">
            <v>494178.59036652243</v>
          </cell>
          <cell r="V270">
            <v>981421.25</v>
          </cell>
          <cell r="W270">
            <v>0</v>
          </cell>
          <cell r="X270">
            <v>261</v>
          </cell>
          <cell r="Y270">
            <v>203</v>
          </cell>
          <cell r="Z270">
            <v>3050706</v>
          </cell>
          <cell r="AA270">
            <v>0</v>
          </cell>
          <cell r="AB270">
            <v>3050706</v>
          </cell>
          <cell r="AC270">
            <v>0</v>
          </cell>
          <cell r="AD270">
            <v>181279</v>
          </cell>
          <cell r="AE270">
            <v>3231985</v>
          </cell>
          <cell r="AF270">
            <v>0</v>
          </cell>
          <cell r="AG270">
            <v>0</v>
          </cell>
          <cell r="AH270">
            <v>0</v>
          </cell>
          <cell r="AI270">
            <v>3231985</v>
          </cell>
          <cell r="AK270">
            <v>261</v>
          </cell>
          <cell r="AL270">
            <v>261</v>
          </cell>
          <cell r="AM270" t="str">
            <v>SANDWICH</v>
          </cell>
          <cell r="AN270">
            <v>3050706</v>
          </cell>
          <cell r="AO270">
            <v>2576786</v>
          </cell>
          <cell r="AP270">
            <v>473920</v>
          </cell>
          <cell r="AQ270">
            <v>0</v>
          </cell>
          <cell r="AR270">
            <v>30868.75</v>
          </cell>
          <cell r="AS270">
            <v>71106</v>
          </cell>
          <cell r="AT270">
            <v>124550.25</v>
          </cell>
          <cell r="AU270">
            <v>99697.25</v>
          </cell>
          <cell r="AV270">
            <v>0</v>
          </cell>
          <cell r="AW270">
            <v>800142.25</v>
          </cell>
          <cell r="AX270">
            <v>312899.59036652243</v>
          </cell>
          <cell r="AZ270">
            <v>261</v>
          </cell>
          <cell r="BA270" t="str">
            <v>SANDWICH</v>
          </cell>
          <cell r="BC270">
            <v>0</v>
          </cell>
          <cell r="BE270">
            <v>0</v>
          </cell>
          <cell r="BF270">
            <v>0</v>
          </cell>
          <cell r="BG270">
            <v>0</v>
          </cell>
          <cell r="BH270">
            <v>0</v>
          </cell>
          <cell r="BI270">
            <v>0</v>
          </cell>
          <cell r="BJ270">
            <v>0</v>
          </cell>
          <cell r="BL270">
            <v>0</v>
          </cell>
          <cell r="BM270">
            <v>473920</v>
          </cell>
          <cell r="BN270">
            <v>473920</v>
          </cell>
          <cell r="BO270">
            <v>0</v>
          </cell>
          <cell r="BP270">
            <v>0</v>
          </cell>
          <cell r="BQ270">
            <v>0</v>
          </cell>
          <cell r="BR270">
            <v>0</v>
          </cell>
          <cell r="BX270">
            <v>-261</v>
          </cell>
        </row>
        <row r="271">
          <cell r="A271">
            <v>262</v>
          </cell>
          <cell r="B271">
            <v>262</v>
          </cell>
          <cell r="C271" t="str">
            <v>SAUGUS</v>
          </cell>
          <cell r="D271">
            <v>168</v>
          </cell>
          <cell r="E271">
            <v>2377927</v>
          </cell>
          <cell r="F271">
            <v>0</v>
          </cell>
          <cell r="G271">
            <v>150024</v>
          </cell>
          <cell r="H271">
            <v>2527951</v>
          </cell>
          <cell r="J271">
            <v>264452.70873689151</v>
          </cell>
          <cell r="K271">
            <v>0.43686658399170303</v>
          </cell>
          <cell r="L271">
            <v>150024</v>
          </cell>
          <cell r="M271">
            <v>414476.70873689151</v>
          </cell>
          <cell r="O271">
            <v>2113474.2912631086</v>
          </cell>
          <cell r="Q271">
            <v>0</v>
          </cell>
          <cell r="R271">
            <v>264452.70873689151</v>
          </cell>
          <cell r="S271">
            <v>150024</v>
          </cell>
          <cell r="T271">
            <v>414476.70873689151</v>
          </cell>
          <cell r="V271">
            <v>755363.75</v>
          </cell>
          <cell r="W271">
            <v>0</v>
          </cell>
          <cell r="X271">
            <v>262</v>
          </cell>
          <cell r="Y271">
            <v>168</v>
          </cell>
          <cell r="Z271">
            <v>2377927</v>
          </cell>
          <cell r="AA271">
            <v>0</v>
          </cell>
          <cell r="AB271">
            <v>2377927</v>
          </cell>
          <cell r="AC271">
            <v>0</v>
          </cell>
          <cell r="AD271">
            <v>150024</v>
          </cell>
          <cell r="AE271">
            <v>2527951</v>
          </cell>
          <cell r="AF271">
            <v>0</v>
          </cell>
          <cell r="AG271">
            <v>0</v>
          </cell>
          <cell r="AH271">
            <v>0</v>
          </cell>
          <cell r="AI271">
            <v>2527951</v>
          </cell>
          <cell r="AK271">
            <v>262</v>
          </cell>
          <cell r="AL271">
            <v>262</v>
          </cell>
          <cell r="AM271" t="str">
            <v>SAUGUS</v>
          </cell>
          <cell r="AN271">
            <v>2377927</v>
          </cell>
          <cell r="AO271">
            <v>1977385</v>
          </cell>
          <cell r="AP271">
            <v>400542</v>
          </cell>
          <cell r="AQ271">
            <v>0</v>
          </cell>
          <cell r="AR271">
            <v>70211.25</v>
          </cell>
          <cell r="AS271">
            <v>13920</v>
          </cell>
          <cell r="AT271">
            <v>102597.25</v>
          </cell>
          <cell r="AU271">
            <v>18069.25</v>
          </cell>
          <cell r="AV271">
            <v>0</v>
          </cell>
          <cell r="AW271">
            <v>605339.75</v>
          </cell>
          <cell r="AX271">
            <v>264452.70873689151</v>
          </cell>
          <cell r="AZ271">
            <v>262</v>
          </cell>
          <cell r="BA271" t="str">
            <v>SAUGUS</v>
          </cell>
          <cell r="BC271">
            <v>0</v>
          </cell>
          <cell r="BE271">
            <v>0</v>
          </cell>
          <cell r="BF271">
            <v>0</v>
          </cell>
          <cell r="BG271">
            <v>0</v>
          </cell>
          <cell r="BH271">
            <v>0</v>
          </cell>
          <cell r="BI271">
            <v>0</v>
          </cell>
          <cell r="BJ271">
            <v>0</v>
          </cell>
          <cell r="BL271">
            <v>0</v>
          </cell>
          <cell r="BM271">
            <v>400542</v>
          </cell>
          <cell r="BN271">
            <v>400542</v>
          </cell>
          <cell r="BO271">
            <v>0</v>
          </cell>
          <cell r="BP271">
            <v>0</v>
          </cell>
          <cell r="BQ271">
            <v>0</v>
          </cell>
          <cell r="BR271">
            <v>0</v>
          </cell>
          <cell r="BX271">
            <v>-262</v>
          </cell>
        </row>
        <row r="272">
          <cell r="A272">
            <v>263</v>
          </cell>
          <cell r="B272">
            <v>263</v>
          </cell>
          <cell r="C272" t="str">
            <v>SAVOY</v>
          </cell>
          <cell r="D272">
            <v>6</v>
          </cell>
          <cell r="E272">
            <v>81774</v>
          </cell>
          <cell r="F272">
            <v>0</v>
          </cell>
          <cell r="G272">
            <v>5358</v>
          </cell>
          <cell r="H272">
            <v>87132</v>
          </cell>
          <cell r="J272">
            <v>5251.5262951032228</v>
          </cell>
          <cell r="K272">
            <v>0.21837757687091766</v>
          </cell>
          <cell r="L272">
            <v>5358</v>
          </cell>
          <cell r="M272">
            <v>10609.526295103224</v>
          </cell>
          <cell r="O272">
            <v>76522.47370489678</v>
          </cell>
          <cell r="Q272">
            <v>0</v>
          </cell>
          <cell r="R272">
            <v>5251.5262951032228</v>
          </cell>
          <cell r="S272">
            <v>5358</v>
          </cell>
          <cell r="T272">
            <v>10609.526295103224</v>
          </cell>
          <cell r="V272">
            <v>29405.919069123953</v>
          </cell>
          <cell r="W272">
            <v>0</v>
          </cell>
          <cell r="X272">
            <v>263</v>
          </cell>
          <cell r="Y272">
            <v>6</v>
          </cell>
          <cell r="Z272">
            <v>81774</v>
          </cell>
          <cell r="AA272">
            <v>0</v>
          </cell>
          <cell r="AB272">
            <v>81774</v>
          </cell>
          <cell r="AC272">
            <v>0</v>
          </cell>
          <cell r="AD272">
            <v>5358</v>
          </cell>
          <cell r="AE272">
            <v>87132</v>
          </cell>
          <cell r="AF272">
            <v>0</v>
          </cell>
          <cell r="AG272">
            <v>0</v>
          </cell>
          <cell r="AH272">
            <v>0</v>
          </cell>
          <cell r="AI272">
            <v>87132</v>
          </cell>
          <cell r="AK272">
            <v>263</v>
          </cell>
          <cell r="AL272">
            <v>263</v>
          </cell>
          <cell r="AM272" t="str">
            <v>SAVOY</v>
          </cell>
          <cell r="AN272">
            <v>81774</v>
          </cell>
          <cell r="AO272">
            <v>73820</v>
          </cell>
          <cell r="AP272">
            <v>7954</v>
          </cell>
          <cell r="AQ272">
            <v>2933</v>
          </cell>
          <cell r="AR272">
            <v>8437.25</v>
          </cell>
          <cell r="AS272">
            <v>0</v>
          </cell>
          <cell r="AT272">
            <v>4792.75</v>
          </cell>
          <cell r="AU272">
            <v>0</v>
          </cell>
          <cell r="AV272">
            <v>-69.080930876047205</v>
          </cell>
          <cell r="AW272">
            <v>24047.919069123953</v>
          </cell>
          <cell r="AX272">
            <v>5251.5262951032228</v>
          </cell>
          <cell r="AZ272">
            <v>263</v>
          </cell>
          <cell r="BA272" t="str">
            <v>SAVOY</v>
          </cell>
          <cell r="BC272">
            <v>0</v>
          </cell>
          <cell r="BE272">
            <v>0</v>
          </cell>
          <cell r="BF272">
            <v>0</v>
          </cell>
          <cell r="BG272">
            <v>0</v>
          </cell>
          <cell r="BH272">
            <v>0</v>
          </cell>
          <cell r="BI272">
            <v>0</v>
          </cell>
          <cell r="BJ272">
            <v>0</v>
          </cell>
          <cell r="BL272">
            <v>0</v>
          </cell>
          <cell r="BM272">
            <v>7954</v>
          </cell>
          <cell r="BN272">
            <v>7954</v>
          </cell>
          <cell r="BO272">
            <v>0</v>
          </cell>
          <cell r="BP272">
            <v>-69.080930876047205</v>
          </cell>
          <cell r="BQ272">
            <v>-69.080930876047205</v>
          </cell>
          <cell r="BR272">
            <v>-69.080930876047205</v>
          </cell>
          <cell r="BX272">
            <v>-263</v>
          </cell>
        </row>
        <row r="273">
          <cell r="A273">
            <v>264</v>
          </cell>
          <cell r="B273">
            <v>264</v>
          </cell>
          <cell r="C273" t="str">
            <v>SCITUATE</v>
          </cell>
          <cell r="D273">
            <v>27</v>
          </cell>
          <cell r="E273">
            <v>366566</v>
          </cell>
          <cell r="F273">
            <v>0</v>
          </cell>
          <cell r="G273">
            <v>24111</v>
          </cell>
          <cell r="H273">
            <v>390677</v>
          </cell>
          <cell r="J273">
            <v>28910.464346238361</v>
          </cell>
          <cell r="K273">
            <v>0.32041050788173087</v>
          </cell>
          <cell r="L273">
            <v>24111</v>
          </cell>
          <cell r="M273">
            <v>53021.464346238361</v>
          </cell>
          <cell r="O273">
            <v>337655.53565376165</v>
          </cell>
          <cell r="Q273">
            <v>0</v>
          </cell>
          <cell r="R273">
            <v>28910.464346238361</v>
          </cell>
          <cell r="S273">
            <v>24111</v>
          </cell>
          <cell r="T273">
            <v>53021.464346238361</v>
          </cell>
          <cell r="V273">
            <v>114340.45139149344</v>
          </cell>
          <cell r="W273">
            <v>0</v>
          </cell>
          <cell r="X273">
            <v>264</v>
          </cell>
          <cell r="Y273">
            <v>27</v>
          </cell>
          <cell r="Z273">
            <v>366566</v>
          </cell>
          <cell r="AA273">
            <v>0</v>
          </cell>
          <cell r="AB273">
            <v>366566</v>
          </cell>
          <cell r="AC273">
            <v>0</v>
          </cell>
          <cell r="AD273">
            <v>24111</v>
          </cell>
          <cell r="AE273">
            <v>390677</v>
          </cell>
          <cell r="AF273">
            <v>0</v>
          </cell>
          <cell r="AG273">
            <v>0</v>
          </cell>
          <cell r="AH273">
            <v>0</v>
          </cell>
          <cell r="AI273">
            <v>390677</v>
          </cell>
          <cell r="AK273">
            <v>264</v>
          </cell>
          <cell r="AL273">
            <v>264</v>
          </cell>
          <cell r="AM273" t="str">
            <v>SCITUATE</v>
          </cell>
          <cell r="AN273">
            <v>366566</v>
          </cell>
          <cell r="AO273">
            <v>322778</v>
          </cell>
          <cell r="AP273">
            <v>43788</v>
          </cell>
          <cell r="AQ273">
            <v>26519</v>
          </cell>
          <cell r="AR273">
            <v>14289.25</v>
          </cell>
          <cell r="AS273">
            <v>1667.5</v>
          </cell>
          <cell r="AT273">
            <v>4590.25</v>
          </cell>
          <cell r="AU273">
            <v>0</v>
          </cell>
          <cell r="AV273">
            <v>-624.54860850656405</v>
          </cell>
          <cell r="AW273">
            <v>90229.451391493436</v>
          </cell>
          <cell r="AX273">
            <v>28910.464346238361</v>
          </cell>
          <cell r="AZ273">
            <v>264</v>
          </cell>
          <cell r="BA273" t="str">
            <v>SCITUATE</v>
          </cell>
          <cell r="BC273">
            <v>0</v>
          </cell>
          <cell r="BE273">
            <v>0</v>
          </cell>
          <cell r="BF273">
            <v>0</v>
          </cell>
          <cell r="BG273">
            <v>0</v>
          </cell>
          <cell r="BH273">
            <v>0</v>
          </cell>
          <cell r="BI273">
            <v>0</v>
          </cell>
          <cell r="BJ273">
            <v>0</v>
          </cell>
          <cell r="BL273">
            <v>0</v>
          </cell>
          <cell r="BM273">
            <v>43788</v>
          </cell>
          <cell r="BN273">
            <v>43788</v>
          </cell>
          <cell r="BO273">
            <v>0</v>
          </cell>
          <cell r="BP273">
            <v>-624.54860850656405</v>
          </cell>
          <cell r="BQ273">
            <v>-624.54860850656405</v>
          </cell>
          <cell r="BR273">
            <v>-624.54860850656405</v>
          </cell>
          <cell r="BX273">
            <v>-264</v>
          </cell>
        </row>
        <row r="274">
          <cell r="A274">
            <v>265</v>
          </cell>
          <cell r="B274">
            <v>265</v>
          </cell>
          <cell r="C274" t="str">
            <v>SEEKONK</v>
          </cell>
          <cell r="D274">
            <v>1</v>
          </cell>
          <cell r="E274">
            <v>11719</v>
          </cell>
          <cell r="F274">
            <v>0</v>
          </cell>
          <cell r="G274">
            <v>893</v>
          </cell>
          <cell r="H274">
            <v>12612</v>
          </cell>
          <cell r="J274">
            <v>209.95541386004837</v>
          </cell>
          <cell r="K274">
            <v>5.8207766526212464E-2</v>
          </cell>
          <cell r="L274">
            <v>893</v>
          </cell>
          <cell r="M274">
            <v>1102.9554138600483</v>
          </cell>
          <cell r="O274">
            <v>11509.044586139951</v>
          </cell>
          <cell r="Q274">
            <v>0</v>
          </cell>
          <cell r="R274">
            <v>209.95541386004837</v>
          </cell>
          <cell r="S274">
            <v>893</v>
          </cell>
          <cell r="T274">
            <v>1102.9554138600483</v>
          </cell>
          <cell r="V274">
            <v>4500</v>
          </cell>
          <cell r="W274">
            <v>0</v>
          </cell>
          <cell r="X274">
            <v>265</v>
          </cell>
          <cell r="Y274">
            <v>1</v>
          </cell>
          <cell r="Z274">
            <v>11719</v>
          </cell>
          <cell r="AA274">
            <v>0</v>
          </cell>
          <cell r="AB274">
            <v>11719</v>
          </cell>
          <cell r="AC274">
            <v>0</v>
          </cell>
          <cell r="AD274">
            <v>893</v>
          </cell>
          <cell r="AE274">
            <v>12612</v>
          </cell>
          <cell r="AF274">
            <v>0</v>
          </cell>
          <cell r="AG274">
            <v>0</v>
          </cell>
          <cell r="AH274">
            <v>0</v>
          </cell>
          <cell r="AI274">
            <v>12612</v>
          </cell>
          <cell r="AK274">
            <v>265</v>
          </cell>
          <cell r="AL274">
            <v>265</v>
          </cell>
          <cell r="AM274" t="str">
            <v>SEEKONK</v>
          </cell>
          <cell r="AN274">
            <v>11719</v>
          </cell>
          <cell r="AO274">
            <v>11401</v>
          </cell>
          <cell r="AP274">
            <v>318</v>
          </cell>
          <cell r="AQ274">
            <v>0</v>
          </cell>
          <cell r="AR274">
            <v>3289</v>
          </cell>
          <cell r="AS274">
            <v>0</v>
          </cell>
          <cell r="AT274">
            <v>0</v>
          </cell>
          <cell r="AU274">
            <v>0</v>
          </cell>
          <cell r="AV274">
            <v>0</v>
          </cell>
          <cell r="AW274">
            <v>3607</v>
          </cell>
          <cell r="AX274">
            <v>209.95541386004837</v>
          </cell>
          <cell r="AZ274">
            <v>265</v>
          </cell>
          <cell r="BA274" t="str">
            <v>SEEKONK</v>
          </cell>
          <cell r="BC274">
            <v>0</v>
          </cell>
          <cell r="BE274">
            <v>0</v>
          </cell>
          <cell r="BF274">
            <v>0</v>
          </cell>
          <cell r="BG274">
            <v>0</v>
          </cell>
          <cell r="BH274">
            <v>0</v>
          </cell>
          <cell r="BI274">
            <v>0</v>
          </cell>
          <cell r="BJ274">
            <v>0</v>
          </cell>
          <cell r="BL274">
            <v>0</v>
          </cell>
          <cell r="BM274">
            <v>318</v>
          </cell>
          <cell r="BN274">
            <v>318</v>
          </cell>
          <cell r="BO274">
            <v>0</v>
          </cell>
          <cell r="BP274">
            <v>0</v>
          </cell>
          <cell r="BQ274">
            <v>0</v>
          </cell>
          <cell r="BR274">
            <v>0</v>
          </cell>
          <cell r="BX274">
            <v>-265</v>
          </cell>
        </row>
        <row r="275">
          <cell r="A275">
            <v>266</v>
          </cell>
          <cell r="B275">
            <v>266</v>
          </cell>
          <cell r="C275" t="str">
            <v>SHARON</v>
          </cell>
          <cell r="D275">
            <v>7</v>
          </cell>
          <cell r="E275">
            <v>92596</v>
          </cell>
          <cell r="F275">
            <v>0</v>
          </cell>
          <cell r="G275">
            <v>6251</v>
          </cell>
          <cell r="H275">
            <v>98847</v>
          </cell>
          <cell r="J275">
            <v>3000.1176118869807</v>
          </cell>
          <cell r="K275">
            <v>0.2263727165084872</v>
          </cell>
          <cell r="L275">
            <v>6251</v>
          </cell>
          <cell r="M275">
            <v>9251.1176118869807</v>
          </cell>
          <cell r="O275">
            <v>89595.882388113023</v>
          </cell>
          <cell r="Q275">
            <v>0</v>
          </cell>
          <cell r="R275">
            <v>3000.1176118869807</v>
          </cell>
          <cell r="S275">
            <v>6251</v>
          </cell>
          <cell r="T275">
            <v>9251.1176118869807</v>
          </cell>
          <cell r="V275">
            <v>19504</v>
          </cell>
          <cell r="W275">
            <v>0</v>
          </cell>
          <cell r="X275">
            <v>266</v>
          </cell>
          <cell r="Y275">
            <v>7</v>
          </cell>
          <cell r="Z275">
            <v>92596</v>
          </cell>
          <cell r="AA275">
            <v>0</v>
          </cell>
          <cell r="AB275">
            <v>92596</v>
          </cell>
          <cell r="AC275">
            <v>0</v>
          </cell>
          <cell r="AD275">
            <v>6251</v>
          </cell>
          <cell r="AE275">
            <v>98847</v>
          </cell>
          <cell r="AF275">
            <v>0</v>
          </cell>
          <cell r="AG275">
            <v>0</v>
          </cell>
          <cell r="AH275">
            <v>0</v>
          </cell>
          <cell r="AI275">
            <v>98847</v>
          </cell>
          <cell r="AK275">
            <v>266</v>
          </cell>
          <cell r="AL275">
            <v>266</v>
          </cell>
          <cell r="AM275" t="str">
            <v>SHARON</v>
          </cell>
          <cell r="AN275">
            <v>92596</v>
          </cell>
          <cell r="AO275">
            <v>88052</v>
          </cell>
          <cell r="AP275">
            <v>4544</v>
          </cell>
          <cell r="AQ275">
            <v>0</v>
          </cell>
          <cell r="AR275">
            <v>0</v>
          </cell>
          <cell r="AS275">
            <v>897.75</v>
          </cell>
          <cell r="AT275">
            <v>1788.75</v>
          </cell>
          <cell r="AU275">
            <v>6022.5</v>
          </cell>
          <cell r="AV275">
            <v>0</v>
          </cell>
          <cell r="AW275">
            <v>13253</v>
          </cell>
          <cell r="AX275">
            <v>3000.1176118869807</v>
          </cell>
          <cell r="AZ275">
            <v>266</v>
          </cell>
          <cell r="BA275" t="str">
            <v>SHARON</v>
          </cell>
          <cell r="BC275">
            <v>0</v>
          </cell>
          <cell r="BE275">
            <v>0</v>
          </cell>
          <cell r="BF275">
            <v>0</v>
          </cell>
          <cell r="BG275">
            <v>0</v>
          </cell>
          <cell r="BH275">
            <v>0</v>
          </cell>
          <cell r="BI275">
            <v>0</v>
          </cell>
          <cell r="BJ275">
            <v>0</v>
          </cell>
          <cell r="BL275">
            <v>0</v>
          </cell>
          <cell r="BM275">
            <v>4544</v>
          </cell>
          <cell r="BN275">
            <v>4544</v>
          </cell>
          <cell r="BO275">
            <v>0</v>
          </cell>
          <cell r="BP275">
            <v>0</v>
          </cell>
          <cell r="BQ275">
            <v>0</v>
          </cell>
          <cell r="BR275">
            <v>0</v>
          </cell>
          <cell r="BX275">
            <v>-266</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K276">
            <v>267</v>
          </cell>
          <cell r="AL276">
            <v>267</v>
          </cell>
          <cell r="AM276" t="str">
            <v>SHEFFIELD</v>
          </cell>
          <cell r="AN276">
            <v>0</v>
          </cell>
          <cell r="AO276">
            <v>0</v>
          </cell>
          <cell r="AP276">
            <v>0</v>
          </cell>
          <cell r="AQ276">
            <v>0</v>
          </cell>
          <cell r="AR276">
            <v>0</v>
          </cell>
          <cell r="AS276">
            <v>0</v>
          </cell>
          <cell r="AT276">
            <v>0</v>
          </cell>
          <cell r="AU276">
            <v>0</v>
          </cell>
          <cell r="AV276">
            <v>0</v>
          </cell>
          <cell r="AW276">
            <v>0</v>
          </cell>
          <cell r="AX276">
            <v>0</v>
          </cell>
          <cell r="AZ276">
            <v>267</v>
          </cell>
          <cell r="BA276" t="str">
            <v>SHEFFIELD</v>
          </cell>
          <cell r="BC276">
            <v>0</v>
          </cell>
          <cell r="BE276">
            <v>0</v>
          </cell>
          <cell r="BF276">
            <v>0</v>
          </cell>
          <cell r="BG276">
            <v>0</v>
          </cell>
          <cell r="BH276">
            <v>0</v>
          </cell>
          <cell r="BI276">
            <v>0</v>
          </cell>
          <cell r="BJ276">
            <v>0</v>
          </cell>
          <cell r="BL276">
            <v>0</v>
          </cell>
          <cell r="BM276">
            <v>0</v>
          </cell>
          <cell r="BN276">
            <v>0</v>
          </cell>
          <cell r="BO276">
            <v>0</v>
          </cell>
          <cell r="BP276">
            <v>0</v>
          </cell>
          <cell r="BQ276">
            <v>0</v>
          </cell>
          <cell r="BR276">
            <v>0</v>
          </cell>
          <cell r="BX276">
            <v>-267</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K277">
            <v>268</v>
          </cell>
          <cell r="AL277">
            <v>268</v>
          </cell>
          <cell r="AM277" t="str">
            <v>SHELBURNE</v>
          </cell>
          <cell r="AN277">
            <v>0</v>
          </cell>
          <cell r="AO277">
            <v>0</v>
          </cell>
          <cell r="AP277">
            <v>0</v>
          </cell>
          <cell r="AQ277">
            <v>0</v>
          </cell>
          <cell r="AR277">
            <v>0</v>
          </cell>
          <cell r="AS277">
            <v>0</v>
          </cell>
          <cell r="AT277">
            <v>0</v>
          </cell>
          <cell r="AU277">
            <v>0</v>
          </cell>
          <cell r="AV277">
            <v>0</v>
          </cell>
          <cell r="AW277">
            <v>0</v>
          </cell>
          <cell r="AX277">
            <v>0</v>
          </cell>
          <cell r="AZ277">
            <v>268</v>
          </cell>
          <cell r="BA277" t="str">
            <v>SHELBURNE</v>
          </cell>
          <cell r="BC277">
            <v>0</v>
          </cell>
          <cell r="BE277">
            <v>0</v>
          </cell>
          <cell r="BF277">
            <v>0</v>
          </cell>
          <cell r="BG277">
            <v>0</v>
          </cell>
          <cell r="BH277">
            <v>0</v>
          </cell>
          <cell r="BI277">
            <v>0</v>
          </cell>
          <cell r="BJ277">
            <v>0</v>
          </cell>
          <cell r="BL277">
            <v>0</v>
          </cell>
          <cell r="BM277">
            <v>0</v>
          </cell>
          <cell r="BN277">
            <v>0</v>
          </cell>
          <cell r="BO277">
            <v>0</v>
          </cell>
          <cell r="BP277">
            <v>0</v>
          </cell>
          <cell r="BQ277">
            <v>0</v>
          </cell>
          <cell r="BR277">
            <v>0</v>
          </cell>
          <cell r="BX277">
            <v>-268</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K278">
            <v>269</v>
          </cell>
          <cell r="AL278">
            <v>269</v>
          </cell>
          <cell r="AM278" t="str">
            <v>SHERBORN</v>
          </cell>
          <cell r="AN278">
            <v>0</v>
          </cell>
          <cell r="AO278">
            <v>0</v>
          </cell>
          <cell r="AP278">
            <v>0</v>
          </cell>
          <cell r="AQ278">
            <v>0</v>
          </cell>
          <cell r="AR278">
            <v>0</v>
          </cell>
          <cell r="AS278">
            <v>0</v>
          </cell>
          <cell r="AT278">
            <v>0</v>
          </cell>
          <cell r="AU278">
            <v>0</v>
          </cell>
          <cell r="AV278">
            <v>0</v>
          </cell>
          <cell r="AW278">
            <v>0</v>
          </cell>
          <cell r="AX278">
            <v>0</v>
          </cell>
          <cell r="AZ278">
            <v>269</v>
          </cell>
          <cell r="BA278" t="str">
            <v>SHERBORN</v>
          </cell>
          <cell r="BC278">
            <v>0</v>
          </cell>
          <cell r="BE278">
            <v>0</v>
          </cell>
          <cell r="BF278">
            <v>0</v>
          </cell>
          <cell r="BG278">
            <v>0</v>
          </cell>
          <cell r="BH278">
            <v>0</v>
          </cell>
          <cell r="BI278">
            <v>0</v>
          </cell>
          <cell r="BJ278">
            <v>0</v>
          </cell>
          <cell r="BL278">
            <v>0</v>
          </cell>
          <cell r="BM278">
            <v>0</v>
          </cell>
          <cell r="BN278">
            <v>0</v>
          </cell>
          <cell r="BO278">
            <v>0</v>
          </cell>
          <cell r="BP278">
            <v>0</v>
          </cell>
          <cell r="BQ278">
            <v>0</v>
          </cell>
          <cell r="BR278">
            <v>0</v>
          </cell>
          <cell r="BX278">
            <v>-269</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K279">
            <v>270</v>
          </cell>
          <cell r="AL279">
            <v>270</v>
          </cell>
          <cell r="AM279" t="str">
            <v>SHIRLEY</v>
          </cell>
          <cell r="AN279">
            <v>0</v>
          </cell>
          <cell r="AO279">
            <v>0</v>
          </cell>
          <cell r="AP279">
            <v>0</v>
          </cell>
          <cell r="AQ279">
            <v>0</v>
          </cell>
          <cell r="AR279">
            <v>0</v>
          </cell>
          <cell r="AS279">
            <v>0</v>
          </cell>
          <cell r="AT279">
            <v>0</v>
          </cell>
          <cell r="AU279">
            <v>0</v>
          </cell>
          <cell r="AV279">
            <v>0</v>
          </cell>
          <cell r="AW279">
            <v>0</v>
          </cell>
          <cell r="AX279">
            <v>0</v>
          </cell>
          <cell r="AZ279">
            <v>270</v>
          </cell>
          <cell r="BA279" t="str">
            <v>SHIRLEY</v>
          </cell>
          <cell r="BC279">
            <v>0</v>
          </cell>
          <cell r="BE279">
            <v>0</v>
          </cell>
          <cell r="BF279">
            <v>0</v>
          </cell>
          <cell r="BG279">
            <v>0</v>
          </cell>
          <cell r="BH279">
            <v>0</v>
          </cell>
          <cell r="BI279">
            <v>0</v>
          </cell>
          <cell r="BJ279">
            <v>0</v>
          </cell>
          <cell r="BL279">
            <v>0</v>
          </cell>
          <cell r="BM279">
            <v>0</v>
          </cell>
          <cell r="BN279">
            <v>0</v>
          </cell>
          <cell r="BO279">
            <v>0</v>
          </cell>
          <cell r="BP279">
            <v>0</v>
          </cell>
          <cell r="BQ279">
            <v>0</v>
          </cell>
          <cell r="BR279">
            <v>0</v>
          </cell>
          <cell r="BW279" t="str">
            <v>fy12</v>
          </cell>
          <cell r="BX279">
            <v>-270</v>
          </cell>
        </row>
        <row r="280">
          <cell r="A280">
            <v>271</v>
          </cell>
          <cell r="B280">
            <v>271</v>
          </cell>
          <cell r="C280" t="str">
            <v>SHREWSBURY</v>
          </cell>
          <cell r="D280">
            <v>38</v>
          </cell>
          <cell r="E280">
            <v>476042</v>
          </cell>
          <cell r="F280">
            <v>0</v>
          </cell>
          <cell r="G280">
            <v>33934</v>
          </cell>
          <cell r="H280">
            <v>509976</v>
          </cell>
          <cell r="J280">
            <v>0</v>
          </cell>
          <cell r="K280">
            <v>0</v>
          </cell>
          <cell r="L280">
            <v>33934</v>
          </cell>
          <cell r="M280">
            <v>33934</v>
          </cell>
          <cell r="O280">
            <v>476042</v>
          </cell>
          <cell r="Q280">
            <v>0</v>
          </cell>
          <cell r="R280">
            <v>0</v>
          </cell>
          <cell r="S280">
            <v>33934</v>
          </cell>
          <cell r="T280">
            <v>33934</v>
          </cell>
          <cell r="V280">
            <v>55077</v>
          </cell>
          <cell r="W280">
            <v>0</v>
          </cell>
          <cell r="X280">
            <v>271</v>
          </cell>
          <cell r="Y280">
            <v>38</v>
          </cell>
          <cell r="Z280">
            <v>476042</v>
          </cell>
          <cell r="AA280">
            <v>0</v>
          </cell>
          <cell r="AB280">
            <v>476042</v>
          </cell>
          <cell r="AC280">
            <v>0</v>
          </cell>
          <cell r="AD280">
            <v>33934</v>
          </cell>
          <cell r="AE280">
            <v>509976</v>
          </cell>
          <cell r="AF280">
            <v>0</v>
          </cell>
          <cell r="AG280">
            <v>0</v>
          </cell>
          <cell r="AH280">
            <v>0</v>
          </cell>
          <cell r="AI280">
            <v>509976</v>
          </cell>
          <cell r="AK280">
            <v>271</v>
          </cell>
          <cell r="AL280">
            <v>271</v>
          </cell>
          <cell r="AM280" t="str">
            <v>SHREWSBURY</v>
          </cell>
          <cell r="AN280">
            <v>476042</v>
          </cell>
          <cell r="AO280">
            <v>647704</v>
          </cell>
          <cell r="AP280">
            <v>0</v>
          </cell>
          <cell r="AQ280">
            <v>0</v>
          </cell>
          <cell r="AR280">
            <v>0</v>
          </cell>
          <cell r="AS280">
            <v>21143</v>
          </cell>
          <cell r="AT280">
            <v>0</v>
          </cell>
          <cell r="AU280">
            <v>0</v>
          </cell>
          <cell r="AV280">
            <v>0</v>
          </cell>
          <cell r="AW280">
            <v>21143</v>
          </cell>
          <cell r="AX280">
            <v>0</v>
          </cell>
          <cell r="AZ280">
            <v>271</v>
          </cell>
          <cell r="BA280" t="str">
            <v>SHREWSBURY</v>
          </cell>
          <cell r="BC280">
            <v>0</v>
          </cell>
          <cell r="BE280">
            <v>0</v>
          </cell>
          <cell r="BF280">
            <v>0</v>
          </cell>
          <cell r="BG280">
            <v>0</v>
          </cell>
          <cell r="BH280">
            <v>0</v>
          </cell>
          <cell r="BI280">
            <v>0</v>
          </cell>
          <cell r="BJ280">
            <v>0</v>
          </cell>
          <cell r="BL280">
            <v>0</v>
          </cell>
          <cell r="BM280">
            <v>0</v>
          </cell>
          <cell r="BN280">
            <v>0</v>
          </cell>
          <cell r="BO280">
            <v>0</v>
          </cell>
          <cell r="BP280">
            <v>0</v>
          </cell>
          <cell r="BQ280">
            <v>0</v>
          </cell>
          <cell r="BR280">
            <v>0</v>
          </cell>
          <cell r="BX280">
            <v>-271</v>
          </cell>
        </row>
        <row r="281">
          <cell r="A281">
            <v>272</v>
          </cell>
          <cell r="B281">
            <v>272</v>
          </cell>
          <cell r="C281" t="str">
            <v>SHUTESBURY</v>
          </cell>
          <cell r="D281">
            <v>1</v>
          </cell>
          <cell r="E281">
            <v>17790</v>
          </cell>
          <cell r="F281">
            <v>0</v>
          </cell>
          <cell r="G281">
            <v>893</v>
          </cell>
          <cell r="H281">
            <v>18683</v>
          </cell>
          <cell r="J281">
            <v>0</v>
          </cell>
          <cell r="K281">
            <v>0</v>
          </cell>
          <cell r="L281">
            <v>893</v>
          </cell>
          <cell r="M281">
            <v>893</v>
          </cell>
          <cell r="O281">
            <v>17790</v>
          </cell>
          <cell r="Q281">
            <v>0</v>
          </cell>
          <cell r="R281">
            <v>0</v>
          </cell>
          <cell r="S281">
            <v>893</v>
          </cell>
          <cell r="T281">
            <v>893</v>
          </cell>
          <cell r="V281">
            <v>5820.4516448367704</v>
          </cell>
          <cell r="W281">
            <v>0</v>
          </cell>
          <cell r="X281">
            <v>272</v>
          </cell>
          <cell r="Y281">
            <v>1</v>
          </cell>
          <cell r="Z281">
            <v>17790</v>
          </cell>
          <cell r="AA281">
            <v>0</v>
          </cell>
          <cell r="AB281">
            <v>17790</v>
          </cell>
          <cell r="AC281">
            <v>0</v>
          </cell>
          <cell r="AD281">
            <v>893</v>
          </cell>
          <cell r="AE281">
            <v>18683</v>
          </cell>
          <cell r="AF281">
            <v>0</v>
          </cell>
          <cell r="AG281">
            <v>0</v>
          </cell>
          <cell r="AH281">
            <v>0</v>
          </cell>
          <cell r="AI281">
            <v>18683</v>
          </cell>
          <cell r="AK281">
            <v>272</v>
          </cell>
          <cell r="AL281">
            <v>272</v>
          </cell>
          <cell r="AM281" t="str">
            <v>SHUTESBURY</v>
          </cell>
          <cell r="AN281">
            <v>17790</v>
          </cell>
          <cell r="AO281">
            <v>19999</v>
          </cell>
          <cell r="AP281">
            <v>0</v>
          </cell>
          <cell r="AQ281">
            <v>3059</v>
          </cell>
          <cell r="AR281">
            <v>1940.5</v>
          </cell>
          <cell r="AS281">
            <v>0</v>
          </cell>
          <cell r="AT281">
            <v>0</v>
          </cell>
          <cell r="AU281">
            <v>0</v>
          </cell>
          <cell r="AV281">
            <v>-72.048355163229644</v>
          </cell>
          <cell r="AW281">
            <v>4927.4516448367704</v>
          </cell>
          <cell r="AX281">
            <v>0</v>
          </cell>
          <cell r="AZ281">
            <v>272</v>
          </cell>
          <cell r="BA281" t="str">
            <v>SHUTESBURY</v>
          </cell>
          <cell r="BC281">
            <v>0</v>
          </cell>
          <cell r="BE281">
            <v>0</v>
          </cell>
          <cell r="BF281">
            <v>0</v>
          </cell>
          <cell r="BG281">
            <v>0</v>
          </cell>
          <cell r="BH281">
            <v>0</v>
          </cell>
          <cell r="BI281">
            <v>0</v>
          </cell>
          <cell r="BJ281">
            <v>0</v>
          </cell>
          <cell r="BL281">
            <v>0</v>
          </cell>
          <cell r="BM281">
            <v>0</v>
          </cell>
          <cell r="BN281">
            <v>0</v>
          </cell>
          <cell r="BO281">
            <v>0</v>
          </cell>
          <cell r="BP281">
            <v>-72.048355163229644</v>
          </cell>
          <cell r="BQ281">
            <v>-72.048355163229644</v>
          </cell>
          <cell r="BR281">
            <v>-72.048355163229644</v>
          </cell>
          <cell r="BX281">
            <v>-272</v>
          </cell>
        </row>
        <row r="282">
          <cell r="A282">
            <v>273</v>
          </cell>
          <cell r="B282">
            <v>273</v>
          </cell>
          <cell r="C282" t="str">
            <v>SOMERSET</v>
          </cell>
          <cell r="D282">
            <v>3</v>
          </cell>
          <cell r="E282">
            <v>42465</v>
          </cell>
          <cell r="F282">
            <v>0</v>
          </cell>
          <cell r="G282">
            <v>2679</v>
          </cell>
          <cell r="H282">
            <v>45144</v>
          </cell>
          <cell r="J282">
            <v>0</v>
          </cell>
          <cell r="K282">
            <v>0</v>
          </cell>
          <cell r="L282">
            <v>2679</v>
          </cell>
          <cell r="M282">
            <v>2679</v>
          </cell>
          <cell r="O282">
            <v>42465</v>
          </cell>
          <cell r="Q282">
            <v>0</v>
          </cell>
          <cell r="R282">
            <v>0</v>
          </cell>
          <cell r="S282">
            <v>2679</v>
          </cell>
          <cell r="T282">
            <v>2679</v>
          </cell>
          <cell r="V282">
            <v>11642</v>
          </cell>
          <cell r="W282">
            <v>0</v>
          </cell>
          <cell r="X282">
            <v>273</v>
          </cell>
          <cell r="Y282">
            <v>3</v>
          </cell>
          <cell r="Z282">
            <v>42465</v>
          </cell>
          <cell r="AA282">
            <v>0</v>
          </cell>
          <cell r="AB282">
            <v>42465</v>
          </cell>
          <cell r="AC282">
            <v>0</v>
          </cell>
          <cell r="AD282">
            <v>2679</v>
          </cell>
          <cell r="AE282">
            <v>45144</v>
          </cell>
          <cell r="AF282">
            <v>0</v>
          </cell>
          <cell r="AG282">
            <v>0</v>
          </cell>
          <cell r="AH282">
            <v>0</v>
          </cell>
          <cell r="AI282">
            <v>45144</v>
          </cell>
          <cell r="AK282">
            <v>273</v>
          </cell>
          <cell r="AL282">
            <v>273</v>
          </cell>
          <cell r="AM282" t="str">
            <v>SOMERSET</v>
          </cell>
          <cell r="AN282">
            <v>42465</v>
          </cell>
          <cell r="AO282">
            <v>55628</v>
          </cell>
          <cell r="AP282">
            <v>0</v>
          </cell>
          <cell r="AQ282">
            <v>0</v>
          </cell>
          <cell r="AR282">
            <v>92.75</v>
          </cell>
          <cell r="AS282">
            <v>846.25</v>
          </cell>
          <cell r="AT282">
            <v>8024</v>
          </cell>
          <cell r="AU282">
            <v>0</v>
          </cell>
          <cell r="AV282">
            <v>0</v>
          </cell>
          <cell r="AW282">
            <v>8963</v>
          </cell>
          <cell r="AX282">
            <v>0</v>
          </cell>
          <cell r="AZ282">
            <v>273</v>
          </cell>
          <cell r="BA282" t="str">
            <v>SOMERSET</v>
          </cell>
          <cell r="BC282">
            <v>0</v>
          </cell>
          <cell r="BE282">
            <v>0</v>
          </cell>
          <cell r="BF282">
            <v>0</v>
          </cell>
          <cell r="BG282">
            <v>0</v>
          </cell>
          <cell r="BH282">
            <v>0</v>
          </cell>
          <cell r="BI282">
            <v>0</v>
          </cell>
          <cell r="BJ282">
            <v>0</v>
          </cell>
          <cell r="BL282">
            <v>0</v>
          </cell>
          <cell r="BM282">
            <v>0</v>
          </cell>
          <cell r="BN282">
            <v>0</v>
          </cell>
          <cell r="BO282">
            <v>0</v>
          </cell>
          <cell r="BP282">
            <v>0</v>
          </cell>
          <cell r="BQ282">
            <v>0</v>
          </cell>
          <cell r="BR282">
            <v>0</v>
          </cell>
          <cell r="BW282" t="str">
            <v>fy12</v>
          </cell>
          <cell r="BX282">
            <v>-273</v>
          </cell>
        </row>
        <row r="283">
          <cell r="A283">
            <v>274</v>
          </cell>
          <cell r="B283">
            <v>274</v>
          </cell>
          <cell r="C283" t="str">
            <v>SOMERVILLE</v>
          </cell>
          <cell r="D283">
            <v>498</v>
          </cell>
          <cell r="E283">
            <v>8446902</v>
          </cell>
          <cell r="F283">
            <v>0</v>
          </cell>
          <cell r="G283">
            <v>444714</v>
          </cell>
          <cell r="H283">
            <v>8891616</v>
          </cell>
          <cell r="J283">
            <v>416366.01445904456</v>
          </cell>
          <cell r="K283">
            <v>0.34461121293261882</v>
          </cell>
          <cell r="L283">
            <v>444714</v>
          </cell>
          <cell r="M283">
            <v>861080.01445904456</v>
          </cell>
          <cell r="O283">
            <v>8030535.9855409553</v>
          </cell>
          <cell r="Q283">
            <v>0</v>
          </cell>
          <cell r="R283">
            <v>416366.01445904456</v>
          </cell>
          <cell r="S283">
            <v>444714</v>
          </cell>
          <cell r="T283">
            <v>861080.01445904456</v>
          </cell>
          <cell r="V283">
            <v>1652933.5785673864</v>
          </cell>
          <cell r="W283">
            <v>0</v>
          </cell>
          <cell r="X283">
            <v>274</v>
          </cell>
          <cell r="Y283">
            <v>498</v>
          </cell>
          <cell r="Z283">
            <v>8446902</v>
          </cell>
          <cell r="AA283">
            <v>0</v>
          </cell>
          <cell r="AB283">
            <v>8446902</v>
          </cell>
          <cell r="AC283">
            <v>0</v>
          </cell>
          <cell r="AD283">
            <v>444714</v>
          </cell>
          <cell r="AE283">
            <v>8891616</v>
          </cell>
          <cell r="AF283">
            <v>0</v>
          </cell>
          <cell r="AG283">
            <v>0</v>
          </cell>
          <cell r="AH283">
            <v>0</v>
          </cell>
          <cell r="AI283">
            <v>8891616</v>
          </cell>
          <cell r="AK283">
            <v>274</v>
          </cell>
          <cell r="AL283">
            <v>274</v>
          </cell>
          <cell r="AM283" t="str">
            <v>SOMERVILLE</v>
          </cell>
          <cell r="AN283">
            <v>8446902</v>
          </cell>
          <cell r="AO283">
            <v>7816271</v>
          </cell>
          <cell r="AP283">
            <v>630631</v>
          </cell>
          <cell r="AQ283">
            <v>210253</v>
          </cell>
          <cell r="AR283">
            <v>8279</v>
          </cell>
          <cell r="AS283">
            <v>154699.25</v>
          </cell>
          <cell r="AT283">
            <v>172666.5</v>
          </cell>
          <cell r="AU283">
            <v>36642.5</v>
          </cell>
          <cell r="AV283">
            <v>-4951.671432613628</v>
          </cell>
          <cell r="AW283">
            <v>1208219.5785673864</v>
          </cell>
          <cell r="AX283">
            <v>416366.01445904456</v>
          </cell>
          <cell r="AZ283">
            <v>274</v>
          </cell>
          <cell r="BA283" t="str">
            <v>SOMERVILLE</v>
          </cell>
          <cell r="BC283">
            <v>0</v>
          </cell>
          <cell r="BE283">
            <v>0</v>
          </cell>
          <cell r="BF283">
            <v>0</v>
          </cell>
          <cell r="BG283">
            <v>0</v>
          </cell>
          <cell r="BH283">
            <v>0</v>
          </cell>
          <cell r="BI283">
            <v>0</v>
          </cell>
          <cell r="BJ283">
            <v>0</v>
          </cell>
          <cell r="BL283">
            <v>0</v>
          </cell>
          <cell r="BM283">
            <v>630631</v>
          </cell>
          <cell r="BN283">
            <v>630631</v>
          </cell>
          <cell r="BO283">
            <v>0</v>
          </cell>
          <cell r="BP283">
            <v>-4951.671432613628</v>
          </cell>
          <cell r="BQ283">
            <v>-4951.671432613628</v>
          </cell>
          <cell r="BR283">
            <v>-4951.671432613628</v>
          </cell>
          <cell r="BX283">
            <v>-274</v>
          </cell>
        </row>
        <row r="284">
          <cell r="A284">
            <v>275</v>
          </cell>
          <cell r="B284">
            <v>276</v>
          </cell>
          <cell r="C284" t="str">
            <v>SOUTHAMPTON</v>
          </cell>
          <cell r="D284">
            <v>3</v>
          </cell>
          <cell r="E284">
            <v>30198</v>
          </cell>
          <cell r="F284">
            <v>0</v>
          </cell>
          <cell r="G284">
            <v>2679</v>
          </cell>
          <cell r="H284">
            <v>32877</v>
          </cell>
          <cell r="J284">
            <v>0</v>
          </cell>
          <cell r="K284">
            <v>0</v>
          </cell>
          <cell r="L284">
            <v>2679</v>
          </cell>
          <cell r="M284">
            <v>2679</v>
          </cell>
          <cell r="O284">
            <v>30198</v>
          </cell>
          <cell r="Q284">
            <v>0</v>
          </cell>
          <cell r="R284">
            <v>0</v>
          </cell>
          <cell r="S284">
            <v>2679</v>
          </cell>
          <cell r="T284">
            <v>2679</v>
          </cell>
          <cell r="V284">
            <v>11612.925079063534</v>
          </cell>
          <cell r="W284">
            <v>0</v>
          </cell>
          <cell r="X284">
            <v>275</v>
          </cell>
          <cell r="Y284">
            <v>3</v>
          </cell>
          <cell r="Z284">
            <v>30198</v>
          </cell>
          <cell r="AA284">
            <v>0</v>
          </cell>
          <cell r="AB284">
            <v>30198</v>
          </cell>
          <cell r="AC284">
            <v>0</v>
          </cell>
          <cell r="AD284">
            <v>2679</v>
          </cell>
          <cell r="AE284">
            <v>32877</v>
          </cell>
          <cell r="AF284">
            <v>0</v>
          </cell>
          <cell r="AG284">
            <v>0</v>
          </cell>
          <cell r="AH284">
            <v>0</v>
          </cell>
          <cell r="AI284">
            <v>32877</v>
          </cell>
          <cell r="AK284">
            <v>275</v>
          </cell>
          <cell r="AL284">
            <v>276</v>
          </cell>
          <cell r="AM284" t="str">
            <v>SOUTHAMPTON</v>
          </cell>
          <cell r="AN284">
            <v>30198</v>
          </cell>
          <cell r="AO284">
            <v>45487</v>
          </cell>
          <cell r="AP284">
            <v>0</v>
          </cell>
          <cell r="AQ284">
            <v>5927</v>
          </cell>
          <cell r="AR284">
            <v>2126</v>
          </cell>
          <cell r="AS284">
            <v>861.75</v>
          </cell>
          <cell r="AT284">
            <v>0</v>
          </cell>
          <cell r="AU284">
            <v>158.75</v>
          </cell>
          <cell r="AV284">
            <v>-139.57492093646579</v>
          </cell>
          <cell r="AW284">
            <v>8933.9250790635342</v>
          </cell>
          <cell r="AX284">
            <v>0</v>
          </cell>
          <cell r="AZ284">
            <v>275</v>
          </cell>
          <cell r="BA284" t="str">
            <v>SOUTHAMPTON</v>
          </cell>
          <cell r="BC284">
            <v>0</v>
          </cell>
          <cell r="BE284">
            <v>0</v>
          </cell>
          <cell r="BF284">
            <v>0</v>
          </cell>
          <cell r="BG284">
            <v>0</v>
          </cell>
          <cell r="BH284">
            <v>0</v>
          </cell>
          <cell r="BI284">
            <v>0</v>
          </cell>
          <cell r="BJ284">
            <v>0</v>
          </cell>
          <cell r="BL284">
            <v>0</v>
          </cell>
          <cell r="BM284">
            <v>0</v>
          </cell>
          <cell r="BN284">
            <v>0</v>
          </cell>
          <cell r="BO284">
            <v>0</v>
          </cell>
          <cell r="BP284">
            <v>-139.57492093646579</v>
          </cell>
          <cell r="BQ284">
            <v>-139.57492093646579</v>
          </cell>
          <cell r="BR284">
            <v>-139.57492093646579</v>
          </cell>
          <cell r="BX284">
            <v>-275</v>
          </cell>
        </row>
        <row r="285">
          <cell r="A285">
            <v>276</v>
          </cell>
          <cell r="B285">
            <v>277</v>
          </cell>
          <cell r="C285" t="str">
            <v>SOUTHBOROUGH</v>
          </cell>
          <cell r="D285">
            <v>2</v>
          </cell>
          <cell r="E285">
            <v>32155</v>
          </cell>
          <cell r="F285">
            <v>0</v>
          </cell>
          <cell r="G285">
            <v>1786</v>
          </cell>
          <cell r="H285">
            <v>33941</v>
          </cell>
          <cell r="J285">
            <v>795.58576635647262</v>
          </cell>
          <cell r="K285">
            <v>0.15975791033619074</v>
          </cell>
          <cell r="L285">
            <v>1786</v>
          </cell>
          <cell r="M285">
            <v>2581.5857663564725</v>
          </cell>
          <cell r="O285">
            <v>31359.414233643529</v>
          </cell>
          <cell r="Q285">
            <v>0</v>
          </cell>
          <cell r="R285">
            <v>795.58576635647262</v>
          </cell>
          <cell r="S285">
            <v>1786</v>
          </cell>
          <cell r="T285">
            <v>2581.5857663564725</v>
          </cell>
          <cell r="V285">
            <v>6765.9459988069502</v>
          </cell>
          <cell r="W285">
            <v>0</v>
          </cell>
          <cell r="X285">
            <v>276</v>
          </cell>
          <cell r="Y285">
            <v>2</v>
          </cell>
          <cell r="Z285">
            <v>32155</v>
          </cell>
          <cell r="AA285">
            <v>0</v>
          </cell>
          <cell r="AB285">
            <v>32155</v>
          </cell>
          <cell r="AC285">
            <v>0</v>
          </cell>
          <cell r="AD285">
            <v>1786</v>
          </cell>
          <cell r="AE285">
            <v>33941</v>
          </cell>
          <cell r="AF285">
            <v>0</v>
          </cell>
          <cell r="AG285">
            <v>0</v>
          </cell>
          <cell r="AH285">
            <v>0</v>
          </cell>
          <cell r="AI285">
            <v>33941</v>
          </cell>
          <cell r="AK285">
            <v>276</v>
          </cell>
          <cell r="AL285">
            <v>277</v>
          </cell>
          <cell r="AM285" t="str">
            <v>SOUTHBOROUGH</v>
          </cell>
          <cell r="AN285">
            <v>32155</v>
          </cell>
          <cell r="AO285">
            <v>30950</v>
          </cell>
          <cell r="AP285">
            <v>1205</v>
          </cell>
          <cell r="AQ285">
            <v>3866</v>
          </cell>
          <cell r="AR285">
            <v>0</v>
          </cell>
          <cell r="AS285">
            <v>0</v>
          </cell>
          <cell r="AT285">
            <v>0</v>
          </cell>
          <cell r="AU285">
            <v>0</v>
          </cell>
          <cell r="AV285">
            <v>-91.054001193049771</v>
          </cell>
          <cell r="AW285">
            <v>4979.9459988069502</v>
          </cell>
          <cell r="AX285">
            <v>795.58576635647262</v>
          </cell>
          <cell r="AZ285">
            <v>276</v>
          </cell>
          <cell r="BA285" t="str">
            <v>SOUTHBOROUGH</v>
          </cell>
          <cell r="BC285">
            <v>0</v>
          </cell>
          <cell r="BE285">
            <v>0</v>
          </cell>
          <cell r="BF285">
            <v>0</v>
          </cell>
          <cell r="BG285">
            <v>0</v>
          </cell>
          <cell r="BH285">
            <v>0</v>
          </cell>
          <cell r="BI285">
            <v>0</v>
          </cell>
          <cell r="BJ285">
            <v>0</v>
          </cell>
          <cell r="BL285">
            <v>0</v>
          </cell>
          <cell r="BM285">
            <v>1205</v>
          </cell>
          <cell r="BN285">
            <v>1205</v>
          </cell>
          <cell r="BO285">
            <v>0</v>
          </cell>
          <cell r="BP285">
            <v>-91.054001193049771</v>
          </cell>
          <cell r="BQ285">
            <v>-91.054001193049771</v>
          </cell>
          <cell r="BR285">
            <v>-91.054001193049771</v>
          </cell>
          <cell r="BX285">
            <v>-276</v>
          </cell>
        </row>
        <row r="286">
          <cell r="A286">
            <v>277</v>
          </cell>
          <cell r="B286">
            <v>278</v>
          </cell>
          <cell r="C286" t="str">
            <v>SOUTHBRIDGE</v>
          </cell>
          <cell r="D286">
            <v>68</v>
          </cell>
          <cell r="E286">
            <v>847416</v>
          </cell>
          <cell r="F286">
            <v>0</v>
          </cell>
          <cell r="G286">
            <v>60724</v>
          </cell>
          <cell r="H286">
            <v>908140</v>
          </cell>
          <cell r="J286">
            <v>551531.08438438049</v>
          </cell>
          <cell r="K286">
            <v>0.65874790533481731</v>
          </cell>
          <cell r="L286">
            <v>60724</v>
          </cell>
          <cell r="M286">
            <v>612255.08438438049</v>
          </cell>
          <cell r="O286">
            <v>295884.91561561951</v>
          </cell>
          <cell r="Q286">
            <v>0</v>
          </cell>
          <cell r="R286">
            <v>551531.08438438049</v>
          </cell>
          <cell r="S286">
            <v>60724</v>
          </cell>
          <cell r="T286">
            <v>612255.08438438049</v>
          </cell>
          <cell r="V286">
            <v>897965.5</v>
          </cell>
          <cell r="W286">
            <v>0</v>
          </cell>
          <cell r="X286">
            <v>277</v>
          </cell>
          <cell r="Y286">
            <v>68</v>
          </cell>
          <cell r="Z286">
            <v>847416</v>
          </cell>
          <cell r="AA286">
            <v>0</v>
          </cell>
          <cell r="AB286">
            <v>847416</v>
          </cell>
          <cell r="AC286">
            <v>0</v>
          </cell>
          <cell r="AD286">
            <v>60724</v>
          </cell>
          <cell r="AE286">
            <v>908140</v>
          </cell>
          <cell r="AF286">
            <v>0</v>
          </cell>
          <cell r="AG286">
            <v>0</v>
          </cell>
          <cell r="AH286">
            <v>0</v>
          </cell>
          <cell r="AI286">
            <v>908140</v>
          </cell>
          <cell r="AK286">
            <v>277</v>
          </cell>
          <cell r="AL286">
            <v>278</v>
          </cell>
          <cell r="AM286" t="str">
            <v>SOUTHBRIDGE</v>
          </cell>
          <cell r="AN286">
            <v>847416</v>
          </cell>
          <cell r="AO286">
            <v>12063</v>
          </cell>
          <cell r="AP286">
            <v>835353</v>
          </cell>
          <cell r="AQ286">
            <v>0</v>
          </cell>
          <cell r="AR286">
            <v>1773.25</v>
          </cell>
          <cell r="AS286">
            <v>62.25</v>
          </cell>
          <cell r="AT286">
            <v>53</v>
          </cell>
          <cell r="AU286">
            <v>0</v>
          </cell>
          <cell r="AV286">
            <v>0</v>
          </cell>
          <cell r="AW286">
            <v>837241.5</v>
          </cell>
          <cell r="AX286">
            <v>551531.08438438049</v>
          </cell>
          <cell r="AZ286">
            <v>277</v>
          </cell>
          <cell r="BA286" t="str">
            <v>SOUTHBRIDGE</v>
          </cell>
          <cell r="BC286">
            <v>0</v>
          </cell>
          <cell r="BE286">
            <v>0</v>
          </cell>
          <cell r="BF286">
            <v>0</v>
          </cell>
          <cell r="BG286">
            <v>0</v>
          </cell>
          <cell r="BH286">
            <v>0</v>
          </cell>
          <cell r="BI286">
            <v>0</v>
          </cell>
          <cell r="BJ286">
            <v>0</v>
          </cell>
          <cell r="BL286">
            <v>0</v>
          </cell>
          <cell r="BM286">
            <v>835353</v>
          </cell>
          <cell r="BN286">
            <v>835353</v>
          </cell>
          <cell r="BO286">
            <v>0</v>
          </cell>
          <cell r="BP286">
            <v>0</v>
          </cell>
          <cell r="BQ286">
            <v>0</v>
          </cell>
          <cell r="BR286">
            <v>0</v>
          </cell>
          <cell r="BX286">
            <v>-277</v>
          </cell>
        </row>
        <row r="287">
          <cell r="A287">
            <v>278</v>
          </cell>
          <cell r="B287">
            <v>275</v>
          </cell>
          <cell r="C287" t="str">
            <v>SOUTH HADLEY</v>
          </cell>
          <cell r="D287">
            <v>96</v>
          </cell>
          <cell r="E287">
            <v>1192835</v>
          </cell>
          <cell r="F287">
            <v>0</v>
          </cell>
          <cell r="G287">
            <v>85728</v>
          </cell>
          <cell r="H287">
            <v>1278563</v>
          </cell>
          <cell r="J287">
            <v>63384.747159768005</v>
          </cell>
          <cell r="K287">
            <v>0.27642685587899712</v>
          </cell>
          <cell r="L287">
            <v>85728</v>
          </cell>
          <cell r="M287">
            <v>149112.74715976801</v>
          </cell>
          <cell r="O287">
            <v>1129450.2528402321</v>
          </cell>
          <cell r="Q287">
            <v>0</v>
          </cell>
          <cell r="R287">
            <v>63384.747159768005</v>
          </cell>
          <cell r="S287">
            <v>85728</v>
          </cell>
          <cell r="T287">
            <v>149112.74715976801</v>
          </cell>
          <cell r="V287">
            <v>315028.25</v>
          </cell>
          <cell r="W287">
            <v>0</v>
          </cell>
          <cell r="X287">
            <v>278</v>
          </cell>
          <cell r="Y287">
            <v>96</v>
          </cell>
          <cell r="Z287">
            <v>1192835</v>
          </cell>
          <cell r="AA287">
            <v>0</v>
          </cell>
          <cell r="AB287">
            <v>1192835</v>
          </cell>
          <cell r="AC287">
            <v>0</v>
          </cell>
          <cell r="AD287">
            <v>85728</v>
          </cell>
          <cell r="AE287">
            <v>1278563</v>
          </cell>
          <cell r="AF287">
            <v>0</v>
          </cell>
          <cell r="AG287">
            <v>0</v>
          </cell>
          <cell r="AH287">
            <v>0</v>
          </cell>
          <cell r="AI287">
            <v>1278563</v>
          </cell>
          <cell r="AK287">
            <v>278</v>
          </cell>
          <cell r="AL287">
            <v>275</v>
          </cell>
          <cell r="AM287" t="str">
            <v>SOUTH HADLEY</v>
          </cell>
          <cell r="AN287">
            <v>1192835</v>
          </cell>
          <cell r="AO287">
            <v>1096832</v>
          </cell>
          <cell r="AP287">
            <v>96003</v>
          </cell>
          <cell r="AQ287">
            <v>0</v>
          </cell>
          <cell r="AR287">
            <v>31396</v>
          </cell>
          <cell r="AS287">
            <v>33676.5</v>
          </cell>
          <cell r="AT287">
            <v>16472.75</v>
          </cell>
          <cell r="AU287">
            <v>51752</v>
          </cell>
          <cell r="AV287">
            <v>0</v>
          </cell>
          <cell r="AW287">
            <v>229300.25</v>
          </cell>
          <cell r="AX287">
            <v>63384.747159768005</v>
          </cell>
          <cell r="AZ287">
            <v>278</v>
          </cell>
          <cell r="BA287" t="str">
            <v>SOUTH HADLEY</v>
          </cell>
          <cell r="BC287">
            <v>0</v>
          </cell>
          <cell r="BE287">
            <v>0</v>
          </cell>
          <cell r="BF287">
            <v>0</v>
          </cell>
          <cell r="BG287">
            <v>0</v>
          </cell>
          <cell r="BH287">
            <v>0</v>
          </cell>
          <cell r="BI287">
            <v>0</v>
          </cell>
          <cell r="BJ287">
            <v>0</v>
          </cell>
          <cell r="BL287">
            <v>0</v>
          </cell>
          <cell r="BM287">
            <v>96003</v>
          </cell>
          <cell r="BN287">
            <v>96003</v>
          </cell>
          <cell r="BO287">
            <v>0</v>
          </cell>
          <cell r="BP287">
            <v>0</v>
          </cell>
          <cell r="BQ287">
            <v>0</v>
          </cell>
          <cell r="BR287">
            <v>0</v>
          </cell>
          <cell r="BX287">
            <v>-278</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K288">
            <v>279</v>
          </cell>
          <cell r="AL288">
            <v>279</v>
          </cell>
          <cell r="AM288" t="str">
            <v>SOUTHWICK</v>
          </cell>
          <cell r="AN288">
            <v>0</v>
          </cell>
          <cell r="AO288">
            <v>0</v>
          </cell>
          <cell r="AP288">
            <v>0</v>
          </cell>
          <cell r="AQ288">
            <v>0</v>
          </cell>
          <cell r="AR288">
            <v>0</v>
          </cell>
          <cell r="AS288">
            <v>0</v>
          </cell>
          <cell r="AT288">
            <v>0</v>
          </cell>
          <cell r="AU288">
            <v>0</v>
          </cell>
          <cell r="AV288">
            <v>0</v>
          </cell>
          <cell r="AW288">
            <v>0</v>
          </cell>
          <cell r="AX288">
            <v>0</v>
          </cell>
          <cell r="AZ288">
            <v>279</v>
          </cell>
          <cell r="BA288" t="str">
            <v>SOUTHWICK</v>
          </cell>
          <cell r="BC288">
            <v>0</v>
          </cell>
          <cell r="BE288">
            <v>0</v>
          </cell>
          <cell r="BF288">
            <v>0</v>
          </cell>
          <cell r="BG288">
            <v>0</v>
          </cell>
          <cell r="BH288">
            <v>0</v>
          </cell>
          <cell r="BI288">
            <v>0</v>
          </cell>
          <cell r="BJ288">
            <v>0</v>
          </cell>
          <cell r="BL288">
            <v>0</v>
          </cell>
          <cell r="BM288">
            <v>0</v>
          </cell>
          <cell r="BN288">
            <v>0</v>
          </cell>
          <cell r="BO288">
            <v>0</v>
          </cell>
          <cell r="BP288">
            <v>0</v>
          </cell>
          <cell r="BQ288">
            <v>0</v>
          </cell>
          <cell r="BR288">
            <v>0</v>
          </cell>
          <cell r="BX288">
            <v>-279</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K289">
            <v>280</v>
          </cell>
          <cell r="AL289">
            <v>280</v>
          </cell>
          <cell r="AM289" t="str">
            <v>SPENCER</v>
          </cell>
          <cell r="AN289">
            <v>0</v>
          </cell>
          <cell r="AO289">
            <v>0</v>
          </cell>
          <cell r="AP289">
            <v>0</v>
          </cell>
          <cell r="AQ289">
            <v>0</v>
          </cell>
          <cell r="AR289">
            <v>0</v>
          </cell>
          <cell r="AS289">
            <v>0</v>
          </cell>
          <cell r="AT289">
            <v>0</v>
          </cell>
          <cell r="AU289">
            <v>0</v>
          </cell>
          <cell r="AV289">
            <v>0</v>
          </cell>
          <cell r="AW289">
            <v>0</v>
          </cell>
          <cell r="AX289">
            <v>0</v>
          </cell>
          <cell r="AZ289">
            <v>280</v>
          </cell>
          <cell r="BA289" t="str">
            <v>SPENCER</v>
          </cell>
          <cell r="BC289">
            <v>0</v>
          </cell>
          <cell r="BE289">
            <v>0</v>
          </cell>
          <cell r="BF289">
            <v>0</v>
          </cell>
          <cell r="BG289">
            <v>0</v>
          </cell>
          <cell r="BH289">
            <v>0</v>
          </cell>
          <cell r="BI289">
            <v>0</v>
          </cell>
          <cell r="BJ289">
            <v>0</v>
          </cell>
          <cell r="BL289">
            <v>0</v>
          </cell>
          <cell r="BM289">
            <v>0</v>
          </cell>
          <cell r="BN289">
            <v>0</v>
          </cell>
          <cell r="BO289">
            <v>0</v>
          </cell>
          <cell r="BP289">
            <v>0</v>
          </cell>
          <cell r="BQ289">
            <v>0</v>
          </cell>
          <cell r="BR289">
            <v>0</v>
          </cell>
          <cell r="BX289">
            <v>-280</v>
          </cell>
        </row>
        <row r="290">
          <cell r="A290">
            <v>281</v>
          </cell>
          <cell r="B290">
            <v>281</v>
          </cell>
          <cell r="C290" t="str">
            <v>SPRINGFIELD</v>
          </cell>
          <cell r="D290">
            <v>3826</v>
          </cell>
          <cell r="E290">
            <v>43602505</v>
          </cell>
          <cell r="F290">
            <v>0</v>
          </cell>
          <cell r="G290">
            <v>3416618</v>
          </cell>
          <cell r="H290">
            <v>47019123</v>
          </cell>
          <cell r="J290">
            <v>3671782.1469911886</v>
          </cell>
          <cell r="K290">
            <v>0.38189281512205214</v>
          </cell>
          <cell r="L290">
            <v>3416618</v>
          </cell>
          <cell r="M290">
            <v>7088400.1469911886</v>
          </cell>
          <cell r="O290">
            <v>39930722.853008814</v>
          </cell>
          <cell r="Q290">
            <v>0</v>
          </cell>
          <cell r="R290">
            <v>3671782.1469911886</v>
          </cell>
          <cell r="S290">
            <v>3416618</v>
          </cell>
          <cell r="T290">
            <v>7088400.1469911886</v>
          </cell>
          <cell r="V290">
            <v>13031310.923242599</v>
          </cell>
          <cell r="W290">
            <v>0</v>
          </cell>
          <cell r="X290">
            <v>281</v>
          </cell>
          <cell r="Y290">
            <v>3826</v>
          </cell>
          <cell r="Z290">
            <v>43602505</v>
          </cell>
          <cell r="AA290">
            <v>0</v>
          </cell>
          <cell r="AB290">
            <v>43602505</v>
          </cell>
          <cell r="AC290">
            <v>0</v>
          </cell>
          <cell r="AD290">
            <v>3416618</v>
          </cell>
          <cell r="AE290">
            <v>47019123</v>
          </cell>
          <cell r="AF290">
            <v>0</v>
          </cell>
          <cell r="AG290">
            <v>0</v>
          </cell>
          <cell r="AH290">
            <v>0</v>
          </cell>
          <cell r="AI290">
            <v>47019123</v>
          </cell>
          <cell r="AK290">
            <v>281</v>
          </cell>
          <cell r="AL290">
            <v>281</v>
          </cell>
          <cell r="AM290" t="str">
            <v>SPRINGFIELD</v>
          </cell>
          <cell r="AN290">
            <v>43602505</v>
          </cell>
          <cell r="AO290">
            <v>38041197</v>
          </cell>
          <cell r="AP290">
            <v>5561308</v>
          </cell>
          <cell r="AQ290">
            <v>656558</v>
          </cell>
          <cell r="AR290">
            <v>1118226.25</v>
          </cell>
          <cell r="AS290">
            <v>810043.25</v>
          </cell>
          <cell r="AT290">
            <v>877128.25</v>
          </cell>
          <cell r="AU290">
            <v>606891.75</v>
          </cell>
          <cell r="AV290">
            <v>-15462.576757402159</v>
          </cell>
          <cell r="AW290">
            <v>9614692.9232425988</v>
          </cell>
          <cell r="AX290">
            <v>3671782.1469911886</v>
          </cell>
          <cell r="AZ290">
            <v>281</v>
          </cell>
          <cell r="BA290" t="str">
            <v>SPRINGFIELD</v>
          </cell>
          <cell r="BC290">
            <v>0</v>
          </cell>
          <cell r="BE290">
            <v>0</v>
          </cell>
          <cell r="BF290">
            <v>0</v>
          </cell>
          <cell r="BG290">
            <v>0</v>
          </cell>
          <cell r="BH290">
            <v>0</v>
          </cell>
          <cell r="BI290">
            <v>0</v>
          </cell>
          <cell r="BJ290">
            <v>0</v>
          </cell>
          <cell r="BL290">
            <v>0</v>
          </cell>
          <cell r="BM290">
            <v>5561308</v>
          </cell>
          <cell r="BN290">
            <v>5561308</v>
          </cell>
          <cell r="BO290">
            <v>0</v>
          </cell>
          <cell r="BP290">
            <v>-15462.576757402159</v>
          </cell>
          <cell r="BQ290">
            <v>-15462.576757402159</v>
          </cell>
          <cell r="BR290">
            <v>-15462.576757402159</v>
          </cell>
          <cell r="BX290">
            <v>-281</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K291">
            <v>282</v>
          </cell>
          <cell r="AL291">
            <v>282</v>
          </cell>
          <cell r="AM291" t="str">
            <v>STERLING</v>
          </cell>
          <cell r="AN291">
            <v>0</v>
          </cell>
          <cell r="AO291">
            <v>0</v>
          </cell>
          <cell r="AP291">
            <v>0</v>
          </cell>
          <cell r="AQ291">
            <v>0</v>
          </cell>
          <cell r="AR291">
            <v>0</v>
          </cell>
          <cell r="AS291">
            <v>0</v>
          </cell>
          <cell r="AT291">
            <v>0</v>
          </cell>
          <cell r="AU291">
            <v>0</v>
          </cell>
          <cell r="AV291">
            <v>0</v>
          </cell>
          <cell r="AW291">
            <v>0</v>
          </cell>
          <cell r="AX291">
            <v>0</v>
          </cell>
          <cell r="AZ291">
            <v>282</v>
          </cell>
          <cell r="BA291" t="str">
            <v>STERLING</v>
          </cell>
          <cell r="BC291">
            <v>0</v>
          </cell>
          <cell r="BE291">
            <v>0</v>
          </cell>
          <cell r="BF291">
            <v>0</v>
          </cell>
          <cell r="BG291">
            <v>0</v>
          </cell>
          <cell r="BH291">
            <v>0</v>
          </cell>
          <cell r="BI291">
            <v>0</v>
          </cell>
          <cell r="BJ291">
            <v>0</v>
          </cell>
          <cell r="BL291">
            <v>0</v>
          </cell>
          <cell r="BM291">
            <v>0</v>
          </cell>
          <cell r="BN291">
            <v>0</v>
          </cell>
          <cell r="BO291">
            <v>0</v>
          </cell>
          <cell r="BP291">
            <v>0</v>
          </cell>
          <cell r="BQ291">
            <v>0</v>
          </cell>
          <cell r="BR291">
            <v>0</v>
          </cell>
          <cell r="BX291">
            <v>-282</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K292">
            <v>283</v>
          </cell>
          <cell r="AL292">
            <v>283</v>
          </cell>
          <cell r="AM292" t="str">
            <v>STOCKBRIDGE</v>
          </cell>
          <cell r="AN292">
            <v>0</v>
          </cell>
          <cell r="AO292">
            <v>0</v>
          </cell>
          <cell r="AP292">
            <v>0</v>
          </cell>
          <cell r="AQ292">
            <v>0</v>
          </cell>
          <cell r="AR292">
            <v>0</v>
          </cell>
          <cell r="AS292">
            <v>0</v>
          </cell>
          <cell r="AT292">
            <v>0</v>
          </cell>
          <cell r="AU292">
            <v>0</v>
          </cell>
          <cell r="AV292">
            <v>0</v>
          </cell>
          <cell r="AW292">
            <v>0</v>
          </cell>
          <cell r="AX292">
            <v>0</v>
          </cell>
          <cell r="AZ292">
            <v>283</v>
          </cell>
          <cell r="BA292" t="str">
            <v>STOCKBRIDGE</v>
          </cell>
          <cell r="BC292">
            <v>0</v>
          </cell>
          <cell r="BE292">
            <v>0</v>
          </cell>
          <cell r="BF292">
            <v>0</v>
          </cell>
          <cell r="BG292">
            <v>0</v>
          </cell>
          <cell r="BH292">
            <v>0</v>
          </cell>
          <cell r="BI292">
            <v>0</v>
          </cell>
          <cell r="BJ292">
            <v>0</v>
          </cell>
          <cell r="BL292">
            <v>0</v>
          </cell>
          <cell r="BM292">
            <v>0</v>
          </cell>
          <cell r="BN292">
            <v>0</v>
          </cell>
          <cell r="BO292">
            <v>0</v>
          </cell>
          <cell r="BP292">
            <v>0</v>
          </cell>
          <cell r="BQ292">
            <v>0</v>
          </cell>
          <cell r="BR292">
            <v>0</v>
          </cell>
          <cell r="BX292">
            <v>-283</v>
          </cell>
        </row>
        <row r="293">
          <cell r="A293">
            <v>284</v>
          </cell>
          <cell r="B293">
            <v>284</v>
          </cell>
          <cell r="C293" t="str">
            <v>STONEHAM</v>
          </cell>
          <cell r="D293">
            <v>88</v>
          </cell>
          <cell r="E293">
            <v>1070795</v>
          </cell>
          <cell r="F293">
            <v>0</v>
          </cell>
          <cell r="G293">
            <v>78584</v>
          </cell>
          <cell r="H293">
            <v>1149379</v>
          </cell>
          <cell r="J293">
            <v>153871.56911054582</v>
          </cell>
          <cell r="K293">
            <v>0.50138180521202957</v>
          </cell>
          <cell r="L293">
            <v>78584</v>
          </cell>
          <cell r="M293">
            <v>232455.56911054582</v>
          </cell>
          <cell r="O293">
            <v>916923.4308894542</v>
          </cell>
          <cell r="Q293">
            <v>0</v>
          </cell>
          <cell r="R293">
            <v>153871.56911054582</v>
          </cell>
          <cell r="S293">
            <v>78584</v>
          </cell>
          <cell r="T293">
            <v>232455.56911054582</v>
          </cell>
          <cell r="V293">
            <v>385479</v>
          </cell>
          <cell r="W293">
            <v>0</v>
          </cell>
          <cell r="X293">
            <v>284</v>
          </cell>
          <cell r="Y293">
            <v>88</v>
          </cell>
          <cell r="Z293">
            <v>1070795</v>
          </cell>
          <cell r="AA293">
            <v>0</v>
          </cell>
          <cell r="AB293">
            <v>1070795</v>
          </cell>
          <cell r="AC293">
            <v>0</v>
          </cell>
          <cell r="AD293">
            <v>78584</v>
          </cell>
          <cell r="AE293">
            <v>1149379</v>
          </cell>
          <cell r="AF293">
            <v>0</v>
          </cell>
          <cell r="AG293">
            <v>0</v>
          </cell>
          <cell r="AH293">
            <v>0</v>
          </cell>
          <cell r="AI293">
            <v>1149379</v>
          </cell>
          <cell r="AK293">
            <v>284</v>
          </cell>
          <cell r="AL293">
            <v>284</v>
          </cell>
          <cell r="AM293" t="str">
            <v>STONEHAM</v>
          </cell>
          <cell r="AN293">
            <v>1070795</v>
          </cell>
          <cell r="AO293">
            <v>837740</v>
          </cell>
          <cell r="AP293">
            <v>233055</v>
          </cell>
          <cell r="AQ293">
            <v>0</v>
          </cell>
          <cell r="AR293">
            <v>1548.5</v>
          </cell>
          <cell r="AS293">
            <v>0</v>
          </cell>
          <cell r="AT293">
            <v>47605.25</v>
          </cell>
          <cell r="AU293">
            <v>24686.25</v>
          </cell>
          <cell r="AV293">
            <v>0</v>
          </cell>
          <cell r="AW293">
            <v>306895</v>
          </cell>
          <cell r="AX293">
            <v>153871.56911054582</v>
          </cell>
          <cell r="AZ293">
            <v>284</v>
          </cell>
          <cell r="BA293" t="str">
            <v>STONEHAM</v>
          </cell>
          <cell r="BC293">
            <v>0</v>
          </cell>
          <cell r="BE293">
            <v>0</v>
          </cell>
          <cell r="BF293">
            <v>0</v>
          </cell>
          <cell r="BG293">
            <v>0</v>
          </cell>
          <cell r="BH293">
            <v>0</v>
          </cell>
          <cell r="BI293">
            <v>0</v>
          </cell>
          <cell r="BJ293">
            <v>0</v>
          </cell>
          <cell r="BL293">
            <v>0</v>
          </cell>
          <cell r="BM293">
            <v>233055</v>
          </cell>
          <cell r="BN293">
            <v>233055</v>
          </cell>
          <cell r="BO293">
            <v>0</v>
          </cell>
          <cell r="BP293">
            <v>0</v>
          </cell>
          <cell r="BQ293">
            <v>0</v>
          </cell>
          <cell r="BR293">
            <v>0</v>
          </cell>
          <cell r="BX293">
            <v>-284</v>
          </cell>
        </row>
        <row r="294">
          <cell r="A294">
            <v>285</v>
          </cell>
          <cell r="B294">
            <v>285</v>
          </cell>
          <cell r="C294" t="str">
            <v>STOUGHTON</v>
          </cell>
          <cell r="D294">
            <v>125</v>
          </cell>
          <cell r="E294">
            <v>1622699</v>
          </cell>
          <cell r="F294">
            <v>0</v>
          </cell>
          <cell r="G294">
            <v>111625</v>
          </cell>
          <cell r="H294">
            <v>1734324</v>
          </cell>
          <cell r="J294">
            <v>346056.700064798</v>
          </cell>
          <cell r="K294">
            <v>0.49148650050977716</v>
          </cell>
          <cell r="L294">
            <v>111625</v>
          </cell>
          <cell r="M294">
            <v>457681.700064798</v>
          </cell>
          <cell r="O294">
            <v>1276642.2999352021</v>
          </cell>
          <cell r="Q294">
            <v>0</v>
          </cell>
          <cell r="R294">
            <v>346056.700064798</v>
          </cell>
          <cell r="S294">
            <v>111625</v>
          </cell>
          <cell r="T294">
            <v>457681.700064798</v>
          </cell>
          <cell r="V294">
            <v>815727.14666295575</v>
          </cell>
          <cell r="W294">
            <v>0</v>
          </cell>
          <cell r="X294">
            <v>285</v>
          </cell>
          <cell r="Y294">
            <v>125</v>
          </cell>
          <cell r="Z294">
            <v>1622699</v>
          </cell>
          <cell r="AA294">
            <v>0</v>
          </cell>
          <cell r="AB294">
            <v>1622699</v>
          </cell>
          <cell r="AC294">
            <v>0</v>
          </cell>
          <cell r="AD294">
            <v>111625</v>
          </cell>
          <cell r="AE294">
            <v>1734324</v>
          </cell>
          <cell r="AF294">
            <v>0</v>
          </cell>
          <cell r="AG294">
            <v>0</v>
          </cell>
          <cell r="AH294">
            <v>0</v>
          </cell>
          <cell r="AI294">
            <v>1734324</v>
          </cell>
          <cell r="AK294">
            <v>285</v>
          </cell>
          <cell r="AL294">
            <v>285</v>
          </cell>
          <cell r="AM294" t="str">
            <v>STOUGHTON</v>
          </cell>
          <cell r="AN294">
            <v>1622699</v>
          </cell>
          <cell r="AO294">
            <v>1098559</v>
          </cell>
          <cell r="AP294">
            <v>524140</v>
          </cell>
          <cell r="AQ294">
            <v>291</v>
          </cell>
          <cell r="AR294">
            <v>33432.25</v>
          </cell>
          <cell r="AS294">
            <v>35654.5</v>
          </cell>
          <cell r="AT294">
            <v>72584.75</v>
          </cell>
          <cell r="AU294">
            <v>38006.5</v>
          </cell>
          <cell r="AV294">
            <v>-6.8533370442102068</v>
          </cell>
          <cell r="AW294">
            <v>704102.14666295575</v>
          </cell>
          <cell r="AX294">
            <v>346056.700064798</v>
          </cell>
          <cell r="AZ294">
            <v>285</v>
          </cell>
          <cell r="BA294" t="str">
            <v>STOUGHTON</v>
          </cell>
          <cell r="BC294">
            <v>0</v>
          </cell>
          <cell r="BE294">
            <v>0</v>
          </cell>
          <cell r="BF294">
            <v>0</v>
          </cell>
          <cell r="BG294">
            <v>0</v>
          </cell>
          <cell r="BH294">
            <v>0</v>
          </cell>
          <cell r="BI294">
            <v>0</v>
          </cell>
          <cell r="BJ294">
            <v>0</v>
          </cell>
          <cell r="BL294">
            <v>0</v>
          </cell>
          <cell r="BM294">
            <v>524140</v>
          </cell>
          <cell r="BN294">
            <v>524140</v>
          </cell>
          <cell r="BO294">
            <v>0</v>
          </cell>
          <cell r="BP294">
            <v>-6.8533370442102068</v>
          </cell>
          <cell r="BQ294">
            <v>-6.8533370442102068</v>
          </cell>
          <cell r="BR294">
            <v>-6.8533370442102068</v>
          </cell>
          <cell r="BX294">
            <v>-285</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K295">
            <v>286</v>
          </cell>
          <cell r="AL295">
            <v>286</v>
          </cell>
          <cell r="AM295" t="str">
            <v>STOW</v>
          </cell>
          <cell r="AN295">
            <v>0</v>
          </cell>
          <cell r="AO295">
            <v>0</v>
          </cell>
          <cell r="AP295">
            <v>0</v>
          </cell>
          <cell r="AQ295">
            <v>0</v>
          </cell>
          <cell r="AR295">
            <v>0</v>
          </cell>
          <cell r="AS295">
            <v>0</v>
          </cell>
          <cell r="AT295">
            <v>0</v>
          </cell>
          <cell r="AU295">
            <v>0</v>
          </cell>
          <cell r="AV295">
            <v>0</v>
          </cell>
          <cell r="AW295">
            <v>0</v>
          </cell>
          <cell r="AX295">
            <v>0</v>
          </cell>
          <cell r="AZ295">
            <v>286</v>
          </cell>
          <cell r="BA295" t="str">
            <v>STOW</v>
          </cell>
          <cell r="BC295">
            <v>0</v>
          </cell>
          <cell r="BE295">
            <v>0</v>
          </cell>
          <cell r="BF295">
            <v>0</v>
          </cell>
          <cell r="BG295">
            <v>0</v>
          </cell>
          <cell r="BH295">
            <v>0</v>
          </cell>
          <cell r="BI295">
            <v>0</v>
          </cell>
          <cell r="BJ295">
            <v>0</v>
          </cell>
          <cell r="BL295">
            <v>0</v>
          </cell>
          <cell r="BM295">
            <v>0</v>
          </cell>
          <cell r="BN295">
            <v>0</v>
          </cell>
          <cell r="BO295">
            <v>0</v>
          </cell>
          <cell r="BP295">
            <v>0</v>
          </cell>
          <cell r="BQ295">
            <v>0</v>
          </cell>
          <cell r="BR295">
            <v>0</v>
          </cell>
          <cell r="BX295">
            <v>-286</v>
          </cell>
        </row>
        <row r="296">
          <cell r="A296">
            <v>287</v>
          </cell>
          <cell r="B296">
            <v>287</v>
          </cell>
          <cell r="C296" t="str">
            <v>STURBRIDGE</v>
          </cell>
          <cell r="D296">
            <v>15</v>
          </cell>
          <cell r="E296">
            <v>179535</v>
          </cell>
          <cell r="F296">
            <v>0</v>
          </cell>
          <cell r="G296">
            <v>13395</v>
          </cell>
          <cell r="H296">
            <v>192930</v>
          </cell>
          <cell r="J296">
            <v>118535.67681560939</v>
          </cell>
          <cell r="K296">
            <v>0.66023715050329679</v>
          </cell>
          <cell r="L296">
            <v>13395</v>
          </cell>
          <cell r="M296">
            <v>131930.67681560939</v>
          </cell>
          <cell r="O296">
            <v>60999.323184390611</v>
          </cell>
          <cell r="Q296">
            <v>0</v>
          </cell>
          <cell r="R296">
            <v>118535.67681560939</v>
          </cell>
          <cell r="S296">
            <v>13395</v>
          </cell>
          <cell r="T296">
            <v>131930.67681560939</v>
          </cell>
          <cell r="V296">
            <v>192930</v>
          </cell>
          <cell r="W296">
            <v>0</v>
          </cell>
          <cell r="X296">
            <v>287</v>
          </cell>
          <cell r="Y296">
            <v>15</v>
          </cell>
          <cell r="Z296">
            <v>179535</v>
          </cell>
          <cell r="AA296">
            <v>0</v>
          </cell>
          <cell r="AB296">
            <v>179535</v>
          </cell>
          <cell r="AC296">
            <v>0</v>
          </cell>
          <cell r="AD296">
            <v>13395</v>
          </cell>
          <cell r="AE296">
            <v>192930</v>
          </cell>
          <cell r="AF296">
            <v>0</v>
          </cell>
          <cell r="AG296">
            <v>0</v>
          </cell>
          <cell r="AH296">
            <v>0</v>
          </cell>
          <cell r="AI296">
            <v>192930</v>
          </cell>
          <cell r="AK296">
            <v>287</v>
          </cell>
          <cell r="AL296">
            <v>287</v>
          </cell>
          <cell r="AM296" t="str">
            <v>STURBRIDGE</v>
          </cell>
          <cell r="AN296">
            <v>179535</v>
          </cell>
          <cell r="AO296">
            <v>0</v>
          </cell>
          <cell r="AP296">
            <v>179535</v>
          </cell>
          <cell r="AQ296">
            <v>0</v>
          </cell>
          <cell r="AR296">
            <v>0</v>
          </cell>
          <cell r="AS296">
            <v>0</v>
          </cell>
          <cell r="AT296">
            <v>0</v>
          </cell>
          <cell r="AU296">
            <v>0</v>
          </cell>
          <cell r="AV296">
            <v>0</v>
          </cell>
          <cell r="AW296">
            <v>179535</v>
          </cell>
          <cell r="AX296">
            <v>118535.67681560939</v>
          </cell>
          <cell r="AZ296">
            <v>287</v>
          </cell>
          <cell r="BA296" t="str">
            <v>STURBRIDGE</v>
          </cell>
          <cell r="BC296">
            <v>0</v>
          </cell>
          <cell r="BE296">
            <v>0</v>
          </cell>
          <cell r="BF296">
            <v>0</v>
          </cell>
          <cell r="BG296">
            <v>0</v>
          </cell>
          <cell r="BH296">
            <v>0</v>
          </cell>
          <cell r="BI296">
            <v>0</v>
          </cell>
          <cell r="BJ296">
            <v>0</v>
          </cell>
          <cell r="BL296">
            <v>0</v>
          </cell>
          <cell r="BM296">
            <v>179535</v>
          </cell>
          <cell r="BN296">
            <v>179535</v>
          </cell>
          <cell r="BO296">
            <v>0</v>
          </cell>
          <cell r="BP296">
            <v>0</v>
          </cell>
          <cell r="BQ296">
            <v>0</v>
          </cell>
          <cell r="BR296">
            <v>0</v>
          </cell>
          <cell r="BX296">
            <v>-287</v>
          </cell>
        </row>
        <row r="297">
          <cell r="A297">
            <v>288</v>
          </cell>
          <cell r="B297">
            <v>288</v>
          </cell>
          <cell r="C297" t="str">
            <v>SUDBURY</v>
          </cell>
          <cell r="D297">
            <v>5</v>
          </cell>
          <cell r="E297">
            <v>67841</v>
          </cell>
          <cell r="F297">
            <v>0</v>
          </cell>
          <cell r="G297">
            <v>4465</v>
          </cell>
          <cell r="H297">
            <v>72306</v>
          </cell>
          <cell r="J297">
            <v>20523.471823394979</v>
          </cell>
          <cell r="K297">
            <v>0.47436387917312345</v>
          </cell>
          <cell r="L297">
            <v>4465</v>
          </cell>
          <cell r="M297">
            <v>24988.471823394979</v>
          </cell>
          <cell r="O297">
            <v>47317.528176605018</v>
          </cell>
          <cell r="Q297">
            <v>0</v>
          </cell>
          <cell r="R297">
            <v>20523.471823394979</v>
          </cell>
          <cell r="S297">
            <v>4465</v>
          </cell>
          <cell r="T297">
            <v>24988.471823394979</v>
          </cell>
          <cell r="V297">
            <v>47730.25</v>
          </cell>
          <cell r="W297">
            <v>0</v>
          </cell>
          <cell r="X297">
            <v>288</v>
          </cell>
          <cell r="Y297">
            <v>5</v>
          </cell>
          <cell r="Z297">
            <v>67841</v>
          </cell>
          <cell r="AA297">
            <v>0</v>
          </cell>
          <cell r="AB297">
            <v>67841</v>
          </cell>
          <cell r="AC297">
            <v>0</v>
          </cell>
          <cell r="AD297">
            <v>4465</v>
          </cell>
          <cell r="AE297">
            <v>72306</v>
          </cell>
          <cell r="AF297">
            <v>0</v>
          </cell>
          <cell r="AG297">
            <v>0</v>
          </cell>
          <cell r="AH297">
            <v>0</v>
          </cell>
          <cell r="AI297">
            <v>72306</v>
          </cell>
          <cell r="AK297">
            <v>288</v>
          </cell>
          <cell r="AL297">
            <v>288</v>
          </cell>
          <cell r="AM297" t="str">
            <v>SUDBURY</v>
          </cell>
          <cell r="AN297">
            <v>67841</v>
          </cell>
          <cell r="AO297">
            <v>36756</v>
          </cell>
          <cell r="AP297">
            <v>31085</v>
          </cell>
          <cell r="AQ297">
            <v>0</v>
          </cell>
          <cell r="AR297">
            <v>0</v>
          </cell>
          <cell r="AS297">
            <v>12180.25</v>
          </cell>
          <cell r="AT297">
            <v>0</v>
          </cell>
          <cell r="AU297">
            <v>0</v>
          </cell>
          <cell r="AV297">
            <v>0</v>
          </cell>
          <cell r="AW297">
            <v>43265.25</v>
          </cell>
          <cell r="AX297">
            <v>20523.471823394979</v>
          </cell>
          <cell r="AZ297">
            <v>288</v>
          </cell>
          <cell r="BA297" t="str">
            <v>SUDBURY</v>
          </cell>
          <cell r="BC297">
            <v>0</v>
          </cell>
          <cell r="BE297">
            <v>0</v>
          </cell>
          <cell r="BF297">
            <v>0</v>
          </cell>
          <cell r="BG297">
            <v>0</v>
          </cell>
          <cell r="BH297">
            <v>0</v>
          </cell>
          <cell r="BI297">
            <v>0</v>
          </cell>
          <cell r="BJ297">
            <v>0</v>
          </cell>
          <cell r="BL297">
            <v>0</v>
          </cell>
          <cell r="BM297">
            <v>31085</v>
          </cell>
          <cell r="BN297">
            <v>31085</v>
          </cell>
          <cell r="BO297">
            <v>0</v>
          </cell>
          <cell r="BP297">
            <v>0</v>
          </cell>
          <cell r="BQ297">
            <v>0</v>
          </cell>
          <cell r="BR297">
            <v>0</v>
          </cell>
          <cell r="BX297">
            <v>-288</v>
          </cell>
        </row>
        <row r="298">
          <cell r="A298">
            <v>289</v>
          </cell>
          <cell r="B298">
            <v>289</v>
          </cell>
          <cell r="C298" t="str">
            <v>SUNDERLAND</v>
          </cell>
          <cell r="D298">
            <v>1</v>
          </cell>
          <cell r="E298">
            <v>14078</v>
          </cell>
          <cell r="F298">
            <v>0</v>
          </cell>
          <cell r="G298">
            <v>893</v>
          </cell>
          <cell r="H298">
            <v>14971</v>
          </cell>
          <cell r="J298">
            <v>9294.8186047854124</v>
          </cell>
          <cell r="K298">
            <v>0.46759324905852762</v>
          </cell>
          <cell r="L298">
            <v>893</v>
          </cell>
          <cell r="M298">
            <v>10187.818604785412</v>
          </cell>
          <cell r="O298">
            <v>4783.1813952145876</v>
          </cell>
          <cell r="Q298">
            <v>0</v>
          </cell>
          <cell r="R298">
            <v>9294.8186047854124</v>
          </cell>
          <cell r="S298">
            <v>893</v>
          </cell>
          <cell r="T298">
            <v>10187.818604785412</v>
          </cell>
          <cell r="V298">
            <v>20771</v>
          </cell>
          <cell r="W298">
            <v>0</v>
          </cell>
          <cell r="X298">
            <v>289</v>
          </cell>
          <cell r="Y298">
            <v>1</v>
          </cell>
          <cell r="Z298">
            <v>14078</v>
          </cell>
          <cell r="AA298">
            <v>0</v>
          </cell>
          <cell r="AB298">
            <v>14078</v>
          </cell>
          <cell r="AC298">
            <v>0</v>
          </cell>
          <cell r="AD298">
            <v>893</v>
          </cell>
          <cell r="AE298">
            <v>14971</v>
          </cell>
          <cell r="AF298">
            <v>0</v>
          </cell>
          <cell r="AG298">
            <v>0</v>
          </cell>
          <cell r="AH298">
            <v>0</v>
          </cell>
          <cell r="AI298">
            <v>14971</v>
          </cell>
          <cell r="AK298">
            <v>289</v>
          </cell>
          <cell r="AL298">
            <v>289</v>
          </cell>
          <cell r="AM298" t="str">
            <v>SUNDERLAND</v>
          </cell>
          <cell r="AN298">
            <v>14078</v>
          </cell>
          <cell r="AO298">
            <v>0</v>
          </cell>
          <cell r="AP298">
            <v>14078</v>
          </cell>
          <cell r="AQ298">
            <v>0</v>
          </cell>
          <cell r="AR298">
            <v>0</v>
          </cell>
          <cell r="AS298">
            <v>2477.5</v>
          </cell>
          <cell r="AT298">
            <v>3285.75</v>
          </cell>
          <cell r="AU298">
            <v>36.75</v>
          </cell>
          <cell r="AV298">
            <v>0</v>
          </cell>
          <cell r="AW298">
            <v>19878</v>
          </cell>
          <cell r="AX298">
            <v>9294.8186047854124</v>
          </cell>
          <cell r="AZ298">
            <v>289</v>
          </cell>
          <cell r="BA298" t="str">
            <v>SUNDERLAND</v>
          </cell>
          <cell r="BC298">
            <v>0</v>
          </cell>
          <cell r="BE298">
            <v>0</v>
          </cell>
          <cell r="BF298">
            <v>0</v>
          </cell>
          <cell r="BG298">
            <v>0</v>
          </cell>
          <cell r="BH298">
            <v>0</v>
          </cell>
          <cell r="BI298">
            <v>0</v>
          </cell>
          <cell r="BJ298">
            <v>0</v>
          </cell>
          <cell r="BL298">
            <v>0</v>
          </cell>
          <cell r="BM298">
            <v>14078</v>
          </cell>
          <cell r="BN298">
            <v>14078</v>
          </cell>
          <cell r="BO298">
            <v>0</v>
          </cell>
          <cell r="BP298">
            <v>0</v>
          </cell>
          <cell r="BQ298">
            <v>0</v>
          </cell>
          <cell r="BR298">
            <v>0</v>
          </cell>
          <cell r="BX298">
            <v>-289</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K299">
            <v>290</v>
          </cell>
          <cell r="AL299">
            <v>290</v>
          </cell>
          <cell r="AM299" t="str">
            <v>SUTTON</v>
          </cell>
          <cell r="AN299">
            <v>0</v>
          </cell>
          <cell r="AO299">
            <v>0</v>
          </cell>
          <cell r="AP299">
            <v>0</v>
          </cell>
          <cell r="AQ299">
            <v>0</v>
          </cell>
          <cell r="AR299">
            <v>0</v>
          </cell>
          <cell r="AS299">
            <v>1602.25</v>
          </cell>
          <cell r="AT299">
            <v>0</v>
          </cell>
          <cell r="AU299">
            <v>0</v>
          </cell>
          <cell r="AV299">
            <v>0</v>
          </cell>
          <cell r="AW299">
            <v>1602.25</v>
          </cell>
          <cell r="AX299">
            <v>0</v>
          </cell>
          <cell r="AZ299">
            <v>290</v>
          </cell>
          <cell r="BA299" t="str">
            <v>SUTTON</v>
          </cell>
          <cell r="BC299">
            <v>0</v>
          </cell>
          <cell r="BE299">
            <v>0</v>
          </cell>
          <cell r="BF299">
            <v>0</v>
          </cell>
          <cell r="BG299">
            <v>0</v>
          </cell>
          <cell r="BH299">
            <v>0</v>
          </cell>
          <cell r="BI299">
            <v>0</v>
          </cell>
          <cell r="BJ299">
            <v>0</v>
          </cell>
          <cell r="BL299">
            <v>0</v>
          </cell>
          <cell r="BM299">
            <v>0</v>
          </cell>
          <cell r="BN299">
            <v>0</v>
          </cell>
          <cell r="BO299">
            <v>0</v>
          </cell>
          <cell r="BP299">
            <v>0</v>
          </cell>
          <cell r="BQ299">
            <v>0</v>
          </cell>
          <cell r="BR299">
            <v>0</v>
          </cell>
          <cell r="BX299">
            <v>-290</v>
          </cell>
        </row>
        <row r="300">
          <cell r="A300">
            <v>291</v>
          </cell>
          <cell r="B300">
            <v>291</v>
          </cell>
          <cell r="C300" t="str">
            <v>SWAMPSCOTT</v>
          </cell>
          <cell r="D300">
            <v>14</v>
          </cell>
          <cell r="E300">
            <v>231209</v>
          </cell>
          <cell r="F300">
            <v>0</v>
          </cell>
          <cell r="G300">
            <v>12502</v>
          </cell>
          <cell r="H300">
            <v>243711</v>
          </cell>
          <cell r="J300">
            <v>0</v>
          </cell>
          <cell r="K300">
            <v>0</v>
          </cell>
          <cell r="L300">
            <v>12502</v>
          </cell>
          <cell r="M300">
            <v>12502</v>
          </cell>
          <cell r="O300">
            <v>231209</v>
          </cell>
          <cell r="Q300">
            <v>0</v>
          </cell>
          <cell r="R300">
            <v>0</v>
          </cell>
          <cell r="S300">
            <v>12502</v>
          </cell>
          <cell r="T300">
            <v>12502</v>
          </cell>
          <cell r="V300">
            <v>37156</v>
          </cell>
          <cell r="W300">
            <v>0</v>
          </cell>
          <cell r="X300">
            <v>291</v>
          </cell>
          <cell r="Y300">
            <v>14</v>
          </cell>
          <cell r="Z300">
            <v>231209</v>
          </cell>
          <cell r="AA300">
            <v>0</v>
          </cell>
          <cell r="AB300">
            <v>231209</v>
          </cell>
          <cell r="AC300">
            <v>0</v>
          </cell>
          <cell r="AD300">
            <v>12502</v>
          </cell>
          <cell r="AE300">
            <v>243711</v>
          </cell>
          <cell r="AF300">
            <v>0</v>
          </cell>
          <cell r="AG300">
            <v>0</v>
          </cell>
          <cell r="AH300">
            <v>0</v>
          </cell>
          <cell r="AI300">
            <v>243711</v>
          </cell>
          <cell r="AK300">
            <v>291</v>
          </cell>
          <cell r="AL300">
            <v>291</v>
          </cell>
          <cell r="AM300" t="str">
            <v>SWAMPSCOTT</v>
          </cell>
          <cell r="AN300">
            <v>231209</v>
          </cell>
          <cell r="AO300">
            <v>260494</v>
          </cell>
          <cell r="AP300">
            <v>0</v>
          </cell>
          <cell r="AQ300">
            <v>0</v>
          </cell>
          <cell r="AR300">
            <v>17431.5</v>
          </cell>
          <cell r="AS300">
            <v>7222.5</v>
          </cell>
          <cell r="AT300">
            <v>0</v>
          </cell>
          <cell r="AU300">
            <v>0</v>
          </cell>
          <cell r="AV300">
            <v>0</v>
          </cell>
          <cell r="AW300">
            <v>24654</v>
          </cell>
          <cell r="AX300">
            <v>0</v>
          </cell>
          <cell r="AZ300">
            <v>291</v>
          </cell>
          <cell r="BA300" t="str">
            <v>SWAMPSCOTT</v>
          </cell>
          <cell r="BC300">
            <v>0</v>
          </cell>
          <cell r="BE300">
            <v>0</v>
          </cell>
          <cell r="BF300">
            <v>0</v>
          </cell>
          <cell r="BG300">
            <v>0</v>
          </cell>
          <cell r="BH300">
            <v>0</v>
          </cell>
          <cell r="BI300">
            <v>0</v>
          </cell>
          <cell r="BJ300">
            <v>0</v>
          </cell>
          <cell r="BL300">
            <v>0</v>
          </cell>
          <cell r="BM300">
            <v>0</v>
          </cell>
          <cell r="BN300">
            <v>0</v>
          </cell>
          <cell r="BO300">
            <v>0</v>
          </cell>
          <cell r="BP300">
            <v>0</v>
          </cell>
          <cell r="BQ300">
            <v>0</v>
          </cell>
          <cell r="BR300">
            <v>0</v>
          </cell>
          <cell r="BX300">
            <v>-291</v>
          </cell>
        </row>
        <row r="301">
          <cell r="A301">
            <v>292</v>
          </cell>
          <cell r="B301">
            <v>292</v>
          </cell>
          <cell r="C301" t="str">
            <v>SWANSEA</v>
          </cell>
          <cell r="D301">
            <v>7</v>
          </cell>
          <cell r="E301">
            <v>81452</v>
          </cell>
          <cell r="F301">
            <v>0</v>
          </cell>
          <cell r="G301">
            <v>6251</v>
          </cell>
          <cell r="H301">
            <v>87703</v>
          </cell>
          <cell r="J301">
            <v>679.38402786789243</v>
          </cell>
          <cell r="K301">
            <v>6.1006809301219024E-2</v>
          </cell>
          <cell r="L301">
            <v>6251</v>
          </cell>
          <cell r="M301">
            <v>6930.3840278678927</v>
          </cell>
          <cell r="O301">
            <v>80772.615972132102</v>
          </cell>
          <cell r="Q301">
            <v>0</v>
          </cell>
          <cell r="R301">
            <v>679.38402786789243</v>
          </cell>
          <cell r="S301">
            <v>6251</v>
          </cell>
          <cell r="T301">
            <v>6930.3840278678927</v>
          </cell>
          <cell r="V301">
            <v>17387.19996930928</v>
          </cell>
          <cell r="W301">
            <v>0</v>
          </cell>
          <cell r="X301">
            <v>292</v>
          </cell>
          <cell r="Y301">
            <v>7</v>
          </cell>
          <cell r="Z301">
            <v>81452</v>
          </cell>
          <cell r="AA301">
            <v>0</v>
          </cell>
          <cell r="AB301">
            <v>81452</v>
          </cell>
          <cell r="AC301">
            <v>0</v>
          </cell>
          <cell r="AD301">
            <v>6251</v>
          </cell>
          <cell r="AE301">
            <v>87703</v>
          </cell>
          <cell r="AF301">
            <v>0</v>
          </cell>
          <cell r="AG301">
            <v>0</v>
          </cell>
          <cell r="AH301">
            <v>0</v>
          </cell>
          <cell r="AI301">
            <v>87703</v>
          </cell>
          <cell r="AK301">
            <v>292</v>
          </cell>
          <cell r="AL301">
            <v>292</v>
          </cell>
          <cell r="AM301" t="str">
            <v>SWANSEA</v>
          </cell>
          <cell r="AN301">
            <v>81452</v>
          </cell>
          <cell r="AO301">
            <v>80423</v>
          </cell>
          <cell r="AP301">
            <v>1029</v>
          </cell>
          <cell r="AQ301">
            <v>6000</v>
          </cell>
          <cell r="AR301">
            <v>0</v>
          </cell>
          <cell r="AS301">
            <v>0</v>
          </cell>
          <cell r="AT301">
            <v>4248.5</v>
          </cell>
          <cell r="AU301">
            <v>0</v>
          </cell>
          <cell r="AV301">
            <v>-141.30003069071972</v>
          </cell>
          <cell r="AW301">
            <v>11136.19996930928</v>
          </cell>
          <cell r="AX301">
            <v>679.38402786789243</v>
          </cell>
          <cell r="AZ301">
            <v>292</v>
          </cell>
          <cell r="BA301" t="str">
            <v>SWANSEA</v>
          </cell>
          <cell r="BC301">
            <v>0</v>
          </cell>
          <cell r="BE301">
            <v>0</v>
          </cell>
          <cell r="BF301">
            <v>0</v>
          </cell>
          <cell r="BG301">
            <v>0</v>
          </cell>
          <cell r="BH301">
            <v>0</v>
          </cell>
          <cell r="BI301">
            <v>0</v>
          </cell>
          <cell r="BJ301">
            <v>0</v>
          </cell>
          <cell r="BL301">
            <v>0</v>
          </cell>
          <cell r="BM301">
            <v>1029</v>
          </cell>
          <cell r="BN301">
            <v>1029</v>
          </cell>
          <cell r="BO301">
            <v>0</v>
          </cell>
          <cell r="BP301">
            <v>-141.30003069071972</v>
          </cell>
          <cell r="BQ301">
            <v>-141.30003069071972</v>
          </cell>
          <cell r="BR301">
            <v>-141.30003069071972</v>
          </cell>
          <cell r="BX301">
            <v>-292</v>
          </cell>
        </row>
        <row r="302">
          <cell r="A302">
            <v>293</v>
          </cell>
          <cell r="B302">
            <v>293</v>
          </cell>
          <cell r="C302" t="str">
            <v>TAUNTON</v>
          </cell>
          <cell r="D302">
            <v>24</v>
          </cell>
          <cell r="E302">
            <v>269704</v>
          </cell>
          <cell r="F302">
            <v>0</v>
          </cell>
          <cell r="G302">
            <v>21432</v>
          </cell>
          <cell r="H302">
            <v>291136</v>
          </cell>
          <cell r="J302">
            <v>76053.377603625268</v>
          </cell>
          <cell r="K302">
            <v>0.52287616666520764</v>
          </cell>
          <cell r="L302">
            <v>21432</v>
          </cell>
          <cell r="M302">
            <v>97485.377603625268</v>
          </cell>
          <cell r="O302">
            <v>193650.62239637473</v>
          </cell>
          <cell r="Q302">
            <v>0</v>
          </cell>
          <cell r="R302">
            <v>76053.377603625268</v>
          </cell>
          <cell r="S302">
            <v>21432</v>
          </cell>
          <cell r="T302">
            <v>97485.377603625268</v>
          </cell>
          <cell r="V302">
            <v>166883.98739632263</v>
          </cell>
          <cell r="W302">
            <v>0</v>
          </cell>
          <cell r="X302">
            <v>293</v>
          </cell>
          <cell r="Y302">
            <v>24</v>
          </cell>
          <cell r="Z302">
            <v>269704</v>
          </cell>
          <cell r="AA302">
            <v>0</v>
          </cell>
          <cell r="AB302">
            <v>269704</v>
          </cell>
          <cell r="AC302">
            <v>0</v>
          </cell>
          <cell r="AD302">
            <v>21432</v>
          </cell>
          <cell r="AE302">
            <v>291136</v>
          </cell>
          <cell r="AF302">
            <v>0</v>
          </cell>
          <cell r="AG302">
            <v>0</v>
          </cell>
          <cell r="AH302">
            <v>0</v>
          </cell>
          <cell r="AI302">
            <v>291136</v>
          </cell>
          <cell r="AK302">
            <v>293</v>
          </cell>
          <cell r="AL302">
            <v>293</v>
          </cell>
          <cell r="AM302" t="str">
            <v>TAUNTON</v>
          </cell>
          <cell r="AN302">
            <v>269704</v>
          </cell>
          <cell r="AO302">
            <v>154513</v>
          </cell>
          <cell r="AP302">
            <v>115191</v>
          </cell>
          <cell r="AQ302">
            <v>8355</v>
          </cell>
          <cell r="AR302">
            <v>6021.75</v>
          </cell>
          <cell r="AS302">
            <v>0</v>
          </cell>
          <cell r="AT302">
            <v>15889.25</v>
          </cell>
          <cell r="AU302">
            <v>191.75</v>
          </cell>
          <cell r="AV302">
            <v>-196.76260367736904</v>
          </cell>
          <cell r="AW302">
            <v>145451.98739632263</v>
          </cell>
          <cell r="AX302">
            <v>76053.377603625268</v>
          </cell>
          <cell r="AZ302">
            <v>293</v>
          </cell>
          <cell r="BA302" t="str">
            <v>TAUNTON</v>
          </cell>
          <cell r="BC302">
            <v>0</v>
          </cell>
          <cell r="BE302">
            <v>0</v>
          </cell>
          <cell r="BF302">
            <v>0</v>
          </cell>
          <cell r="BG302">
            <v>0</v>
          </cell>
          <cell r="BH302">
            <v>0</v>
          </cell>
          <cell r="BI302">
            <v>0</v>
          </cell>
          <cell r="BJ302">
            <v>0</v>
          </cell>
          <cell r="BL302">
            <v>0</v>
          </cell>
          <cell r="BM302">
            <v>115191</v>
          </cell>
          <cell r="BN302">
            <v>115191</v>
          </cell>
          <cell r="BO302">
            <v>0</v>
          </cell>
          <cell r="BP302">
            <v>-196.76260367736904</v>
          </cell>
          <cell r="BQ302">
            <v>-196.76260367736904</v>
          </cell>
          <cell r="BR302">
            <v>-196.76260367736904</v>
          </cell>
          <cell r="BX302">
            <v>-293</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K303">
            <v>294</v>
          </cell>
          <cell r="AL303">
            <v>294</v>
          </cell>
          <cell r="AM303" t="str">
            <v>TEMPLETON</v>
          </cell>
          <cell r="AN303">
            <v>0</v>
          </cell>
          <cell r="AO303">
            <v>0</v>
          </cell>
          <cell r="AP303">
            <v>0</v>
          </cell>
          <cell r="AQ303">
            <v>0</v>
          </cell>
          <cell r="AR303">
            <v>0</v>
          </cell>
          <cell r="AS303">
            <v>0</v>
          </cell>
          <cell r="AT303">
            <v>0</v>
          </cell>
          <cell r="AU303">
            <v>0</v>
          </cell>
          <cell r="AV303">
            <v>0</v>
          </cell>
          <cell r="AW303">
            <v>0</v>
          </cell>
          <cell r="AX303">
            <v>0</v>
          </cell>
          <cell r="AZ303">
            <v>294</v>
          </cell>
          <cell r="BA303" t="str">
            <v>TEMPLETON</v>
          </cell>
          <cell r="BC303">
            <v>0</v>
          </cell>
          <cell r="BE303">
            <v>0</v>
          </cell>
          <cell r="BF303">
            <v>0</v>
          </cell>
          <cell r="BG303">
            <v>0</v>
          </cell>
          <cell r="BH303">
            <v>0</v>
          </cell>
          <cell r="BI303">
            <v>0</v>
          </cell>
          <cell r="BJ303">
            <v>0</v>
          </cell>
          <cell r="BL303">
            <v>0</v>
          </cell>
          <cell r="BM303">
            <v>0</v>
          </cell>
          <cell r="BN303">
            <v>0</v>
          </cell>
          <cell r="BO303">
            <v>0</v>
          </cell>
          <cell r="BP303">
            <v>0</v>
          </cell>
          <cell r="BQ303">
            <v>0</v>
          </cell>
          <cell r="BR303">
            <v>0</v>
          </cell>
          <cell r="BX303">
            <v>-294</v>
          </cell>
        </row>
        <row r="304">
          <cell r="A304">
            <v>295</v>
          </cell>
          <cell r="B304">
            <v>295</v>
          </cell>
          <cell r="C304" t="str">
            <v>TEWKSBURY</v>
          </cell>
          <cell r="D304">
            <v>80</v>
          </cell>
          <cell r="E304">
            <v>1093427</v>
          </cell>
          <cell r="F304">
            <v>0</v>
          </cell>
          <cell r="G304">
            <v>71440</v>
          </cell>
          <cell r="H304">
            <v>1164867</v>
          </cell>
          <cell r="J304">
            <v>0</v>
          </cell>
          <cell r="K304">
            <v>0</v>
          </cell>
          <cell r="L304">
            <v>71440</v>
          </cell>
          <cell r="M304">
            <v>71440</v>
          </cell>
          <cell r="O304">
            <v>1093427</v>
          </cell>
          <cell r="Q304">
            <v>0</v>
          </cell>
          <cell r="R304">
            <v>0</v>
          </cell>
          <cell r="S304">
            <v>71440</v>
          </cell>
          <cell r="T304">
            <v>71440</v>
          </cell>
          <cell r="V304">
            <v>189644.07068326999</v>
          </cell>
          <cell r="W304">
            <v>0</v>
          </cell>
          <cell r="X304">
            <v>295</v>
          </cell>
          <cell r="Y304">
            <v>80</v>
          </cell>
          <cell r="Z304">
            <v>1093427</v>
          </cell>
          <cell r="AA304">
            <v>0</v>
          </cell>
          <cell r="AB304">
            <v>1093427</v>
          </cell>
          <cell r="AC304">
            <v>0</v>
          </cell>
          <cell r="AD304">
            <v>71440</v>
          </cell>
          <cell r="AE304">
            <v>1164867</v>
          </cell>
          <cell r="AF304">
            <v>0</v>
          </cell>
          <cell r="AG304">
            <v>0</v>
          </cell>
          <cell r="AH304">
            <v>0</v>
          </cell>
          <cell r="AI304">
            <v>1164867</v>
          </cell>
          <cell r="AK304">
            <v>295</v>
          </cell>
          <cell r="AL304">
            <v>295</v>
          </cell>
          <cell r="AM304" t="str">
            <v>TEWKSBURY</v>
          </cell>
          <cell r="AN304">
            <v>1093427</v>
          </cell>
          <cell r="AO304">
            <v>1138576</v>
          </cell>
          <cell r="AP304">
            <v>0</v>
          </cell>
          <cell r="AQ304">
            <v>11992</v>
          </cell>
          <cell r="AR304">
            <v>39912</v>
          </cell>
          <cell r="AS304">
            <v>0</v>
          </cell>
          <cell r="AT304">
            <v>28672</v>
          </cell>
          <cell r="AU304">
            <v>37910.5</v>
          </cell>
          <cell r="AV304">
            <v>-282.42931672999111</v>
          </cell>
          <cell r="AW304">
            <v>118204.07068327001</v>
          </cell>
          <cell r="AX304">
            <v>0</v>
          </cell>
          <cell r="AZ304">
            <v>295</v>
          </cell>
          <cell r="BA304" t="str">
            <v>TEWKSBURY</v>
          </cell>
          <cell r="BC304">
            <v>0</v>
          </cell>
          <cell r="BE304">
            <v>0</v>
          </cell>
          <cell r="BF304">
            <v>0</v>
          </cell>
          <cell r="BG304">
            <v>0</v>
          </cell>
          <cell r="BH304">
            <v>0</v>
          </cell>
          <cell r="BI304">
            <v>0</v>
          </cell>
          <cell r="BJ304">
            <v>0</v>
          </cell>
          <cell r="BL304">
            <v>0</v>
          </cell>
          <cell r="BM304">
            <v>0</v>
          </cell>
          <cell r="BN304">
            <v>0</v>
          </cell>
          <cell r="BO304">
            <v>0</v>
          </cell>
          <cell r="BP304">
            <v>-282.42931672999111</v>
          </cell>
          <cell r="BQ304">
            <v>-282.42931672999111</v>
          </cell>
          <cell r="BR304">
            <v>-282.42931672999111</v>
          </cell>
          <cell r="BX304">
            <v>-295</v>
          </cell>
        </row>
        <row r="305">
          <cell r="A305">
            <v>296</v>
          </cell>
          <cell r="B305">
            <v>296</v>
          </cell>
          <cell r="C305" t="str">
            <v>TISBURY</v>
          </cell>
          <cell r="D305">
            <v>32</v>
          </cell>
          <cell r="E305">
            <v>673312</v>
          </cell>
          <cell r="F305">
            <v>0</v>
          </cell>
          <cell r="G305">
            <v>28576</v>
          </cell>
          <cell r="H305">
            <v>701888</v>
          </cell>
          <cell r="J305">
            <v>20993.56067455333</v>
          </cell>
          <cell r="K305">
            <v>0.20465057504324591</v>
          </cell>
          <cell r="L305">
            <v>28576</v>
          </cell>
          <cell r="M305">
            <v>49569.56067455333</v>
          </cell>
          <cell r="O305">
            <v>652318.43932544673</v>
          </cell>
          <cell r="Q305">
            <v>0</v>
          </cell>
          <cell r="R305">
            <v>20993.56067455333</v>
          </cell>
          <cell r="S305">
            <v>28576</v>
          </cell>
          <cell r="T305">
            <v>49569.56067455333</v>
          </cell>
          <cell r="V305">
            <v>131158.46608941635</v>
          </cell>
          <cell r="W305">
            <v>0</v>
          </cell>
          <cell r="X305">
            <v>296</v>
          </cell>
          <cell r="Y305">
            <v>32</v>
          </cell>
          <cell r="Z305">
            <v>673312</v>
          </cell>
          <cell r="AA305">
            <v>0</v>
          </cell>
          <cell r="AB305">
            <v>673312</v>
          </cell>
          <cell r="AC305">
            <v>0</v>
          </cell>
          <cell r="AD305">
            <v>28576</v>
          </cell>
          <cell r="AE305">
            <v>701888</v>
          </cell>
          <cell r="AF305">
            <v>0</v>
          </cell>
          <cell r="AG305">
            <v>0</v>
          </cell>
          <cell r="AH305">
            <v>0</v>
          </cell>
          <cell r="AI305">
            <v>701888</v>
          </cell>
          <cell r="AK305">
            <v>296</v>
          </cell>
          <cell r="AL305">
            <v>296</v>
          </cell>
          <cell r="AM305" t="str">
            <v>TISBURY</v>
          </cell>
          <cell r="AN305">
            <v>673312</v>
          </cell>
          <cell r="AO305">
            <v>641515</v>
          </cell>
          <cell r="AP305">
            <v>31797</v>
          </cell>
          <cell r="AQ305">
            <v>55148</v>
          </cell>
          <cell r="AR305">
            <v>0</v>
          </cell>
          <cell r="AS305">
            <v>12041.25</v>
          </cell>
          <cell r="AT305">
            <v>4895</v>
          </cell>
          <cell r="AU305">
            <v>0</v>
          </cell>
          <cell r="AV305">
            <v>-1298.7839105836465</v>
          </cell>
          <cell r="AW305">
            <v>102582.46608941635</v>
          </cell>
          <cell r="AX305">
            <v>20993.56067455333</v>
          </cell>
          <cell r="AZ305">
            <v>296</v>
          </cell>
          <cell r="BA305" t="str">
            <v>TISBURY</v>
          </cell>
          <cell r="BC305">
            <v>0</v>
          </cell>
          <cell r="BE305">
            <v>0</v>
          </cell>
          <cell r="BF305">
            <v>0</v>
          </cell>
          <cell r="BG305">
            <v>0</v>
          </cell>
          <cell r="BH305">
            <v>0</v>
          </cell>
          <cell r="BI305">
            <v>0</v>
          </cell>
          <cell r="BJ305">
            <v>0</v>
          </cell>
          <cell r="BL305">
            <v>0</v>
          </cell>
          <cell r="BM305">
            <v>31797</v>
          </cell>
          <cell r="BN305">
            <v>31797</v>
          </cell>
          <cell r="BO305">
            <v>0</v>
          </cell>
          <cell r="BP305">
            <v>-1298.7839105836465</v>
          </cell>
          <cell r="BQ305">
            <v>-1298.7839105836465</v>
          </cell>
          <cell r="BR305">
            <v>-1298.7839105836465</v>
          </cell>
          <cell r="BX305">
            <v>-296</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K306">
            <v>297</v>
          </cell>
          <cell r="AL306">
            <v>297</v>
          </cell>
          <cell r="AM306" t="str">
            <v>TOLLAND</v>
          </cell>
          <cell r="AN306">
            <v>0</v>
          </cell>
          <cell r="AO306">
            <v>0</v>
          </cell>
          <cell r="AP306">
            <v>0</v>
          </cell>
          <cell r="AQ306">
            <v>0</v>
          </cell>
          <cell r="AR306">
            <v>0</v>
          </cell>
          <cell r="AS306">
            <v>0</v>
          </cell>
          <cell r="AT306">
            <v>0</v>
          </cell>
          <cell r="AU306">
            <v>0</v>
          </cell>
          <cell r="AV306">
            <v>0</v>
          </cell>
          <cell r="AW306">
            <v>0</v>
          </cell>
          <cell r="AX306">
            <v>0</v>
          </cell>
          <cell r="AZ306">
            <v>297</v>
          </cell>
          <cell r="BA306" t="str">
            <v>TOLLAND</v>
          </cell>
          <cell r="BC306">
            <v>0</v>
          </cell>
          <cell r="BE306">
            <v>0</v>
          </cell>
          <cell r="BF306">
            <v>0</v>
          </cell>
          <cell r="BG306">
            <v>0</v>
          </cell>
          <cell r="BH306">
            <v>0</v>
          </cell>
          <cell r="BI306">
            <v>0</v>
          </cell>
          <cell r="BJ306">
            <v>0</v>
          </cell>
          <cell r="BL306">
            <v>0</v>
          </cell>
          <cell r="BM306">
            <v>0</v>
          </cell>
          <cell r="BN306">
            <v>0</v>
          </cell>
          <cell r="BO306">
            <v>0</v>
          </cell>
          <cell r="BP306">
            <v>0</v>
          </cell>
          <cell r="BQ306">
            <v>0</v>
          </cell>
          <cell r="BR306">
            <v>0</v>
          </cell>
          <cell r="BX306">
            <v>-297</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K307">
            <v>298</v>
          </cell>
          <cell r="AL307">
            <v>298</v>
          </cell>
          <cell r="AM307" t="str">
            <v>TOPSFIELD</v>
          </cell>
          <cell r="AN307">
            <v>0</v>
          </cell>
          <cell r="AO307">
            <v>0</v>
          </cell>
          <cell r="AP307">
            <v>0</v>
          </cell>
          <cell r="AQ307">
            <v>0</v>
          </cell>
          <cell r="AR307">
            <v>0</v>
          </cell>
          <cell r="AS307">
            <v>3470.25</v>
          </cell>
          <cell r="AT307">
            <v>0</v>
          </cell>
          <cell r="AU307">
            <v>0</v>
          </cell>
          <cell r="AV307">
            <v>0</v>
          </cell>
          <cell r="AW307">
            <v>3470.25</v>
          </cell>
          <cell r="AX307">
            <v>0</v>
          </cell>
          <cell r="AZ307">
            <v>298</v>
          </cell>
          <cell r="BA307" t="str">
            <v>TOPSFIELD</v>
          </cell>
          <cell r="BC307">
            <v>0</v>
          </cell>
          <cell r="BE307">
            <v>0</v>
          </cell>
          <cell r="BF307">
            <v>0</v>
          </cell>
          <cell r="BG307">
            <v>0</v>
          </cell>
          <cell r="BH307">
            <v>0</v>
          </cell>
          <cell r="BI307">
            <v>0</v>
          </cell>
          <cell r="BJ307">
            <v>0</v>
          </cell>
          <cell r="BL307">
            <v>0</v>
          </cell>
          <cell r="BM307">
            <v>0</v>
          </cell>
          <cell r="BN307">
            <v>0</v>
          </cell>
          <cell r="BO307">
            <v>0</v>
          </cell>
          <cell r="BP307">
            <v>0</v>
          </cell>
          <cell r="BQ307">
            <v>0</v>
          </cell>
          <cell r="BR307">
            <v>0</v>
          </cell>
          <cell r="BX307">
            <v>-298</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K308">
            <v>299</v>
          </cell>
          <cell r="AL308">
            <v>299</v>
          </cell>
          <cell r="AM308" t="str">
            <v>TOWNSEND</v>
          </cell>
          <cell r="AN308">
            <v>0</v>
          </cell>
          <cell r="AO308">
            <v>0</v>
          </cell>
          <cell r="AP308">
            <v>0</v>
          </cell>
          <cell r="AQ308">
            <v>0</v>
          </cell>
          <cell r="AR308">
            <v>0</v>
          </cell>
          <cell r="AS308">
            <v>0</v>
          </cell>
          <cell r="AT308">
            <v>0</v>
          </cell>
          <cell r="AU308">
            <v>0</v>
          </cell>
          <cell r="AV308">
            <v>0</v>
          </cell>
          <cell r="AW308">
            <v>0</v>
          </cell>
          <cell r="AX308">
            <v>0</v>
          </cell>
          <cell r="AZ308">
            <v>299</v>
          </cell>
          <cell r="BA308" t="str">
            <v>TOWNSEND</v>
          </cell>
          <cell r="BC308">
            <v>0</v>
          </cell>
          <cell r="BE308">
            <v>0</v>
          </cell>
          <cell r="BF308">
            <v>0</v>
          </cell>
          <cell r="BG308">
            <v>0</v>
          </cell>
          <cell r="BH308">
            <v>0</v>
          </cell>
          <cell r="BI308">
            <v>0</v>
          </cell>
          <cell r="BJ308">
            <v>0</v>
          </cell>
          <cell r="BL308">
            <v>0</v>
          </cell>
          <cell r="BM308">
            <v>0</v>
          </cell>
          <cell r="BN308">
            <v>0</v>
          </cell>
          <cell r="BO308">
            <v>0</v>
          </cell>
          <cell r="BP308">
            <v>0</v>
          </cell>
          <cell r="BQ308">
            <v>0</v>
          </cell>
          <cell r="BR308">
            <v>0</v>
          </cell>
          <cell r="BX308">
            <v>-299</v>
          </cell>
        </row>
        <row r="309">
          <cell r="A309">
            <v>300</v>
          </cell>
          <cell r="B309">
            <v>300</v>
          </cell>
          <cell r="C309" t="str">
            <v>TRURO</v>
          </cell>
          <cell r="D309">
            <v>5</v>
          </cell>
          <cell r="E309">
            <v>158014</v>
          </cell>
          <cell r="F309">
            <v>0</v>
          </cell>
          <cell r="G309">
            <v>4465</v>
          </cell>
          <cell r="H309">
            <v>162479</v>
          </cell>
          <cell r="J309">
            <v>0</v>
          </cell>
          <cell r="K309">
            <v>0</v>
          </cell>
          <cell r="L309">
            <v>4465</v>
          </cell>
          <cell r="M309">
            <v>4465</v>
          </cell>
          <cell r="O309">
            <v>158014</v>
          </cell>
          <cell r="Q309">
            <v>0</v>
          </cell>
          <cell r="R309">
            <v>0</v>
          </cell>
          <cell r="S309">
            <v>4465</v>
          </cell>
          <cell r="T309">
            <v>4465</v>
          </cell>
          <cell r="V309">
            <v>36093.286865518399</v>
          </cell>
          <cell r="W309">
            <v>0</v>
          </cell>
          <cell r="X309">
            <v>300</v>
          </cell>
          <cell r="Y309">
            <v>5</v>
          </cell>
          <cell r="Z309">
            <v>158014</v>
          </cell>
          <cell r="AA309">
            <v>0</v>
          </cell>
          <cell r="AB309">
            <v>158014</v>
          </cell>
          <cell r="AC309">
            <v>0</v>
          </cell>
          <cell r="AD309">
            <v>4465</v>
          </cell>
          <cell r="AE309">
            <v>162479</v>
          </cell>
          <cell r="AF309">
            <v>0</v>
          </cell>
          <cell r="AG309">
            <v>0</v>
          </cell>
          <cell r="AH309">
            <v>0</v>
          </cell>
          <cell r="AI309">
            <v>162479</v>
          </cell>
          <cell r="AK309">
            <v>300</v>
          </cell>
          <cell r="AL309">
            <v>300</v>
          </cell>
          <cell r="AM309" t="str">
            <v>TRURO</v>
          </cell>
          <cell r="AN309">
            <v>158014</v>
          </cell>
          <cell r="AO309">
            <v>167659</v>
          </cell>
          <cell r="AP309">
            <v>0</v>
          </cell>
          <cell r="AQ309">
            <v>13151</v>
          </cell>
          <cell r="AR309">
            <v>817.25</v>
          </cell>
          <cell r="AS309">
            <v>17969.75</v>
          </cell>
          <cell r="AT309">
            <v>0</v>
          </cell>
          <cell r="AU309">
            <v>0</v>
          </cell>
          <cell r="AV309">
            <v>-309.71313448160072</v>
          </cell>
          <cell r="AW309">
            <v>31628.286865518399</v>
          </cell>
          <cell r="AX309">
            <v>0</v>
          </cell>
          <cell r="AZ309">
            <v>300</v>
          </cell>
          <cell r="BA309" t="str">
            <v>TRURO</v>
          </cell>
          <cell r="BC309">
            <v>0</v>
          </cell>
          <cell r="BE309">
            <v>0</v>
          </cell>
          <cell r="BF309">
            <v>0</v>
          </cell>
          <cell r="BG309">
            <v>0</v>
          </cell>
          <cell r="BH309">
            <v>0</v>
          </cell>
          <cell r="BI309">
            <v>0</v>
          </cell>
          <cell r="BJ309">
            <v>0</v>
          </cell>
          <cell r="BL309">
            <v>0</v>
          </cell>
          <cell r="BM309">
            <v>0</v>
          </cell>
          <cell r="BN309">
            <v>0</v>
          </cell>
          <cell r="BO309">
            <v>0</v>
          </cell>
          <cell r="BP309">
            <v>-309.71313448160072</v>
          </cell>
          <cell r="BQ309">
            <v>-309.71313448160072</v>
          </cell>
          <cell r="BR309">
            <v>-309.71313448160072</v>
          </cell>
          <cell r="BX309">
            <v>-300</v>
          </cell>
        </row>
        <row r="310">
          <cell r="A310">
            <v>301</v>
          </cell>
          <cell r="B310">
            <v>301</v>
          </cell>
          <cell r="C310" t="str">
            <v>TYNGSBOROUGH</v>
          </cell>
          <cell r="D310">
            <v>81</v>
          </cell>
          <cell r="E310">
            <v>1088252</v>
          </cell>
          <cell r="F310">
            <v>0</v>
          </cell>
          <cell r="G310">
            <v>72333</v>
          </cell>
          <cell r="H310">
            <v>1160585</v>
          </cell>
          <cell r="J310">
            <v>0</v>
          </cell>
          <cell r="K310">
            <v>0</v>
          </cell>
          <cell r="L310">
            <v>72333</v>
          </cell>
          <cell r="M310">
            <v>72333</v>
          </cell>
          <cell r="O310">
            <v>1088252</v>
          </cell>
          <cell r="Q310">
            <v>0</v>
          </cell>
          <cell r="R310">
            <v>0</v>
          </cell>
          <cell r="S310">
            <v>72333</v>
          </cell>
          <cell r="T310">
            <v>72333</v>
          </cell>
          <cell r="V310">
            <v>163809.53737926274</v>
          </cell>
          <cell r="W310">
            <v>0</v>
          </cell>
          <cell r="X310">
            <v>301</v>
          </cell>
          <cell r="Y310">
            <v>81</v>
          </cell>
          <cell r="Z310">
            <v>1088252</v>
          </cell>
          <cell r="AA310">
            <v>0</v>
          </cell>
          <cell r="AB310">
            <v>1088252</v>
          </cell>
          <cell r="AC310">
            <v>0</v>
          </cell>
          <cell r="AD310">
            <v>72333</v>
          </cell>
          <cell r="AE310">
            <v>1160585</v>
          </cell>
          <cell r="AF310">
            <v>0</v>
          </cell>
          <cell r="AG310">
            <v>0</v>
          </cell>
          <cell r="AH310">
            <v>0</v>
          </cell>
          <cell r="AI310">
            <v>1160585</v>
          </cell>
          <cell r="AK310">
            <v>301</v>
          </cell>
          <cell r="AL310">
            <v>301</v>
          </cell>
          <cell r="AM310" t="str">
            <v>TYNGSBOROUGH</v>
          </cell>
          <cell r="AN310">
            <v>1088252</v>
          </cell>
          <cell r="AO310">
            <v>1156912</v>
          </cell>
          <cell r="AP310">
            <v>0</v>
          </cell>
          <cell r="AQ310">
            <v>26760</v>
          </cell>
          <cell r="AR310">
            <v>0</v>
          </cell>
          <cell r="AS310">
            <v>27882</v>
          </cell>
          <cell r="AT310">
            <v>4213.5</v>
          </cell>
          <cell r="AU310">
            <v>33251.25</v>
          </cell>
          <cell r="AV310">
            <v>-630.21262073726393</v>
          </cell>
          <cell r="AW310">
            <v>91476.537379262736</v>
          </cell>
          <cell r="AX310">
            <v>0</v>
          </cell>
          <cell r="AZ310">
            <v>301</v>
          </cell>
          <cell r="BA310" t="str">
            <v>TYNGSBOROUGH</v>
          </cell>
          <cell r="BC310">
            <v>0</v>
          </cell>
          <cell r="BE310">
            <v>0</v>
          </cell>
          <cell r="BF310">
            <v>0</v>
          </cell>
          <cell r="BG310">
            <v>0</v>
          </cell>
          <cell r="BH310">
            <v>0</v>
          </cell>
          <cell r="BI310">
            <v>0</v>
          </cell>
          <cell r="BJ310">
            <v>0</v>
          </cell>
          <cell r="BL310">
            <v>0</v>
          </cell>
          <cell r="BM310">
            <v>0</v>
          </cell>
          <cell r="BN310">
            <v>0</v>
          </cell>
          <cell r="BO310">
            <v>0</v>
          </cell>
          <cell r="BP310">
            <v>-630.21262073726393</v>
          </cell>
          <cell r="BQ310">
            <v>-630.21262073726393</v>
          </cell>
          <cell r="BR310">
            <v>-630.21262073726393</v>
          </cell>
          <cell r="BX310">
            <v>-301</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K311">
            <v>302</v>
          </cell>
          <cell r="AL311">
            <v>302</v>
          </cell>
          <cell r="AM311" t="str">
            <v>TYRINGHAM</v>
          </cell>
          <cell r="AN311">
            <v>0</v>
          </cell>
          <cell r="AO311">
            <v>0</v>
          </cell>
          <cell r="AP311">
            <v>0</v>
          </cell>
          <cell r="AQ311">
            <v>0</v>
          </cell>
          <cell r="AR311">
            <v>0</v>
          </cell>
          <cell r="AS311">
            <v>0</v>
          </cell>
          <cell r="AT311">
            <v>0</v>
          </cell>
          <cell r="AU311">
            <v>0</v>
          </cell>
          <cell r="AV311">
            <v>0</v>
          </cell>
          <cell r="AW311">
            <v>0</v>
          </cell>
          <cell r="AX311">
            <v>0</v>
          </cell>
          <cell r="AZ311">
            <v>302</v>
          </cell>
          <cell r="BA311" t="str">
            <v>TYRINGHAM</v>
          </cell>
          <cell r="BC311">
            <v>0</v>
          </cell>
          <cell r="BE311">
            <v>0</v>
          </cell>
          <cell r="BF311">
            <v>0</v>
          </cell>
          <cell r="BG311">
            <v>0</v>
          </cell>
          <cell r="BH311">
            <v>0</v>
          </cell>
          <cell r="BI311">
            <v>0</v>
          </cell>
          <cell r="BJ311">
            <v>0</v>
          </cell>
          <cell r="BL311">
            <v>0</v>
          </cell>
          <cell r="BM311">
            <v>0</v>
          </cell>
          <cell r="BN311">
            <v>0</v>
          </cell>
          <cell r="BO311">
            <v>0</v>
          </cell>
          <cell r="BP311">
            <v>0</v>
          </cell>
          <cell r="BQ311">
            <v>0</v>
          </cell>
          <cell r="BR311">
            <v>0</v>
          </cell>
          <cell r="BX311">
            <v>-302</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K312">
            <v>303</v>
          </cell>
          <cell r="AL312">
            <v>303</v>
          </cell>
          <cell r="AM312" t="str">
            <v>UPTON</v>
          </cell>
          <cell r="AN312">
            <v>0</v>
          </cell>
          <cell r="AO312">
            <v>0</v>
          </cell>
          <cell r="AP312">
            <v>0</v>
          </cell>
          <cell r="AQ312">
            <v>0</v>
          </cell>
          <cell r="AR312">
            <v>0</v>
          </cell>
          <cell r="AS312">
            <v>0</v>
          </cell>
          <cell r="AT312">
            <v>0</v>
          </cell>
          <cell r="AU312">
            <v>0</v>
          </cell>
          <cell r="AV312">
            <v>0</v>
          </cell>
          <cell r="AW312">
            <v>0</v>
          </cell>
          <cell r="AX312">
            <v>0</v>
          </cell>
          <cell r="AZ312">
            <v>303</v>
          </cell>
          <cell r="BA312" t="str">
            <v>UPTON</v>
          </cell>
          <cell r="BC312">
            <v>0</v>
          </cell>
          <cell r="BE312">
            <v>0</v>
          </cell>
          <cell r="BF312">
            <v>0</v>
          </cell>
          <cell r="BG312">
            <v>0</v>
          </cell>
          <cell r="BH312">
            <v>0</v>
          </cell>
          <cell r="BI312">
            <v>0</v>
          </cell>
          <cell r="BJ312">
            <v>0</v>
          </cell>
          <cell r="BL312">
            <v>0</v>
          </cell>
          <cell r="BM312">
            <v>0</v>
          </cell>
          <cell r="BN312">
            <v>0</v>
          </cell>
          <cell r="BO312">
            <v>0</v>
          </cell>
          <cell r="BP312">
            <v>0</v>
          </cell>
          <cell r="BQ312">
            <v>0</v>
          </cell>
          <cell r="BR312">
            <v>0</v>
          </cell>
          <cell r="BX312">
            <v>-303</v>
          </cell>
        </row>
        <row r="313">
          <cell r="A313">
            <v>304</v>
          </cell>
          <cell r="B313">
            <v>304</v>
          </cell>
          <cell r="C313" t="str">
            <v>UXBRIDGE</v>
          </cell>
          <cell r="D313">
            <v>1</v>
          </cell>
          <cell r="E313">
            <v>13530</v>
          </cell>
          <cell r="F313">
            <v>0</v>
          </cell>
          <cell r="G313">
            <v>893</v>
          </cell>
          <cell r="H313">
            <v>14423</v>
          </cell>
          <cell r="J313">
            <v>0</v>
          </cell>
          <cell r="K313">
            <v>0</v>
          </cell>
          <cell r="L313">
            <v>893</v>
          </cell>
          <cell r="M313">
            <v>893</v>
          </cell>
          <cell r="O313">
            <v>13530</v>
          </cell>
          <cell r="Q313">
            <v>0</v>
          </cell>
          <cell r="R313">
            <v>0</v>
          </cell>
          <cell r="S313">
            <v>893</v>
          </cell>
          <cell r="T313">
            <v>893</v>
          </cell>
          <cell r="V313">
            <v>5781.8872408647376</v>
          </cell>
          <cell r="W313">
            <v>0</v>
          </cell>
          <cell r="X313">
            <v>304</v>
          </cell>
          <cell r="Y313">
            <v>1</v>
          </cell>
          <cell r="Z313">
            <v>13530</v>
          </cell>
          <cell r="AA313">
            <v>0</v>
          </cell>
          <cell r="AB313">
            <v>13530</v>
          </cell>
          <cell r="AC313">
            <v>0</v>
          </cell>
          <cell r="AD313">
            <v>893</v>
          </cell>
          <cell r="AE313">
            <v>14423</v>
          </cell>
          <cell r="AF313">
            <v>0</v>
          </cell>
          <cell r="AG313">
            <v>0</v>
          </cell>
          <cell r="AH313">
            <v>0</v>
          </cell>
          <cell r="AI313">
            <v>14423</v>
          </cell>
          <cell r="AK313">
            <v>304</v>
          </cell>
          <cell r="AL313">
            <v>304</v>
          </cell>
          <cell r="AM313" t="str">
            <v>UXBRIDGE</v>
          </cell>
          <cell r="AN313">
            <v>13530</v>
          </cell>
          <cell r="AO313">
            <v>29958</v>
          </cell>
          <cell r="AP313">
            <v>0</v>
          </cell>
          <cell r="AQ313">
            <v>1682</v>
          </cell>
          <cell r="AR313">
            <v>3246.5</v>
          </cell>
          <cell r="AS313">
            <v>0</v>
          </cell>
          <cell r="AT313">
            <v>0</v>
          </cell>
          <cell r="AU313">
            <v>0</v>
          </cell>
          <cell r="AV313">
            <v>-39.612759135262422</v>
          </cell>
          <cell r="AW313">
            <v>4888.8872408647376</v>
          </cell>
          <cell r="AX313">
            <v>0</v>
          </cell>
          <cell r="AZ313">
            <v>304</v>
          </cell>
          <cell r="BA313" t="str">
            <v>UXBRIDGE</v>
          </cell>
          <cell r="BC313">
            <v>0</v>
          </cell>
          <cell r="BE313">
            <v>0</v>
          </cell>
          <cell r="BF313">
            <v>0</v>
          </cell>
          <cell r="BG313">
            <v>0</v>
          </cell>
          <cell r="BH313">
            <v>0</v>
          </cell>
          <cell r="BI313">
            <v>0</v>
          </cell>
          <cell r="BJ313">
            <v>0</v>
          </cell>
          <cell r="BL313">
            <v>0</v>
          </cell>
          <cell r="BM313">
            <v>0</v>
          </cell>
          <cell r="BN313">
            <v>0</v>
          </cell>
          <cell r="BO313">
            <v>0</v>
          </cell>
          <cell r="BP313">
            <v>-39.612759135262422</v>
          </cell>
          <cell r="BQ313">
            <v>-39.612759135262422</v>
          </cell>
          <cell r="BR313">
            <v>-39.612759135262422</v>
          </cell>
          <cell r="BX313">
            <v>-304</v>
          </cell>
        </row>
        <row r="314">
          <cell r="A314">
            <v>305</v>
          </cell>
          <cell r="B314">
            <v>305</v>
          </cell>
          <cell r="C314" t="str">
            <v>WAKEFIELD</v>
          </cell>
          <cell r="D314">
            <v>81</v>
          </cell>
          <cell r="E314">
            <v>1009230</v>
          </cell>
          <cell r="F314">
            <v>0</v>
          </cell>
          <cell r="G314">
            <v>72333</v>
          </cell>
          <cell r="H314">
            <v>1081563</v>
          </cell>
          <cell r="J314">
            <v>230254.40505227222</v>
          </cell>
          <cell r="K314">
            <v>0.60984447621856575</v>
          </cell>
          <cell r="L314">
            <v>72333</v>
          </cell>
          <cell r="M314">
            <v>302587.40505227225</v>
          </cell>
          <cell r="O314">
            <v>778975.59494772775</v>
          </cell>
          <cell r="Q314">
            <v>0</v>
          </cell>
          <cell r="R314">
            <v>230254.40505227222</v>
          </cell>
          <cell r="S314">
            <v>72333</v>
          </cell>
          <cell r="T314">
            <v>302587.40505227225</v>
          </cell>
          <cell r="V314">
            <v>449895.5</v>
          </cell>
          <cell r="W314">
            <v>0</v>
          </cell>
          <cell r="X314">
            <v>305</v>
          </cell>
          <cell r="Y314">
            <v>81</v>
          </cell>
          <cell r="Z314">
            <v>1009230</v>
          </cell>
          <cell r="AA314">
            <v>0</v>
          </cell>
          <cell r="AB314">
            <v>1009230</v>
          </cell>
          <cell r="AC314">
            <v>0</v>
          </cell>
          <cell r="AD314">
            <v>72333</v>
          </cell>
          <cell r="AE314">
            <v>1081563</v>
          </cell>
          <cell r="AF314">
            <v>0</v>
          </cell>
          <cell r="AG314">
            <v>0</v>
          </cell>
          <cell r="AH314">
            <v>0</v>
          </cell>
          <cell r="AI314">
            <v>1081563</v>
          </cell>
          <cell r="AK314">
            <v>305</v>
          </cell>
          <cell r="AL314">
            <v>305</v>
          </cell>
          <cell r="AM314" t="str">
            <v>WAKEFIELD</v>
          </cell>
          <cell r="AN314">
            <v>1009230</v>
          </cell>
          <cell r="AO314">
            <v>660485</v>
          </cell>
          <cell r="AP314">
            <v>348745</v>
          </cell>
          <cell r="AQ314">
            <v>0</v>
          </cell>
          <cell r="AR314">
            <v>0</v>
          </cell>
          <cell r="AS314">
            <v>22878.25</v>
          </cell>
          <cell r="AT314">
            <v>5939.25</v>
          </cell>
          <cell r="AU314">
            <v>0</v>
          </cell>
          <cell r="AV314">
            <v>0</v>
          </cell>
          <cell r="AW314">
            <v>377562.5</v>
          </cell>
          <cell r="AX314">
            <v>230254.40505227222</v>
          </cell>
          <cell r="AZ314">
            <v>305</v>
          </cell>
          <cell r="BA314" t="str">
            <v>WAKEFIELD</v>
          </cell>
          <cell r="BC314">
            <v>0</v>
          </cell>
          <cell r="BE314">
            <v>0</v>
          </cell>
          <cell r="BF314">
            <v>0</v>
          </cell>
          <cell r="BG314">
            <v>0</v>
          </cell>
          <cell r="BH314">
            <v>0</v>
          </cell>
          <cell r="BI314">
            <v>0</v>
          </cell>
          <cell r="BJ314">
            <v>0</v>
          </cell>
          <cell r="BL314">
            <v>0</v>
          </cell>
          <cell r="BM314">
            <v>348745</v>
          </cell>
          <cell r="BN314">
            <v>348745</v>
          </cell>
          <cell r="BO314">
            <v>0</v>
          </cell>
          <cell r="BP314">
            <v>0</v>
          </cell>
          <cell r="BQ314">
            <v>0</v>
          </cell>
          <cell r="BR314">
            <v>0</v>
          </cell>
          <cell r="BX314">
            <v>-305</v>
          </cell>
        </row>
        <row r="315">
          <cell r="A315">
            <v>306</v>
          </cell>
          <cell r="B315">
            <v>306</v>
          </cell>
          <cell r="C315" t="str">
            <v>WALES</v>
          </cell>
          <cell r="D315">
            <v>2</v>
          </cell>
          <cell r="E315">
            <v>23630</v>
          </cell>
          <cell r="F315">
            <v>0</v>
          </cell>
          <cell r="G315">
            <v>1786</v>
          </cell>
          <cell r="H315">
            <v>25416</v>
          </cell>
          <cell r="J315">
            <v>15601.403866392902</v>
          </cell>
          <cell r="K315">
            <v>0.66023715050329679</v>
          </cell>
          <cell r="L315">
            <v>1786</v>
          </cell>
          <cell r="M315">
            <v>17387.403866392902</v>
          </cell>
          <cell r="O315">
            <v>8028.5961336070977</v>
          </cell>
          <cell r="Q315">
            <v>0</v>
          </cell>
          <cell r="R315">
            <v>15601.403866392902</v>
          </cell>
          <cell r="S315">
            <v>1786</v>
          </cell>
          <cell r="T315">
            <v>17387.403866392902</v>
          </cell>
          <cell r="V315">
            <v>25416</v>
          </cell>
          <cell r="W315">
            <v>0</v>
          </cell>
          <cell r="X315">
            <v>306</v>
          </cell>
          <cell r="Y315">
            <v>2</v>
          </cell>
          <cell r="Z315">
            <v>23630</v>
          </cell>
          <cell r="AA315">
            <v>0</v>
          </cell>
          <cell r="AB315">
            <v>23630</v>
          </cell>
          <cell r="AC315">
            <v>0</v>
          </cell>
          <cell r="AD315">
            <v>1786</v>
          </cell>
          <cell r="AE315">
            <v>25416</v>
          </cell>
          <cell r="AF315">
            <v>0</v>
          </cell>
          <cell r="AG315">
            <v>0</v>
          </cell>
          <cell r="AH315">
            <v>0</v>
          </cell>
          <cell r="AI315">
            <v>25416</v>
          </cell>
          <cell r="AK315">
            <v>306</v>
          </cell>
          <cell r="AL315">
            <v>306</v>
          </cell>
          <cell r="AM315" t="str">
            <v>WALES</v>
          </cell>
          <cell r="AN315">
            <v>23630</v>
          </cell>
          <cell r="AO315">
            <v>0</v>
          </cell>
          <cell r="AP315">
            <v>23630</v>
          </cell>
          <cell r="AQ315">
            <v>0</v>
          </cell>
          <cell r="AR315">
            <v>0</v>
          </cell>
          <cell r="AS315">
            <v>0</v>
          </cell>
          <cell r="AT315">
            <v>0</v>
          </cell>
          <cell r="AU315">
            <v>0</v>
          </cell>
          <cell r="AV315">
            <v>0</v>
          </cell>
          <cell r="AW315">
            <v>23630</v>
          </cell>
          <cell r="AX315">
            <v>15601.403866392902</v>
          </cell>
          <cell r="AZ315">
            <v>306</v>
          </cell>
          <cell r="BA315" t="str">
            <v>WALES</v>
          </cell>
          <cell r="BC315">
            <v>0</v>
          </cell>
          <cell r="BE315">
            <v>0</v>
          </cell>
          <cell r="BF315">
            <v>0</v>
          </cell>
          <cell r="BG315">
            <v>0</v>
          </cell>
          <cell r="BH315">
            <v>0</v>
          </cell>
          <cell r="BI315">
            <v>0</v>
          </cell>
          <cell r="BJ315">
            <v>0</v>
          </cell>
          <cell r="BL315">
            <v>0</v>
          </cell>
          <cell r="BM315">
            <v>23630</v>
          </cell>
          <cell r="BN315">
            <v>23630</v>
          </cell>
          <cell r="BO315">
            <v>0</v>
          </cell>
          <cell r="BP315">
            <v>0</v>
          </cell>
          <cell r="BQ315">
            <v>0</v>
          </cell>
          <cell r="BR315">
            <v>0</v>
          </cell>
          <cell r="BX315">
            <v>-306</v>
          </cell>
        </row>
        <row r="316">
          <cell r="A316">
            <v>307</v>
          </cell>
          <cell r="B316">
            <v>307</v>
          </cell>
          <cell r="C316" t="str">
            <v>WALPOLE</v>
          </cell>
          <cell r="D316">
            <v>36</v>
          </cell>
          <cell r="E316">
            <v>478526</v>
          </cell>
          <cell r="F316">
            <v>0</v>
          </cell>
          <cell r="G316">
            <v>32148</v>
          </cell>
          <cell r="H316">
            <v>510674</v>
          </cell>
          <cell r="J316">
            <v>122794.86667350616</v>
          </cell>
          <cell r="K316">
            <v>0.55556199687229002</v>
          </cell>
          <cell r="L316">
            <v>32148</v>
          </cell>
          <cell r="M316">
            <v>154942.86667350616</v>
          </cell>
          <cell r="O316">
            <v>355731.13332649384</v>
          </cell>
          <cell r="Q316">
            <v>0</v>
          </cell>
          <cell r="R316">
            <v>122794.86667350616</v>
          </cell>
          <cell r="S316">
            <v>32148</v>
          </cell>
          <cell r="T316">
            <v>154942.86667350616</v>
          </cell>
          <cell r="V316">
            <v>253176.19732958384</v>
          </cell>
          <cell r="W316">
            <v>0</v>
          </cell>
          <cell r="X316">
            <v>307</v>
          </cell>
          <cell r="Y316">
            <v>36</v>
          </cell>
          <cell r="Z316">
            <v>478526</v>
          </cell>
          <cell r="AA316">
            <v>0</v>
          </cell>
          <cell r="AB316">
            <v>478526</v>
          </cell>
          <cell r="AC316">
            <v>0</v>
          </cell>
          <cell r="AD316">
            <v>32148</v>
          </cell>
          <cell r="AE316">
            <v>510674</v>
          </cell>
          <cell r="AF316">
            <v>0</v>
          </cell>
          <cell r="AG316">
            <v>0</v>
          </cell>
          <cell r="AH316">
            <v>0</v>
          </cell>
          <cell r="AI316">
            <v>510674</v>
          </cell>
          <cell r="AK316">
            <v>307</v>
          </cell>
          <cell r="AL316">
            <v>307</v>
          </cell>
          <cell r="AM316" t="str">
            <v>WALPOLE</v>
          </cell>
          <cell r="AN316">
            <v>478526</v>
          </cell>
          <cell r="AO316">
            <v>292540</v>
          </cell>
          <cell r="AP316">
            <v>185986</v>
          </cell>
          <cell r="AQ316">
            <v>10894</v>
          </cell>
          <cell r="AR316">
            <v>22836.75</v>
          </cell>
          <cell r="AS316">
            <v>0</v>
          </cell>
          <cell r="AT316">
            <v>0</v>
          </cell>
          <cell r="AU316">
            <v>1568</v>
          </cell>
          <cell r="AV316">
            <v>-256.55267041616025</v>
          </cell>
          <cell r="AW316">
            <v>221028.19732958384</v>
          </cell>
          <cell r="AX316">
            <v>122794.86667350616</v>
          </cell>
          <cell r="AZ316">
            <v>307</v>
          </cell>
          <cell r="BA316" t="str">
            <v>WALPOLE</v>
          </cell>
          <cell r="BC316">
            <v>0</v>
          </cell>
          <cell r="BE316">
            <v>0</v>
          </cell>
          <cell r="BF316">
            <v>0</v>
          </cell>
          <cell r="BG316">
            <v>0</v>
          </cell>
          <cell r="BH316">
            <v>0</v>
          </cell>
          <cell r="BI316">
            <v>0</v>
          </cell>
          <cell r="BJ316">
            <v>0</v>
          </cell>
          <cell r="BL316">
            <v>0</v>
          </cell>
          <cell r="BM316">
            <v>185986</v>
          </cell>
          <cell r="BN316">
            <v>185986</v>
          </cell>
          <cell r="BO316">
            <v>0</v>
          </cell>
          <cell r="BP316">
            <v>-256.55267041616025</v>
          </cell>
          <cell r="BQ316">
            <v>-256.55267041616025</v>
          </cell>
          <cell r="BR316">
            <v>-256.55267041616025</v>
          </cell>
          <cell r="BX316">
            <v>-307</v>
          </cell>
        </row>
        <row r="317">
          <cell r="A317">
            <v>308</v>
          </cell>
          <cell r="B317">
            <v>308</v>
          </cell>
          <cell r="C317" t="str">
            <v>WALTHAM</v>
          </cell>
          <cell r="D317">
            <v>15</v>
          </cell>
          <cell r="E317">
            <v>290034</v>
          </cell>
          <cell r="F317">
            <v>0</v>
          </cell>
          <cell r="G317">
            <v>13395</v>
          </cell>
          <cell r="H317">
            <v>303429</v>
          </cell>
          <cell r="J317">
            <v>0</v>
          </cell>
          <cell r="K317">
            <v>0</v>
          </cell>
          <cell r="L317">
            <v>13395</v>
          </cell>
          <cell r="M317">
            <v>13395</v>
          </cell>
          <cell r="O317">
            <v>290034</v>
          </cell>
          <cell r="Q317">
            <v>0</v>
          </cell>
          <cell r="R317">
            <v>0</v>
          </cell>
          <cell r="S317">
            <v>13395</v>
          </cell>
          <cell r="T317">
            <v>13395</v>
          </cell>
          <cell r="V317">
            <v>66187.441111382359</v>
          </cell>
          <cell r="W317">
            <v>0</v>
          </cell>
          <cell r="X317">
            <v>308</v>
          </cell>
          <cell r="Y317">
            <v>15</v>
          </cell>
          <cell r="Z317">
            <v>290034</v>
          </cell>
          <cell r="AA317">
            <v>0</v>
          </cell>
          <cell r="AB317">
            <v>290034</v>
          </cell>
          <cell r="AC317">
            <v>0</v>
          </cell>
          <cell r="AD317">
            <v>13395</v>
          </cell>
          <cell r="AE317">
            <v>303429</v>
          </cell>
          <cell r="AF317">
            <v>0</v>
          </cell>
          <cell r="AG317">
            <v>0</v>
          </cell>
          <cell r="AH317">
            <v>0</v>
          </cell>
          <cell r="AI317">
            <v>303429</v>
          </cell>
          <cell r="AK317">
            <v>308</v>
          </cell>
          <cell r="AL317">
            <v>308</v>
          </cell>
          <cell r="AM317" t="str">
            <v>WALTHAM</v>
          </cell>
          <cell r="AN317">
            <v>290034</v>
          </cell>
          <cell r="AO317">
            <v>296837</v>
          </cell>
          <cell r="AP317">
            <v>0</v>
          </cell>
          <cell r="AQ317">
            <v>1775</v>
          </cell>
          <cell r="AR317">
            <v>17442.5</v>
          </cell>
          <cell r="AS317">
            <v>0</v>
          </cell>
          <cell r="AT317">
            <v>33616.75</v>
          </cell>
          <cell r="AU317">
            <v>0</v>
          </cell>
          <cell r="AV317">
            <v>-41.808888617642879</v>
          </cell>
          <cell r="AW317">
            <v>52792.441111382359</v>
          </cell>
          <cell r="AX317">
            <v>0</v>
          </cell>
          <cell r="AZ317">
            <v>308</v>
          </cell>
          <cell r="BA317" t="str">
            <v>WALTHAM</v>
          </cell>
          <cell r="BC317">
            <v>0</v>
          </cell>
          <cell r="BE317">
            <v>0</v>
          </cell>
          <cell r="BF317">
            <v>0</v>
          </cell>
          <cell r="BG317">
            <v>0</v>
          </cell>
          <cell r="BH317">
            <v>0</v>
          </cell>
          <cell r="BI317">
            <v>0</v>
          </cell>
          <cell r="BJ317">
            <v>0</v>
          </cell>
          <cell r="BL317">
            <v>0</v>
          </cell>
          <cell r="BM317">
            <v>0</v>
          </cell>
          <cell r="BN317">
            <v>0</v>
          </cell>
          <cell r="BO317">
            <v>0</v>
          </cell>
          <cell r="BP317">
            <v>-41.808888617642879</v>
          </cell>
          <cell r="BQ317">
            <v>-41.808888617642879</v>
          </cell>
          <cell r="BR317">
            <v>-41.808888617642879</v>
          </cell>
          <cell r="BX317">
            <v>-308</v>
          </cell>
        </row>
        <row r="318">
          <cell r="A318">
            <v>309</v>
          </cell>
          <cell r="B318">
            <v>309</v>
          </cell>
          <cell r="C318" t="str">
            <v>WARE</v>
          </cell>
          <cell r="D318">
            <v>6</v>
          </cell>
          <cell r="E318">
            <v>68263</v>
          </cell>
          <cell r="F318">
            <v>0</v>
          </cell>
          <cell r="G318">
            <v>5358</v>
          </cell>
          <cell r="H318">
            <v>73621</v>
          </cell>
          <cell r="J318">
            <v>825.95667527962428</v>
          </cell>
          <cell r="K318">
            <v>4.6702097682951992E-2</v>
          </cell>
          <cell r="L318">
            <v>5358</v>
          </cell>
          <cell r="M318">
            <v>6183.9566752796245</v>
          </cell>
          <cell r="O318">
            <v>67437.043324720376</v>
          </cell>
          <cell r="Q318">
            <v>0</v>
          </cell>
          <cell r="R318">
            <v>825.95667527962428</v>
          </cell>
          <cell r="S318">
            <v>5358</v>
          </cell>
          <cell r="T318">
            <v>6183.9566752796245</v>
          </cell>
          <cell r="V318">
            <v>23043.644034381978</v>
          </cell>
          <cell r="W318">
            <v>0</v>
          </cell>
          <cell r="X318">
            <v>309</v>
          </cell>
          <cell r="Y318">
            <v>6</v>
          </cell>
          <cell r="Z318">
            <v>68263</v>
          </cell>
          <cell r="AA318">
            <v>0</v>
          </cell>
          <cell r="AB318">
            <v>68263</v>
          </cell>
          <cell r="AC318">
            <v>0</v>
          </cell>
          <cell r="AD318">
            <v>5358</v>
          </cell>
          <cell r="AE318">
            <v>73621</v>
          </cell>
          <cell r="AF318">
            <v>0</v>
          </cell>
          <cell r="AG318">
            <v>0</v>
          </cell>
          <cell r="AH318">
            <v>0</v>
          </cell>
          <cell r="AI318">
            <v>73621</v>
          </cell>
          <cell r="AK318">
            <v>309</v>
          </cell>
          <cell r="AL318">
            <v>309</v>
          </cell>
          <cell r="AM318" t="str">
            <v>WARE</v>
          </cell>
          <cell r="AN318">
            <v>68263</v>
          </cell>
          <cell r="AO318">
            <v>67012</v>
          </cell>
          <cell r="AP318">
            <v>1251</v>
          </cell>
          <cell r="AQ318">
            <v>3412</v>
          </cell>
          <cell r="AR318">
            <v>9377</v>
          </cell>
          <cell r="AS318">
            <v>1148.25</v>
          </cell>
          <cell r="AT318">
            <v>0</v>
          </cell>
          <cell r="AU318">
            <v>2577.75</v>
          </cell>
          <cell r="AV318">
            <v>-80.355965618024129</v>
          </cell>
          <cell r="AW318">
            <v>17685.644034381978</v>
          </cell>
          <cell r="AX318">
            <v>825.95667527962428</v>
          </cell>
          <cell r="AZ318">
            <v>309</v>
          </cell>
          <cell r="BA318" t="str">
            <v>WARE</v>
          </cell>
          <cell r="BC318">
            <v>0</v>
          </cell>
          <cell r="BE318">
            <v>0</v>
          </cell>
          <cell r="BF318">
            <v>0</v>
          </cell>
          <cell r="BG318">
            <v>0</v>
          </cell>
          <cell r="BH318">
            <v>0</v>
          </cell>
          <cell r="BI318">
            <v>0</v>
          </cell>
          <cell r="BJ318">
            <v>0</v>
          </cell>
          <cell r="BL318">
            <v>0</v>
          </cell>
          <cell r="BM318">
            <v>1251</v>
          </cell>
          <cell r="BN318">
            <v>1251</v>
          </cell>
          <cell r="BO318">
            <v>0</v>
          </cell>
          <cell r="BP318">
            <v>-80.355965618024129</v>
          </cell>
          <cell r="BQ318">
            <v>-80.355965618024129</v>
          </cell>
          <cell r="BR318">
            <v>-80.355965618024129</v>
          </cell>
          <cell r="BX318">
            <v>-309</v>
          </cell>
        </row>
        <row r="319">
          <cell r="A319">
            <v>310</v>
          </cell>
          <cell r="B319">
            <v>310</v>
          </cell>
          <cell r="C319" t="str">
            <v>WAREHAM</v>
          </cell>
          <cell r="D319">
            <v>75</v>
          </cell>
          <cell r="E319">
            <v>950737</v>
          </cell>
          <cell r="F319">
            <v>0</v>
          </cell>
          <cell r="G319">
            <v>66975</v>
          </cell>
          <cell r="H319">
            <v>1017712</v>
          </cell>
          <cell r="J319">
            <v>144404.42860947907</v>
          </cell>
          <cell r="K319">
            <v>0.39113617932331979</v>
          </cell>
          <cell r="L319">
            <v>66975</v>
          </cell>
          <cell r="M319">
            <v>211379.42860947907</v>
          </cell>
          <cell r="O319">
            <v>806332.5713905209</v>
          </cell>
          <cell r="Q319">
            <v>0</v>
          </cell>
          <cell r="R319">
            <v>144404.42860947907</v>
          </cell>
          <cell r="S319">
            <v>66975</v>
          </cell>
          <cell r="T319">
            <v>211379.42860947907</v>
          </cell>
          <cell r="V319">
            <v>436167.20528079028</v>
          </cell>
          <cell r="W319">
            <v>0</v>
          </cell>
          <cell r="X319">
            <v>310</v>
          </cell>
          <cell r="Y319">
            <v>75</v>
          </cell>
          <cell r="Z319">
            <v>950737</v>
          </cell>
          <cell r="AA319">
            <v>0</v>
          </cell>
          <cell r="AB319">
            <v>950737</v>
          </cell>
          <cell r="AC319">
            <v>0</v>
          </cell>
          <cell r="AD319">
            <v>66975</v>
          </cell>
          <cell r="AE319">
            <v>1017712</v>
          </cell>
          <cell r="AF319">
            <v>0</v>
          </cell>
          <cell r="AG319">
            <v>0</v>
          </cell>
          <cell r="AH319">
            <v>0</v>
          </cell>
          <cell r="AI319">
            <v>1017712</v>
          </cell>
          <cell r="AK319">
            <v>310</v>
          </cell>
          <cell r="AL319">
            <v>310</v>
          </cell>
          <cell r="AM319" t="str">
            <v>WAREHAM</v>
          </cell>
          <cell r="AN319">
            <v>950737</v>
          </cell>
          <cell r="AO319">
            <v>732021</v>
          </cell>
          <cell r="AP319">
            <v>218716</v>
          </cell>
          <cell r="AQ319">
            <v>58375</v>
          </cell>
          <cell r="AR319">
            <v>0</v>
          </cell>
          <cell r="AS319">
            <v>27484</v>
          </cell>
          <cell r="AT319">
            <v>56952.25</v>
          </cell>
          <cell r="AU319">
            <v>9039.75</v>
          </cell>
          <cell r="AV319">
            <v>-1374.7947192097199</v>
          </cell>
          <cell r="AW319">
            <v>369192.20528079028</v>
          </cell>
          <cell r="AX319">
            <v>144404.42860947907</v>
          </cell>
          <cell r="AZ319">
            <v>310</v>
          </cell>
          <cell r="BA319" t="str">
            <v>WAREHAM</v>
          </cell>
          <cell r="BC319">
            <v>0</v>
          </cell>
          <cell r="BE319">
            <v>0</v>
          </cell>
          <cell r="BF319">
            <v>0</v>
          </cell>
          <cell r="BG319">
            <v>0</v>
          </cell>
          <cell r="BH319">
            <v>0</v>
          </cell>
          <cell r="BI319">
            <v>0</v>
          </cell>
          <cell r="BJ319">
            <v>0</v>
          </cell>
          <cell r="BL319">
            <v>0</v>
          </cell>
          <cell r="BM319">
            <v>218716</v>
          </cell>
          <cell r="BN319">
            <v>218716</v>
          </cell>
          <cell r="BO319">
            <v>0</v>
          </cell>
          <cell r="BP319">
            <v>-1374.7947192097199</v>
          </cell>
          <cell r="BQ319">
            <v>-1374.7947192097199</v>
          </cell>
          <cell r="BR319">
            <v>-1374.7947192097199</v>
          </cell>
          <cell r="BX319">
            <v>-310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K320">
            <v>311</v>
          </cell>
          <cell r="AL320">
            <v>311</v>
          </cell>
          <cell r="AM320" t="str">
            <v>WARREN</v>
          </cell>
          <cell r="AN320">
            <v>0</v>
          </cell>
          <cell r="AO320">
            <v>0</v>
          </cell>
          <cell r="AP320">
            <v>0</v>
          </cell>
          <cell r="AQ320">
            <v>0</v>
          </cell>
          <cell r="AR320">
            <v>0</v>
          </cell>
          <cell r="AS320">
            <v>0</v>
          </cell>
          <cell r="AT320">
            <v>0</v>
          </cell>
          <cell r="AU320">
            <v>0</v>
          </cell>
          <cell r="AV320">
            <v>0</v>
          </cell>
          <cell r="AW320">
            <v>0</v>
          </cell>
          <cell r="AX320">
            <v>0</v>
          </cell>
          <cell r="AZ320">
            <v>311</v>
          </cell>
          <cell r="BA320" t="str">
            <v>WARREN</v>
          </cell>
          <cell r="BC320">
            <v>0</v>
          </cell>
          <cell r="BE320">
            <v>0</v>
          </cell>
          <cell r="BF320">
            <v>0</v>
          </cell>
          <cell r="BG320">
            <v>0</v>
          </cell>
          <cell r="BH320">
            <v>0</v>
          </cell>
          <cell r="BI320">
            <v>0</v>
          </cell>
          <cell r="BJ320">
            <v>0</v>
          </cell>
          <cell r="BL320">
            <v>0</v>
          </cell>
          <cell r="BM320">
            <v>0</v>
          </cell>
          <cell r="BN320">
            <v>0</v>
          </cell>
          <cell r="BO320">
            <v>0</v>
          </cell>
          <cell r="BP320">
            <v>0</v>
          </cell>
          <cell r="BQ320">
            <v>0</v>
          </cell>
          <cell r="BR320">
            <v>0</v>
          </cell>
          <cell r="BX320">
            <v>-311</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K321">
            <v>312</v>
          </cell>
          <cell r="AL321">
            <v>312</v>
          </cell>
          <cell r="AM321" t="str">
            <v>WARWICK</v>
          </cell>
          <cell r="AN321">
            <v>0</v>
          </cell>
          <cell r="AO321">
            <v>0</v>
          </cell>
          <cell r="AP321">
            <v>0</v>
          </cell>
          <cell r="AQ321">
            <v>0</v>
          </cell>
          <cell r="AR321">
            <v>0</v>
          </cell>
          <cell r="AS321">
            <v>0</v>
          </cell>
          <cell r="AT321">
            <v>0</v>
          </cell>
          <cell r="AU321">
            <v>0</v>
          </cell>
          <cell r="AV321">
            <v>0</v>
          </cell>
          <cell r="AW321">
            <v>0</v>
          </cell>
          <cell r="AX321">
            <v>0</v>
          </cell>
          <cell r="AZ321">
            <v>312</v>
          </cell>
          <cell r="BA321" t="str">
            <v>WARWICK</v>
          </cell>
          <cell r="BC321">
            <v>0</v>
          </cell>
          <cell r="BE321">
            <v>0</v>
          </cell>
          <cell r="BF321">
            <v>0</v>
          </cell>
          <cell r="BG321">
            <v>0</v>
          </cell>
          <cell r="BH321">
            <v>0</v>
          </cell>
          <cell r="BI321">
            <v>0</v>
          </cell>
          <cell r="BJ321">
            <v>0</v>
          </cell>
          <cell r="BL321">
            <v>0</v>
          </cell>
          <cell r="BM321">
            <v>0</v>
          </cell>
          <cell r="BN321">
            <v>0</v>
          </cell>
          <cell r="BO321">
            <v>0</v>
          </cell>
          <cell r="BP321">
            <v>0</v>
          </cell>
          <cell r="BQ321">
            <v>0</v>
          </cell>
          <cell r="BR321">
            <v>0</v>
          </cell>
          <cell r="BX321">
            <v>-312</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K322">
            <v>313</v>
          </cell>
          <cell r="AL322">
            <v>313</v>
          </cell>
          <cell r="AM322" t="str">
            <v>WASHINGTON</v>
          </cell>
          <cell r="AN322">
            <v>0</v>
          </cell>
          <cell r="AO322">
            <v>0</v>
          </cell>
          <cell r="AP322">
            <v>0</v>
          </cell>
          <cell r="AQ322">
            <v>0</v>
          </cell>
          <cell r="AR322">
            <v>0</v>
          </cell>
          <cell r="AS322">
            <v>0</v>
          </cell>
          <cell r="AT322">
            <v>0</v>
          </cell>
          <cell r="AU322">
            <v>0</v>
          </cell>
          <cell r="AV322">
            <v>0</v>
          </cell>
          <cell r="AW322">
            <v>0</v>
          </cell>
          <cell r="AX322">
            <v>0</v>
          </cell>
          <cell r="AZ322">
            <v>313</v>
          </cell>
          <cell r="BA322" t="str">
            <v>WASHINGTON</v>
          </cell>
          <cell r="BC322">
            <v>0</v>
          </cell>
          <cell r="BE322">
            <v>0</v>
          </cell>
          <cell r="BF322">
            <v>0</v>
          </cell>
          <cell r="BG322">
            <v>0</v>
          </cell>
          <cell r="BH322">
            <v>0</v>
          </cell>
          <cell r="BI322">
            <v>0</v>
          </cell>
          <cell r="BJ322">
            <v>0</v>
          </cell>
          <cell r="BL322">
            <v>0</v>
          </cell>
          <cell r="BM322">
            <v>0</v>
          </cell>
          <cell r="BN322">
            <v>0</v>
          </cell>
          <cell r="BO322">
            <v>0</v>
          </cell>
          <cell r="BP322">
            <v>0</v>
          </cell>
          <cell r="BQ322">
            <v>0</v>
          </cell>
          <cell r="BR322">
            <v>0</v>
          </cell>
          <cell r="BX322">
            <v>-313</v>
          </cell>
        </row>
        <row r="323">
          <cell r="A323">
            <v>314</v>
          </cell>
          <cell r="B323">
            <v>314</v>
          </cell>
          <cell r="C323" t="str">
            <v>WATERTOWN</v>
          </cell>
          <cell r="D323">
            <v>12</v>
          </cell>
          <cell r="E323">
            <v>251323</v>
          </cell>
          <cell r="F323">
            <v>0</v>
          </cell>
          <cell r="G323">
            <v>10716</v>
          </cell>
          <cell r="H323">
            <v>262039</v>
          </cell>
          <cell r="J323">
            <v>5011.8602094705257</v>
          </cell>
          <cell r="K323">
            <v>0.10635406088504441</v>
          </cell>
          <cell r="L323">
            <v>10716</v>
          </cell>
          <cell r="M323">
            <v>15727.860209470526</v>
          </cell>
          <cell r="O323">
            <v>246311.13979052947</v>
          </cell>
          <cell r="Q323">
            <v>0</v>
          </cell>
          <cell r="R323">
            <v>5011.8602094705257</v>
          </cell>
          <cell r="S323">
            <v>10716</v>
          </cell>
          <cell r="T323">
            <v>15727.860209470526</v>
          </cell>
          <cell r="V323">
            <v>57840.295657010472</v>
          </cell>
          <cell r="W323">
            <v>0</v>
          </cell>
          <cell r="X323">
            <v>314</v>
          </cell>
          <cell r="Y323">
            <v>12</v>
          </cell>
          <cell r="Z323">
            <v>251323</v>
          </cell>
          <cell r="AA323">
            <v>0</v>
          </cell>
          <cell r="AB323">
            <v>251323</v>
          </cell>
          <cell r="AC323">
            <v>0</v>
          </cell>
          <cell r="AD323">
            <v>10716</v>
          </cell>
          <cell r="AE323">
            <v>262039</v>
          </cell>
          <cell r="AF323">
            <v>0</v>
          </cell>
          <cell r="AG323">
            <v>0</v>
          </cell>
          <cell r="AH323">
            <v>0</v>
          </cell>
          <cell r="AI323">
            <v>262039</v>
          </cell>
          <cell r="AK323">
            <v>314</v>
          </cell>
          <cell r="AL323">
            <v>314</v>
          </cell>
          <cell r="AM323" t="str">
            <v>WATERTOWN</v>
          </cell>
          <cell r="AN323">
            <v>251323</v>
          </cell>
          <cell r="AO323">
            <v>243732</v>
          </cell>
          <cell r="AP323">
            <v>7591</v>
          </cell>
          <cell r="AQ323">
            <v>5518</v>
          </cell>
          <cell r="AR323">
            <v>9344.25</v>
          </cell>
          <cell r="AS323">
            <v>4727.75</v>
          </cell>
          <cell r="AT323">
            <v>0</v>
          </cell>
          <cell r="AU323">
            <v>20073.25</v>
          </cell>
          <cell r="AV323">
            <v>-129.9543429895275</v>
          </cell>
          <cell r="AW323">
            <v>47124.295657010472</v>
          </cell>
          <cell r="AX323">
            <v>5011.8602094705257</v>
          </cell>
          <cell r="AZ323">
            <v>314</v>
          </cell>
          <cell r="BA323" t="str">
            <v>WATERTOWN</v>
          </cell>
          <cell r="BC323">
            <v>0</v>
          </cell>
          <cell r="BE323">
            <v>0</v>
          </cell>
          <cell r="BF323">
            <v>0</v>
          </cell>
          <cell r="BG323">
            <v>0</v>
          </cell>
          <cell r="BH323">
            <v>0</v>
          </cell>
          <cell r="BI323">
            <v>0</v>
          </cell>
          <cell r="BJ323">
            <v>0</v>
          </cell>
          <cell r="BL323">
            <v>0</v>
          </cell>
          <cell r="BM323">
            <v>7591</v>
          </cell>
          <cell r="BN323">
            <v>7591</v>
          </cell>
          <cell r="BO323">
            <v>0</v>
          </cell>
          <cell r="BP323">
            <v>-129.9543429895275</v>
          </cell>
          <cell r="BQ323">
            <v>-129.9543429895275</v>
          </cell>
          <cell r="BR323">
            <v>-129.9543429895275</v>
          </cell>
          <cell r="BX323">
            <v>-314</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K324">
            <v>315</v>
          </cell>
          <cell r="AL324">
            <v>315</v>
          </cell>
          <cell r="AM324" t="str">
            <v>WAYLAND</v>
          </cell>
          <cell r="AN324">
            <v>0</v>
          </cell>
          <cell r="AO324">
            <v>0</v>
          </cell>
          <cell r="AP324">
            <v>0</v>
          </cell>
          <cell r="AQ324">
            <v>0</v>
          </cell>
          <cell r="AR324">
            <v>3902.75</v>
          </cell>
          <cell r="AS324">
            <v>0</v>
          </cell>
          <cell r="AT324">
            <v>0</v>
          </cell>
          <cell r="AU324">
            <v>0</v>
          </cell>
          <cell r="AV324">
            <v>0</v>
          </cell>
          <cell r="AW324">
            <v>3902.75</v>
          </cell>
          <cell r="AX324">
            <v>0</v>
          </cell>
          <cell r="AZ324">
            <v>315</v>
          </cell>
          <cell r="BA324" t="str">
            <v>WAYLAND</v>
          </cell>
          <cell r="BC324">
            <v>0</v>
          </cell>
          <cell r="BE324">
            <v>0</v>
          </cell>
          <cell r="BF324">
            <v>0</v>
          </cell>
          <cell r="BG324">
            <v>0</v>
          </cell>
          <cell r="BH324">
            <v>0</v>
          </cell>
          <cell r="BI324">
            <v>0</v>
          </cell>
          <cell r="BJ324">
            <v>0</v>
          </cell>
          <cell r="BL324">
            <v>0</v>
          </cell>
          <cell r="BM324">
            <v>0</v>
          </cell>
          <cell r="BN324">
            <v>0</v>
          </cell>
          <cell r="BO324">
            <v>0</v>
          </cell>
          <cell r="BP324">
            <v>0</v>
          </cell>
          <cell r="BQ324">
            <v>0</v>
          </cell>
          <cell r="BR324">
            <v>0</v>
          </cell>
          <cell r="BX324">
            <v>-315</v>
          </cell>
        </row>
        <row r="325">
          <cell r="A325">
            <v>316</v>
          </cell>
          <cell r="B325">
            <v>316</v>
          </cell>
          <cell r="C325" t="str">
            <v>WEBSTER</v>
          </cell>
          <cell r="D325">
            <v>16</v>
          </cell>
          <cell r="E325">
            <v>185029</v>
          </cell>
          <cell r="F325">
            <v>0</v>
          </cell>
          <cell r="G325">
            <v>14288</v>
          </cell>
          <cell r="H325">
            <v>199317</v>
          </cell>
          <cell r="J325">
            <v>37245.29813419198</v>
          </cell>
          <cell r="K325">
            <v>0.56886717197905967</v>
          </cell>
          <cell r="L325">
            <v>14288</v>
          </cell>
          <cell r="M325">
            <v>51533.29813419198</v>
          </cell>
          <cell r="O325">
            <v>147783.70186580802</v>
          </cell>
          <cell r="Q325">
            <v>0</v>
          </cell>
          <cell r="R325">
            <v>37245.29813419198</v>
          </cell>
          <cell r="S325">
            <v>14288</v>
          </cell>
          <cell r="T325">
            <v>51533.29813419198</v>
          </cell>
          <cell r="V325">
            <v>79760.75</v>
          </cell>
          <cell r="W325">
            <v>0</v>
          </cell>
          <cell r="X325">
            <v>316</v>
          </cell>
          <cell r="Y325">
            <v>16</v>
          </cell>
          <cell r="Z325">
            <v>185029</v>
          </cell>
          <cell r="AA325">
            <v>0</v>
          </cell>
          <cell r="AB325">
            <v>185029</v>
          </cell>
          <cell r="AC325">
            <v>0</v>
          </cell>
          <cell r="AD325">
            <v>14288</v>
          </cell>
          <cell r="AE325">
            <v>199317</v>
          </cell>
          <cell r="AF325">
            <v>0</v>
          </cell>
          <cell r="AG325">
            <v>0</v>
          </cell>
          <cell r="AH325">
            <v>0</v>
          </cell>
          <cell r="AI325">
            <v>199317</v>
          </cell>
          <cell r="AK325">
            <v>316</v>
          </cell>
          <cell r="AL325">
            <v>316</v>
          </cell>
          <cell r="AM325" t="str">
            <v>WEBSTER</v>
          </cell>
          <cell r="AN325">
            <v>185029</v>
          </cell>
          <cell r="AO325">
            <v>128617</v>
          </cell>
          <cell r="AP325">
            <v>56412</v>
          </cell>
          <cell r="AQ325">
            <v>0</v>
          </cell>
          <cell r="AR325">
            <v>7285.75</v>
          </cell>
          <cell r="AS325">
            <v>1775</v>
          </cell>
          <cell r="AT325">
            <v>0</v>
          </cell>
          <cell r="AU325">
            <v>0</v>
          </cell>
          <cell r="AV325">
            <v>0</v>
          </cell>
          <cell r="AW325">
            <v>65472.75</v>
          </cell>
          <cell r="AX325">
            <v>37245.29813419198</v>
          </cell>
          <cell r="AZ325">
            <v>316</v>
          </cell>
          <cell r="BA325" t="str">
            <v>WEBSTER</v>
          </cell>
          <cell r="BC325">
            <v>0</v>
          </cell>
          <cell r="BE325">
            <v>0</v>
          </cell>
          <cell r="BF325">
            <v>0</v>
          </cell>
          <cell r="BG325">
            <v>0</v>
          </cell>
          <cell r="BH325">
            <v>0</v>
          </cell>
          <cell r="BI325">
            <v>0</v>
          </cell>
          <cell r="BJ325">
            <v>0</v>
          </cell>
          <cell r="BL325">
            <v>0</v>
          </cell>
          <cell r="BM325">
            <v>56412</v>
          </cell>
          <cell r="BN325">
            <v>56412</v>
          </cell>
          <cell r="BO325">
            <v>0</v>
          </cell>
          <cell r="BP325">
            <v>0</v>
          </cell>
          <cell r="BQ325">
            <v>0</v>
          </cell>
          <cell r="BR325">
            <v>0</v>
          </cell>
          <cell r="BX325">
            <v>-316</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770.5</v>
          </cell>
          <cell r="W326">
            <v>0</v>
          </cell>
          <cell r="X326">
            <v>317</v>
          </cell>
          <cell r="AK326">
            <v>317</v>
          </cell>
          <cell r="AL326">
            <v>317</v>
          </cell>
          <cell r="AM326" t="str">
            <v>WELLESLEY</v>
          </cell>
          <cell r="AN326">
            <v>0</v>
          </cell>
          <cell r="AO326">
            <v>0</v>
          </cell>
          <cell r="AP326">
            <v>0</v>
          </cell>
          <cell r="AQ326">
            <v>0</v>
          </cell>
          <cell r="AR326">
            <v>107.25</v>
          </cell>
          <cell r="AS326">
            <v>453.25</v>
          </cell>
          <cell r="AT326">
            <v>0</v>
          </cell>
          <cell r="AU326">
            <v>210</v>
          </cell>
          <cell r="AV326">
            <v>0</v>
          </cell>
          <cell r="AW326">
            <v>770.5</v>
          </cell>
          <cell r="AX326">
            <v>0</v>
          </cell>
          <cell r="AZ326">
            <v>317</v>
          </cell>
          <cell r="BA326" t="str">
            <v>WELLESLEY</v>
          </cell>
          <cell r="BC326">
            <v>0</v>
          </cell>
          <cell r="BE326">
            <v>0</v>
          </cell>
          <cell r="BF326">
            <v>0</v>
          </cell>
          <cell r="BG326">
            <v>0</v>
          </cell>
          <cell r="BH326">
            <v>0</v>
          </cell>
          <cell r="BI326">
            <v>0</v>
          </cell>
          <cell r="BJ326">
            <v>0</v>
          </cell>
          <cell r="BL326">
            <v>0</v>
          </cell>
          <cell r="BM326">
            <v>0</v>
          </cell>
          <cell r="BN326">
            <v>0</v>
          </cell>
          <cell r="BO326">
            <v>0</v>
          </cell>
          <cell r="BP326">
            <v>0</v>
          </cell>
          <cell r="BQ326">
            <v>0</v>
          </cell>
          <cell r="BR326">
            <v>0</v>
          </cell>
          <cell r="BX326">
            <v>-317</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K327">
            <v>318</v>
          </cell>
          <cell r="AL327">
            <v>318</v>
          </cell>
          <cell r="AM327" t="str">
            <v>WELLFLEET</v>
          </cell>
          <cell r="AN327">
            <v>0</v>
          </cell>
          <cell r="AO327">
            <v>0</v>
          </cell>
          <cell r="AP327">
            <v>0</v>
          </cell>
          <cell r="AQ327">
            <v>0</v>
          </cell>
          <cell r="AR327">
            <v>0</v>
          </cell>
          <cell r="AS327">
            <v>0</v>
          </cell>
          <cell r="AT327">
            <v>0</v>
          </cell>
          <cell r="AU327">
            <v>0</v>
          </cell>
          <cell r="AV327">
            <v>0</v>
          </cell>
          <cell r="AW327">
            <v>0</v>
          </cell>
          <cell r="AX327">
            <v>0</v>
          </cell>
          <cell r="AZ327">
            <v>318</v>
          </cell>
          <cell r="BA327" t="str">
            <v>WELLFLEET</v>
          </cell>
          <cell r="BC327">
            <v>0</v>
          </cell>
          <cell r="BE327">
            <v>0</v>
          </cell>
          <cell r="BF327">
            <v>0</v>
          </cell>
          <cell r="BG327">
            <v>0</v>
          </cell>
          <cell r="BH327">
            <v>0</v>
          </cell>
          <cell r="BI327">
            <v>0</v>
          </cell>
          <cell r="BJ327">
            <v>0</v>
          </cell>
          <cell r="BL327">
            <v>0</v>
          </cell>
          <cell r="BM327">
            <v>0</v>
          </cell>
          <cell r="BN327">
            <v>0</v>
          </cell>
          <cell r="BO327">
            <v>0</v>
          </cell>
          <cell r="BP327">
            <v>0</v>
          </cell>
          <cell r="BQ327">
            <v>0</v>
          </cell>
          <cell r="BR327">
            <v>0</v>
          </cell>
          <cell r="BX327">
            <v>-318</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K328">
            <v>319</v>
          </cell>
          <cell r="AL328">
            <v>319</v>
          </cell>
          <cell r="AM328" t="str">
            <v>WENDELL</v>
          </cell>
          <cell r="AN328">
            <v>0</v>
          </cell>
          <cell r="AO328">
            <v>0</v>
          </cell>
          <cell r="AP328">
            <v>0</v>
          </cell>
          <cell r="AQ328">
            <v>0</v>
          </cell>
          <cell r="AR328">
            <v>0</v>
          </cell>
          <cell r="AS328">
            <v>0</v>
          </cell>
          <cell r="AT328">
            <v>0</v>
          </cell>
          <cell r="AU328">
            <v>0</v>
          </cell>
          <cell r="AV328">
            <v>0</v>
          </cell>
          <cell r="AW328">
            <v>0</v>
          </cell>
          <cell r="AX328">
            <v>0</v>
          </cell>
          <cell r="AZ328">
            <v>319</v>
          </cell>
          <cell r="BA328" t="str">
            <v>WENDELL</v>
          </cell>
          <cell r="BC328">
            <v>0</v>
          </cell>
          <cell r="BE328">
            <v>0</v>
          </cell>
          <cell r="BF328">
            <v>0</v>
          </cell>
          <cell r="BG328">
            <v>0</v>
          </cell>
          <cell r="BH328">
            <v>0</v>
          </cell>
          <cell r="BI328">
            <v>0</v>
          </cell>
          <cell r="BJ328">
            <v>0</v>
          </cell>
          <cell r="BL328">
            <v>0</v>
          </cell>
          <cell r="BM328">
            <v>0</v>
          </cell>
          <cell r="BN328">
            <v>0</v>
          </cell>
          <cell r="BO328">
            <v>0</v>
          </cell>
          <cell r="BP328">
            <v>0</v>
          </cell>
          <cell r="BQ328">
            <v>0</v>
          </cell>
          <cell r="BR328">
            <v>0</v>
          </cell>
          <cell r="BX328">
            <v>-319</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K329">
            <v>320</v>
          </cell>
          <cell r="AL329">
            <v>320</v>
          </cell>
          <cell r="AM329" t="str">
            <v>WENHAM</v>
          </cell>
          <cell r="AN329">
            <v>0</v>
          </cell>
          <cell r="AO329">
            <v>0</v>
          </cell>
          <cell r="AP329">
            <v>0</v>
          </cell>
          <cell r="AQ329">
            <v>0</v>
          </cell>
          <cell r="AR329">
            <v>0</v>
          </cell>
          <cell r="AS329">
            <v>0</v>
          </cell>
          <cell r="AT329">
            <v>0</v>
          </cell>
          <cell r="AU329">
            <v>0</v>
          </cell>
          <cell r="AV329">
            <v>0</v>
          </cell>
          <cell r="AW329">
            <v>0</v>
          </cell>
          <cell r="AX329">
            <v>0</v>
          </cell>
          <cell r="AZ329">
            <v>320</v>
          </cell>
          <cell r="BA329" t="str">
            <v>WENHAM</v>
          </cell>
          <cell r="BC329">
            <v>0</v>
          </cell>
          <cell r="BE329">
            <v>0</v>
          </cell>
          <cell r="BF329">
            <v>0</v>
          </cell>
          <cell r="BG329">
            <v>0</v>
          </cell>
          <cell r="BH329">
            <v>0</v>
          </cell>
          <cell r="BI329">
            <v>0</v>
          </cell>
          <cell r="BJ329">
            <v>0</v>
          </cell>
          <cell r="BL329">
            <v>0</v>
          </cell>
          <cell r="BM329">
            <v>0</v>
          </cell>
          <cell r="BN329">
            <v>0</v>
          </cell>
          <cell r="BO329">
            <v>0</v>
          </cell>
          <cell r="BP329">
            <v>0</v>
          </cell>
          <cell r="BQ329">
            <v>0</v>
          </cell>
          <cell r="BR329">
            <v>0</v>
          </cell>
          <cell r="BX329">
            <v>-320</v>
          </cell>
        </row>
        <row r="330">
          <cell r="A330">
            <v>321</v>
          </cell>
          <cell r="B330">
            <v>328</v>
          </cell>
          <cell r="C330" t="str">
            <v>WESTBOROUGH</v>
          </cell>
          <cell r="D330">
            <v>9</v>
          </cell>
          <cell r="E330">
            <v>130212</v>
          </cell>
          <cell r="F330">
            <v>0</v>
          </cell>
          <cell r="G330">
            <v>8037</v>
          </cell>
          <cell r="H330">
            <v>138249</v>
          </cell>
          <cell r="J330">
            <v>22585.392444416775</v>
          </cell>
          <cell r="K330">
            <v>0.57352075362866239</v>
          </cell>
          <cell r="L330">
            <v>8037</v>
          </cell>
          <cell r="M330">
            <v>30622.392444416775</v>
          </cell>
          <cell r="O330">
            <v>107626.60755558322</v>
          </cell>
          <cell r="Q330">
            <v>0</v>
          </cell>
          <cell r="R330">
            <v>22585.392444416775</v>
          </cell>
          <cell r="S330">
            <v>8037</v>
          </cell>
          <cell r="T330">
            <v>30622.392444416775</v>
          </cell>
          <cell r="V330">
            <v>47417.253114676554</v>
          </cell>
          <cell r="W330">
            <v>0</v>
          </cell>
          <cell r="X330">
            <v>321</v>
          </cell>
          <cell r="Y330">
            <v>9</v>
          </cell>
          <cell r="Z330">
            <v>130212</v>
          </cell>
          <cell r="AA330">
            <v>0</v>
          </cell>
          <cell r="AB330">
            <v>130212</v>
          </cell>
          <cell r="AC330">
            <v>0</v>
          </cell>
          <cell r="AD330">
            <v>8037</v>
          </cell>
          <cell r="AE330">
            <v>138249</v>
          </cell>
          <cell r="AF330">
            <v>0</v>
          </cell>
          <cell r="AG330">
            <v>0</v>
          </cell>
          <cell r="AH330">
            <v>0</v>
          </cell>
          <cell r="AI330">
            <v>138249</v>
          </cell>
          <cell r="AK330">
            <v>321</v>
          </cell>
          <cell r="AL330">
            <v>328</v>
          </cell>
          <cell r="AM330" t="str">
            <v>WESTBOROUGH</v>
          </cell>
          <cell r="AN330">
            <v>130212</v>
          </cell>
          <cell r="AO330">
            <v>96004</v>
          </cell>
          <cell r="AP330">
            <v>34208</v>
          </cell>
          <cell r="AQ330">
            <v>3673</v>
          </cell>
          <cell r="AR330">
            <v>948.25</v>
          </cell>
          <cell r="AS330">
            <v>54.75</v>
          </cell>
          <cell r="AT330">
            <v>0</v>
          </cell>
          <cell r="AU330">
            <v>582.75</v>
          </cell>
          <cell r="AV330">
            <v>-86.496885323447714</v>
          </cell>
          <cell r="AW330">
            <v>39380.253114676554</v>
          </cell>
          <cell r="AX330">
            <v>22585.392444416775</v>
          </cell>
          <cell r="AZ330">
            <v>321</v>
          </cell>
          <cell r="BA330" t="str">
            <v>WESTBOROUGH</v>
          </cell>
          <cell r="BC330">
            <v>0</v>
          </cell>
          <cell r="BE330">
            <v>0</v>
          </cell>
          <cell r="BF330">
            <v>0</v>
          </cell>
          <cell r="BG330">
            <v>0</v>
          </cell>
          <cell r="BH330">
            <v>0</v>
          </cell>
          <cell r="BI330">
            <v>0</v>
          </cell>
          <cell r="BJ330">
            <v>0</v>
          </cell>
          <cell r="BL330">
            <v>0</v>
          </cell>
          <cell r="BM330">
            <v>34208</v>
          </cell>
          <cell r="BN330">
            <v>34208</v>
          </cell>
          <cell r="BO330">
            <v>0</v>
          </cell>
          <cell r="BP330">
            <v>-86.496885323447714</v>
          </cell>
          <cell r="BQ330">
            <v>-86.496885323447714</v>
          </cell>
          <cell r="BR330">
            <v>-86.496885323447714</v>
          </cell>
          <cell r="BX330">
            <v>-321</v>
          </cell>
        </row>
        <row r="331">
          <cell r="A331">
            <v>322</v>
          </cell>
          <cell r="B331">
            <v>321</v>
          </cell>
          <cell r="C331" t="str">
            <v>WEST BOYLSTON</v>
          </cell>
          <cell r="D331">
            <v>14</v>
          </cell>
          <cell r="E331">
            <v>205463</v>
          </cell>
          <cell r="F331">
            <v>0</v>
          </cell>
          <cell r="G331">
            <v>12502</v>
          </cell>
          <cell r="H331">
            <v>217965</v>
          </cell>
          <cell r="J331">
            <v>0</v>
          </cell>
          <cell r="K331">
            <v>0</v>
          </cell>
          <cell r="L331">
            <v>12502</v>
          </cell>
          <cell r="M331">
            <v>12502</v>
          </cell>
          <cell r="O331">
            <v>205463</v>
          </cell>
          <cell r="Q331">
            <v>0</v>
          </cell>
          <cell r="R331">
            <v>0</v>
          </cell>
          <cell r="S331">
            <v>12502</v>
          </cell>
          <cell r="T331">
            <v>12502</v>
          </cell>
          <cell r="V331">
            <v>45267.25</v>
          </cell>
          <cell r="W331">
            <v>0</v>
          </cell>
          <cell r="X331">
            <v>322</v>
          </cell>
          <cell r="Y331">
            <v>14</v>
          </cell>
          <cell r="Z331">
            <v>205463</v>
          </cell>
          <cell r="AA331">
            <v>0</v>
          </cell>
          <cell r="AB331">
            <v>205463</v>
          </cell>
          <cell r="AC331">
            <v>0</v>
          </cell>
          <cell r="AD331">
            <v>12502</v>
          </cell>
          <cell r="AE331">
            <v>217965</v>
          </cell>
          <cell r="AF331">
            <v>0</v>
          </cell>
          <cell r="AG331">
            <v>0</v>
          </cell>
          <cell r="AH331">
            <v>0</v>
          </cell>
          <cell r="AI331">
            <v>217965</v>
          </cell>
          <cell r="AK331">
            <v>322</v>
          </cell>
          <cell r="AL331">
            <v>321</v>
          </cell>
          <cell r="AM331" t="str">
            <v>WEST BOYLSTON</v>
          </cell>
          <cell r="AN331">
            <v>205463</v>
          </cell>
          <cell r="AO331">
            <v>263437</v>
          </cell>
          <cell r="AP331">
            <v>0</v>
          </cell>
          <cell r="AQ331">
            <v>0</v>
          </cell>
          <cell r="AR331">
            <v>6508.25</v>
          </cell>
          <cell r="AS331">
            <v>15541</v>
          </cell>
          <cell r="AT331">
            <v>10716</v>
          </cell>
          <cell r="AU331">
            <v>0</v>
          </cell>
          <cell r="AV331">
            <v>0</v>
          </cell>
          <cell r="AW331">
            <v>32765.25</v>
          </cell>
          <cell r="AX331">
            <v>0</v>
          </cell>
          <cell r="AZ331">
            <v>322</v>
          </cell>
          <cell r="BA331" t="str">
            <v>WEST BOYLSTON</v>
          </cell>
          <cell r="BC331">
            <v>0</v>
          </cell>
          <cell r="BE331">
            <v>0</v>
          </cell>
          <cell r="BF331">
            <v>0</v>
          </cell>
          <cell r="BG331">
            <v>0</v>
          </cell>
          <cell r="BH331">
            <v>0</v>
          </cell>
          <cell r="BI331">
            <v>0</v>
          </cell>
          <cell r="BJ331">
            <v>0</v>
          </cell>
          <cell r="BL331">
            <v>0</v>
          </cell>
          <cell r="BM331">
            <v>0</v>
          </cell>
          <cell r="BN331">
            <v>0</v>
          </cell>
          <cell r="BO331">
            <v>0</v>
          </cell>
          <cell r="BP331">
            <v>0</v>
          </cell>
          <cell r="BQ331">
            <v>0</v>
          </cell>
          <cell r="BR331">
            <v>0</v>
          </cell>
          <cell r="BX331">
            <v>-322</v>
          </cell>
        </row>
        <row r="332">
          <cell r="A332">
            <v>323</v>
          </cell>
          <cell r="B332">
            <v>322</v>
          </cell>
          <cell r="C332" t="str">
            <v>WEST BRIDGEWATER</v>
          </cell>
          <cell r="D332">
            <v>3</v>
          </cell>
          <cell r="E332">
            <v>47382</v>
          </cell>
          <cell r="F332">
            <v>0</v>
          </cell>
          <cell r="G332">
            <v>2679</v>
          </cell>
          <cell r="H332">
            <v>50061</v>
          </cell>
          <cell r="J332">
            <v>10418.542234942024</v>
          </cell>
          <cell r="K332">
            <v>0.49470220465919984</v>
          </cell>
          <cell r="L332">
            <v>2679</v>
          </cell>
          <cell r="M332">
            <v>13097.542234942024</v>
          </cell>
          <cell r="O332">
            <v>36963.457765057974</v>
          </cell>
          <cell r="Q332">
            <v>0</v>
          </cell>
          <cell r="R332">
            <v>10418.542234942024</v>
          </cell>
          <cell r="S332">
            <v>2679</v>
          </cell>
          <cell r="T332">
            <v>13097.542234942024</v>
          </cell>
          <cell r="V332">
            <v>23739.23004712371</v>
          </cell>
          <cell r="W332">
            <v>0</v>
          </cell>
          <cell r="X332">
            <v>323</v>
          </cell>
          <cell r="Y332">
            <v>3</v>
          </cell>
          <cell r="Z332">
            <v>47382</v>
          </cell>
          <cell r="AA332">
            <v>0</v>
          </cell>
          <cell r="AB332">
            <v>47382</v>
          </cell>
          <cell r="AC332">
            <v>0</v>
          </cell>
          <cell r="AD332">
            <v>2679</v>
          </cell>
          <cell r="AE332">
            <v>50061</v>
          </cell>
          <cell r="AF332">
            <v>0</v>
          </cell>
          <cell r="AG332">
            <v>0</v>
          </cell>
          <cell r="AH332">
            <v>0</v>
          </cell>
          <cell r="AI332">
            <v>50061</v>
          </cell>
          <cell r="AK332">
            <v>323</v>
          </cell>
          <cell r="AL332">
            <v>322</v>
          </cell>
          <cell r="AM332" t="str">
            <v>WEST BRIDGEWATER</v>
          </cell>
          <cell r="AN332">
            <v>47382</v>
          </cell>
          <cell r="AO332">
            <v>31602</v>
          </cell>
          <cell r="AP332">
            <v>15780</v>
          </cell>
          <cell r="AQ332">
            <v>5287</v>
          </cell>
          <cell r="AR332">
            <v>42.25</v>
          </cell>
          <cell r="AS332">
            <v>75.5</v>
          </cell>
          <cell r="AT332">
            <v>0</v>
          </cell>
          <cell r="AU332">
            <v>0</v>
          </cell>
          <cell r="AV332">
            <v>-124.51995287628961</v>
          </cell>
          <cell r="AW332">
            <v>21060.23004712371</v>
          </cell>
          <cell r="AX332">
            <v>10418.542234942024</v>
          </cell>
          <cell r="AZ332">
            <v>323</v>
          </cell>
          <cell r="BA332" t="str">
            <v>WEST BRIDGEWATER</v>
          </cell>
          <cell r="BC332">
            <v>0</v>
          </cell>
          <cell r="BE332">
            <v>0</v>
          </cell>
          <cell r="BF332">
            <v>0</v>
          </cell>
          <cell r="BG332">
            <v>0</v>
          </cell>
          <cell r="BH332">
            <v>0</v>
          </cell>
          <cell r="BI332">
            <v>0</v>
          </cell>
          <cell r="BJ332">
            <v>0</v>
          </cell>
          <cell r="BL332">
            <v>0</v>
          </cell>
          <cell r="BM332">
            <v>15780</v>
          </cell>
          <cell r="BN332">
            <v>15780</v>
          </cell>
          <cell r="BO332">
            <v>0</v>
          </cell>
          <cell r="BP332">
            <v>-124.51995287628961</v>
          </cell>
          <cell r="BQ332">
            <v>-124.51995287628961</v>
          </cell>
          <cell r="BR332">
            <v>-124.51995287628961</v>
          </cell>
          <cell r="BX332">
            <v>-323</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K333">
            <v>324</v>
          </cell>
          <cell r="AL333">
            <v>323</v>
          </cell>
          <cell r="AM333" t="str">
            <v>WEST BROOKFIELD</v>
          </cell>
          <cell r="AN333">
            <v>0</v>
          </cell>
          <cell r="AO333">
            <v>0</v>
          </cell>
          <cell r="AP333">
            <v>0</v>
          </cell>
          <cell r="AQ333">
            <v>0</v>
          </cell>
          <cell r="AR333">
            <v>0</v>
          </cell>
          <cell r="AS333">
            <v>0</v>
          </cell>
          <cell r="AT333">
            <v>0</v>
          </cell>
          <cell r="AU333">
            <v>0</v>
          </cell>
          <cell r="AV333">
            <v>0</v>
          </cell>
          <cell r="AW333">
            <v>0</v>
          </cell>
          <cell r="AX333">
            <v>0</v>
          </cell>
          <cell r="AZ333">
            <v>324</v>
          </cell>
          <cell r="BA333" t="str">
            <v>WEST BROOKFIELD</v>
          </cell>
          <cell r="BC333">
            <v>0</v>
          </cell>
          <cell r="BE333">
            <v>0</v>
          </cell>
          <cell r="BF333">
            <v>0</v>
          </cell>
          <cell r="BG333">
            <v>0</v>
          </cell>
          <cell r="BH333">
            <v>0</v>
          </cell>
          <cell r="BI333">
            <v>0</v>
          </cell>
          <cell r="BJ333">
            <v>0</v>
          </cell>
          <cell r="BL333">
            <v>0</v>
          </cell>
          <cell r="BM333">
            <v>0</v>
          </cell>
          <cell r="BN333">
            <v>0</v>
          </cell>
          <cell r="BO333">
            <v>0</v>
          </cell>
          <cell r="BP333">
            <v>0</v>
          </cell>
          <cell r="BQ333">
            <v>0</v>
          </cell>
          <cell r="BR333">
            <v>0</v>
          </cell>
          <cell r="BX333">
            <v>-324</v>
          </cell>
        </row>
        <row r="334">
          <cell r="A334">
            <v>325</v>
          </cell>
          <cell r="B334">
            <v>329</v>
          </cell>
          <cell r="C334" t="str">
            <v>WESTFIELD</v>
          </cell>
          <cell r="D334">
            <v>16</v>
          </cell>
          <cell r="E334">
            <v>181631</v>
          </cell>
          <cell r="F334">
            <v>0</v>
          </cell>
          <cell r="G334">
            <v>14288</v>
          </cell>
          <cell r="H334">
            <v>195919</v>
          </cell>
          <cell r="J334">
            <v>7226.955849409087</v>
          </cell>
          <cell r="K334">
            <v>0.27142221865298671</v>
          </cell>
          <cell r="L334">
            <v>14288</v>
          </cell>
          <cell r="M334">
            <v>21514.955849409089</v>
          </cell>
          <cell r="O334">
            <v>174404.0441505909</v>
          </cell>
          <cell r="Q334">
            <v>0</v>
          </cell>
          <cell r="R334">
            <v>7226.955849409087</v>
          </cell>
          <cell r="S334">
            <v>14288</v>
          </cell>
          <cell r="T334">
            <v>21514.955849409089</v>
          </cell>
          <cell r="V334">
            <v>40914.25</v>
          </cell>
          <cell r="W334">
            <v>0</v>
          </cell>
          <cell r="X334">
            <v>325</v>
          </cell>
          <cell r="Y334">
            <v>16</v>
          </cell>
          <cell r="Z334">
            <v>181631</v>
          </cell>
          <cell r="AA334">
            <v>0</v>
          </cell>
          <cell r="AB334">
            <v>181631</v>
          </cell>
          <cell r="AC334">
            <v>0</v>
          </cell>
          <cell r="AD334">
            <v>14288</v>
          </cell>
          <cell r="AE334">
            <v>195919</v>
          </cell>
          <cell r="AF334">
            <v>0</v>
          </cell>
          <cell r="AG334">
            <v>0</v>
          </cell>
          <cell r="AH334">
            <v>0</v>
          </cell>
          <cell r="AI334">
            <v>195919</v>
          </cell>
          <cell r="AK334">
            <v>325</v>
          </cell>
          <cell r="AL334">
            <v>329</v>
          </cell>
          <cell r="AM334" t="str">
            <v>WESTFIELD</v>
          </cell>
          <cell r="AN334">
            <v>181631</v>
          </cell>
          <cell r="AO334">
            <v>170685</v>
          </cell>
          <cell r="AP334">
            <v>10946</v>
          </cell>
          <cell r="AQ334">
            <v>0</v>
          </cell>
          <cell r="AR334">
            <v>1675.75</v>
          </cell>
          <cell r="AS334">
            <v>12762</v>
          </cell>
          <cell r="AT334">
            <v>1242.5</v>
          </cell>
          <cell r="AU334">
            <v>0</v>
          </cell>
          <cell r="AV334">
            <v>0</v>
          </cell>
          <cell r="AW334">
            <v>26626.25</v>
          </cell>
          <cell r="AX334">
            <v>7226.955849409087</v>
          </cell>
          <cell r="AZ334">
            <v>325</v>
          </cell>
          <cell r="BA334" t="str">
            <v>WESTFIELD</v>
          </cell>
          <cell r="BC334">
            <v>0</v>
          </cell>
          <cell r="BE334">
            <v>0</v>
          </cell>
          <cell r="BF334">
            <v>0</v>
          </cell>
          <cell r="BG334">
            <v>0</v>
          </cell>
          <cell r="BH334">
            <v>0</v>
          </cell>
          <cell r="BI334">
            <v>0</v>
          </cell>
          <cell r="BJ334">
            <v>0</v>
          </cell>
          <cell r="BL334">
            <v>0</v>
          </cell>
          <cell r="BM334">
            <v>10946</v>
          </cell>
          <cell r="BN334">
            <v>10946</v>
          </cell>
          <cell r="BO334">
            <v>0</v>
          </cell>
          <cell r="BP334">
            <v>0</v>
          </cell>
          <cell r="BQ334">
            <v>0</v>
          </cell>
          <cell r="BR334">
            <v>0</v>
          </cell>
          <cell r="BX334">
            <v>-325</v>
          </cell>
        </row>
        <row r="335">
          <cell r="A335">
            <v>326</v>
          </cell>
          <cell r="B335">
            <v>330</v>
          </cell>
          <cell r="C335" t="str">
            <v>WESTFORD</v>
          </cell>
          <cell r="D335">
            <v>12</v>
          </cell>
          <cell r="E335">
            <v>156284</v>
          </cell>
          <cell r="F335">
            <v>0</v>
          </cell>
          <cell r="G335">
            <v>10716</v>
          </cell>
          <cell r="H335">
            <v>167000</v>
          </cell>
          <cell r="J335">
            <v>14484.282607741325</v>
          </cell>
          <cell r="K335">
            <v>0.41664788999563673</v>
          </cell>
          <cell r="L335">
            <v>10716</v>
          </cell>
          <cell r="M335">
            <v>25200.282607741327</v>
          </cell>
          <cell r="O335">
            <v>141799.71739225867</v>
          </cell>
          <cell r="Q335">
            <v>0</v>
          </cell>
          <cell r="R335">
            <v>14484.282607741325</v>
          </cell>
          <cell r="S335">
            <v>10716</v>
          </cell>
          <cell r="T335">
            <v>25200.282607741327</v>
          </cell>
          <cell r="V335">
            <v>45479.844856847849</v>
          </cell>
          <cell r="W335">
            <v>0</v>
          </cell>
          <cell r="X335">
            <v>326</v>
          </cell>
          <cell r="Y335">
            <v>12</v>
          </cell>
          <cell r="Z335">
            <v>156284</v>
          </cell>
          <cell r="AA335">
            <v>0</v>
          </cell>
          <cell r="AB335">
            <v>156284</v>
          </cell>
          <cell r="AC335">
            <v>0</v>
          </cell>
          <cell r="AD335">
            <v>10716</v>
          </cell>
          <cell r="AE335">
            <v>167000</v>
          </cell>
          <cell r="AF335">
            <v>0</v>
          </cell>
          <cell r="AG335">
            <v>0</v>
          </cell>
          <cell r="AH335">
            <v>0</v>
          </cell>
          <cell r="AI335">
            <v>167000</v>
          </cell>
          <cell r="AK335">
            <v>326</v>
          </cell>
          <cell r="AL335">
            <v>330</v>
          </cell>
          <cell r="AM335" t="str">
            <v>WESTFORD</v>
          </cell>
          <cell r="AN335">
            <v>156284</v>
          </cell>
          <cell r="AO335">
            <v>134346</v>
          </cell>
          <cell r="AP335">
            <v>21938</v>
          </cell>
          <cell r="AQ335">
            <v>2692</v>
          </cell>
          <cell r="AR335">
            <v>0</v>
          </cell>
          <cell r="AS335">
            <v>3358.75</v>
          </cell>
          <cell r="AT335">
            <v>5129</v>
          </cell>
          <cell r="AU335">
            <v>1709.5</v>
          </cell>
          <cell r="AV335">
            <v>-63.405143152147502</v>
          </cell>
          <cell r="AW335">
            <v>34763.844856847849</v>
          </cell>
          <cell r="AX335">
            <v>14484.282607741325</v>
          </cell>
          <cell r="AZ335">
            <v>326</v>
          </cell>
          <cell r="BA335" t="str">
            <v>WESTFORD</v>
          </cell>
          <cell r="BC335">
            <v>0</v>
          </cell>
          <cell r="BE335">
            <v>0</v>
          </cell>
          <cell r="BF335">
            <v>0</v>
          </cell>
          <cell r="BG335">
            <v>0</v>
          </cell>
          <cell r="BH335">
            <v>0</v>
          </cell>
          <cell r="BI335">
            <v>0</v>
          </cell>
          <cell r="BJ335">
            <v>0</v>
          </cell>
          <cell r="BL335">
            <v>0</v>
          </cell>
          <cell r="BM335">
            <v>21938</v>
          </cell>
          <cell r="BN335">
            <v>21938</v>
          </cell>
          <cell r="BO335">
            <v>0</v>
          </cell>
          <cell r="BP335">
            <v>-63.405143152147502</v>
          </cell>
          <cell r="BQ335">
            <v>-63.405143152147502</v>
          </cell>
          <cell r="BR335">
            <v>-63.405143152147502</v>
          </cell>
          <cell r="BX335">
            <v>-326</v>
          </cell>
        </row>
        <row r="336">
          <cell r="A336">
            <v>327</v>
          </cell>
          <cell r="B336">
            <v>331</v>
          </cell>
          <cell r="C336" t="str">
            <v>WESTHAMPTON</v>
          </cell>
          <cell r="D336">
            <v>6</v>
          </cell>
          <cell r="E336">
            <v>84747</v>
          </cell>
          <cell r="F336">
            <v>0</v>
          </cell>
          <cell r="G336">
            <v>5358</v>
          </cell>
          <cell r="H336">
            <v>90105</v>
          </cell>
          <cell r="J336">
            <v>0</v>
          </cell>
          <cell r="K336">
            <v>0</v>
          </cell>
          <cell r="L336">
            <v>5358</v>
          </cell>
          <cell r="M336">
            <v>5358</v>
          </cell>
          <cell r="O336">
            <v>84747</v>
          </cell>
          <cell r="Q336">
            <v>0</v>
          </cell>
          <cell r="R336">
            <v>0</v>
          </cell>
          <cell r="S336">
            <v>5358</v>
          </cell>
          <cell r="T336">
            <v>5358</v>
          </cell>
          <cell r="V336">
            <v>19270.5</v>
          </cell>
          <cell r="W336">
            <v>0</v>
          </cell>
          <cell r="X336">
            <v>327</v>
          </cell>
          <cell r="Y336">
            <v>6</v>
          </cell>
          <cell r="Z336">
            <v>84747</v>
          </cell>
          <cell r="AA336">
            <v>0</v>
          </cell>
          <cell r="AB336">
            <v>84747</v>
          </cell>
          <cell r="AC336">
            <v>0</v>
          </cell>
          <cell r="AD336">
            <v>5358</v>
          </cell>
          <cell r="AE336">
            <v>90105</v>
          </cell>
          <cell r="AF336">
            <v>0</v>
          </cell>
          <cell r="AG336">
            <v>0</v>
          </cell>
          <cell r="AH336">
            <v>0</v>
          </cell>
          <cell r="AI336">
            <v>90105</v>
          </cell>
          <cell r="AK336">
            <v>327</v>
          </cell>
          <cell r="AL336">
            <v>331</v>
          </cell>
          <cell r="AM336" t="str">
            <v>WESTHAMPTON</v>
          </cell>
          <cell r="AN336">
            <v>84747</v>
          </cell>
          <cell r="AO336">
            <v>88633</v>
          </cell>
          <cell r="AP336">
            <v>0</v>
          </cell>
          <cell r="AQ336">
            <v>0</v>
          </cell>
          <cell r="AR336">
            <v>5860.75</v>
          </cell>
          <cell r="AS336">
            <v>4641.75</v>
          </cell>
          <cell r="AT336">
            <v>995.75</v>
          </cell>
          <cell r="AU336">
            <v>2414.25</v>
          </cell>
          <cell r="AV336">
            <v>0</v>
          </cell>
          <cell r="AW336">
            <v>13912.5</v>
          </cell>
          <cell r="AX336">
            <v>0</v>
          </cell>
          <cell r="AZ336">
            <v>327</v>
          </cell>
          <cell r="BA336" t="str">
            <v>WESTHAMPTON</v>
          </cell>
          <cell r="BC336">
            <v>0</v>
          </cell>
          <cell r="BE336">
            <v>0</v>
          </cell>
          <cell r="BF336">
            <v>0</v>
          </cell>
          <cell r="BG336">
            <v>0</v>
          </cell>
          <cell r="BH336">
            <v>0</v>
          </cell>
          <cell r="BI336">
            <v>0</v>
          </cell>
          <cell r="BJ336">
            <v>0</v>
          </cell>
          <cell r="BL336">
            <v>0</v>
          </cell>
          <cell r="BM336">
            <v>0</v>
          </cell>
          <cell r="BN336">
            <v>0</v>
          </cell>
          <cell r="BO336">
            <v>0</v>
          </cell>
          <cell r="BP336">
            <v>0</v>
          </cell>
          <cell r="BQ336">
            <v>0</v>
          </cell>
          <cell r="BR336">
            <v>0</v>
          </cell>
          <cell r="BX336">
            <v>-327</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K337">
            <v>328</v>
          </cell>
          <cell r="AL337">
            <v>332</v>
          </cell>
          <cell r="AM337" t="str">
            <v>WESTMINSTER</v>
          </cell>
          <cell r="AN337">
            <v>0</v>
          </cell>
          <cell r="AO337">
            <v>0</v>
          </cell>
          <cell r="AP337">
            <v>0</v>
          </cell>
          <cell r="AQ337">
            <v>0</v>
          </cell>
          <cell r="AR337">
            <v>0</v>
          </cell>
          <cell r="AS337">
            <v>0</v>
          </cell>
          <cell r="AT337">
            <v>0</v>
          </cell>
          <cell r="AU337">
            <v>0</v>
          </cell>
          <cell r="AV337">
            <v>0</v>
          </cell>
          <cell r="AW337">
            <v>0</v>
          </cell>
          <cell r="AX337">
            <v>0</v>
          </cell>
          <cell r="AZ337">
            <v>328</v>
          </cell>
          <cell r="BA337" t="str">
            <v>WESTMINSTER</v>
          </cell>
          <cell r="BC337">
            <v>0</v>
          </cell>
          <cell r="BE337">
            <v>0</v>
          </cell>
          <cell r="BF337">
            <v>0</v>
          </cell>
          <cell r="BG337">
            <v>0</v>
          </cell>
          <cell r="BH337">
            <v>0</v>
          </cell>
          <cell r="BI337">
            <v>0</v>
          </cell>
          <cell r="BJ337">
            <v>0</v>
          </cell>
          <cell r="BL337">
            <v>0</v>
          </cell>
          <cell r="BM337">
            <v>0</v>
          </cell>
          <cell r="BN337">
            <v>0</v>
          </cell>
          <cell r="BO337">
            <v>0</v>
          </cell>
          <cell r="BP337">
            <v>0</v>
          </cell>
          <cell r="BQ337">
            <v>0</v>
          </cell>
          <cell r="BR337">
            <v>0</v>
          </cell>
          <cell r="BX337">
            <v>-328</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K338">
            <v>329</v>
          </cell>
          <cell r="AL338">
            <v>324</v>
          </cell>
          <cell r="AM338" t="str">
            <v>WEST NEWBURY</v>
          </cell>
          <cell r="AN338">
            <v>0</v>
          </cell>
          <cell r="AO338">
            <v>0</v>
          </cell>
          <cell r="AP338">
            <v>0</v>
          </cell>
          <cell r="AQ338">
            <v>0</v>
          </cell>
          <cell r="AR338">
            <v>0</v>
          </cell>
          <cell r="AS338">
            <v>0</v>
          </cell>
          <cell r="AT338">
            <v>0</v>
          </cell>
          <cell r="AU338">
            <v>0</v>
          </cell>
          <cell r="AV338">
            <v>0</v>
          </cell>
          <cell r="AW338">
            <v>0</v>
          </cell>
          <cell r="AX338">
            <v>0</v>
          </cell>
          <cell r="AZ338">
            <v>329</v>
          </cell>
          <cell r="BA338" t="str">
            <v>WEST NEWBURY</v>
          </cell>
          <cell r="BC338">
            <v>0</v>
          </cell>
          <cell r="BE338">
            <v>0</v>
          </cell>
          <cell r="BF338">
            <v>0</v>
          </cell>
          <cell r="BG338">
            <v>0</v>
          </cell>
          <cell r="BH338">
            <v>0</v>
          </cell>
          <cell r="BI338">
            <v>0</v>
          </cell>
          <cell r="BJ338">
            <v>0</v>
          </cell>
          <cell r="BL338">
            <v>0</v>
          </cell>
          <cell r="BM338">
            <v>0</v>
          </cell>
          <cell r="BN338">
            <v>0</v>
          </cell>
          <cell r="BO338">
            <v>0</v>
          </cell>
          <cell r="BP338">
            <v>0</v>
          </cell>
          <cell r="BQ338">
            <v>0</v>
          </cell>
          <cell r="BR338">
            <v>0</v>
          </cell>
          <cell r="BX338">
            <v>-329</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K339">
            <v>330</v>
          </cell>
          <cell r="AL339">
            <v>333</v>
          </cell>
          <cell r="AM339" t="str">
            <v>WESTON</v>
          </cell>
          <cell r="AN339">
            <v>0</v>
          </cell>
          <cell r="AO339">
            <v>0</v>
          </cell>
          <cell r="AP339">
            <v>0</v>
          </cell>
          <cell r="AQ339">
            <v>0</v>
          </cell>
          <cell r="AR339">
            <v>0</v>
          </cell>
          <cell r="AS339">
            <v>0</v>
          </cell>
          <cell r="AT339">
            <v>0</v>
          </cell>
          <cell r="AU339">
            <v>0</v>
          </cell>
          <cell r="AV339">
            <v>0</v>
          </cell>
          <cell r="AW339">
            <v>0</v>
          </cell>
          <cell r="AX339">
            <v>0</v>
          </cell>
          <cell r="AZ339">
            <v>330</v>
          </cell>
          <cell r="BA339" t="str">
            <v>WESTON</v>
          </cell>
          <cell r="BC339">
            <v>0</v>
          </cell>
          <cell r="BE339">
            <v>0</v>
          </cell>
          <cell r="BF339">
            <v>0</v>
          </cell>
          <cell r="BG339">
            <v>0</v>
          </cell>
          <cell r="BH339">
            <v>0</v>
          </cell>
          <cell r="BI339">
            <v>0</v>
          </cell>
          <cell r="BJ339">
            <v>0</v>
          </cell>
          <cell r="BL339">
            <v>0</v>
          </cell>
          <cell r="BM339">
            <v>0</v>
          </cell>
          <cell r="BN339">
            <v>0</v>
          </cell>
          <cell r="BO339">
            <v>0</v>
          </cell>
          <cell r="BP339">
            <v>0</v>
          </cell>
          <cell r="BQ339">
            <v>0</v>
          </cell>
          <cell r="BR339">
            <v>0</v>
          </cell>
          <cell r="BX339">
            <v>-330</v>
          </cell>
        </row>
        <row r="340">
          <cell r="A340">
            <v>331</v>
          </cell>
          <cell r="B340">
            <v>334</v>
          </cell>
          <cell r="C340" t="str">
            <v>WESTPORT</v>
          </cell>
          <cell r="D340">
            <v>21</v>
          </cell>
          <cell r="E340">
            <v>284122</v>
          </cell>
          <cell r="F340">
            <v>0</v>
          </cell>
          <cell r="G340">
            <v>18753</v>
          </cell>
          <cell r="H340">
            <v>302875</v>
          </cell>
          <cell r="J340">
            <v>56847.739132634859</v>
          </cell>
          <cell r="K340">
            <v>0.46686703330662049</v>
          </cell>
          <cell r="L340">
            <v>18753</v>
          </cell>
          <cell r="M340">
            <v>75600.739132634859</v>
          </cell>
          <cell r="O340">
            <v>227274.26086736514</v>
          </cell>
          <cell r="Q340">
            <v>0</v>
          </cell>
          <cell r="R340">
            <v>56847.739132634859</v>
          </cell>
          <cell r="S340">
            <v>18753</v>
          </cell>
          <cell r="T340">
            <v>75600.739132634859</v>
          </cell>
          <cell r="V340">
            <v>140517.30348916803</v>
          </cell>
          <cell r="W340">
            <v>0</v>
          </cell>
          <cell r="X340">
            <v>331</v>
          </cell>
          <cell r="Y340">
            <v>21</v>
          </cell>
          <cell r="Z340">
            <v>284122</v>
          </cell>
          <cell r="AA340">
            <v>0</v>
          </cell>
          <cell r="AB340">
            <v>284122</v>
          </cell>
          <cell r="AC340">
            <v>0</v>
          </cell>
          <cell r="AD340">
            <v>18753</v>
          </cell>
          <cell r="AE340">
            <v>302875</v>
          </cell>
          <cell r="AF340">
            <v>0</v>
          </cell>
          <cell r="AG340">
            <v>0</v>
          </cell>
          <cell r="AH340">
            <v>0</v>
          </cell>
          <cell r="AI340">
            <v>302875</v>
          </cell>
          <cell r="AK340">
            <v>331</v>
          </cell>
          <cell r="AL340">
            <v>334</v>
          </cell>
          <cell r="AM340" t="str">
            <v>WESTPORT</v>
          </cell>
          <cell r="AN340">
            <v>284122</v>
          </cell>
          <cell r="AO340">
            <v>198020</v>
          </cell>
          <cell r="AP340">
            <v>86102</v>
          </cell>
          <cell r="AQ340">
            <v>32693</v>
          </cell>
          <cell r="AR340">
            <v>0</v>
          </cell>
          <cell r="AS340">
            <v>3739.25</v>
          </cell>
          <cell r="AT340">
            <v>0</v>
          </cell>
          <cell r="AU340">
            <v>0</v>
          </cell>
          <cell r="AV340">
            <v>-769.94651083197095</v>
          </cell>
          <cell r="AW340">
            <v>121764.30348916803</v>
          </cell>
          <cell r="AX340">
            <v>56847.739132634859</v>
          </cell>
          <cell r="AZ340">
            <v>331</v>
          </cell>
          <cell r="BA340" t="str">
            <v>WESTPORT</v>
          </cell>
          <cell r="BC340">
            <v>0</v>
          </cell>
          <cell r="BE340">
            <v>0</v>
          </cell>
          <cell r="BF340">
            <v>0</v>
          </cell>
          <cell r="BG340">
            <v>0</v>
          </cell>
          <cell r="BH340">
            <v>0</v>
          </cell>
          <cell r="BI340">
            <v>0</v>
          </cell>
          <cell r="BJ340">
            <v>0</v>
          </cell>
          <cell r="BL340">
            <v>0</v>
          </cell>
          <cell r="BM340">
            <v>86102</v>
          </cell>
          <cell r="BN340">
            <v>86102</v>
          </cell>
          <cell r="BO340">
            <v>0</v>
          </cell>
          <cell r="BP340">
            <v>-769.94651083197095</v>
          </cell>
          <cell r="BQ340">
            <v>-769.94651083197095</v>
          </cell>
          <cell r="BR340">
            <v>-769.94651083197095</v>
          </cell>
          <cell r="BX340">
            <v>-331</v>
          </cell>
        </row>
        <row r="341">
          <cell r="A341">
            <v>332</v>
          </cell>
          <cell r="B341">
            <v>325</v>
          </cell>
          <cell r="C341" t="str">
            <v>WEST SPRINGFIELD</v>
          </cell>
          <cell r="D341">
            <v>59</v>
          </cell>
          <cell r="E341">
            <v>719391</v>
          </cell>
          <cell r="F341">
            <v>0</v>
          </cell>
          <cell r="G341">
            <v>52687</v>
          </cell>
          <cell r="H341">
            <v>772078</v>
          </cell>
          <cell r="J341">
            <v>31626.679983408922</v>
          </cell>
          <cell r="K341">
            <v>0.24353833731566799</v>
          </cell>
          <cell r="L341">
            <v>52687</v>
          </cell>
          <cell r="M341">
            <v>84313.679983408918</v>
          </cell>
          <cell r="O341">
            <v>687764.32001659111</v>
          </cell>
          <cell r="Q341">
            <v>0</v>
          </cell>
          <cell r="R341">
            <v>31626.679983408922</v>
          </cell>
          <cell r="S341">
            <v>52687</v>
          </cell>
          <cell r="T341">
            <v>84313.679983408918</v>
          </cell>
          <cell r="V341">
            <v>182550.25</v>
          </cell>
          <cell r="W341">
            <v>0</v>
          </cell>
          <cell r="X341">
            <v>332</v>
          </cell>
          <cell r="Y341">
            <v>59</v>
          </cell>
          <cell r="Z341">
            <v>719391</v>
          </cell>
          <cell r="AA341">
            <v>0</v>
          </cell>
          <cell r="AB341">
            <v>719391</v>
          </cell>
          <cell r="AC341">
            <v>0</v>
          </cell>
          <cell r="AD341">
            <v>52687</v>
          </cell>
          <cell r="AE341">
            <v>772078</v>
          </cell>
          <cell r="AF341">
            <v>0</v>
          </cell>
          <cell r="AG341">
            <v>0</v>
          </cell>
          <cell r="AH341">
            <v>0</v>
          </cell>
          <cell r="AI341">
            <v>772078</v>
          </cell>
          <cell r="AK341">
            <v>332</v>
          </cell>
          <cell r="AL341">
            <v>325</v>
          </cell>
          <cell r="AM341" t="str">
            <v>WEST SPRINGFIELD</v>
          </cell>
          <cell r="AN341">
            <v>719391</v>
          </cell>
          <cell r="AO341">
            <v>671489</v>
          </cell>
          <cell r="AP341">
            <v>47902</v>
          </cell>
          <cell r="AQ341">
            <v>0</v>
          </cell>
          <cell r="AR341">
            <v>67198</v>
          </cell>
          <cell r="AS341">
            <v>0</v>
          </cell>
          <cell r="AT341">
            <v>0</v>
          </cell>
          <cell r="AU341">
            <v>14763.25</v>
          </cell>
          <cell r="AV341">
            <v>0</v>
          </cell>
          <cell r="AW341">
            <v>129863.25</v>
          </cell>
          <cell r="AX341">
            <v>31626.679983408922</v>
          </cell>
          <cell r="AZ341">
            <v>332</v>
          </cell>
          <cell r="BA341" t="str">
            <v>WEST SPRINGFIELD</v>
          </cell>
          <cell r="BC341">
            <v>0</v>
          </cell>
          <cell r="BE341">
            <v>0</v>
          </cell>
          <cell r="BF341">
            <v>0</v>
          </cell>
          <cell r="BG341">
            <v>0</v>
          </cell>
          <cell r="BH341">
            <v>0</v>
          </cell>
          <cell r="BI341">
            <v>0</v>
          </cell>
          <cell r="BJ341">
            <v>0</v>
          </cell>
          <cell r="BL341">
            <v>0</v>
          </cell>
          <cell r="BM341">
            <v>47902</v>
          </cell>
          <cell r="BN341">
            <v>47902</v>
          </cell>
          <cell r="BO341">
            <v>0</v>
          </cell>
          <cell r="BP341">
            <v>0</v>
          </cell>
          <cell r="BQ341">
            <v>0</v>
          </cell>
          <cell r="BR341">
            <v>0</v>
          </cell>
          <cell r="BX341">
            <v>-332</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K342">
            <v>333</v>
          </cell>
          <cell r="AL342">
            <v>326</v>
          </cell>
          <cell r="AM342" t="str">
            <v>WEST STOCKBRIDGE</v>
          </cell>
          <cell r="AN342">
            <v>0</v>
          </cell>
          <cell r="AO342">
            <v>0</v>
          </cell>
          <cell r="AP342">
            <v>0</v>
          </cell>
          <cell r="AQ342">
            <v>0</v>
          </cell>
          <cell r="AR342">
            <v>0</v>
          </cell>
          <cell r="AS342">
            <v>0</v>
          </cell>
          <cell r="AT342">
            <v>0</v>
          </cell>
          <cell r="AU342">
            <v>0</v>
          </cell>
          <cell r="AV342">
            <v>0</v>
          </cell>
          <cell r="AW342">
            <v>0</v>
          </cell>
          <cell r="AX342">
            <v>0</v>
          </cell>
          <cell r="AZ342">
            <v>333</v>
          </cell>
          <cell r="BA342" t="str">
            <v>WEST STOCKBRIDGE</v>
          </cell>
          <cell r="BC342">
            <v>0</v>
          </cell>
          <cell r="BE342">
            <v>0</v>
          </cell>
          <cell r="BF342">
            <v>0</v>
          </cell>
          <cell r="BG342">
            <v>0</v>
          </cell>
          <cell r="BH342">
            <v>0</v>
          </cell>
          <cell r="BI342">
            <v>0</v>
          </cell>
          <cell r="BJ342">
            <v>0</v>
          </cell>
          <cell r="BL342">
            <v>0</v>
          </cell>
          <cell r="BM342">
            <v>0</v>
          </cell>
          <cell r="BN342">
            <v>0</v>
          </cell>
          <cell r="BO342">
            <v>0</v>
          </cell>
          <cell r="BP342">
            <v>0</v>
          </cell>
          <cell r="BQ342">
            <v>0</v>
          </cell>
          <cell r="BR342">
            <v>0</v>
          </cell>
          <cell r="BX342">
            <v>-333</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K343">
            <v>334</v>
          </cell>
          <cell r="AL343">
            <v>327</v>
          </cell>
          <cell r="AM343" t="str">
            <v>WEST TISBURY</v>
          </cell>
          <cell r="AN343">
            <v>0</v>
          </cell>
          <cell r="AO343">
            <v>0</v>
          </cell>
          <cell r="AP343">
            <v>0</v>
          </cell>
          <cell r="AQ343">
            <v>0</v>
          </cell>
          <cell r="AR343">
            <v>0</v>
          </cell>
          <cell r="AS343">
            <v>0</v>
          </cell>
          <cell r="AT343">
            <v>0</v>
          </cell>
          <cell r="AU343">
            <v>0</v>
          </cell>
          <cell r="AV343">
            <v>0</v>
          </cell>
          <cell r="AW343">
            <v>0</v>
          </cell>
          <cell r="AX343">
            <v>0</v>
          </cell>
          <cell r="AZ343">
            <v>334</v>
          </cell>
          <cell r="BA343" t="str">
            <v>WEST TISBURY</v>
          </cell>
          <cell r="BC343">
            <v>0</v>
          </cell>
          <cell r="BE343">
            <v>0</v>
          </cell>
          <cell r="BF343">
            <v>0</v>
          </cell>
          <cell r="BG343">
            <v>0</v>
          </cell>
          <cell r="BH343">
            <v>0</v>
          </cell>
          <cell r="BI343">
            <v>0</v>
          </cell>
          <cell r="BJ343">
            <v>0</v>
          </cell>
          <cell r="BL343">
            <v>0</v>
          </cell>
          <cell r="BM343">
            <v>0</v>
          </cell>
          <cell r="BN343">
            <v>0</v>
          </cell>
          <cell r="BO343">
            <v>0</v>
          </cell>
          <cell r="BP343">
            <v>0</v>
          </cell>
          <cell r="BQ343">
            <v>0</v>
          </cell>
          <cell r="BR343">
            <v>0</v>
          </cell>
          <cell r="BX343">
            <v>-334</v>
          </cell>
        </row>
        <row r="344">
          <cell r="A344">
            <v>335</v>
          </cell>
          <cell r="B344">
            <v>335</v>
          </cell>
          <cell r="C344" t="str">
            <v>WESTWOOD</v>
          </cell>
          <cell r="D344">
            <v>0</v>
          </cell>
          <cell r="E344">
            <v>0</v>
          </cell>
          <cell r="F344">
            <v>0</v>
          </cell>
          <cell r="G344">
            <v>0</v>
          </cell>
          <cell r="H344">
            <v>0</v>
          </cell>
          <cell r="J344">
            <v>0</v>
          </cell>
          <cell r="K344">
            <v>0</v>
          </cell>
          <cell r="L344">
            <v>0</v>
          </cell>
          <cell r="M344">
            <v>0</v>
          </cell>
          <cell r="O344">
            <v>0</v>
          </cell>
          <cell r="Q344">
            <v>0</v>
          </cell>
          <cell r="R344">
            <v>0</v>
          </cell>
          <cell r="S344">
            <v>0</v>
          </cell>
          <cell r="T344">
            <v>0</v>
          </cell>
          <cell r="V344">
            <v>11130.595776439295</v>
          </cell>
          <cell r="W344">
            <v>0</v>
          </cell>
          <cell r="X344">
            <v>335</v>
          </cell>
          <cell r="AK344">
            <v>335</v>
          </cell>
          <cell r="AL344">
            <v>335</v>
          </cell>
          <cell r="AM344" t="str">
            <v>WESTWOOD</v>
          </cell>
          <cell r="AN344">
            <v>0</v>
          </cell>
          <cell r="AO344">
            <v>31320</v>
          </cell>
          <cell r="AP344">
            <v>0</v>
          </cell>
          <cell r="AQ344">
            <v>7830</v>
          </cell>
          <cell r="AR344">
            <v>0</v>
          </cell>
          <cell r="AS344">
            <v>237.75</v>
          </cell>
          <cell r="AT344">
            <v>119</v>
          </cell>
          <cell r="AU344">
            <v>3128.25</v>
          </cell>
          <cell r="AV344">
            <v>-184.40422356070485</v>
          </cell>
          <cell r="AW344">
            <v>11130.595776439295</v>
          </cell>
          <cell r="AX344">
            <v>0</v>
          </cell>
          <cell r="AZ344">
            <v>335</v>
          </cell>
          <cell r="BA344" t="str">
            <v>WESTWOOD</v>
          </cell>
          <cell r="BC344">
            <v>0</v>
          </cell>
          <cell r="BE344">
            <v>0</v>
          </cell>
          <cell r="BF344">
            <v>0</v>
          </cell>
          <cell r="BG344">
            <v>0</v>
          </cell>
          <cell r="BH344">
            <v>0</v>
          </cell>
          <cell r="BI344">
            <v>0</v>
          </cell>
          <cell r="BJ344">
            <v>0</v>
          </cell>
          <cell r="BL344">
            <v>0</v>
          </cell>
          <cell r="BM344">
            <v>0</v>
          </cell>
          <cell r="BN344">
            <v>0</v>
          </cell>
          <cell r="BO344">
            <v>0</v>
          </cell>
          <cell r="BP344">
            <v>-184.40422356070485</v>
          </cell>
          <cell r="BQ344">
            <v>-184.40422356070485</v>
          </cell>
          <cell r="BR344">
            <v>-184.40422356070485</v>
          </cell>
          <cell r="BX344">
            <v>-335</v>
          </cell>
        </row>
        <row r="345">
          <cell r="A345">
            <v>336</v>
          </cell>
          <cell r="B345">
            <v>336</v>
          </cell>
          <cell r="C345" t="str">
            <v>WEYMOUTH</v>
          </cell>
          <cell r="D345">
            <v>251</v>
          </cell>
          <cell r="E345">
            <v>2808833</v>
          </cell>
          <cell r="F345">
            <v>0</v>
          </cell>
          <cell r="G345">
            <v>224143</v>
          </cell>
          <cell r="H345">
            <v>3032976</v>
          </cell>
          <cell r="J345">
            <v>615604.45889212342</v>
          </cell>
          <cell r="K345">
            <v>0.50031287474879904</v>
          </cell>
          <cell r="L345">
            <v>224143</v>
          </cell>
          <cell r="M345">
            <v>839747.45889212342</v>
          </cell>
          <cell r="O345">
            <v>2193228.5411078767</v>
          </cell>
          <cell r="Q345">
            <v>0</v>
          </cell>
          <cell r="R345">
            <v>615604.45889212342</v>
          </cell>
          <cell r="S345">
            <v>224143</v>
          </cell>
          <cell r="T345">
            <v>839747.45889212342</v>
          </cell>
          <cell r="V345">
            <v>1454581.9712161832</v>
          </cell>
          <cell r="W345">
            <v>0</v>
          </cell>
          <cell r="X345">
            <v>336</v>
          </cell>
          <cell r="Y345">
            <v>251</v>
          </cell>
          <cell r="Z345">
            <v>2808833</v>
          </cell>
          <cell r="AA345">
            <v>0</v>
          </cell>
          <cell r="AB345">
            <v>2808833</v>
          </cell>
          <cell r="AC345">
            <v>0</v>
          </cell>
          <cell r="AD345">
            <v>224143</v>
          </cell>
          <cell r="AE345">
            <v>3032976</v>
          </cell>
          <cell r="AF345">
            <v>0</v>
          </cell>
          <cell r="AG345">
            <v>0</v>
          </cell>
          <cell r="AH345">
            <v>0</v>
          </cell>
          <cell r="AI345">
            <v>3032976</v>
          </cell>
          <cell r="AK345">
            <v>336</v>
          </cell>
          <cell r="AL345">
            <v>336</v>
          </cell>
          <cell r="AM345" t="str">
            <v>WEYMOUTH</v>
          </cell>
          <cell r="AN345">
            <v>2808833</v>
          </cell>
          <cell r="AO345">
            <v>1876434</v>
          </cell>
          <cell r="AP345">
            <v>932399</v>
          </cell>
          <cell r="AQ345">
            <v>170514</v>
          </cell>
          <cell r="AR345">
            <v>36039.5</v>
          </cell>
          <cell r="AS345">
            <v>43041.25</v>
          </cell>
          <cell r="AT345">
            <v>36781.5</v>
          </cell>
          <cell r="AU345">
            <v>15679.5</v>
          </cell>
          <cell r="AV345">
            <v>-4015.7787838169606</v>
          </cell>
          <cell r="AW345">
            <v>1230438.9712161832</v>
          </cell>
          <cell r="AX345">
            <v>615604.45889212342</v>
          </cell>
          <cell r="AZ345">
            <v>336</v>
          </cell>
          <cell r="BA345" t="str">
            <v>WEYMOUTH</v>
          </cell>
          <cell r="BC345">
            <v>0</v>
          </cell>
          <cell r="BE345">
            <v>0</v>
          </cell>
          <cell r="BF345">
            <v>0</v>
          </cell>
          <cell r="BG345">
            <v>0</v>
          </cell>
          <cell r="BH345">
            <v>0</v>
          </cell>
          <cell r="BI345">
            <v>0</v>
          </cell>
          <cell r="BJ345">
            <v>0</v>
          </cell>
          <cell r="BL345">
            <v>0</v>
          </cell>
          <cell r="BM345">
            <v>932399</v>
          </cell>
          <cell r="BN345">
            <v>932399</v>
          </cell>
          <cell r="BO345">
            <v>0</v>
          </cell>
          <cell r="BP345">
            <v>-4015.7787838169606</v>
          </cell>
          <cell r="BQ345">
            <v>-4015.7787838169606</v>
          </cell>
          <cell r="BR345">
            <v>-4015.7787838169606</v>
          </cell>
          <cell r="BW345" t="str">
            <v>fy13</v>
          </cell>
          <cell r="BX345">
            <v>-336</v>
          </cell>
        </row>
        <row r="346">
          <cell r="A346">
            <v>337</v>
          </cell>
          <cell r="B346">
            <v>337</v>
          </cell>
          <cell r="C346" t="str">
            <v>WHATELY</v>
          </cell>
          <cell r="D346">
            <v>1</v>
          </cell>
          <cell r="E346">
            <v>19516</v>
          </cell>
          <cell r="F346">
            <v>0</v>
          </cell>
          <cell r="G346">
            <v>893</v>
          </cell>
          <cell r="H346">
            <v>20409</v>
          </cell>
          <cell r="J346">
            <v>0</v>
          </cell>
          <cell r="K346">
            <v>0</v>
          </cell>
          <cell r="L346">
            <v>893</v>
          </cell>
          <cell r="M346">
            <v>893</v>
          </cell>
          <cell r="O346">
            <v>19516</v>
          </cell>
          <cell r="Q346">
            <v>0</v>
          </cell>
          <cell r="R346">
            <v>0</v>
          </cell>
          <cell r="S346">
            <v>893</v>
          </cell>
          <cell r="T346">
            <v>893</v>
          </cell>
          <cell r="V346">
            <v>4305.7863044983633</v>
          </cell>
          <cell r="W346">
            <v>0</v>
          </cell>
          <cell r="X346">
            <v>337</v>
          </cell>
          <cell r="Y346">
            <v>1</v>
          </cell>
          <cell r="Z346">
            <v>19516</v>
          </cell>
          <cell r="AA346">
            <v>0</v>
          </cell>
          <cell r="AB346">
            <v>19516</v>
          </cell>
          <cell r="AC346">
            <v>0</v>
          </cell>
          <cell r="AD346">
            <v>893</v>
          </cell>
          <cell r="AE346">
            <v>20409</v>
          </cell>
          <cell r="AF346">
            <v>0</v>
          </cell>
          <cell r="AG346">
            <v>0</v>
          </cell>
          <cell r="AH346">
            <v>0</v>
          </cell>
          <cell r="AI346">
            <v>20409</v>
          </cell>
          <cell r="AK346">
            <v>337</v>
          </cell>
          <cell r="AL346">
            <v>337</v>
          </cell>
          <cell r="AM346" t="str">
            <v>WHATELY</v>
          </cell>
          <cell r="AN346">
            <v>19516</v>
          </cell>
          <cell r="AO346">
            <v>24134</v>
          </cell>
          <cell r="AP346">
            <v>0</v>
          </cell>
          <cell r="AQ346">
            <v>1453</v>
          </cell>
          <cell r="AR346">
            <v>401</v>
          </cell>
          <cell r="AS346">
            <v>0</v>
          </cell>
          <cell r="AT346">
            <v>1593</v>
          </cell>
          <cell r="AU346">
            <v>0</v>
          </cell>
          <cell r="AV346">
            <v>-34.213695501636721</v>
          </cell>
          <cell r="AW346">
            <v>3412.7863044983633</v>
          </cell>
          <cell r="AX346">
            <v>0</v>
          </cell>
          <cell r="AZ346">
            <v>337</v>
          </cell>
          <cell r="BA346" t="str">
            <v>WHATELY</v>
          </cell>
          <cell r="BC346">
            <v>0</v>
          </cell>
          <cell r="BE346">
            <v>0</v>
          </cell>
          <cell r="BF346">
            <v>0</v>
          </cell>
          <cell r="BG346">
            <v>0</v>
          </cell>
          <cell r="BH346">
            <v>0</v>
          </cell>
          <cell r="BI346">
            <v>0</v>
          </cell>
          <cell r="BJ346">
            <v>0</v>
          </cell>
          <cell r="BL346">
            <v>0</v>
          </cell>
          <cell r="BM346">
            <v>0</v>
          </cell>
          <cell r="BN346">
            <v>0</v>
          </cell>
          <cell r="BO346">
            <v>0</v>
          </cell>
          <cell r="BP346">
            <v>-34.213695501636721</v>
          </cell>
          <cell r="BQ346">
            <v>-34.213695501636721</v>
          </cell>
          <cell r="BR346">
            <v>-34.213695501636721</v>
          </cell>
          <cell r="BX346">
            <v>-337</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K347">
            <v>338</v>
          </cell>
          <cell r="AL347">
            <v>338</v>
          </cell>
          <cell r="AM347" t="str">
            <v>WHITMAN</v>
          </cell>
          <cell r="AN347">
            <v>0</v>
          </cell>
          <cell r="AO347">
            <v>0</v>
          </cell>
          <cell r="AP347">
            <v>0</v>
          </cell>
          <cell r="AQ347">
            <v>0</v>
          </cell>
          <cell r="AR347">
            <v>0</v>
          </cell>
          <cell r="AS347">
            <v>0</v>
          </cell>
          <cell r="AT347">
            <v>0</v>
          </cell>
          <cell r="AU347">
            <v>0</v>
          </cell>
          <cell r="AV347">
            <v>0</v>
          </cell>
          <cell r="AW347">
            <v>0</v>
          </cell>
          <cell r="AX347">
            <v>0</v>
          </cell>
          <cell r="AZ347">
            <v>338</v>
          </cell>
          <cell r="BA347" t="str">
            <v>WHITMAN</v>
          </cell>
          <cell r="BC347">
            <v>0</v>
          </cell>
          <cell r="BE347">
            <v>0</v>
          </cell>
          <cell r="BF347">
            <v>0</v>
          </cell>
          <cell r="BG347">
            <v>0</v>
          </cell>
          <cell r="BH347">
            <v>0</v>
          </cell>
          <cell r="BI347">
            <v>0</v>
          </cell>
          <cell r="BJ347">
            <v>0</v>
          </cell>
          <cell r="BL347">
            <v>0</v>
          </cell>
          <cell r="BM347">
            <v>0</v>
          </cell>
          <cell r="BN347">
            <v>0</v>
          </cell>
          <cell r="BO347">
            <v>0</v>
          </cell>
          <cell r="BP347">
            <v>0</v>
          </cell>
          <cell r="BQ347">
            <v>0</v>
          </cell>
          <cell r="BR347">
            <v>0</v>
          </cell>
          <cell r="BX347">
            <v>-338</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K348">
            <v>339</v>
          </cell>
          <cell r="AL348">
            <v>339</v>
          </cell>
          <cell r="AM348" t="str">
            <v>WILBRAHAM</v>
          </cell>
          <cell r="AN348">
            <v>0</v>
          </cell>
          <cell r="AO348">
            <v>0</v>
          </cell>
          <cell r="AP348">
            <v>0</v>
          </cell>
          <cell r="AQ348">
            <v>0</v>
          </cell>
          <cell r="AR348">
            <v>0</v>
          </cell>
          <cell r="AS348">
            <v>0</v>
          </cell>
          <cell r="AT348">
            <v>0</v>
          </cell>
          <cell r="AU348">
            <v>0</v>
          </cell>
          <cell r="AV348">
            <v>0</v>
          </cell>
          <cell r="AW348">
            <v>0</v>
          </cell>
          <cell r="AX348">
            <v>0</v>
          </cell>
          <cell r="AZ348">
            <v>339</v>
          </cell>
          <cell r="BA348" t="str">
            <v>WILBRAHAM</v>
          </cell>
          <cell r="BC348">
            <v>0</v>
          </cell>
          <cell r="BE348">
            <v>0</v>
          </cell>
          <cell r="BF348">
            <v>0</v>
          </cell>
          <cell r="BG348">
            <v>0</v>
          </cell>
          <cell r="BH348">
            <v>0</v>
          </cell>
          <cell r="BI348">
            <v>0</v>
          </cell>
          <cell r="BJ348">
            <v>0</v>
          </cell>
          <cell r="BL348">
            <v>0</v>
          </cell>
          <cell r="BM348">
            <v>0</v>
          </cell>
          <cell r="BN348">
            <v>0</v>
          </cell>
          <cell r="BO348">
            <v>0</v>
          </cell>
          <cell r="BP348">
            <v>0</v>
          </cell>
          <cell r="BQ348">
            <v>0</v>
          </cell>
          <cell r="BR348">
            <v>0</v>
          </cell>
          <cell r="BX348">
            <v>-339</v>
          </cell>
        </row>
        <row r="349">
          <cell r="A349">
            <v>340</v>
          </cell>
          <cell r="B349">
            <v>340</v>
          </cell>
          <cell r="C349" t="str">
            <v>WILLIAMSBURG</v>
          </cell>
          <cell r="D349">
            <v>16</v>
          </cell>
          <cell r="E349">
            <v>226481</v>
          </cell>
          <cell r="F349">
            <v>0</v>
          </cell>
          <cell r="G349">
            <v>14288</v>
          </cell>
          <cell r="H349">
            <v>240769</v>
          </cell>
          <cell r="J349">
            <v>0</v>
          </cell>
          <cell r="K349">
            <v>0</v>
          </cell>
          <cell r="L349">
            <v>14288</v>
          </cell>
          <cell r="M349">
            <v>14288</v>
          </cell>
          <cell r="O349">
            <v>226481</v>
          </cell>
          <cell r="Q349">
            <v>0</v>
          </cell>
          <cell r="R349">
            <v>0</v>
          </cell>
          <cell r="S349">
            <v>14288</v>
          </cell>
          <cell r="T349">
            <v>14288</v>
          </cell>
          <cell r="V349">
            <v>42284.936865708369</v>
          </cell>
          <cell r="W349">
            <v>0</v>
          </cell>
          <cell r="X349">
            <v>340</v>
          </cell>
          <cell r="Y349">
            <v>16</v>
          </cell>
          <cell r="Z349">
            <v>226481</v>
          </cell>
          <cell r="AA349">
            <v>0</v>
          </cell>
          <cell r="AB349">
            <v>226481</v>
          </cell>
          <cell r="AC349">
            <v>0</v>
          </cell>
          <cell r="AD349">
            <v>14288</v>
          </cell>
          <cell r="AE349">
            <v>240769</v>
          </cell>
          <cell r="AF349">
            <v>0</v>
          </cell>
          <cell r="AG349">
            <v>0</v>
          </cell>
          <cell r="AH349">
            <v>0</v>
          </cell>
          <cell r="AI349">
            <v>240769</v>
          </cell>
          <cell r="AK349">
            <v>340</v>
          </cell>
          <cell r="AL349">
            <v>340</v>
          </cell>
          <cell r="AM349" t="str">
            <v>WILLIAMSBURG</v>
          </cell>
          <cell r="AN349">
            <v>226481</v>
          </cell>
          <cell r="AO349">
            <v>235071</v>
          </cell>
          <cell r="AP349">
            <v>0</v>
          </cell>
          <cell r="AQ349">
            <v>4153</v>
          </cell>
          <cell r="AR349">
            <v>724.5</v>
          </cell>
          <cell r="AS349">
            <v>13058.75</v>
          </cell>
          <cell r="AT349">
            <v>1749.25</v>
          </cell>
          <cell r="AU349">
            <v>8409.25</v>
          </cell>
          <cell r="AV349">
            <v>-97.813134291634924</v>
          </cell>
          <cell r="AW349">
            <v>27996.936865708365</v>
          </cell>
          <cell r="AX349">
            <v>0</v>
          </cell>
          <cell r="AZ349">
            <v>340</v>
          </cell>
          <cell r="BA349" t="str">
            <v>WILLIAMSBURG</v>
          </cell>
          <cell r="BC349">
            <v>0</v>
          </cell>
          <cell r="BE349">
            <v>0</v>
          </cell>
          <cell r="BF349">
            <v>0</v>
          </cell>
          <cell r="BG349">
            <v>0</v>
          </cell>
          <cell r="BH349">
            <v>0</v>
          </cell>
          <cell r="BI349">
            <v>0</v>
          </cell>
          <cell r="BJ349">
            <v>0</v>
          </cell>
          <cell r="BL349">
            <v>0</v>
          </cell>
          <cell r="BM349">
            <v>0</v>
          </cell>
          <cell r="BN349">
            <v>0</v>
          </cell>
          <cell r="BO349">
            <v>0</v>
          </cell>
          <cell r="BP349">
            <v>-97.813134291634924</v>
          </cell>
          <cell r="BQ349">
            <v>-97.813134291634924</v>
          </cell>
          <cell r="BR349">
            <v>-97.813134291634924</v>
          </cell>
          <cell r="BX349">
            <v>-340</v>
          </cell>
        </row>
        <row r="350">
          <cell r="A350">
            <v>341</v>
          </cell>
          <cell r="B350">
            <v>341</v>
          </cell>
          <cell r="C350" t="str">
            <v>WILLIAMSTOWN</v>
          </cell>
          <cell r="D350">
            <v>4</v>
          </cell>
          <cell r="E350">
            <v>50040</v>
          </cell>
          <cell r="F350">
            <v>0</v>
          </cell>
          <cell r="G350">
            <v>3572</v>
          </cell>
          <cell r="H350">
            <v>53612</v>
          </cell>
          <cell r="J350">
            <v>23487.936629154785</v>
          </cell>
          <cell r="K350">
            <v>0.44594243018637275</v>
          </cell>
          <cell r="L350">
            <v>3572</v>
          </cell>
          <cell r="M350">
            <v>27059.936629154785</v>
          </cell>
          <cell r="O350">
            <v>26552.063370845215</v>
          </cell>
          <cell r="Q350">
            <v>0</v>
          </cell>
          <cell r="R350">
            <v>23487.936629154785</v>
          </cell>
          <cell r="S350">
            <v>3572</v>
          </cell>
          <cell r="T350">
            <v>27059.936629154785</v>
          </cell>
          <cell r="V350">
            <v>56242.333745408505</v>
          </cell>
          <cell r="W350">
            <v>0</v>
          </cell>
          <cell r="X350">
            <v>341</v>
          </cell>
          <cell r="Y350">
            <v>4</v>
          </cell>
          <cell r="Z350">
            <v>50040</v>
          </cell>
          <cell r="AA350">
            <v>0</v>
          </cell>
          <cell r="AB350">
            <v>50040</v>
          </cell>
          <cell r="AC350">
            <v>0</v>
          </cell>
          <cell r="AD350">
            <v>3572</v>
          </cell>
          <cell r="AE350">
            <v>53612</v>
          </cell>
          <cell r="AF350">
            <v>0</v>
          </cell>
          <cell r="AG350">
            <v>0</v>
          </cell>
          <cell r="AH350">
            <v>0</v>
          </cell>
          <cell r="AI350">
            <v>53612</v>
          </cell>
          <cell r="AK350">
            <v>341</v>
          </cell>
          <cell r="AL350">
            <v>341</v>
          </cell>
          <cell r="AM350" t="str">
            <v>WILLIAMSTOWN</v>
          </cell>
          <cell r="AN350">
            <v>50040</v>
          </cell>
          <cell r="AO350">
            <v>14465</v>
          </cell>
          <cell r="AP350">
            <v>35575</v>
          </cell>
          <cell r="AQ350">
            <v>3616</v>
          </cell>
          <cell r="AR350">
            <v>0</v>
          </cell>
          <cell r="AS350">
            <v>10546.25</v>
          </cell>
          <cell r="AT350">
            <v>0</v>
          </cell>
          <cell r="AU350">
            <v>3018.25</v>
          </cell>
          <cell r="AV350">
            <v>-85.166254591493271</v>
          </cell>
          <cell r="AW350">
            <v>52670.333745408505</v>
          </cell>
          <cell r="AX350">
            <v>23487.936629154785</v>
          </cell>
          <cell r="AZ350">
            <v>341</v>
          </cell>
          <cell r="BA350" t="str">
            <v>WILLIAMSTOWN</v>
          </cell>
          <cell r="BC350">
            <v>0</v>
          </cell>
          <cell r="BE350">
            <v>0</v>
          </cell>
          <cell r="BF350">
            <v>0</v>
          </cell>
          <cell r="BG350">
            <v>0</v>
          </cell>
          <cell r="BH350">
            <v>0</v>
          </cell>
          <cell r="BI350">
            <v>0</v>
          </cell>
          <cell r="BJ350">
            <v>0</v>
          </cell>
          <cell r="BL350">
            <v>0</v>
          </cell>
          <cell r="BM350">
            <v>35575</v>
          </cell>
          <cell r="BN350">
            <v>35575</v>
          </cell>
          <cell r="BO350">
            <v>0</v>
          </cell>
          <cell r="BP350">
            <v>-85.166254591493271</v>
          </cell>
          <cell r="BQ350">
            <v>-85.166254591493271</v>
          </cell>
          <cell r="BR350">
            <v>-85.166254591493271</v>
          </cell>
          <cell r="BX350">
            <v>-341</v>
          </cell>
        </row>
        <row r="351">
          <cell r="A351">
            <v>342</v>
          </cell>
          <cell r="B351">
            <v>342</v>
          </cell>
          <cell r="C351" t="str">
            <v>WILMINGTON</v>
          </cell>
          <cell r="D351">
            <v>8</v>
          </cell>
          <cell r="E351">
            <v>116962</v>
          </cell>
          <cell r="F351">
            <v>0</v>
          </cell>
          <cell r="G351">
            <v>7144</v>
          </cell>
          <cell r="H351">
            <v>124106</v>
          </cell>
          <cell r="J351">
            <v>30069.840782522147</v>
          </cell>
          <cell r="K351">
            <v>0.48896435244844705</v>
          </cell>
          <cell r="L351">
            <v>7144</v>
          </cell>
          <cell r="M351">
            <v>37213.840782522151</v>
          </cell>
          <cell r="O351">
            <v>86892.159217477849</v>
          </cell>
          <cell r="Q351">
            <v>0</v>
          </cell>
          <cell r="R351">
            <v>30069.840782522147</v>
          </cell>
          <cell r="S351">
            <v>7144</v>
          </cell>
          <cell r="T351">
            <v>37213.840782522151</v>
          </cell>
          <cell r="V351">
            <v>68641</v>
          </cell>
          <cell r="W351">
            <v>0</v>
          </cell>
          <cell r="X351">
            <v>342</v>
          </cell>
          <cell r="Y351">
            <v>8</v>
          </cell>
          <cell r="Z351">
            <v>116962</v>
          </cell>
          <cell r="AA351">
            <v>0</v>
          </cell>
          <cell r="AB351">
            <v>116962</v>
          </cell>
          <cell r="AC351">
            <v>0</v>
          </cell>
          <cell r="AD351">
            <v>7144</v>
          </cell>
          <cell r="AE351">
            <v>124106</v>
          </cell>
          <cell r="AF351">
            <v>0</v>
          </cell>
          <cell r="AG351">
            <v>0</v>
          </cell>
          <cell r="AH351">
            <v>0</v>
          </cell>
          <cell r="AI351">
            <v>124106</v>
          </cell>
          <cell r="AK351">
            <v>342</v>
          </cell>
          <cell r="AL351">
            <v>342</v>
          </cell>
          <cell r="AM351" t="str">
            <v>WILMINGTON</v>
          </cell>
          <cell r="AN351">
            <v>116962</v>
          </cell>
          <cell r="AO351">
            <v>71418</v>
          </cell>
          <cell r="AP351">
            <v>45544</v>
          </cell>
          <cell r="AQ351">
            <v>0</v>
          </cell>
          <cell r="AR351">
            <v>0</v>
          </cell>
          <cell r="AS351">
            <v>4358.25</v>
          </cell>
          <cell r="AT351">
            <v>0</v>
          </cell>
          <cell r="AU351">
            <v>11594.75</v>
          </cell>
          <cell r="AV351">
            <v>0</v>
          </cell>
          <cell r="AW351">
            <v>61497</v>
          </cell>
          <cell r="AX351">
            <v>30069.840782522147</v>
          </cell>
          <cell r="AZ351">
            <v>342</v>
          </cell>
          <cell r="BA351" t="str">
            <v>WILMINGTON</v>
          </cell>
          <cell r="BC351">
            <v>0</v>
          </cell>
          <cell r="BE351">
            <v>0</v>
          </cell>
          <cell r="BF351">
            <v>0</v>
          </cell>
          <cell r="BG351">
            <v>0</v>
          </cell>
          <cell r="BH351">
            <v>0</v>
          </cell>
          <cell r="BI351">
            <v>0</v>
          </cell>
          <cell r="BJ351">
            <v>0</v>
          </cell>
          <cell r="BL351">
            <v>0</v>
          </cell>
          <cell r="BM351">
            <v>45544</v>
          </cell>
          <cell r="BN351">
            <v>45544</v>
          </cell>
          <cell r="BO351">
            <v>0</v>
          </cell>
          <cell r="BP351">
            <v>0</v>
          </cell>
          <cell r="BQ351">
            <v>0</v>
          </cell>
          <cell r="BR351">
            <v>0</v>
          </cell>
          <cell r="BX351">
            <v>-342</v>
          </cell>
        </row>
        <row r="352">
          <cell r="A352">
            <v>343</v>
          </cell>
          <cell r="B352">
            <v>343</v>
          </cell>
          <cell r="C352" t="str">
            <v>WINCHENDON</v>
          </cell>
          <cell r="D352">
            <v>45</v>
          </cell>
          <cell r="E352">
            <v>514530</v>
          </cell>
          <cell r="F352">
            <v>0</v>
          </cell>
          <cell r="G352">
            <v>40185</v>
          </cell>
          <cell r="H352">
            <v>554715</v>
          </cell>
          <cell r="J352">
            <v>31499.254213361786</v>
          </cell>
          <cell r="K352">
            <v>0.2355956351200017</v>
          </cell>
          <cell r="L352">
            <v>40185</v>
          </cell>
          <cell r="M352">
            <v>71684.254213361783</v>
          </cell>
          <cell r="O352">
            <v>483030.74578663823</v>
          </cell>
          <cell r="Q352">
            <v>0</v>
          </cell>
          <cell r="R352">
            <v>31499.254213361786</v>
          </cell>
          <cell r="S352">
            <v>40185</v>
          </cell>
          <cell r="T352">
            <v>71684.254213361783</v>
          </cell>
          <cell r="V352">
            <v>173885.5</v>
          </cell>
          <cell r="W352">
            <v>0</v>
          </cell>
          <cell r="X352">
            <v>343</v>
          </cell>
          <cell r="Y352">
            <v>45</v>
          </cell>
          <cell r="Z352">
            <v>514530</v>
          </cell>
          <cell r="AA352">
            <v>0</v>
          </cell>
          <cell r="AB352">
            <v>514530</v>
          </cell>
          <cell r="AC352">
            <v>0</v>
          </cell>
          <cell r="AD352">
            <v>40185</v>
          </cell>
          <cell r="AE352">
            <v>554715</v>
          </cell>
          <cell r="AF352">
            <v>0</v>
          </cell>
          <cell r="AG352">
            <v>0</v>
          </cell>
          <cell r="AH352">
            <v>0</v>
          </cell>
          <cell r="AI352">
            <v>554715</v>
          </cell>
          <cell r="AK352">
            <v>343</v>
          </cell>
          <cell r="AL352">
            <v>343</v>
          </cell>
          <cell r="AM352" t="str">
            <v>WINCHENDON</v>
          </cell>
          <cell r="AN352">
            <v>514530</v>
          </cell>
          <cell r="AO352">
            <v>466821</v>
          </cell>
          <cell r="AP352">
            <v>47709</v>
          </cell>
          <cell r="AQ352">
            <v>0</v>
          </cell>
          <cell r="AR352">
            <v>34382.5</v>
          </cell>
          <cell r="AS352">
            <v>24472.5</v>
          </cell>
          <cell r="AT352">
            <v>18845</v>
          </cell>
          <cell r="AU352">
            <v>8291.5</v>
          </cell>
          <cell r="AV352">
            <v>0</v>
          </cell>
          <cell r="AW352">
            <v>133700.5</v>
          </cell>
          <cell r="AX352">
            <v>31499.254213361786</v>
          </cell>
          <cell r="AZ352">
            <v>343</v>
          </cell>
          <cell r="BA352" t="str">
            <v>WINCHENDON</v>
          </cell>
          <cell r="BC352">
            <v>0</v>
          </cell>
          <cell r="BE352">
            <v>0</v>
          </cell>
          <cell r="BF352">
            <v>0</v>
          </cell>
          <cell r="BG352">
            <v>0</v>
          </cell>
          <cell r="BH352">
            <v>0</v>
          </cell>
          <cell r="BI352">
            <v>0</v>
          </cell>
          <cell r="BJ352">
            <v>0</v>
          </cell>
          <cell r="BL352">
            <v>0</v>
          </cell>
          <cell r="BM352">
            <v>47709</v>
          </cell>
          <cell r="BN352">
            <v>47709</v>
          </cell>
          <cell r="BO352">
            <v>0</v>
          </cell>
          <cell r="BP352">
            <v>0</v>
          </cell>
          <cell r="BQ352">
            <v>0</v>
          </cell>
          <cell r="BR352">
            <v>0</v>
          </cell>
          <cell r="BX352">
            <v>-343</v>
          </cell>
        </row>
        <row r="353">
          <cell r="A353">
            <v>344</v>
          </cell>
          <cell r="B353">
            <v>344</v>
          </cell>
          <cell r="C353" t="str">
            <v>WINCHESTER</v>
          </cell>
          <cell r="D353">
            <v>0</v>
          </cell>
          <cell r="E353">
            <v>0</v>
          </cell>
          <cell r="F353">
            <v>0</v>
          </cell>
          <cell r="G353">
            <v>0</v>
          </cell>
          <cell r="H353">
            <v>0</v>
          </cell>
          <cell r="J353">
            <v>0</v>
          </cell>
          <cell r="K353">
            <v>0</v>
          </cell>
          <cell r="L353">
            <v>0</v>
          </cell>
          <cell r="M353">
            <v>0</v>
          </cell>
          <cell r="O353">
            <v>0</v>
          </cell>
          <cell r="Q353">
            <v>0</v>
          </cell>
          <cell r="R353">
            <v>0</v>
          </cell>
          <cell r="S353">
            <v>0</v>
          </cell>
          <cell r="T353">
            <v>0</v>
          </cell>
          <cell r="V353">
            <v>13644.75</v>
          </cell>
          <cell r="W353">
            <v>0</v>
          </cell>
          <cell r="X353">
            <v>344</v>
          </cell>
          <cell r="AK353">
            <v>344</v>
          </cell>
          <cell r="AL353">
            <v>344</v>
          </cell>
          <cell r="AM353" t="str">
            <v>WINCHESTER</v>
          </cell>
          <cell r="AN353">
            <v>0</v>
          </cell>
          <cell r="AO353">
            <v>16827</v>
          </cell>
          <cell r="AP353">
            <v>0</v>
          </cell>
          <cell r="AQ353">
            <v>0</v>
          </cell>
          <cell r="AR353">
            <v>1729.5</v>
          </cell>
          <cell r="AS353">
            <v>11915.25</v>
          </cell>
          <cell r="AT353">
            <v>0</v>
          </cell>
          <cell r="AU353">
            <v>0</v>
          </cell>
          <cell r="AV353">
            <v>0</v>
          </cell>
          <cell r="AW353">
            <v>13644.75</v>
          </cell>
          <cell r="AX353">
            <v>0</v>
          </cell>
          <cell r="AZ353">
            <v>344</v>
          </cell>
          <cell r="BA353" t="str">
            <v>WINCHESTER</v>
          </cell>
          <cell r="BC353">
            <v>0</v>
          </cell>
          <cell r="BE353">
            <v>0</v>
          </cell>
          <cell r="BF353">
            <v>0</v>
          </cell>
          <cell r="BG353">
            <v>0</v>
          </cell>
          <cell r="BH353">
            <v>0</v>
          </cell>
          <cell r="BI353">
            <v>0</v>
          </cell>
          <cell r="BJ353">
            <v>0</v>
          </cell>
          <cell r="BL353">
            <v>0</v>
          </cell>
          <cell r="BM353">
            <v>0</v>
          </cell>
          <cell r="BN353">
            <v>0</v>
          </cell>
          <cell r="BO353">
            <v>0</v>
          </cell>
          <cell r="BP353">
            <v>0</v>
          </cell>
          <cell r="BQ353">
            <v>0</v>
          </cell>
          <cell r="BR353">
            <v>0</v>
          </cell>
          <cell r="BX353">
            <v>-344</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K354">
            <v>345</v>
          </cell>
          <cell r="AL354">
            <v>345</v>
          </cell>
          <cell r="AM354" t="str">
            <v>WINDSOR</v>
          </cell>
          <cell r="AN354">
            <v>0</v>
          </cell>
          <cell r="AO354">
            <v>0</v>
          </cell>
          <cell r="AP354">
            <v>0</v>
          </cell>
          <cell r="AQ354">
            <v>0</v>
          </cell>
          <cell r="AR354">
            <v>0</v>
          </cell>
          <cell r="AS354">
            <v>0</v>
          </cell>
          <cell r="AT354">
            <v>0</v>
          </cell>
          <cell r="AU354">
            <v>0</v>
          </cell>
          <cell r="AV354">
            <v>0</v>
          </cell>
          <cell r="AW354">
            <v>0</v>
          </cell>
          <cell r="AX354">
            <v>0</v>
          </cell>
          <cell r="AZ354">
            <v>345</v>
          </cell>
          <cell r="BA354" t="str">
            <v>WINDSOR</v>
          </cell>
          <cell r="BC354">
            <v>0</v>
          </cell>
          <cell r="BE354">
            <v>0</v>
          </cell>
          <cell r="BF354">
            <v>0</v>
          </cell>
          <cell r="BG354">
            <v>0</v>
          </cell>
          <cell r="BH354">
            <v>0</v>
          </cell>
          <cell r="BI354">
            <v>0</v>
          </cell>
          <cell r="BJ354">
            <v>0</v>
          </cell>
          <cell r="BL354">
            <v>0</v>
          </cell>
          <cell r="BM354">
            <v>0</v>
          </cell>
          <cell r="BN354">
            <v>0</v>
          </cell>
          <cell r="BO354">
            <v>0</v>
          </cell>
          <cell r="BP354">
            <v>0</v>
          </cell>
          <cell r="BQ354">
            <v>0</v>
          </cell>
          <cell r="BR354">
            <v>0</v>
          </cell>
          <cell r="BX354">
            <v>-345</v>
          </cell>
        </row>
        <row r="355">
          <cell r="A355">
            <v>346</v>
          </cell>
          <cell r="B355">
            <v>346</v>
          </cell>
          <cell r="C355" t="str">
            <v>WINTHROP</v>
          </cell>
          <cell r="D355">
            <v>17</v>
          </cell>
          <cell r="E355">
            <v>236239</v>
          </cell>
          <cell r="F355">
            <v>0</v>
          </cell>
          <cell r="G355">
            <v>15181</v>
          </cell>
          <cell r="H355">
            <v>251420</v>
          </cell>
          <cell r="J355">
            <v>26611.518588185882</v>
          </cell>
          <cell r="K355">
            <v>0.49632868786360934</v>
          </cell>
          <cell r="L355">
            <v>15181</v>
          </cell>
          <cell r="M355">
            <v>41792.518588185878</v>
          </cell>
          <cell r="O355">
            <v>209627.48141181411</v>
          </cell>
          <cell r="Q355">
            <v>0</v>
          </cell>
          <cell r="R355">
            <v>26611.518588185882</v>
          </cell>
          <cell r="S355">
            <v>15181</v>
          </cell>
          <cell r="T355">
            <v>41792.518588185878</v>
          </cell>
          <cell r="V355">
            <v>68797.724640141503</v>
          </cell>
          <cell r="W355">
            <v>0</v>
          </cell>
          <cell r="X355">
            <v>346</v>
          </cell>
          <cell r="Y355">
            <v>17</v>
          </cell>
          <cell r="Z355">
            <v>236239</v>
          </cell>
          <cell r="AA355">
            <v>0</v>
          </cell>
          <cell r="AB355">
            <v>236239</v>
          </cell>
          <cell r="AC355">
            <v>0</v>
          </cell>
          <cell r="AD355">
            <v>15181</v>
          </cell>
          <cell r="AE355">
            <v>251420</v>
          </cell>
          <cell r="AF355">
            <v>0</v>
          </cell>
          <cell r="AG355">
            <v>0</v>
          </cell>
          <cell r="AH355">
            <v>0</v>
          </cell>
          <cell r="AI355">
            <v>251420</v>
          </cell>
          <cell r="AK355">
            <v>346</v>
          </cell>
          <cell r="AL355">
            <v>346</v>
          </cell>
          <cell r="AM355" t="str">
            <v>WINTHROP</v>
          </cell>
          <cell r="AN355">
            <v>236239</v>
          </cell>
          <cell r="AO355">
            <v>195933</v>
          </cell>
          <cell r="AP355">
            <v>40306</v>
          </cell>
          <cell r="AQ355">
            <v>1721</v>
          </cell>
          <cell r="AR355">
            <v>4730.25</v>
          </cell>
          <cell r="AS355">
            <v>2588</v>
          </cell>
          <cell r="AT355">
            <v>3514.75</v>
          </cell>
          <cell r="AU355">
            <v>797.25</v>
          </cell>
          <cell r="AV355">
            <v>-40.525359858504089</v>
          </cell>
          <cell r="AW355">
            <v>53616.724640141496</v>
          </cell>
          <cell r="AX355">
            <v>26611.518588185882</v>
          </cell>
          <cell r="AZ355">
            <v>346</v>
          </cell>
          <cell r="BA355" t="str">
            <v>WINTHROP</v>
          </cell>
          <cell r="BC355">
            <v>0</v>
          </cell>
          <cell r="BE355">
            <v>0</v>
          </cell>
          <cell r="BF355">
            <v>0</v>
          </cell>
          <cell r="BG355">
            <v>0</v>
          </cell>
          <cell r="BH355">
            <v>0</v>
          </cell>
          <cell r="BI355">
            <v>0</v>
          </cell>
          <cell r="BJ355">
            <v>0</v>
          </cell>
          <cell r="BL355">
            <v>0</v>
          </cell>
          <cell r="BM355">
            <v>40306</v>
          </cell>
          <cell r="BN355">
            <v>40306</v>
          </cell>
          <cell r="BO355">
            <v>0</v>
          </cell>
          <cell r="BP355">
            <v>-40.525359858504089</v>
          </cell>
          <cell r="BQ355">
            <v>-40.525359858504089</v>
          </cell>
          <cell r="BR355">
            <v>-40.525359858504089</v>
          </cell>
          <cell r="BX355">
            <v>-346</v>
          </cell>
        </row>
        <row r="356">
          <cell r="A356">
            <v>347</v>
          </cell>
          <cell r="B356">
            <v>347</v>
          </cell>
          <cell r="C356" t="str">
            <v>WOBURN</v>
          </cell>
          <cell r="D356">
            <v>22</v>
          </cell>
          <cell r="E356">
            <v>345165</v>
          </cell>
          <cell r="F356">
            <v>0</v>
          </cell>
          <cell r="G356">
            <v>19646</v>
          </cell>
          <cell r="H356">
            <v>364811</v>
          </cell>
          <cell r="J356">
            <v>44572.610030477568</v>
          </cell>
          <cell r="K356">
            <v>0.38097292825228757</v>
          </cell>
          <cell r="L356">
            <v>19646</v>
          </cell>
          <cell r="M356">
            <v>64218.610030477568</v>
          </cell>
          <cell r="O356">
            <v>300592.38996952242</v>
          </cell>
          <cell r="Q356">
            <v>0</v>
          </cell>
          <cell r="R356">
            <v>44572.610030477568</v>
          </cell>
          <cell r="S356">
            <v>19646</v>
          </cell>
          <cell r="T356">
            <v>64218.610030477568</v>
          </cell>
          <cell r="V356">
            <v>136642.7909136072</v>
          </cell>
          <cell r="W356">
            <v>0</v>
          </cell>
          <cell r="X356">
            <v>347</v>
          </cell>
          <cell r="Y356">
            <v>22</v>
          </cell>
          <cell r="Z356">
            <v>345165</v>
          </cell>
          <cell r="AA356">
            <v>0</v>
          </cell>
          <cell r="AB356">
            <v>345165</v>
          </cell>
          <cell r="AC356">
            <v>0</v>
          </cell>
          <cell r="AD356">
            <v>19646</v>
          </cell>
          <cell r="AE356">
            <v>364811</v>
          </cell>
          <cell r="AF356">
            <v>0</v>
          </cell>
          <cell r="AG356">
            <v>0</v>
          </cell>
          <cell r="AH356">
            <v>0</v>
          </cell>
          <cell r="AI356">
            <v>364811</v>
          </cell>
          <cell r="AK356">
            <v>347</v>
          </cell>
          <cell r="AL356">
            <v>347</v>
          </cell>
          <cell r="AM356" t="str">
            <v>WOBURN</v>
          </cell>
          <cell r="AN356">
            <v>345165</v>
          </cell>
          <cell r="AO356">
            <v>277655</v>
          </cell>
          <cell r="AP356">
            <v>67510</v>
          </cell>
          <cell r="AQ356">
            <v>25369</v>
          </cell>
          <cell r="AR356">
            <v>0</v>
          </cell>
          <cell r="AS356">
            <v>15889.75</v>
          </cell>
          <cell r="AT356">
            <v>0</v>
          </cell>
          <cell r="AU356">
            <v>8825.5</v>
          </cell>
          <cell r="AV356">
            <v>-597.45908639280242</v>
          </cell>
          <cell r="AW356">
            <v>116996.7909136072</v>
          </cell>
          <cell r="AX356">
            <v>44572.610030477568</v>
          </cell>
          <cell r="AZ356">
            <v>347</v>
          </cell>
          <cell r="BA356" t="str">
            <v>WOBURN</v>
          </cell>
          <cell r="BC356">
            <v>0</v>
          </cell>
          <cell r="BE356">
            <v>0</v>
          </cell>
          <cell r="BF356">
            <v>0</v>
          </cell>
          <cell r="BG356">
            <v>0</v>
          </cell>
          <cell r="BH356">
            <v>0</v>
          </cell>
          <cell r="BI356">
            <v>0</v>
          </cell>
          <cell r="BJ356">
            <v>0</v>
          </cell>
          <cell r="BL356">
            <v>0</v>
          </cell>
          <cell r="BM356">
            <v>67510</v>
          </cell>
          <cell r="BN356">
            <v>67510</v>
          </cell>
          <cell r="BO356">
            <v>0</v>
          </cell>
          <cell r="BP356">
            <v>-597.45908639280242</v>
          </cell>
          <cell r="BQ356">
            <v>-597.45908639280242</v>
          </cell>
          <cell r="BR356">
            <v>-597.45908639280242</v>
          </cell>
          <cell r="BX356">
            <v>-347</v>
          </cell>
        </row>
        <row r="357">
          <cell r="A357">
            <v>348</v>
          </cell>
          <cell r="B357">
            <v>348</v>
          </cell>
          <cell r="C357" t="str">
            <v>WORCESTER</v>
          </cell>
          <cell r="D357">
            <v>1993</v>
          </cell>
          <cell r="E357">
            <v>22000480</v>
          </cell>
          <cell r="F357">
            <v>1071683</v>
          </cell>
          <cell r="G357">
            <v>1779749</v>
          </cell>
          <cell r="H357">
            <v>24851912</v>
          </cell>
          <cell r="J357">
            <v>0</v>
          </cell>
          <cell r="K357">
            <v>0</v>
          </cell>
          <cell r="L357">
            <v>1779749</v>
          </cell>
          <cell r="M357">
            <v>1779749</v>
          </cell>
          <cell r="O357">
            <v>23072163</v>
          </cell>
          <cell r="Q357">
            <v>0</v>
          </cell>
          <cell r="R357">
            <v>0</v>
          </cell>
          <cell r="S357">
            <v>1779749</v>
          </cell>
          <cell r="T357">
            <v>1779749</v>
          </cell>
          <cell r="V357">
            <v>2235996.25</v>
          </cell>
          <cell r="W357">
            <v>0</v>
          </cell>
          <cell r="X357">
            <v>348</v>
          </cell>
          <cell r="Y357">
            <v>1993</v>
          </cell>
          <cell r="Z357">
            <v>22000480</v>
          </cell>
          <cell r="AA357">
            <v>0</v>
          </cell>
          <cell r="AB357">
            <v>22000480</v>
          </cell>
          <cell r="AC357">
            <v>1071683</v>
          </cell>
          <cell r="AD357">
            <v>1779749</v>
          </cell>
          <cell r="AE357">
            <v>24851912</v>
          </cell>
          <cell r="AF357">
            <v>0</v>
          </cell>
          <cell r="AG357">
            <v>0</v>
          </cell>
          <cell r="AH357">
            <v>0</v>
          </cell>
          <cell r="AI357">
            <v>24851912</v>
          </cell>
          <cell r="AK357">
            <v>348</v>
          </cell>
          <cell r="AL357">
            <v>348</v>
          </cell>
          <cell r="AM357" t="str">
            <v>WORCESTER</v>
          </cell>
          <cell r="AN357">
            <v>22000480</v>
          </cell>
          <cell r="AO357">
            <v>22740474</v>
          </cell>
          <cell r="AP357">
            <v>0</v>
          </cell>
          <cell r="AQ357">
            <v>0</v>
          </cell>
          <cell r="AR357">
            <v>83985.75</v>
          </cell>
          <cell r="AS357">
            <v>14112.5</v>
          </cell>
          <cell r="AT357">
            <v>0</v>
          </cell>
          <cell r="AU357">
            <v>358149</v>
          </cell>
          <cell r="AV357">
            <v>0</v>
          </cell>
          <cell r="AW357">
            <v>456247.25</v>
          </cell>
          <cell r="AX357">
            <v>0</v>
          </cell>
          <cell r="AZ357">
            <v>348</v>
          </cell>
          <cell r="BA357" t="str">
            <v>WORCESTER</v>
          </cell>
          <cell r="BC357">
            <v>0</v>
          </cell>
          <cell r="BE357">
            <v>0</v>
          </cell>
          <cell r="BF357">
            <v>0</v>
          </cell>
          <cell r="BG357">
            <v>0</v>
          </cell>
          <cell r="BH357">
            <v>0</v>
          </cell>
          <cell r="BI357">
            <v>0</v>
          </cell>
          <cell r="BJ357">
            <v>0</v>
          </cell>
          <cell r="BL357">
            <v>0</v>
          </cell>
          <cell r="BM357">
            <v>0</v>
          </cell>
          <cell r="BN357">
            <v>331689</v>
          </cell>
          <cell r="BO357">
            <v>-331689</v>
          </cell>
          <cell r="BP357">
            <v>0</v>
          </cell>
          <cell r="BQ357">
            <v>0</v>
          </cell>
          <cell r="BR357">
            <v>0</v>
          </cell>
          <cell r="BX357">
            <v>-348</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2964.1861155855886</v>
          </cell>
          <cell r="W358">
            <v>0</v>
          </cell>
          <cell r="X358">
            <v>349</v>
          </cell>
          <cell r="AK358">
            <v>349</v>
          </cell>
          <cell r="AL358">
            <v>349</v>
          </cell>
          <cell r="AM358" t="str">
            <v>WORTHINGTON</v>
          </cell>
          <cell r="AN358">
            <v>0</v>
          </cell>
          <cell r="AO358">
            <v>11867</v>
          </cell>
          <cell r="AP358">
            <v>0</v>
          </cell>
          <cell r="AQ358">
            <v>98</v>
          </cell>
          <cell r="AR358">
            <v>2868.5</v>
          </cell>
          <cell r="AS358">
            <v>0</v>
          </cell>
          <cell r="AT358">
            <v>0</v>
          </cell>
          <cell r="AU358">
            <v>0</v>
          </cell>
          <cell r="AV358">
            <v>-2.3138844144111772</v>
          </cell>
          <cell r="AW358">
            <v>2964.1861155855886</v>
          </cell>
          <cell r="AX358">
            <v>0</v>
          </cell>
          <cell r="AZ358">
            <v>349</v>
          </cell>
          <cell r="BA358" t="str">
            <v>WORTHINGTON</v>
          </cell>
          <cell r="BC358">
            <v>0</v>
          </cell>
          <cell r="BE358">
            <v>0</v>
          </cell>
          <cell r="BF358">
            <v>0</v>
          </cell>
          <cell r="BG358">
            <v>0</v>
          </cell>
          <cell r="BH358">
            <v>0</v>
          </cell>
          <cell r="BI358">
            <v>0</v>
          </cell>
          <cell r="BJ358">
            <v>0</v>
          </cell>
          <cell r="BL358">
            <v>0</v>
          </cell>
          <cell r="BM358">
            <v>0</v>
          </cell>
          <cell r="BN358">
            <v>0</v>
          </cell>
          <cell r="BO358">
            <v>0</v>
          </cell>
          <cell r="BP358">
            <v>-2.3138844144111772</v>
          </cell>
          <cell r="BQ358">
            <v>-2.3138844144111772</v>
          </cell>
          <cell r="BR358">
            <v>-2.3138844144111772</v>
          </cell>
          <cell r="BW358" t="str">
            <v>fy16</v>
          </cell>
          <cell r="BX358">
            <v>-349</v>
          </cell>
        </row>
        <row r="359">
          <cell r="A359">
            <v>350</v>
          </cell>
          <cell r="B359">
            <v>350</v>
          </cell>
          <cell r="C359" t="str">
            <v>WRENTHAM</v>
          </cell>
          <cell r="D359">
            <v>16</v>
          </cell>
          <cell r="E359">
            <v>237622</v>
          </cell>
          <cell r="F359">
            <v>0</v>
          </cell>
          <cell r="G359">
            <v>14288</v>
          </cell>
          <cell r="H359">
            <v>251910</v>
          </cell>
          <cell r="J359">
            <v>50562.281459843478</v>
          </cell>
          <cell r="K359">
            <v>0.4848308438595193</v>
          </cell>
          <cell r="L359">
            <v>14288</v>
          </cell>
          <cell r="M359">
            <v>64850.281459843478</v>
          </cell>
          <cell r="O359">
            <v>187059.71854015652</v>
          </cell>
          <cell r="Q359">
            <v>0</v>
          </cell>
          <cell r="R359">
            <v>50562.281459843478</v>
          </cell>
          <cell r="S359">
            <v>14288</v>
          </cell>
          <cell r="T359">
            <v>64850.281459843478</v>
          </cell>
          <cell r="V359">
            <v>118576.5</v>
          </cell>
          <cell r="W359">
            <v>0</v>
          </cell>
          <cell r="X359">
            <v>350</v>
          </cell>
          <cell r="Y359">
            <v>16</v>
          </cell>
          <cell r="Z359">
            <v>237622</v>
          </cell>
          <cell r="AA359">
            <v>0</v>
          </cell>
          <cell r="AB359">
            <v>237622</v>
          </cell>
          <cell r="AC359">
            <v>0</v>
          </cell>
          <cell r="AD359">
            <v>14288</v>
          </cell>
          <cell r="AE359">
            <v>251910</v>
          </cell>
          <cell r="AF359">
            <v>0</v>
          </cell>
          <cell r="AG359">
            <v>0</v>
          </cell>
          <cell r="AH359">
            <v>0</v>
          </cell>
          <cell r="AI359">
            <v>251910</v>
          </cell>
          <cell r="AK359">
            <v>350</v>
          </cell>
          <cell r="AL359">
            <v>350</v>
          </cell>
          <cell r="AM359" t="str">
            <v>WRENTHAM</v>
          </cell>
          <cell r="AN359">
            <v>237622</v>
          </cell>
          <cell r="AO359">
            <v>161040</v>
          </cell>
          <cell r="AP359">
            <v>76582</v>
          </cell>
          <cell r="AQ359">
            <v>0</v>
          </cell>
          <cell r="AR359">
            <v>19903</v>
          </cell>
          <cell r="AS359">
            <v>682.25</v>
          </cell>
          <cell r="AT359">
            <v>5639.75</v>
          </cell>
          <cell r="AU359">
            <v>1481.5</v>
          </cell>
          <cell r="AV359">
            <v>0</v>
          </cell>
          <cell r="AW359">
            <v>104288.5</v>
          </cell>
          <cell r="AX359">
            <v>50562.281459843478</v>
          </cell>
          <cell r="AZ359">
            <v>350</v>
          </cell>
          <cell r="BA359" t="str">
            <v>WRENTHAM</v>
          </cell>
          <cell r="BC359">
            <v>0</v>
          </cell>
          <cell r="BE359">
            <v>0</v>
          </cell>
          <cell r="BF359">
            <v>0</v>
          </cell>
          <cell r="BG359">
            <v>0</v>
          </cell>
          <cell r="BH359">
            <v>0</v>
          </cell>
          <cell r="BI359">
            <v>0</v>
          </cell>
          <cell r="BJ359">
            <v>0</v>
          </cell>
          <cell r="BL359">
            <v>0</v>
          </cell>
          <cell r="BM359">
            <v>76582</v>
          </cell>
          <cell r="BN359">
            <v>76582</v>
          </cell>
          <cell r="BO359">
            <v>0</v>
          </cell>
          <cell r="BP359">
            <v>0</v>
          </cell>
          <cell r="BQ359">
            <v>0</v>
          </cell>
          <cell r="BR359">
            <v>0</v>
          </cell>
          <cell r="BX359">
            <v>-350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K360">
            <v>351</v>
          </cell>
          <cell r="AL360">
            <v>351</v>
          </cell>
          <cell r="AM360" t="str">
            <v>YARMOUTH</v>
          </cell>
          <cell r="AN360">
            <v>0</v>
          </cell>
          <cell r="AO360">
            <v>0</v>
          </cell>
          <cell r="AP360">
            <v>0</v>
          </cell>
          <cell r="AQ360">
            <v>0</v>
          </cell>
          <cell r="AR360">
            <v>0</v>
          </cell>
          <cell r="AS360">
            <v>0</v>
          </cell>
          <cell r="AT360">
            <v>0</v>
          </cell>
          <cell r="AU360">
            <v>0</v>
          </cell>
          <cell r="AV360">
            <v>0</v>
          </cell>
          <cell r="AW360">
            <v>0</v>
          </cell>
          <cell r="AX360">
            <v>0</v>
          </cell>
          <cell r="AZ360">
            <v>351</v>
          </cell>
          <cell r="BA360" t="str">
            <v>YARMOUTH</v>
          </cell>
          <cell r="BC360">
            <v>0</v>
          </cell>
          <cell r="BE360">
            <v>0</v>
          </cell>
          <cell r="BF360">
            <v>0</v>
          </cell>
          <cell r="BG360">
            <v>0</v>
          </cell>
          <cell r="BH360">
            <v>0</v>
          </cell>
          <cell r="BI360">
            <v>0</v>
          </cell>
          <cell r="BJ360">
            <v>0</v>
          </cell>
          <cell r="BL360">
            <v>0</v>
          </cell>
          <cell r="BM360">
            <v>0</v>
          </cell>
          <cell r="BN360">
            <v>0</v>
          </cell>
          <cell r="BO360">
            <v>0</v>
          </cell>
          <cell r="BP360">
            <v>0</v>
          </cell>
          <cell r="BQ360">
            <v>0</v>
          </cell>
          <cell r="BR360">
            <v>0</v>
          </cell>
          <cell r="BX360">
            <v>-351</v>
          </cell>
        </row>
        <row r="361">
          <cell r="A361">
            <v>352</v>
          </cell>
          <cell r="B361">
            <v>352</v>
          </cell>
          <cell r="C361" t="str">
            <v>DEVENS</v>
          </cell>
          <cell r="D361">
            <v>5</v>
          </cell>
          <cell r="E361">
            <v>72830</v>
          </cell>
          <cell r="F361">
            <v>0</v>
          </cell>
          <cell r="G361">
            <v>4465</v>
          </cell>
          <cell r="H361">
            <v>77295</v>
          </cell>
          <cell r="J361">
            <v>28972.526638385669</v>
          </cell>
          <cell r="K361">
            <v>0.56512186780940588</v>
          </cell>
          <cell r="L361">
            <v>4465</v>
          </cell>
          <cell r="M361">
            <v>33437.526638385665</v>
          </cell>
          <cell r="O361">
            <v>43857.473361614335</v>
          </cell>
          <cell r="Q361">
            <v>0</v>
          </cell>
          <cell r="R361">
            <v>28972.526638385669</v>
          </cell>
          <cell r="S361">
            <v>4465</v>
          </cell>
          <cell r="T361">
            <v>33437.526638385665</v>
          </cell>
          <cell r="V361">
            <v>55732.75</v>
          </cell>
          <cell r="W361">
            <v>0</v>
          </cell>
          <cell r="X361">
            <v>352</v>
          </cell>
          <cell r="Y361">
            <v>5</v>
          </cell>
          <cell r="Z361">
            <v>72830</v>
          </cell>
          <cell r="AA361">
            <v>0</v>
          </cell>
          <cell r="AB361">
            <v>72830</v>
          </cell>
          <cell r="AC361">
            <v>0</v>
          </cell>
          <cell r="AD361">
            <v>4465</v>
          </cell>
          <cell r="AE361">
            <v>77295</v>
          </cell>
          <cell r="AF361">
            <v>0</v>
          </cell>
          <cell r="AG361">
            <v>0</v>
          </cell>
          <cell r="AH361">
            <v>0</v>
          </cell>
          <cell r="AI361">
            <v>77295</v>
          </cell>
          <cell r="AK361">
            <v>352</v>
          </cell>
          <cell r="AL361">
            <v>352</v>
          </cell>
          <cell r="AM361" t="str">
            <v>DEVENS</v>
          </cell>
          <cell r="AN361">
            <v>72830</v>
          </cell>
          <cell r="AO361">
            <v>28948</v>
          </cell>
          <cell r="AP361">
            <v>43882</v>
          </cell>
          <cell r="AQ361">
            <v>0</v>
          </cell>
          <cell r="AR361">
            <v>7160</v>
          </cell>
          <cell r="AS361">
            <v>176</v>
          </cell>
          <cell r="AT361">
            <v>49.75</v>
          </cell>
          <cell r="AU361">
            <v>0</v>
          </cell>
          <cell r="AV361">
            <v>0</v>
          </cell>
          <cell r="AW361">
            <v>51267.75</v>
          </cell>
          <cell r="AX361">
            <v>28972.526638385669</v>
          </cell>
          <cell r="AZ361">
            <v>352</v>
          </cell>
          <cell r="BA361" t="str">
            <v>DEVENS</v>
          </cell>
          <cell r="BC361">
            <v>0</v>
          </cell>
          <cell r="BE361">
            <v>0</v>
          </cell>
          <cell r="BF361">
            <v>0</v>
          </cell>
          <cell r="BG361">
            <v>0</v>
          </cell>
          <cell r="BH361">
            <v>0</v>
          </cell>
          <cell r="BI361">
            <v>0</v>
          </cell>
          <cell r="BJ361">
            <v>0</v>
          </cell>
          <cell r="BL361">
            <v>0</v>
          </cell>
          <cell r="BM361">
            <v>43882</v>
          </cell>
          <cell r="BN361">
            <v>43882</v>
          </cell>
          <cell r="BO361">
            <v>0</v>
          </cell>
          <cell r="BP361">
            <v>0</v>
          </cell>
          <cell r="BQ361">
            <v>0</v>
          </cell>
          <cell r="BR361">
            <v>0</v>
          </cell>
          <cell r="BX361">
            <v>-352</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K362">
            <v>353</v>
          </cell>
          <cell r="AM362" t="str">
            <v>SOUTHFIELD</v>
          </cell>
          <cell r="AN362">
            <v>0</v>
          </cell>
          <cell r="AO362">
            <v>0</v>
          </cell>
          <cell r="AP362">
            <v>0</v>
          </cell>
          <cell r="AQ362">
            <v>0</v>
          </cell>
          <cell r="AR362">
            <v>0</v>
          </cell>
          <cell r="AS362">
            <v>0</v>
          </cell>
          <cell r="AT362">
            <v>0</v>
          </cell>
          <cell r="AU362">
            <v>0</v>
          </cell>
          <cell r="AV362">
            <v>0</v>
          </cell>
          <cell r="AW362">
            <v>0</v>
          </cell>
          <cell r="AX362">
            <v>0</v>
          </cell>
          <cell r="AZ362">
            <v>353</v>
          </cell>
          <cell r="BA362" t="str">
            <v>SOUTHFIELD</v>
          </cell>
          <cell r="BC362">
            <v>0</v>
          </cell>
          <cell r="BE362">
            <v>0</v>
          </cell>
          <cell r="BF362">
            <v>0</v>
          </cell>
          <cell r="BG362">
            <v>0</v>
          </cell>
          <cell r="BH362">
            <v>0</v>
          </cell>
          <cell r="BI362">
            <v>0</v>
          </cell>
          <cell r="BJ362">
            <v>0</v>
          </cell>
          <cell r="BL362">
            <v>0</v>
          </cell>
          <cell r="BM362">
            <v>0</v>
          </cell>
          <cell r="BN362">
            <v>0</v>
          </cell>
          <cell r="BO362">
            <v>0</v>
          </cell>
          <cell r="BP362">
            <v>0</v>
          </cell>
          <cell r="BQ362">
            <v>0</v>
          </cell>
          <cell r="BR362">
            <v>0</v>
          </cell>
          <cell r="BW362" t="str">
            <v>fy13</v>
          </cell>
          <cell r="BX362">
            <v>-353</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K363">
            <v>406</v>
          </cell>
          <cell r="AL363">
            <v>406</v>
          </cell>
          <cell r="AM363" t="str">
            <v>NORTHAMPTON SMITH</v>
          </cell>
          <cell r="AN363">
            <v>0</v>
          </cell>
          <cell r="AO363">
            <v>0</v>
          </cell>
          <cell r="AP363">
            <v>0</v>
          </cell>
          <cell r="AQ363">
            <v>0</v>
          </cell>
          <cell r="AR363">
            <v>0</v>
          </cell>
          <cell r="AS363">
            <v>0</v>
          </cell>
          <cell r="AT363">
            <v>0</v>
          </cell>
          <cell r="AU363">
            <v>0</v>
          </cell>
          <cell r="AV363">
            <v>0</v>
          </cell>
          <cell r="AW363">
            <v>0</v>
          </cell>
          <cell r="AX363">
            <v>0</v>
          </cell>
          <cell r="AZ363">
            <v>406</v>
          </cell>
          <cell r="BA363" t="str">
            <v>NORTHAMPTON SMITH</v>
          </cell>
          <cell r="BC363">
            <v>0</v>
          </cell>
          <cell r="BE363">
            <v>0</v>
          </cell>
          <cell r="BF363">
            <v>0</v>
          </cell>
          <cell r="BG363">
            <v>0</v>
          </cell>
          <cell r="BH363">
            <v>0</v>
          </cell>
          <cell r="BI363">
            <v>0</v>
          </cell>
          <cell r="BJ363">
            <v>0</v>
          </cell>
          <cell r="BL363">
            <v>0</v>
          </cell>
          <cell r="BM363">
            <v>0</v>
          </cell>
          <cell r="BN363">
            <v>0</v>
          </cell>
          <cell r="BO363">
            <v>0</v>
          </cell>
          <cell r="BP363">
            <v>0</v>
          </cell>
          <cell r="BQ363">
            <v>0</v>
          </cell>
          <cell r="BR363">
            <v>0</v>
          </cell>
          <cell r="BX363">
            <v>-406</v>
          </cell>
        </row>
        <row r="364">
          <cell r="A364">
            <v>600</v>
          </cell>
          <cell r="B364">
            <v>701</v>
          </cell>
          <cell r="C364" t="str">
            <v>ACTON BOXBOROUGH</v>
          </cell>
          <cell r="D364">
            <v>25</v>
          </cell>
          <cell r="E364">
            <v>328174</v>
          </cell>
          <cell r="F364">
            <v>0</v>
          </cell>
          <cell r="G364">
            <v>22325</v>
          </cell>
          <cell r="H364">
            <v>350499</v>
          </cell>
          <cell r="J364">
            <v>10905.137014862954</v>
          </cell>
          <cell r="K364">
            <v>0.23380884978131919</v>
          </cell>
          <cell r="L364">
            <v>22325</v>
          </cell>
          <cell r="M364">
            <v>33230.13701486295</v>
          </cell>
          <cell r="O364">
            <v>317268.86298513704</v>
          </cell>
          <cell r="Q364">
            <v>0</v>
          </cell>
          <cell r="R364">
            <v>10905.137014862954</v>
          </cell>
          <cell r="S364">
            <v>22325</v>
          </cell>
          <cell r="T364">
            <v>33230.13701486295</v>
          </cell>
          <cell r="V364">
            <v>68966.25</v>
          </cell>
          <cell r="W364">
            <v>0</v>
          </cell>
          <cell r="X364">
            <v>600</v>
          </cell>
          <cell r="Y364">
            <v>25</v>
          </cell>
          <cell r="Z364">
            <v>328174</v>
          </cell>
          <cell r="AA364">
            <v>0</v>
          </cell>
          <cell r="AB364">
            <v>328174</v>
          </cell>
          <cell r="AC364">
            <v>0</v>
          </cell>
          <cell r="AD364">
            <v>22325</v>
          </cell>
          <cell r="AE364">
            <v>350499</v>
          </cell>
          <cell r="AF364">
            <v>0</v>
          </cell>
          <cell r="AG364">
            <v>0</v>
          </cell>
          <cell r="AH364">
            <v>0</v>
          </cell>
          <cell r="AI364">
            <v>350499</v>
          </cell>
          <cell r="AK364">
            <v>600</v>
          </cell>
          <cell r="AL364">
            <v>701</v>
          </cell>
          <cell r="AM364" t="str">
            <v>ACTON BOXBOROUGH</v>
          </cell>
          <cell r="AN364">
            <v>328174</v>
          </cell>
          <cell r="AO364">
            <v>311657</v>
          </cell>
          <cell r="AP364">
            <v>16517</v>
          </cell>
          <cell r="AQ364">
            <v>0</v>
          </cell>
          <cell r="AR364">
            <v>5059.5</v>
          </cell>
          <cell r="AS364">
            <v>0</v>
          </cell>
          <cell r="AT364">
            <v>6499.75</v>
          </cell>
          <cell r="AU364">
            <v>18565</v>
          </cell>
          <cell r="AV364">
            <v>0</v>
          </cell>
          <cell r="AW364">
            <v>46641.25</v>
          </cell>
          <cell r="AX364">
            <v>10905.137014862954</v>
          </cell>
          <cell r="AZ364">
            <v>600</v>
          </cell>
          <cell r="BA364" t="str">
            <v>ACTON BOXBOROUGH</v>
          </cell>
          <cell r="BC364">
            <v>0</v>
          </cell>
          <cell r="BE364">
            <v>0</v>
          </cell>
          <cell r="BF364">
            <v>0</v>
          </cell>
          <cell r="BG364">
            <v>0</v>
          </cell>
          <cell r="BH364">
            <v>0</v>
          </cell>
          <cell r="BI364">
            <v>0</v>
          </cell>
          <cell r="BJ364">
            <v>0</v>
          </cell>
          <cell r="BL364">
            <v>0</v>
          </cell>
          <cell r="BM364">
            <v>16517</v>
          </cell>
          <cell r="BN364">
            <v>16517</v>
          </cell>
          <cell r="BO364">
            <v>0</v>
          </cell>
          <cell r="BP364">
            <v>0</v>
          </cell>
          <cell r="BQ364">
            <v>0</v>
          </cell>
          <cell r="BR364">
            <v>0</v>
          </cell>
          <cell r="BW364" t="str">
            <v>fy15</v>
          </cell>
          <cell r="BX364">
            <v>-600</v>
          </cell>
        </row>
        <row r="365">
          <cell r="A365">
            <v>603</v>
          </cell>
          <cell r="B365">
            <v>702</v>
          </cell>
          <cell r="C365" t="str">
            <v>ADAMS CHESHIRE</v>
          </cell>
          <cell r="D365">
            <v>86</v>
          </cell>
          <cell r="E365">
            <v>1026066</v>
          </cell>
          <cell r="F365">
            <v>0</v>
          </cell>
          <cell r="G365">
            <v>76798</v>
          </cell>
          <cell r="H365">
            <v>1102864</v>
          </cell>
          <cell r="J365">
            <v>103148.18978597956</v>
          </cell>
          <cell r="K365">
            <v>0.43401075593873906</v>
          </cell>
          <cell r="L365">
            <v>76798</v>
          </cell>
          <cell r="M365">
            <v>179946.18978597957</v>
          </cell>
          <cell r="O365">
            <v>922917.81021402043</v>
          </cell>
          <cell r="Q365">
            <v>0</v>
          </cell>
          <cell r="R365">
            <v>103148.18978597956</v>
          </cell>
          <cell r="S365">
            <v>76798</v>
          </cell>
          <cell r="T365">
            <v>179946.18978597957</v>
          </cell>
          <cell r="V365">
            <v>314460.75</v>
          </cell>
          <cell r="W365">
            <v>0</v>
          </cell>
          <cell r="X365">
            <v>603</v>
          </cell>
          <cell r="Y365">
            <v>86</v>
          </cell>
          <cell r="Z365">
            <v>1026066</v>
          </cell>
          <cell r="AA365">
            <v>0</v>
          </cell>
          <cell r="AB365">
            <v>1026066</v>
          </cell>
          <cell r="AC365">
            <v>0</v>
          </cell>
          <cell r="AD365">
            <v>76798</v>
          </cell>
          <cell r="AE365">
            <v>1102864</v>
          </cell>
          <cell r="AF365">
            <v>0</v>
          </cell>
          <cell r="AG365">
            <v>0</v>
          </cell>
          <cell r="AH365">
            <v>0</v>
          </cell>
          <cell r="AI365">
            <v>1102864</v>
          </cell>
          <cell r="AK365">
            <v>603</v>
          </cell>
          <cell r="AL365">
            <v>702</v>
          </cell>
          <cell r="AM365" t="str">
            <v>ADAMS CHESHIRE</v>
          </cell>
          <cell r="AN365">
            <v>1026066</v>
          </cell>
          <cell r="AO365">
            <v>869837</v>
          </cell>
          <cell r="AP365">
            <v>156229</v>
          </cell>
          <cell r="AQ365">
            <v>0</v>
          </cell>
          <cell r="AR365">
            <v>38898.25</v>
          </cell>
          <cell r="AS365">
            <v>8013.5</v>
          </cell>
          <cell r="AT365">
            <v>0</v>
          </cell>
          <cell r="AU365">
            <v>34522</v>
          </cell>
          <cell r="AV365">
            <v>0</v>
          </cell>
          <cell r="AW365">
            <v>237662.75</v>
          </cell>
          <cell r="AX365">
            <v>103148.18978597956</v>
          </cell>
          <cell r="AZ365">
            <v>603</v>
          </cell>
          <cell r="BA365" t="str">
            <v>ADAMS CHESHIRE</v>
          </cell>
          <cell r="BC365">
            <v>0</v>
          </cell>
          <cell r="BE365">
            <v>0</v>
          </cell>
          <cell r="BF365">
            <v>0</v>
          </cell>
          <cell r="BG365">
            <v>0</v>
          </cell>
          <cell r="BH365">
            <v>0</v>
          </cell>
          <cell r="BI365">
            <v>0</v>
          </cell>
          <cell r="BJ365">
            <v>0</v>
          </cell>
          <cell r="BL365">
            <v>0</v>
          </cell>
          <cell r="BM365">
            <v>156229</v>
          </cell>
          <cell r="BN365">
            <v>156229</v>
          </cell>
          <cell r="BO365">
            <v>0</v>
          </cell>
          <cell r="BP365">
            <v>0</v>
          </cell>
          <cell r="BQ365">
            <v>0</v>
          </cell>
          <cell r="BR365">
            <v>0</v>
          </cell>
          <cell r="BX365">
            <v>-603</v>
          </cell>
        </row>
        <row r="366">
          <cell r="A366">
            <v>605</v>
          </cell>
          <cell r="B366">
            <v>703</v>
          </cell>
          <cell r="C366" t="str">
            <v>AMHERST PELHAM</v>
          </cell>
          <cell r="D366">
            <v>117</v>
          </cell>
          <cell r="E366">
            <v>1902835</v>
          </cell>
          <cell r="F366">
            <v>0</v>
          </cell>
          <cell r="G366">
            <v>104481</v>
          </cell>
          <cell r="H366">
            <v>2007316</v>
          </cell>
          <cell r="J366">
            <v>216042.80038768877</v>
          </cell>
          <cell r="K366">
            <v>0.43133904280226731</v>
          </cell>
          <cell r="L366">
            <v>104481</v>
          </cell>
          <cell r="M366">
            <v>320523.8003876888</v>
          </cell>
          <cell r="O366">
            <v>1686792.1996123111</v>
          </cell>
          <cell r="Q366">
            <v>0</v>
          </cell>
          <cell r="R366">
            <v>216042.80038768877</v>
          </cell>
          <cell r="S366">
            <v>104481</v>
          </cell>
          <cell r="T366">
            <v>320523.8003876888</v>
          </cell>
          <cell r="V366">
            <v>605346.39577806368</v>
          </cell>
          <cell r="W366">
            <v>0</v>
          </cell>
          <cell r="X366">
            <v>605</v>
          </cell>
          <cell r="Y366">
            <v>117</v>
          </cell>
          <cell r="Z366">
            <v>1902835</v>
          </cell>
          <cell r="AA366">
            <v>0</v>
          </cell>
          <cell r="AB366">
            <v>1902835</v>
          </cell>
          <cell r="AC366">
            <v>0</v>
          </cell>
          <cell r="AD366">
            <v>104481</v>
          </cell>
          <cell r="AE366">
            <v>2007316</v>
          </cell>
          <cell r="AF366">
            <v>0</v>
          </cell>
          <cell r="AG366">
            <v>0</v>
          </cell>
          <cell r="AH366">
            <v>0</v>
          </cell>
          <cell r="AI366">
            <v>2007316</v>
          </cell>
          <cell r="AK366">
            <v>605</v>
          </cell>
          <cell r="AL366">
            <v>703</v>
          </cell>
          <cell r="AM366" t="str">
            <v>AMHERST PELHAM</v>
          </cell>
          <cell r="AN366">
            <v>1902835</v>
          </cell>
          <cell r="AO366">
            <v>1575615</v>
          </cell>
          <cell r="AP366">
            <v>327220</v>
          </cell>
          <cell r="AQ366">
            <v>62497</v>
          </cell>
          <cell r="AR366">
            <v>63394.75</v>
          </cell>
          <cell r="AS366">
            <v>15767.5</v>
          </cell>
          <cell r="AT366">
            <v>23242.25</v>
          </cell>
          <cell r="AU366">
            <v>10215.75</v>
          </cell>
          <cell r="AV366">
            <v>-1471.8542219363444</v>
          </cell>
          <cell r="AW366">
            <v>500865.39577806368</v>
          </cell>
          <cell r="AX366">
            <v>216042.80038768877</v>
          </cell>
          <cell r="AZ366">
            <v>605</v>
          </cell>
          <cell r="BA366" t="str">
            <v>AMHERST PELHAM</v>
          </cell>
          <cell r="BC366">
            <v>0</v>
          </cell>
          <cell r="BE366">
            <v>0</v>
          </cell>
          <cell r="BF366">
            <v>0</v>
          </cell>
          <cell r="BG366">
            <v>0</v>
          </cell>
          <cell r="BH366">
            <v>0</v>
          </cell>
          <cell r="BI366">
            <v>0</v>
          </cell>
          <cell r="BJ366">
            <v>0</v>
          </cell>
          <cell r="BL366">
            <v>0</v>
          </cell>
          <cell r="BM366">
            <v>327220</v>
          </cell>
          <cell r="BN366">
            <v>327220</v>
          </cell>
          <cell r="BO366">
            <v>0</v>
          </cell>
          <cell r="BP366">
            <v>-1471.8542219363444</v>
          </cell>
          <cell r="BQ366">
            <v>-1471.8542219363444</v>
          </cell>
          <cell r="BR366">
            <v>-1471.8542219363444</v>
          </cell>
          <cell r="BX366">
            <v>-605</v>
          </cell>
        </row>
        <row r="367">
          <cell r="A367">
            <v>610</v>
          </cell>
          <cell r="B367">
            <v>704</v>
          </cell>
          <cell r="C367" t="str">
            <v>ASHBURNHAM WESTMINSTER</v>
          </cell>
          <cell r="D367">
            <v>14</v>
          </cell>
          <cell r="E367">
            <v>157864</v>
          </cell>
          <cell r="F367">
            <v>0</v>
          </cell>
          <cell r="G367">
            <v>12502</v>
          </cell>
          <cell r="H367">
            <v>170366</v>
          </cell>
          <cell r="J367">
            <v>8837.2742594866268</v>
          </cell>
          <cell r="K367">
            <v>0.35031402800224876</v>
          </cell>
          <cell r="L367">
            <v>12502</v>
          </cell>
          <cell r="M367">
            <v>21339.274259486629</v>
          </cell>
          <cell r="O367">
            <v>149026.72574051336</v>
          </cell>
          <cell r="Q367">
            <v>0</v>
          </cell>
          <cell r="R367">
            <v>8837.2742594866268</v>
          </cell>
          <cell r="S367">
            <v>12502</v>
          </cell>
          <cell r="T367">
            <v>21339.274259486629</v>
          </cell>
          <cell r="V367">
            <v>37728.721036218107</v>
          </cell>
          <cell r="W367">
            <v>0</v>
          </cell>
          <cell r="X367">
            <v>610</v>
          </cell>
          <cell r="Y367">
            <v>14</v>
          </cell>
          <cell r="Z367">
            <v>157864</v>
          </cell>
          <cell r="AA367">
            <v>0</v>
          </cell>
          <cell r="AB367">
            <v>157864</v>
          </cell>
          <cell r="AC367">
            <v>0</v>
          </cell>
          <cell r="AD367">
            <v>12502</v>
          </cell>
          <cell r="AE367">
            <v>170366</v>
          </cell>
          <cell r="AF367">
            <v>0</v>
          </cell>
          <cell r="AG367">
            <v>0</v>
          </cell>
          <cell r="AH367">
            <v>0</v>
          </cell>
          <cell r="AI367">
            <v>170366</v>
          </cell>
          <cell r="AK367">
            <v>610</v>
          </cell>
          <cell r="AL367">
            <v>704</v>
          </cell>
          <cell r="AM367" t="str">
            <v>ASHBURNHAM WESTMINSTER</v>
          </cell>
          <cell r="AN367">
            <v>157864</v>
          </cell>
          <cell r="AO367">
            <v>144479</v>
          </cell>
          <cell r="AP367">
            <v>13385</v>
          </cell>
          <cell r="AQ367">
            <v>8568</v>
          </cell>
          <cell r="AR367">
            <v>0</v>
          </cell>
          <cell r="AS367">
            <v>0</v>
          </cell>
          <cell r="AT367">
            <v>0</v>
          </cell>
          <cell r="AU367">
            <v>3475.5</v>
          </cell>
          <cell r="AV367">
            <v>-201.77896378189689</v>
          </cell>
          <cell r="AW367">
            <v>25226.721036218103</v>
          </cell>
          <cell r="AX367">
            <v>8837.2742594866268</v>
          </cell>
          <cell r="AZ367">
            <v>610</v>
          </cell>
          <cell r="BA367" t="str">
            <v>ASHBURNHAM WESTMINSTER</v>
          </cell>
          <cell r="BC367">
            <v>0</v>
          </cell>
          <cell r="BE367">
            <v>0</v>
          </cell>
          <cell r="BF367">
            <v>0</v>
          </cell>
          <cell r="BG367">
            <v>0</v>
          </cell>
          <cell r="BH367">
            <v>0</v>
          </cell>
          <cell r="BI367">
            <v>0</v>
          </cell>
          <cell r="BJ367">
            <v>0</v>
          </cell>
          <cell r="BL367">
            <v>0</v>
          </cell>
          <cell r="BM367">
            <v>13385</v>
          </cell>
          <cell r="BN367">
            <v>13385</v>
          </cell>
          <cell r="BO367">
            <v>0</v>
          </cell>
          <cell r="BP367">
            <v>-201.77896378189689</v>
          </cell>
          <cell r="BQ367">
            <v>-201.77896378189689</v>
          </cell>
          <cell r="BR367">
            <v>-201.77896378189689</v>
          </cell>
          <cell r="BX367">
            <v>-610</v>
          </cell>
        </row>
        <row r="368">
          <cell r="A368">
            <v>615</v>
          </cell>
          <cell r="B368">
            <v>705</v>
          </cell>
          <cell r="C368" t="str">
            <v>ATHOL ROYALSTON</v>
          </cell>
          <cell r="D368">
            <v>1</v>
          </cell>
          <cell r="E368">
            <v>11169</v>
          </cell>
          <cell r="F368">
            <v>0</v>
          </cell>
          <cell r="G368">
            <v>893</v>
          </cell>
          <cell r="H368">
            <v>12062</v>
          </cell>
          <cell r="J368">
            <v>0</v>
          </cell>
          <cell r="K368">
            <v>0</v>
          </cell>
          <cell r="L368">
            <v>893</v>
          </cell>
          <cell r="M368">
            <v>893</v>
          </cell>
          <cell r="O368">
            <v>11169</v>
          </cell>
          <cell r="Q368">
            <v>0</v>
          </cell>
          <cell r="R368">
            <v>0</v>
          </cell>
          <cell r="S368">
            <v>893</v>
          </cell>
          <cell r="T368">
            <v>893</v>
          </cell>
          <cell r="V368">
            <v>10979.5</v>
          </cell>
          <cell r="W368">
            <v>0</v>
          </cell>
          <cell r="X368">
            <v>615</v>
          </cell>
          <cell r="Y368">
            <v>1</v>
          </cell>
          <cell r="Z368">
            <v>11169</v>
          </cell>
          <cell r="AA368">
            <v>0</v>
          </cell>
          <cell r="AB368">
            <v>11169</v>
          </cell>
          <cell r="AC368">
            <v>0</v>
          </cell>
          <cell r="AD368">
            <v>893</v>
          </cell>
          <cell r="AE368">
            <v>12062</v>
          </cell>
          <cell r="AF368">
            <v>0</v>
          </cell>
          <cell r="AG368">
            <v>0</v>
          </cell>
          <cell r="AH368">
            <v>0</v>
          </cell>
          <cell r="AI368">
            <v>12062</v>
          </cell>
          <cell r="AK368">
            <v>615</v>
          </cell>
          <cell r="AL368">
            <v>705</v>
          </cell>
          <cell r="AM368" t="str">
            <v>ATHOL ROYALSTON</v>
          </cell>
          <cell r="AN368">
            <v>11169</v>
          </cell>
          <cell r="AO368">
            <v>30673</v>
          </cell>
          <cell r="AP368">
            <v>0</v>
          </cell>
          <cell r="AQ368">
            <v>0</v>
          </cell>
          <cell r="AR368">
            <v>10086.5</v>
          </cell>
          <cell r="AS368">
            <v>0</v>
          </cell>
          <cell r="AT368">
            <v>0</v>
          </cell>
          <cell r="AU368">
            <v>0</v>
          </cell>
          <cell r="AV368">
            <v>0</v>
          </cell>
          <cell r="AW368">
            <v>10086.5</v>
          </cell>
          <cell r="AX368">
            <v>0</v>
          </cell>
          <cell r="AZ368">
            <v>615</v>
          </cell>
          <cell r="BA368" t="str">
            <v>ATHOL ROYALSTON</v>
          </cell>
          <cell r="BC368">
            <v>0</v>
          </cell>
          <cell r="BE368">
            <v>0</v>
          </cell>
          <cell r="BF368">
            <v>0</v>
          </cell>
          <cell r="BG368">
            <v>0</v>
          </cell>
          <cell r="BH368">
            <v>0</v>
          </cell>
          <cell r="BI368">
            <v>0</v>
          </cell>
          <cell r="BJ368">
            <v>0</v>
          </cell>
          <cell r="BL368">
            <v>0</v>
          </cell>
          <cell r="BM368">
            <v>0</v>
          </cell>
          <cell r="BN368">
            <v>0</v>
          </cell>
          <cell r="BO368">
            <v>0</v>
          </cell>
          <cell r="BP368">
            <v>0</v>
          </cell>
          <cell r="BQ368">
            <v>0</v>
          </cell>
          <cell r="BR368">
            <v>0</v>
          </cell>
          <cell r="BX368">
            <v>-615</v>
          </cell>
        </row>
        <row r="369">
          <cell r="A369">
            <v>616</v>
          </cell>
          <cell r="B369">
            <v>616</v>
          </cell>
          <cell r="C369" t="str">
            <v>AYER SHIRLEY</v>
          </cell>
          <cell r="D369">
            <v>68</v>
          </cell>
          <cell r="E369">
            <v>854387</v>
          </cell>
          <cell r="F369">
            <v>0</v>
          </cell>
          <cell r="G369">
            <v>60724</v>
          </cell>
          <cell r="H369">
            <v>915111</v>
          </cell>
          <cell r="J369">
            <v>0</v>
          </cell>
          <cell r="K369">
            <v>0</v>
          </cell>
          <cell r="L369">
            <v>60724</v>
          </cell>
          <cell r="M369">
            <v>60724</v>
          </cell>
          <cell r="O369">
            <v>854387</v>
          </cell>
          <cell r="Q369">
            <v>0</v>
          </cell>
          <cell r="R369">
            <v>0</v>
          </cell>
          <cell r="S369">
            <v>60724</v>
          </cell>
          <cell r="T369">
            <v>60724</v>
          </cell>
          <cell r="V369">
            <v>76806</v>
          </cell>
          <cell r="W369">
            <v>0</v>
          </cell>
          <cell r="X369">
            <v>616</v>
          </cell>
          <cell r="Y369">
            <v>68</v>
          </cell>
          <cell r="Z369">
            <v>854387</v>
          </cell>
          <cell r="AA369">
            <v>0</v>
          </cell>
          <cell r="AB369">
            <v>854387</v>
          </cell>
          <cell r="AC369">
            <v>0</v>
          </cell>
          <cell r="AD369">
            <v>60724</v>
          </cell>
          <cell r="AE369">
            <v>915111</v>
          </cell>
          <cell r="AF369">
            <v>0</v>
          </cell>
          <cell r="AG369">
            <v>0</v>
          </cell>
          <cell r="AH369">
            <v>0</v>
          </cell>
          <cell r="AI369">
            <v>915111</v>
          </cell>
          <cell r="AK369">
            <v>616</v>
          </cell>
          <cell r="AL369">
            <v>616</v>
          </cell>
          <cell r="AM369" t="str">
            <v>AYER SHIRLEY</v>
          </cell>
          <cell r="AN369">
            <v>854387</v>
          </cell>
          <cell r="AO369">
            <v>860256</v>
          </cell>
          <cell r="AP369">
            <v>0</v>
          </cell>
          <cell r="AQ369">
            <v>0</v>
          </cell>
          <cell r="AR369">
            <v>666.75</v>
          </cell>
          <cell r="AS369">
            <v>0</v>
          </cell>
          <cell r="AT369">
            <v>15415.25</v>
          </cell>
          <cell r="AU369">
            <v>0</v>
          </cell>
          <cell r="AV369">
            <v>0</v>
          </cell>
          <cell r="AW369">
            <v>16082</v>
          </cell>
          <cell r="AX369">
            <v>0</v>
          </cell>
          <cell r="AZ369">
            <v>616</v>
          </cell>
          <cell r="BA369" t="str">
            <v>AYER SHIRLEY</v>
          </cell>
          <cell r="BC369">
            <v>0</v>
          </cell>
          <cell r="BE369">
            <v>0</v>
          </cell>
          <cell r="BF369">
            <v>0</v>
          </cell>
          <cell r="BG369">
            <v>0</v>
          </cell>
          <cell r="BH369">
            <v>0</v>
          </cell>
          <cell r="BI369">
            <v>0</v>
          </cell>
          <cell r="BJ369">
            <v>0</v>
          </cell>
          <cell r="BL369">
            <v>0</v>
          </cell>
          <cell r="BM369">
            <v>0</v>
          </cell>
          <cell r="BN369">
            <v>0</v>
          </cell>
          <cell r="BO369">
            <v>0</v>
          </cell>
          <cell r="BP369">
            <v>0</v>
          </cell>
          <cell r="BQ369">
            <v>0</v>
          </cell>
          <cell r="BR369">
            <v>0</v>
          </cell>
          <cell r="BW369" t="str">
            <v>fy12</v>
          </cell>
          <cell r="BX369">
            <v>-616</v>
          </cell>
        </row>
        <row r="370">
          <cell r="A370">
            <v>618</v>
          </cell>
          <cell r="B370">
            <v>706</v>
          </cell>
          <cell r="C370" t="str">
            <v>BERKSHIRE HILLS</v>
          </cell>
          <cell r="D370">
            <v>0</v>
          </cell>
          <cell r="E370">
            <v>0</v>
          </cell>
          <cell r="F370">
            <v>0</v>
          </cell>
          <cell r="G370">
            <v>0</v>
          </cell>
          <cell r="H370">
            <v>0</v>
          </cell>
          <cell r="J370">
            <v>0</v>
          </cell>
          <cell r="K370">
            <v>0</v>
          </cell>
          <cell r="L370">
            <v>0</v>
          </cell>
          <cell r="M370">
            <v>0</v>
          </cell>
          <cell r="O370">
            <v>0</v>
          </cell>
          <cell r="Q370">
            <v>0</v>
          </cell>
          <cell r="R370">
            <v>0</v>
          </cell>
          <cell r="S370">
            <v>0</v>
          </cell>
          <cell r="T370">
            <v>0</v>
          </cell>
          <cell r="V370">
            <v>1222.25</v>
          </cell>
          <cell r="W370">
            <v>0</v>
          </cell>
          <cell r="X370">
            <v>618</v>
          </cell>
          <cell r="AK370">
            <v>618</v>
          </cell>
          <cell r="AL370">
            <v>706</v>
          </cell>
          <cell r="AM370" t="str">
            <v>BERKSHIRE HILLS</v>
          </cell>
          <cell r="AN370">
            <v>0</v>
          </cell>
          <cell r="AO370">
            <v>0</v>
          </cell>
          <cell r="AP370">
            <v>0</v>
          </cell>
          <cell r="AQ370">
            <v>0</v>
          </cell>
          <cell r="AR370">
            <v>1222.25</v>
          </cell>
          <cell r="AS370">
            <v>0</v>
          </cell>
          <cell r="AT370">
            <v>0</v>
          </cell>
          <cell r="AU370">
            <v>0</v>
          </cell>
          <cell r="AV370">
            <v>0</v>
          </cell>
          <cell r="AW370">
            <v>1222.25</v>
          </cell>
          <cell r="AX370">
            <v>0</v>
          </cell>
          <cell r="AZ370">
            <v>618</v>
          </cell>
          <cell r="BA370" t="str">
            <v>BERKSHIRE HILLS</v>
          </cell>
          <cell r="BC370">
            <v>0</v>
          </cell>
          <cell r="BE370">
            <v>0</v>
          </cell>
          <cell r="BF370">
            <v>0</v>
          </cell>
          <cell r="BG370">
            <v>0</v>
          </cell>
          <cell r="BH370">
            <v>0</v>
          </cell>
          <cell r="BI370">
            <v>0</v>
          </cell>
          <cell r="BJ370">
            <v>0</v>
          </cell>
          <cell r="BL370">
            <v>0</v>
          </cell>
          <cell r="BM370">
            <v>0</v>
          </cell>
          <cell r="BN370">
            <v>0</v>
          </cell>
          <cell r="BO370">
            <v>0</v>
          </cell>
          <cell r="BP370">
            <v>0</v>
          </cell>
          <cell r="BQ370">
            <v>0</v>
          </cell>
          <cell r="BR370">
            <v>0</v>
          </cell>
          <cell r="BX370">
            <v>-618</v>
          </cell>
        </row>
        <row r="371">
          <cell r="A371">
            <v>620</v>
          </cell>
          <cell r="B371">
            <v>707</v>
          </cell>
          <cell r="C371" t="str">
            <v>BERLIN BOYLSTON</v>
          </cell>
          <cell r="D371">
            <v>11</v>
          </cell>
          <cell r="E371">
            <v>163919</v>
          </cell>
          <cell r="F371">
            <v>0</v>
          </cell>
          <cell r="G371">
            <v>9823</v>
          </cell>
          <cell r="H371">
            <v>173742</v>
          </cell>
          <cell r="J371">
            <v>0</v>
          </cell>
          <cell r="K371">
            <v>0</v>
          </cell>
          <cell r="L371">
            <v>9823</v>
          </cell>
          <cell r="M371">
            <v>9823</v>
          </cell>
          <cell r="O371">
            <v>163919</v>
          </cell>
          <cell r="Q371">
            <v>0</v>
          </cell>
          <cell r="R371">
            <v>0</v>
          </cell>
          <cell r="S371">
            <v>9823</v>
          </cell>
          <cell r="T371">
            <v>9823</v>
          </cell>
          <cell r="V371">
            <v>11175.25</v>
          </cell>
          <cell r="W371">
            <v>0</v>
          </cell>
          <cell r="X371">
            <v>620</v>
          </cell>
          <cell r="Y371">
            <v>11</v>
          </cell>
          <cell r="Z371">
            <v>163919</v>
          </cell>
          <cell r="AA371">
            <v>0</v>
          </cell>
          <cell r="AB371">
            <v>163919</v>
          </cell>
          <cell r="AC371">
            <v>0</v>
          </cell>
          <cell r="AD371">
            <v>9823</v>
          </cell>
          <cell r="AE371">
            <v>173742</v>
          </cell>
          <cell r="AF371">
            <v>0</v>
          </cell>
          <cell r="AG371">
            <v>0</v>
          </cell>
          <cell r="AH371">
            <v>0</v>
          </cell>
          <cell r="AI371">
            <v>173742</v>
          </cell>
          <cell r="AK371">
            <v>620</v>
          </cell>
          <cell r="AL371">
            <v>707</v>
          </cell>
          <cell r="AM371" t="str">
            <v>BERLIN BOYLSTON</v>
          </cell>
          <cell r="AN371">
            <v>163919</v>
          </cell>
          <cell r="AO371">
            <v>200517</v>
          </cell>
          <cell r="AP371">
            <v>0</v>
          </cell>
          <cell r="AQ371">
            <v>0</v>
          </cell>
          <cell r="AR371">
            <v>0</v>
          </cell>
          <cell r="AS371">
            <v>0</v>
          </cell>
          <cell r="AT371">
            <v>0</v>
          </cell>
          <cell r="AU371">
            <v>1352.25</v>
          </cell>
          <cell r="AV371">
            <v>0</v>
          </cell>
          <cell r="AW371">
            <v>1352.25</v>
          </cell>
          <cell r="AX371">
            <v>0</v>
          </cell>
          <cell r="AZ371">
            <v>620</v>
          </cell>
          <cell r="BA371" t="str">
            <v>BERLIN BOYLSTON</v>
          </cell>
          <cell r="BC371">
            <v>0</v>
          </cell>
          <cell r="BE371">
            <v>0</v>
          </cell>
          <cell r="BF371">
            <v>0</v>
          </cell>
          <cell r="BG371">
            <v>0</v>
          </cell>
          <cell r="BH371">
            <v>0</v>
          </cell>
          <cell r="BI371">
            <v>0</v>
          </cell>
          <cell r="BJ371">
            <v>0</v>
          </cell>
          <cell r="BL371">
            <v>0</v>
          </cell>
          <cell r="BM371">
            <v>0</v>
          </cell>
          <cell r="BN371">
            <v>0</v>
          </cell>
          <cell r="BO371">
            <v>0</v>
          </cell>
          <cell r="BP371">
            <v>0</v>
          </cell>
          <cell r="BQ371">
            <v>0</v>
          </cell>
          <cell r="BR371">
            <v>0</v>
          </cell>
          <cell r="BW371" t="str">
            <v>fy14</v>
          </cell>
          <cell r="BX371">
            <v>-620</v>
          </cell>
        </row>
        <row r="372">
          <cell r="A372">
            <v>622</v>
          </cell>
          <cell r="B372">
            <v>765</v>
          </cell>
          <cell r="C372" t="str">
            <v>BLACKSTONE MILLVILLE</v>
          </cell>
          <cell r="D372">
            <v>2</v>
          </cell>
          <cell r="E372">
            <v>21320</v>
          </cell>
          <cell r="F372">
            <v>0</v>
          </cell>
          <cell r="G372">
            <v>1786</v>
          </cell>
          <cell r="H372">
            <v>23106</v>
          </cell>
          <cell r="J372">
            <v>308.33074928503959</v>
          </cell>
          <cell r="K372">
            <v>5.4804877155198405E-2</v>
          </cell>
          <cell r="L372">
            <v>1786</v>
          </cell>
          <cell r="M372">
            <v>2094.3307492850395</v>
          </cell>
          <cell r="O372">
            <v>21011.66925071496</v>
          </cell>
          <cell r="Q372">
            <v>0</v>
          </cell>
          <cell r="R372">
            <v>308.33074928503959</v>
          </cell>
          <cell r="S372">
            <v>1786</v>
          </cell>
          <cell r="T372">
            <v>2094.3307492850395</v>
          </cell>
          <cell r="V372">
            <v>7411.9728201177713</v>
          </cell>
          <cell r="W372">
            <v>0</v>
          </cell>
          <cell r="X372">
            <v>622</v>
          </cell>
          <cell r="Y372">
            <v>2</v>
          </cell>
          <cell r="Z372">
            <v>21320</v>
          </cell>
          <cell r="AA372">
            <v>0</v>
          </cell>
          <cell r="AB372">
            <v>21320</v>
          </cell>
          <cell r="AC372">
            <v>0</v>
          </cell>
          <cell r="AD372">
            <v>1786</v>
          </cell>
          <cell r="AE372">
            <v>23106</v>
          </cell>
          <cell r="AF372">
            <v>0</v>
          </cell>
          <cell r="AG372">
            <v>0</v>
          </cell>
          <cell r="AH372">
            <v>0</v>
          </cell>
          <cell r="AI372">
            <v>23106</v>
          </cell>
          <cell r="AK372">
            <v>622</v>
          </cell>
          <cell r="AL372">
            <v>765</v>
          </cell>
          <cell r="AM372" t="str">
            <v>BLACKSTONE MILLVILLE</v>
          </cell>
          <cell r="AN372">
            <v>21320</v>
          </cell>
          <cell r="AO372">
            <v>20853</v>
          </cell>
          <cell r="AP372">
            <v>467</v>
          </cell>
          <cell r="AQ372">
            <v>5213</v>
          </cell>
          <cell r="AR372">
            <v>0</v>
          </cell>
          <cell r="AS372">
            <v>68.75</v>
          </cell>
          <cell r="AT372">
            <v>0</v>
          </cell>
          <cell r="AU372">
            <v>0</v>
          </cell>
          <cell r="AV372">
            <v>-122.77717988222867</v>
          </cell>
          <cell r="AW372">
            <v>5625.9728201177713</v>
          </cell>
          <cell r="AX372">
            <v>308.33074928503959</v>
          </cell>
          <cell r="AZ372">
            <v>622</v>
          </cell>
          <cell r="BA372" t="str">
            <v>BLACKSTONE MILLVILLE</v>
          </cell>
          <cell r="BC372">
            <v>0</v>
          </cell>
          <cell r="BE372">
            <v>0</v>
          </cell>
          <cell r="BF372">
            <v>0</v>
          </cell>
          <cell r="BG372">
            <v>0</v>
          </cell>
          <cell r="BH372">
            <v>0</v>
          </cell>
          <cell r="BI372">
            <v>0</v>
          </cell>
          <cell r="BJ372">
            <v>0</v>
          </cell>
          <cell r="BL372">
            <v>0</v>
          </cell>
          <cell r="BM372">
            <v>467</v>
          </cell>
          <cell r="BN372">
            <v>467</v>
          </cell>
          <cell r="BO372">
            <v>0</v>
          </cell>
          <cell r="BP372">
            <v>-122.77717988222867</v>
          </cell>
          <cell r="BQ372">
            <v>-122.77717988222867</v>
          </cell>
          <cell r="BR372">
            <v>-122.77717988222867</v>
          </cell>
          <cell r="BX372">
            <v>-622</v>
          </cell>
        </row>
        <row r="373">
          <cell r="A373">
            <v>625</v>
          </cell>
          <cell r="B373">
            <v>710</v>
          </cell>
          <cell r="C373" t="str">
            <v>BRIDGEWATER RAYNHAM</v>
          </cell>
          <cell r="D373">
            <v>10</v>
          </cell>
          <cell r="E373">
            <v>130577</v>
          </cell>
          <cell r="F373">
            <v>0</v>
          </cell>
          <cell r="G373">
            <v>8930</v>
          </cell>
          <cell r="H373">
            <v>139507</v>
          </cell>
          <cell r="J373">
            <v>22961.067383053152</v>
          </cell>
          <cell r="K373">
            <v>0.5871682438336302</v>
          </cell>
          <cell r="L373">
            <v>8930</v>
          </cell>
          <cell r="M373">
            <v>31891.067383053152</v>
          </cell>
          <cell r="O373">
            <v>107615.93261694684</v>
          </cell>
          <cell r="Q373">
            <v>0</v>
          </cell>
          <cell r="R373">
            <v>22961.067383053152</v>
          </cell>
          <cell r="S373">
            <v>8930</v>
          </cell>
          <cell r="T373">
            <v>31891.067383053152</v>
          </cell>
          <cell r="V373">
            <v>48034.75</v>
          </cell>
          <cell r="W373">
            <v>0</v>
          </cell>
          <cell r="X373">
            <v>625</v>
          </cell>
          <cell r="Y373">
            <v>10</v>
          </cell>
          <cell r="Z373">
            <v>130577</v>
          </cell>
          <cell r="AA373">
            <v>0</v>
          </cell>
          <cell r="AB373">
            <v>130577</v>
          </cell>
          <cell r="AC373">
            <v>0</v>
          </cell>
          <cell r="AD373">
            <v>8930</v>
          </cell>
          <cell r="AE373">
            <v>139507</v>
          </cell>
          <cell r="AF373">
            <v>0</v>
          </cell>
          <cell r="AG373">
            <v>0</v>
          </cell>
          <cell r="AH373">
            <v>0</v>
          </cell>
          <cell r="AI373">
            <v>139507</v>
          </cell>
          <cell r="AK373">
            <v>625</v>
          </cell>
          <cell r="AL373">
            <v>710</v>
          </cell>
          <cell r="AM373" t="str">
            <v>BRIDGEWATER RAYNHAM</v>
          </cell>
          <cell r="AN373">
            <v>130577</v>
          </cell>
          <cell r="AO373">
            <v>95800</v>
          </cell>
          <cell r="AP373">
            <v>34777</v>
          </cell>
          <cell r="AQ373">
            <v>0</v>
          </cell>
          <cell r="AR373">
            <v>4327.75</v>
          </cell>
          <cell r="AS373">
            <v>0</v>
          </cell>
          <cell r="AT373">
            <v>0</v>
          </cell>
          <cell r="AU373">
            <v>0</v>
          </cell>
          <cell r="AV373">
            <v>0</v>
          </cell>
          <cell r="AW373">
            <v>39104.75</v>
          </cell>
          <cell r="AX373">
            <v>22961.067383053152</v>
          </cell>
          <cell r="AZ373">
            <v>625</v>
          </cell>
          <cell r="BA373" t="str">
            <v>BRIDGEWATER RAYNHAM</v>
          </cell>
          <cell r="BC373">
            <v>0</v>
          </cell>
          <cell r="BE373">
            <v>0</v>
          </cell>
          <cell r="BF373">
            <v>0</v>
          </cell>
          <cell r="BG373">
            <v>0</v>
          </cell>
          <cell r="BH373">
            <v>0</v>
          </cell>
          <cell r="BI373">
            <v>0</v>
          </cell>
          <cell r="BJ373">
            <v>0</v>
          </cell>
          <cell r="BL373">
            <v>0</v>
          </cell>
          <cell r="BM373">
            <v>34777</v>
          </cell>
          <cell r="BN373">
            <v>34777</v>
          </cell>
          <cell r="BO373">
            <v>0</v>
          </cell>
          <cell r="BP373">
            <v>0</v>
          </cell>
          <cell r="BQ373">
            <v>0</v>
          </cell>
          <cell r="BR373">
            <v>0</v>
          </cell>
          <cell r="BX373">
            <v>-625</v>
          </cell>
        </row>
        <row r="374">
          <cell r="A374">
            <v>632</v>
          </cell>
          <cell r="B374">
            <v>632</v>
          </cell>
          <cell r="C374" t="str">
            <v>CHESTERFIELD GOSHEN</v>
          </cell>
          <cell r="D374">
            <v>3</v>
          </cell>
          <cell r="E374">
            <v>46383</v>
          </cell>
          <cell r="F374">
            <v>0</v>
          </cell>
          <cell r="G374">
            <v>2679</v>
          </cell>
          <cell r="H374">
            <v>49062</v>
          </cell>
          <cell r="J374">
            <v>287.20316046893413</v>
          </cell>
          <cell r="K374">
            <v>5.6040774044431634E-2</v>
          </cell>
          <cell r="L374">
            <v>2679</v>
          </cell>
          <cell r="M374">
            <v>2966.2031604689341</v>
          </cell>
          <cell r="O374">
            <v>46095.796839531067</v>
          </cell>
          <cell r="Q374">
            <v>0</v>
          </cell>
          <cell r="R374">
            <v>287.20316046893413</v>
          </cell>
          <cell r="S374">
            <v>2679</v>
          </cell>
          <cell r="T374">
            <v>2966.2031604689341</v>
          </cell>
          <cell r="V374">
            <v>7803.896387784127</v>
          </cell>
          <cell r="W374">
            <v>0</v>
          </cell>
          <cell r="X374">
            <v>632</v>
          </cell>
          <cell r="Y374">
            <v>3</v>
          </cell>
          <cell r="Z374">
            <v>46383</v>
          </cell>
          <cell r="AA374">
            <v>0</v>
          </cell>
          <cell r="AB374">
            <v>46383</v>
          </cell>
          <cell r="AC374">
            <v>0</v>
          </cell>
          <cell r="AD374">
            <v>2679</v>
          </cell>
          <cell r="AE374">
            <v>49062</v>
          </cell>
          <cell r="AF374">
            <v>0</v>
          </cell>
          <cell r="AG374">
            <v>0</v>
          </cell>
          <cell r="AH374">
            <v>0</v>
          </cell>
          <cell r="AI374">
            <v>49062</v>
          </cell>
          <cell r="AK374">
            <v>632</v>
          </cell>
          <cell r="AL374">
            <v>632</v>
          </cell>
          <cell r="AM374" t="str">
            <v>CHESTERFIELD GOSHEN</v>
          </cell>
          <cell r="AN374">
            <v>46383</v>
          </cell>
          <cell r="AO374">
            <v>45948</v>
          </cell>
          <cell r="AP374">
            <v>435</v>
          </cell>
          <cell r="AQ374">
            <v>4803</v>
          </cell>
          <cell r="AR374">
            <v>0</v>
          </cell>
          <cell r="AS374">
            <v>0</v>
          </cell>
          <cell r="AT374">
            <v>0</v>
          </cell>
          <cell r="AU374">
            <v>0</v>
          </cell>
          <cell r="AV374">
            <v>-113.103612215873</v>
          </cell>
          <cell r="AW374">
            <v>5124.896387784127</v>
          </cell>
          <cell r="AX374">
            <v>287.20316046893413</v>
          </cell>
          <cell r="AZ374">
            <v>632</v>
          </cell>
          <cell r="BA374" t="str">
            <v>CHESTERFIELD GOSHEN</v>
          </cell>
          <cell r="BC374">
            <v>0</v>
          </cell>
          <cell r="BE374">
            <v>0</v>
          </cell>
          <cell r="BF374">
            <v>0</v>
          </cell>
          <cell r="BG374">
            <v>0</v>
          </cell>
          <cell r="BH374">
            <v>0</v>
          </cell>
          <cell r="BI374">
            <v>0</v>
          </cell>
          <cell r="BJ374">
            <v>0</v>
          </cell>
          <cell r="BL374">
            <v>0</v>
          </cell>
          <cell r="BM374">
            <v>435</v>
          </cell>
          <cell r="BN374">
            <v>435</v>
          </cell>
          <cell r="BO374">
            <v>0</v>
          </cell>
          <cell r="BP374">
            <v>-113.103612215873</v>
          </cell>
          <cell r="BQ374">
            <v>-113.103612215873</v>
          </cell>
          <cell r="BR374">
            <v>-113.103612215873</v>
          </cell>
          <cell r="BX374">
            <v>-632</v>
          </cell>
        </row>
        <row r="375">
          <cell r="A375">
            <v>635</v>
          </cell>
          <cell r="B375">
            <v>712</v>
          </cell>
          <cell r="C375" t="str">
            <v>CENTRAL BERKSHIRE</v>
          </cell>
          <cell r="D375">
            <v>21</v>
          </cell>
          <cell r="E375">
            <v>322836</v>
          </cell>
          <cell r="F375">
            <v>0</v>
          </cell>
          <cell r="G375">
            <v>18753</v>
          </cell>
          <cell r="H375">
            <v>341589</v>
          </cell>
          <cell r="J375">
            <v>19560.185820810671</v>
          </cell>
          <cell r="K375">
            <v>0.29075584164787288</v>
          </cell>
          <cell r="L375">
            <v>18753</v>
          </cell>
          <cell r="M375">
            <v>38313.185820810671</v>
          </cell>
          <cell r="O375">
            <v>303275.81417918933</v>
          </cell>
          <cell r="Q375">
            <v>0</v>
          </cell>
          <cell r="R375">
            <v>19560.185820810671</v>
          </cell>
          <cell r="S375">
            <v>18753</v>
          </cell>
          <cell r="T375">
            <v>38313.185820810671</v>
          </cell>
          <cell r="V375">
            <v>86026.578098903759</v>
          </cell>
          <cell r="W375">
            <v>0</v>
          </cell>
          <cell r="X375">
            <v>635</v>
          </cell>
          <cell r="Y375">
            <v>21</v>
          </cell>
          <cell r="Z375">
            <v>322836</v>
          </cell>
          <cell r="AA375">
            <v>0</v>
          </cell>
          <cell r="AB375">
            <v>322836</v>
          </cell>
          <cell r="AC375">
            <v>0</v>
          </cell>
          <cell r="AD375">
            <v>18753</v>
          </cell>
          <cell r="AE375">
            <v>341589</v>
          </cell>
          <cell r="AF375">
            <v>0</v>
          </cell>
          <cell r="AG375">
            <v>0</v>
          </cell>
          <cell r="AH375">
            <v>0</v>
          </cell>
          <cell r="AI375">
            <v>341589</v>
          </cell>
          <cell r="AK375">
            <v>635</v>
          </cell>
          <cell r="AL375">
            <v>712</v>
          </cell>
          <cell r="AM375" t="str">
            <v>CENTRAL BERKSHIRE</v>
          </cell>
          <cell r="AN375">
            <v>322836</v>
          </cell>
          <cell r="AO375">
            <v>293210</v>
          </cell>
          <cell r="AP375">
            <v>29626</v>
          </cell>
          <cell r="AQ375">
            <v>26917</v>
          </cell>
          <cell r="AR375">
            <v>5830.25</v>
          </cell>
          <cell r="AS375">
            <v>0</v>
          </cell>
          <cell r="AT375">
            <v>0</v>
          </cell>
          <cell r="AU375">
            <v>5534.25</v>
          </cell>
          <cell r="AV375">
            <v>-633.92190109624062</v>
          </cell>
          <cell r="AW375">
            <v>67273.578098903759</v>
          </cell>
          <cell r="AX375">
            <v>19560.185820810671</v>
          </cell>
          <cell r="AZ375">
            <v>635</v>
          </cell>
          <cell r="BA375" t="str">
            <v>CENTRAL BERKSHIRE</v>
          </cell>
          <cell r="BC375">
            <v>0</v>
          </cell>
          <cell r="BE375">
            <v>0</v>
          </cell>
          <cell r="BF375">
            <v>0</v>
          </cell>
          <cell r="BG375">
            <v>0</v>
          </cell>
          <cell r="BH375">
            <v>0</v>
          </cell>
          <cell r="BI375">
            <v>0</v>
          </cell>
          <cell r="BJ375">
            <v>0</v>
          </cell>
          <cell r="BL375">
            <v>0</v>
          </cell>
          <cell r="BM375">
            <v>29626</v>
          </cell>
          <cell r="BN375">
            <v>29626</v>
          </cell>
          <cell r="BO375">
            <v>0</v>
          </cell>
          <cell r="BP375">
            <v>-633.92190109624062</v>
          </cell>
          <cell r="BQ375">
            <v>-633.92190109624062</v>
          </cell>
          <cell r="BR375">
            <v>-633.92190109624062</v>
          </cell>
          <cell r="BX375">
            <v>-635</v>
          </cell>
        </row>
        <row r="376">
          <cell r="A376">
            <v>640</v>
          </cell>
          <cell r="B376">
            <v>713</v>
          </cell>
          <cell r="C376" t="str">
            <v>CONCORD CARLISLE</v>
          </cell>
          <cell r="D376">
            <v>5</v>
          </cell>
          <cell r="E376">
            <v>82580</v>
          </cell>
          <cell r="F376">
            <v>0</v>
          </cell>
          <cell r="G376">
            <v>4465</v>
          </cell>
          <cell r="H376">
            <v>87045</v>
          </cell>
          <cell r="J376">
            <v>0</v>
          </cell>
          <cell r="K376">
            <v>0</v>
          </cell>
          <cell r="L376">
            <v>4465</v>
          </cell>
          <cell r="M376">
            <v>4465</v>
          </cell>
          <cell r="O376">
            <v>82580</v>
          </cell>
          <cell r="Q376">
            <v>0</v>
          </cell>
          <cell r="R376">
            <v>0</v>
          </cell>
          <cell r="S376">
            <v>4465</v>
          </cell>
          <cell r="T376">
            <v>4465</v>
          </cell>
          <cell r="V376">
            <v>26516.791166950527</v>
          </cell>
          <cell r="W376">
            <v>0</v>
          </cell>
          <cell r="X376">
            <v>640</v>
          </cell>
          <cell r="Y376">
            <v>5</v>
          </cell>
          <cell r="Z376">
            <v>82580</v>
          </cell>
          <cell r="AA376">
            <v>0</v>
          </cell>
          <cell r="AB376">
            <v>82580</v>
          </cell>
          <cell r="AC376">
            <v>0</v>
          </cell>
          <cell r="AD376">
            <v>4465</v>
          </cell>
          <cell r="AE376">
            <v>87045</v>
          </cell>
          <cell r="AF376">
            <v>0</v>
          </cell>
          <cell r="AG376">
            <v>0</v>
          </cell>
          <cell r="AH376">
            <v>0</v>
          </cell>
          <cell r="AI376">
            <v>87045</v>
          </cell>
          <cell r="AK376">
            <v>640</v>
          </cell>
          <cell r="AL376">
            <v>713</v>
          </cell>
          <cell r="AM376" t="str">
            <v>CONCORD CARLISLE</v>
          </cell>
          <cell r="AN376">
            <v>82580</v>
          </cell>
          <cell r="AO376">
            <v>95602</v>
          </cell>
          <cell r="AP376">
            <v>0</v>
          </cell>
          <cell r="AQ376">
            <v>1909</v>
          </cell>
          <cell r="AR376">
            <v>496.5</v>
          </cell>
          <cell r="AS376">
            <v>0</v>
          </cell>
          <cell r="AT376">
            <v>7738.5</v>
          </cell>
          <cell r="AU376">
            <v>11952.75</v>
          </cell>
          <cell r="AV376">
            <v>-44.958833049475288</v>
          </cell>
          <cell r="AW376">
            <v>22051.791166950527</v>
          </cell>
          <cell r="AX376">
            <v>0</v>
          </cell>
          <cell r="AZ376">
            <v>640</v>
          </cell>
          <cell r="BA376" t="str">
            <v>CONCORD CARLISLE</v>
          </cell>
          <cell r="BC376">
            <v>0</v>
          </cell>
          <cell r="BE376">
            <v>0</v>
          </cell>
          <cell r="BF376">
            <v>0</v>
          </cell>
          <cell r="BG376">
            <v>0</v>
          </cell>
          <cell r="BH376">
            <v>0</v>
          </cell>
          <cell r="BI376">
            <v>0</v>
          </cell>
          <cell r="BJ376">
            <v>0</v>
          </cell>
          <cell r="BL376">
            <v>0</v>
          </cell>
          <cell r="BM376">
            <v>0</v>
          </cell>
          <cell r="BN376">
            <v>0</v>
          </cell>
          <cell r="BO376">
            <v>0</v>
          </cell>
          <cell r="BP376">
            <v>-44.958833049475288</v>
          </cell>
          <cell r="BQ376">
            <v>-44.958833049475288</v>
          </cell>
          <cell r="BR376">
            <v>-44.958833049475288</v>
          </cell>
          <cell r="BX376">
            <v>-640</v>
          </cell>
        </row>
        <row r="377">
          <cell r="A377">
            <v>645</v>
          </cell>
          <cell r="B377">
            <v>714</v>
          </cell>
          <cell r="C377" t="str">
            <v>DENNIS YARMOUTH</v>
          </cell>
          <cell r="D377">
            <v>123</v>
          </cell>
          <cell r="E377">
            <v>1630506</v>
          </cell>
          <cell r="F377">
            <v>0</v>
          </cell>
          <cell r="G377">
            <v>109839</v>
          </cell>
          <cell r="H377">
            <v>1740345</v>
          </cell>
          <cell r="J377">
            <v>0</v>
          </cell>
          <cell r="K377">
            <v>0</v>
          </cell>
          <cell r="L377">
            <v>109839</v>
          </cell>
          <cell r="M377">
            <v>109839</v>
          </cell>
          <cell r="O377">
            <v>1630506</v>
          </cell>
          <cell r="Q377">
            <v>0</v>
          </cell>
          <cell r="R377">
            <v>0</v>
          </cell>
          <cell r="S377">
            <v>109839</v>
          </cell>
          <cell r="T377">
            <v>109839</v>
          </cell>
          <cell r="V377">
            <v>202890.18638227478</v>
          </cell>
          <cell r="W377">
            <v>0</v>
          </cell>
          <cell r="X377">
            <v>645</v>
          </cell>
          <cell r="Y377">
            <v>123</v>
          </cell>
          <cell r="Z377">
            <v>1630506</v>
          </cell>
          <cell r="AA377">
            <v>0</v>
          </cell>
          <cell r="AB377">
            <v>1630506</v>
          </cell>
          <cell r="AC377">
            <v>0</v>
          </cell>
          <cell r="AD377">
            <v>109839</v>
          </cell>
          <cell r="AE377">
            <v>1740345</v>
          </cell>
          <cell r="AF377">
            <v>0</v>
          </cell>
          <cell r="AG377">
            <v>0</v>
          </cell>
          <cell r="AH377">
            <v>0</v>
          </cell>
          <cell r="AI377">
            <v>1740345</v>
          </cell>
          <cell r="AK377">
            <v>645</v>
          </cell>
          <cell r="AL377">
            <v>714</v>
          </cell>
          <cell r="AM377" t="str">
            <v>DENNIS YARMOUTH</v>
          </cell>
          <cell r="AN377">
            <v>1630506</v>
          </cell>
          <cell r="AO377">
            <v>1695548</v>
          </cell>
          <cell r="AP377">
            <v>0</v>
          </cell>
          <cell r="AQ377">
            <v>2540</v>
          </cell>
          <cell r="AR377">
            <v>0</v>
          </cell>
          <cell r="AS377">
            <v>0</v>
          </cell>
          <cell r="AT377">
            <v>0</v>
          </cell>
          <cell r="AU377">
            <v>90571</v>
          </cell>
          <cell r="AV377">
            <v>-59.813617725198128</v>
          </cell>
          <cell r="AW377">
            <v>93051.186382274798</v>
          </cell>
          <cell r="AX377">
            <v>0</v>
          </cell>
          <cell r="AZ377">
            <v>645</v>
          </cell>
          <cell r="BA377" t="str">
            <v>DENNIS YARMOUTH</v>
          </cell>
          <cell r="BC377">
            <v>0</v>
          </cell>
          <cell r="BE377">
            <v>0</v>
          </cell>
          <cell r="BF377">
            <v>0</v>
          </cell>
          <cell r="BG377">
            <v>0</v>
          </cell>
          <cell r="BH377">
            <v>0</v>
          </cell>
          <cell r="BI377">
            <v>0</v>
          </cell>
          <cell r="BJ377">
            <v>0</v>
          </cell>
          <cell r="BL377">
            <v>0</v>
          </cell>
          <cell r="BM377">
            <v>0</v>
          </cell>
          <cell r="BN377">
            <v>0</v>
          </cell>
          <cell r="BO377">
            <v>0</v>
          </cell>
          <cell r="BP377">
            <v>-59.813617725198128</v>
          </cell>
          <cell r="BQ377">
            <v>-59.813617725198128</v>
          </cell>
          <cell r="BR377">
            <v>-59.813617725198128</v>
          </cell>
          <cell r="BX377">
            <v>-645</v>
          </cell>
        </row>
        <row r="378">
          <cell r="A378">
            <v>650</v>
          </cell>
          <cell r="B378">
            <v>715</v>
          </cell>
          <cell r="C378" t="str">
            <v>DIGHTON REHOBOTH</v>
          </cell>
          <cell r="D378">
            <v>1</v>
          </cell>
          <cell r="E378">
            <v>15537</v>
          </cell>
          <cell r="F378">
            <v>0</v>
          </cell>
          <cell r="G378">
            <v>893</v>
          </cell>
          <cell r="H378">
            <v>16430</v>
          </cell>
          <cell r="J378">
            <v>0</v>
          </cell>
          <cell r="K378">
            <v>0</v>
          </cell>
          <cell r="L378">
            <v>893</v>
          </cell>
          <cell r="M378">
            <v>893</v>
          </cell>
          <cell r="O378">
            <v>15537</v>
          </cell>
          <cell r="Q378">
            <v>0</v>
          </cell>
          <cell r="R378">
            <v>0</v>
          </cell>
          <cell r="S378">
            <v>893</v>
          </cell>
          <cell r="T378">
            <v>893</v>
          </cell>
          <cell r="V378">
            <v>6997.25</v>
          </cell>
          <cell r="W378">
            <v>0</v>
          </cell>
          <cell r="X378">
            <v>650</v>
          </cell>
          <cell r="Y378">
            <v>1</v>
          </cell>
          <cell r="Z378">
            <v>15537</v>
          </cell>
          <cell r="AA378">
            <v>0</v>
          </cell>
          <cell r="AB378">
            <v>15537</v>
          </cell>
          <cell r="AC378">
            <v>0</v>
          </cell>
          <cell r="AD378">
            <v>893</v>
          </cell>
          <cell r="AE378">
            <v>16430</v>
          </cell>
          <cell r="AF378">
            <v>0</v>
          </cell>
          <cell r="AG378">
            <v>0</v>
          </cell>
          <cell r="AH378">
            <v>0</v>
          </cell>
          <cell r="AI378">
            <v>16430</v>
          </cell>
          <cell r="AK378">
            <v>650</v>
          </cell>
          <cell r="AL378">
            <v>715</v>
          </cell>
          <cell r="AM378" t="str">
            <v>DIGHTON REHOBOTH</v>
          </cell>
          <cell r="AN378">
            <v>15537</v>
          </cell>
          <cell r="AO378">
            <v>20261</v>
          </cell>
          <cell r="AP378">
            <v>0</v>
          </cell>
          <cell r="AQ378">
            <v>0</v>
          </cell>
          <cell r="AR378">
            <v>0</v>
          </cell>
          <cell r="AS378">
            <v>5428.75</v>
          </cell>
          <cell r="AT378">
            <v>0</v>
          </cell>
          <cell r="AU378">
            <v>675.5</v>
          </cell>
          <cell r="AV378">
            <v>0</v>
          </cell>
          <cell r="AW378">
            <v>6104.25</v>
          </cell>
          <cell r="AX378">
            <v>0</v>
          </cell>
          <cell r="AZ378">
            <v>650</v>
          </cell>
          <cell r="BA378" t="str">
            <v>DIGHTON REHOBOTH</v>
          </cell>
          <cell r="BC378">
            <v>0</v>
          </cell>
          <cell r="BE378">
            <v>0</v>
          </cell>
          <cell r="BF378">
            <v>0</v>
          </cell>
          <cell r="BG378">
            <v>0</v>
          </cell>
          <cell r="BH378">
            <v>0</v>
          </cell>
          <cell r="BI378">
            <v>0</v>
          </cell>
          <cell r="BJ378">
            <v>0</v>
          </cell>
          <cell r="BL378">
            <v>0</v>
          </cell>
          <cell r="BM378">
            <v>0</v>
          </cell>
          <cell r="BN378">
            <v>0</v>
          </cell>
          <cell r="BO378">
            <v>0</v>
          </cell>
          <cell r="BP378">
            <v>0</v>
          </cell>
          <cell r="BQ378">
            <v>0</v>
          </cell>
          <cell r="BR378">
            <v>0</v>
          </cell>
          <cell r="BX378">
            <v>-650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7891.5</v>
          </cell>
          <cell r="W379">
            <v>0</v>
          </cell>
          <cell r="X379">
            <v>655</v>
          </cell>
          <cell r="AK379">
            <v>655</v>
          </cell>
          <cell r="AL379">
            <v>716</v>
          </cell>
          <cell r="AM379" t="str">
            <v>DOVER SHERBORN</v>
          </cell>
          <cell r="AN379">
            <v>0</v>
          </cell>
          <cell r="AO379">
            <v>0</v>
          </cell>
          <cell r="AP379">
            <v>0</v>
          </cell>
          <cell r="AQ379">
            <v>0</v>
          </cell>
          <cell r="AR379">
            <v>4220</v>
          </cell>
          <cell r="AS379">
            <v>0</v>
          </cell>
          <cell r="AT379">
            <v>0</v>
          </cell>
          <cell r="AU379">
            <v>3671.5</v>
          </cell>
          <cell r="AV379">
            <v>0</v>
          </cell>
          <cell r="AW379">
            <v>7891.5</v>
          </cell>
          <cell r="AX379">
            <v>0</v>
          </cell>
          <cell r="AZ379">
            <v>655</v>
          </cell>
          <cell r="BA379" t="str">
            <v>DOVER SHERBORN</v>
          </cell>
          <cell r="BC379">
            <v>0</v>
          </cell>
          <cell r="BE379">
            <v>0</v>
          </cell>
          <cell r="BF379">
            <v>0</v>
          </cell>
          <cell r="BG379">
            <v>0</v>
          </cell>
          <cell r="BH379">
            <v>0</v>
          </cell>
          <cell r="BI379">
            <v>0</v>
          </cell>
          <cell r="BJ379">
            <v>0</v>
          </cell>
          <cell r="BL379">
            <v>0</v>
          </cell>
          <cell r="BM379">
            <v>0</v>
          </cell>
          <cell r="BN379">
            <v>0</v>
          </cell>
          <cell r="BO379">
            <v>0</v>
          </cell>
          <cell r="BP379">
            <v>0</v>
          </cell>
          <cell r="BQ379">
            <v>0</v>
          </cell>
          <cell r="BR379">
            <v>0</v>
          </cell>
          <cell r="BX379">
            <v>-655</v>
          </cell>
        </row>
        <row r="380">
          <cell r="A380">
            <v>658</v>
          </cell>
          <cell r="B380">
            <v>780</v>
          </cell>
          <cell r="C380" t="str">
            <v>DUDLEY CHARLTON</v>
          </cell>
          <cell r="D380">
            <v>1</v>
          </cell>
          <cell r="E380">
            <v>10920</v>
          </cell>
          <cell r="F380">
            <v>0</v>
          </cell>
          <cell r="G380">
            <v>893</v>
          </cell>
          <cell r="H380">
            <v>11813</v>
          </cell>
          <cell r="J380">
            <v>7209.7896834960011</v>
          </cell>
          <cell r="K380">
            <v>0.65257300328070067</v>
          </cell>
          <cell r="L380">
            <v>893</v>
          </cell>
          <cell r="M380">
            <v>8102.7896834960011</v>
          </cell>
          <cell r="O380">
            <v>3710.2103165039989</v>
          </cell>
          <cell r="Q380">
            <v>0</v>
          </cell>
          <cell r="R380">
            <v>7209.7896834960011</v>
          </cell>
          <cell r="S380">
            <v>893</v>
          </cell>
          <cell r="T380">
            <v>8102.7896834960011</v>
          </cell>
          <cell r="V380">
            <v>11941.25</v>
          </cell>
          <cell r="W380">
            <v>0</v>
          </cell>
          <cell r="X380">
            <v>658</v>
          </cell>
          <cell r="Y380">
            <v>1</v>
          </cell>
          <cell r="Z380">
            <v>10920</v>
          </cell>
          <cell r="AA380">
            <v>0</v>
          </cell>
          <cell r="AB380">
            <v>10920</v>
          </cell>
          <cell r="AC380">
            <v>0</v>
          </cell>
          <cell r="AD380">
            <v>893</v>
          </cell>
          <cell r="AE380">
            <v>11813</v>
          </cell>
          <cell r="AF380">
            <v>0</v>
          </cell>
          <cell r="AG380">
            <v>0</v>
          </cell>
          <cell r="AH380">
            <v>0</v>
          </cell>
          <cell r="AI380">
            <v>11813</v>
          </cell>
          <cell r="AK380">
            <v>658</v>
          </cell>
          <cell r="AL380">
            <v>780</v>
          </cell>
          <cell r="AM380" t="str">
            <v>DUDLEY CHARLTON</v>
          </cell>
          <cell r="AN380">
            <v>10920</v>
          </cell>
          <cell r="AO380">
            <v>0</v>
          </cell>
          <cell r="AP380">
            <v>10920</v>
          </cell>
          <cell r="AQ380">
            <v>0</v>
          </cell>
          <cell r="AR380">
            <v>0</v>
          </cell>
          <cell r="AS380">
            <v>128.25</v>
          </cell>
          <cell r="AT380">
            <v>0</v>
          </cell>
          <cell r="AU380">
            <v>0</v>
          </cell>
          <cell r="AV380">
            <v>0</v>
          </cell>
          <cell r="AW380">
            <v>11048.25</v>
          </cell>
          <cell r="AX380">
            <v>7209.7896834960011</v>
          </cell>
          <cell r="AZ380">
            <v>658</v>
          </cell>
          <cell r="BA380" t="str">
            <v>DUDLEY CHARLTON</v>
          </cell>
          <cell r="BC380">
            <v>0</v>
          </cell>
          <cell r="BE380">
            <v>0</v>
          </cell>
          <cell r="BF380">
            <v>0</v>
          </cell>
          <cell r="BG380">
            <v>0</v>
          </cell>
          <cell r="BH380">
            <v>0</v>
          </cell>
          <cell r="BI380">
            <v>0</v>
          </cell>
          <cell r="BJ380">
            <v>0</v>
          </cell>
          <cell r="BL380">
            <v>0</v>
          </cell>
          <cell r="BM380">
            <v>10920</v>
          </cell>
          <cell r="BN380">
            <v>10920</v>
          </cell>
          <cell r="BO380">
            <v>0</v>
          </cell>
          <cell r="BP380">
            <v>0</v>
          </cell>
          <cell r="BQ380">
            <v>0</v>
          </cell>
          <cell r="BR380">
            <v>0</v>
          </cell>
          <cell r="BX380">
            <v>-658</v>
          </cell>
        </row>
        <row r="381">
          <cell r="A381">
            <v>660</v>
          </cell>
          <cell r="B381">
            <v>776</v>
          </cell>
          <cell r="C381" t="str">
            <v>NAUSET</v>
          </cell>
          <cell r="D381">
            <v>90</v>
          </cell>
          <cell r="E381">
            <v>1479672</v>
          </cell>
          <cell r="F381">
            <v>0</v>
          </cell>
          <cell r="G381">
            <v>80370</v>
          </cell>
          <cell r="H381">
            <v>1560042</v>
          </cell>
          <cell r="J381">
            <v>91923.497990273012</v>
          </cell>
          <cell r="K381">
            <v>0.5152194698537369</v>
          </cell>
          <cell r="L381">
            <v>80370</v>
          </cell>
          <cell r="M381">
            <v>172293.497990273</v>
          </cell>
          <cell r="O381">
            <v>1387748.5020097271</v>
          </cell>
          <cell r="Q381">
            <v>0</v>
          </cell>
          <cell r="R381">
            <v>91923.497990273012</v>
          </cell>
          <cell r="S381">
            <v>80370</v>
          </cell>
          <cell r="T381">
            <v>172293.497990273</v>
          </cell>
          <cell r="V381">
            <v>258786.19614330318</v>
          </cell>
          <cell r="W381">
            <v>0</v>
          </cell>
          <cell r="X381">
            <v>660</v>
          </cell>
          <cell r="Y381">
            <v>90</v>
          </cell>
          <cell r="Z381">
            <v>1479672</v>
          </cell>
          <cell r="AA381">
            <v>0</v>
          </cell>
          <cell r="AB381">
            <v>1479672</v>
          </cell>
          <cell r="AC381">
            <v>0</v>
          </cell>
          <cell r="AD381">
            <v>80370</v>
          </cell>
          <cell r="AE381">
            <v>1560042</v>
          </cell>
          <cell r="AF381">
            <v>0</v>
          </cell>
          <cell r="AG381">
            <v>0</v>
          </cell>
          <cell r="AH381">
            <v>0</v>
          </cell>
          <cell r="AI381">
            <v>1560042</v>
          </cell>
          <cell r="AK381">
            <v>660</v>
          </cell>
          <cell r="AL381">
            <v>776</v>
          </cell>
          <cell r="AM381" t="str">
            <v>NAUSET</v>
          </cell>
          <cell r="AN381">
            <v>1479672</v>
          </cell>
          <cell r="AO381">
            <v>1340444</v>
          </cell>
          <cell r="AP381">
            <v>139228</v>
          </cell>
          <cell r="AQ381">
            <v>3314</v>
          </cell>
          <cell r="AR381">
            <v>0</v>
          </cell>
          <cell r="AS381">
            <v>0</v>
          </cell>
          <cell r="AT381">
            <v>0</v>
          </cell>
          <cell r="AU381">
            <v>35952.25</v>
          </cell>
          <cell r="AV381">
            <v>-78.053856696817093</v>
          </cell>
          <cell r="AW381">
            <v>178416.19614330318</v>
          </cell>
          <cell r="AX381">
            <v>91923.497990273012</v>
          </cell>
          <cell r="AZ381">
            <v>660</v>
          </cell>
          <cell r="BA381" t="str">
            <v>NAUSET</v>
          </cell>
          <cell r="BC381">
            <v>0</v>
          </cell>
          <cell r="BE381">
            <v>0</v>
          </cell>
          <cell r="BF381">
            <v>0</v>
          </cell>
          <cell r="BG381">
            <v>0</v>
          </cell>
          <cell r="BH381">
            <v>0</v>
          </cell>
          <cell r="BI381">
            <v>0</v>
          </cell>
          <cell r="BJ381">
            <v>0</v>
          </cell>
          <cell r="BL381">
            <v>0</v>
          </cell>
          <cell r="BM381">
            <v>139228</v>
          </cell>
          <cell r="BN381">
            <v>139228</v>
          </cell>
          <cell r="BO381">
            <v>0</v>
          </cell>
          <cell r="BP381">
            <v>-78.053856696817093</v>
          </cell>
          <cell r="BQ381">
            <v>-78.053856696817093</v>
          </cell>
          <cell r="BR381">
            <v>-78.053856696817093</v>
          </cell>
          <cell r="BX381">
            <v>-660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K382">
            <v>662</v>
          </cell>
          <cell r="AL382">
            <v>788</v>
          </cell>
          <cell r="AM382" t="str">
            <v>FARMINGTON RIVER</v>
          </cell>
          <cell r="AN382">
            <v>0</v>
          </cell>
          <cell r="AO382">
            <v>0</v>
          </cell>
          <cell r="AP382">
            <v>0</v>
          </cell>
          <cell r="AQ382">
            <v>0</v>
          </cell>
          <cell r="AR382">
            <v>0</v>
          </cell>
          <cell r="AS382">
            <v>0</v>
          </cell>
          <cell r="AT382">
            <v>0</v>
          </cell>
          <cell r="AU382">
            <v>0</v>
          </cell>
          <cell r="AV382">
            <v>0</v>
          </cell>
          <cell r="AW382">
            <v>0</v>
          </cell>
          <cell r="AX382">
            <v>0</v>
          </cell>
          <cell r="AZ382">
            <v>662</v>
          </cell>
          <cell r="BA382" t="str">
            <v>FARMINGTON RIVER</v>
          </cell>
          <cell r="BC382">
            <v>0</v>
          </cell>
          <cell r="BE382">
            <v>0</v>
          </cell>
          <cell r="BF382">
            <v>0</v>
          </cell>
          <cell r="BG382">
            <v>0</v>
          </cell>
          <cell r="BH382">
            <v>0</v>
          </cell>
          <cell r="BI382">
            <v>0</v>
          </cell>
          <cell r="BJ382">
            <v>0</v>
          </cell>
          <cell r="BL382">
            <v>0</v>
          </cell>
          <cell r="BM382">
            <v>0</v>
          </cell>
          <cell r="BN382">
            <v>0</v>
          </cell>
          <cell r="BO382">
            <v>0</v>
          </cell>
          <cell r="BP382">
            <v>0</v>
          </cell>
          <cell r="BQ382">
            <v>0</v>
          </cell>
          <cell r="BR382">
            <v>0</v>
          </cell>
          <cell r="BX382">
            <v>-662</v>
          </cell>
        </row>
        <row r="383">
          <cell r="A383">
            <v>665</v>
          </cell>
          <cell r="B383">
            <v>718</v>
          </cell>
          <cell r="C383" t="str">
            <v>FREETOWN LAKEVILLE</v>
          </cell>
          <cell r="D383">
            <v>16</v>
          </cell>
          <cell r="E383">
            <v>188313</v>
          </cell>
          <cell r="F383">
            <v>0</v>
          </cell>
          <cell r="G383">
            <v>14288</v>
          </cell>
          <cell r="H383">
            <v>202601</v>
          </cell>
          <cell r="J383">
            <v>0</v>
          </cell>
          <cell r="K383">
            <v>0</v>
          </cell>
          <cell r="L383">
            <v>14288</v>
          </cell>
          <cell r="M383">
            <v>14288</v>
          </cell>
          <cell r="O383">
            <v>188313</v>
          </cell>
          <cell r="Q383">
            <v>0</v>
          </cell>
          <cell r="R383">
            <v>0</v>
          </cell>
          <cell r="S383">
            <v>14288</v>
          </cell>
          <cell r="T383">
            <v>14288</v>
          </cell>
          <cell r="V383">
            <v>59022.153328466775</v>
          </cell>
          <cell r="W383">
            <v>0</v>
          </cell>
          <cell r="X383">
            <v>665</v>
          </cell>
          <cell r="Y383">
            <v>16</v>
          </cell>
          <cell r="Z383">
            <v>188313</v>
          </cell>
          <cell r="AA383">
            <v>0</v>
          </cell>
          <cell r="AB383">
            <v>188313</v>
          </cell>
          <cell r="AC383">
            <v>0</v>
          </cell>
          <cell r="AD383">
            <v>14288</v>
          </cell>
          <cell r="AE383">
            <v>202601</v>
          </cell>
          <cell r="AF383">
            <v>0</v>
          </cell>
          <cell r="AG383">
            <v>0</v>
          </cell>
          <cell r="AH383">
            <v>0</v>
          </cell>
          <cell r="AI383">
            <v>202601</v>
          </cell>
          <cell r="AK383">
            <v>665</v>
          </cell>
          <cell r="AL383">
            <v>718</v>
          </cell>
          <cell r="AM383" t="str">
            <v>FREETOWN LAKEVILLE</v>
          </cell>
          <cell r="AN383">
            <v>188313</v>
          </cell>
          <cell r="AO383">
            <v>189740</v>
          </cell>
          <cell r="AP383">
            <v>0</v>
          </cell>
          <cell r="AQ383">
            <v>11161</v>
          </cell>
          <cell r="AR383">
            <v>12999</v>
          </cell>
          <cell r="AS383">
            <v>11990.25</v>
          </cell>
          <cell r="AT383">
            <v>8846.75</v>
          </cell>
          <cell r="AU383">
            <v>0</v>
          </cell>
          <cell r="AV383">
            <v>-262.84667153322516</v>
          </cell>
          <cell r="AW383">
            <v>44734.153328466775</v>
          </cell>
          <cell r="AX383">
            <v>0</v>
          </cell>
          <cell r="AZ383">
            <v>665</v>
          </cell>
          <cell r="BA383" t="str">
            <v>FREETOWN LAKEVILLE</v>
          </cell>
          <cell r="BC383">
            <v>0</v>
          </cell>
          <cell r="BE383">
            <v>0</v>
          </cell>
          <cell r="BF383">
            <v>0</v>
          </cell>
          <cell r="BG383">
            <v>0</v>
          </cell>
          <cell r="BH383">
            <v>0</v>
          </cell>
          <cell r="BI383">
            <v>0</v>
          </cell>
          <cell r="BJ383">
            <v>0</v>
          </cell>
          <cell r="BL383">
            <v>0</v>
          </cell>
          <cell r="BM383">
            <v>0</v>
          </cell>
          <cell r="BN383">
            <v>0</v>
          </cell>
          <cell r="BO383">
            <v>0</v>
          </cell>
          <cell r="BP383">
            <v>-262.84667153322516</v>
          </cell>
          <cell r="BQ383">
            <v>-262.84667153322516</v>
          </cell>
          <cell r="BR383">
            <v>-262.84667153322516</v>
          </cell>
          <cell r="BW383" t="str">
            <v>fy12</v>
          </cell>
          <cell r="BX383">
            <v>-665</v>
          </cell>
        </row>
        <row r="384">
          <cell r="A384">
            <v>670</v>
          </cell>
          <cell r="B384">
            <v>720</v>
          </cell>
          <cell r="C384" t="str">
            <v>FRONTIER</v>
          </cell>
          <cell r="D384">
            <v>51</v>
          </cell>
          <cell r="E384">
            <v>860249</v>
          </cell>
          <cell r="F384">
            <v>0</v>
          </cell>
          <cell r="G384">
            <v>45543</v>
          </cell>
          <cell r="H384">
            <v>905792</v>
          </cell>
          <cell r="J384">
            <v>106366.84589468312</v>
          </cell>
          <cell r="K384">
            <v>0.45700181975144033</v>
          </cell>
          <cell r="L384">
            <v>45543</v>
          </cell>
          <cell r="M384">
            <v>151909.84589468312</v>
          </cell>
          <cell r="O384">
            <v>753882.15410531685</v>
          </cell>
          <cell r="Q384">
            <v>0</v>
          </cell>
          <cell r="R384">
            <v>106366.84589468312</v>
          </cell>
          <cell r="S384">
            <v>45543</v>
          </cell>
          <cell r="T384">
            <v>151909.84589468312</v>
          </cell>
          <cell r="V384">
            <v>278292.28303903737</v>
          </cell>
          <cell r="W384">
            <v>0</v>
          </cell>
          <cell r="X384">
            <v>670</v>
          </cell>
          <cell r="Y384">
            <v>51</v>
          </cell>
          <cell r="Z384">
            <v>860249</v>
          </cell>
          <cell r="AA384">
            <v>0</v>
          </cell>
          <cell r="AB384">
            <v>860249</v>
          </cell>
          <cell r="AC384">
            <v>0</v>
          </cell>
          <cell r="AD384">
            <v>45543</v>
          </cell>
          <cell r="AE384">
            <v>905792</v>
          </cell>
          <cell r="AF384">
            <v>0</v>
          </cell>
          <cell r="AG384">
            <v>0</v>
          </cell>
          <cell r="AH384">
            <v>0</v>
          </cell>
          <cell r="AI384">
            <v>905792</v>
          </cell>
          <cell r="AK384">
            <v>670</v>
          </cell>
          <cell r="AL384">
            <v>720</v>
          </cell>
          <cell r="AM384" t="str">
            <v>FRONTIER</v>
          </cell>
          <cell r="AN384">
            <v>860249</v>
          </cell>
          <cell r="AO384">
            <v>699145</v>
          </cell>
          <cell r="AP384">
            <v>161104</v>
          </cell>
          <cell r="AQ384">
            <v>32959</v>
          </cell>
          <cell r="AR384">
            <v>16642.5</v>
          </cell>
          <cell r="AS384">
            <v>10307.75</v>
          </cell>
          <cell r="AT384">
            <v>12512.25</v>
          </cell>
          <cell r="AU384">
            <v>0</v>
          </cell>
          <cell r="AV384">
            <v>-776.21696096261439</v>
          </cell>
          <cell r="AW384">
            <v>232749.28303903737</v>
          </cell>
          <cell r="AX384">
            <v>106366.84589468312</v>
          </cell>
          <cell r="AZ384">
            <v>670</v>
          </cell>
          <cell r="BA384" t="str">
            <v>FRONTIER</v>
          </cell>
          <cell r="BC384">
            <v>0</v>
          </cell>
          <cell r="BE384">
            <v>0</v>
          </cell>
          <cell r="BF384">
            <v>0</v>
          </cell>
          <cell r="BG384">
            <v>0</v>
          </cell>
          <cell r="BH384">
            <v>0</v>
          </cell>
          <cell r="BI384">
            <v>0</v>
          </cell>
          <cell r="BJ384">
            <v>0</v>
          </cell>
          <cell r="BL384">
            <v>0</v>
          </cell>
          <cell r="BM384">
            <v>161104</v>
          </cell>
          <cell r="BN384">
            <v>161104</v>
          </cell>
          <cell r="BO384">
            <v>0</v>
          </cell>
          <cell r="BP384">
            <v>-776.21696096261439</v>
          </cell>
          <cell r="BQ384">
            <v>-776.21696096261439</v>
          </cell>
          <cell r="BR384">
            <v>-776.21696096261439</v>
          </cell>
          <cell r="BX384">
            <v>-670</v>
          </cell>
        </row>
        <row r="385">
          <cell r="A385">
            <v>672</v>
          </cell>
          <cell r="B385">
            <v>721</v>
          </cell>
          <cell r="C385" t="str">
            <v>GATEWAY</v>
          </cell>
          <cell r="D385">
            <v>4</v>
          </cell>
          <cell r="E385">
            <v>55088</v>
          </cell>
          <cell r="F385">
            <v>0</v>
          </cell>
          <cell r="G385">
            <v>3572</v>
          </cell>
          <cell r="H385">
            <v>58660</v>
          </cell>
          <cell r="J385">
            <v>0</v>
          </cell>
          <cell r="K385">
            <v>0</v>
          </cell>
          <cell r="L385">
            <v>3572</v>
          </cell>
          <cell r="M385">
            <v>3572</v>
          </cell>
          <cell r="O385">
            <v>55088</v>
          </cell>
          <cell r="Q385">
            <v>0</v>
          </cell>
          <cell r="R385">
            <v>0</v>
          </cell>
          <cell r="S385">
            <v>3572</v>
          </cell>
          <cell r="T385">
            <v>3572</v>
          </cell>
          <cell r="V385">
            <v>26571.78904945188</v>
          </cell>
          <cell r="W385">
            <v>0</v>
          </cell>
          <cell r="X385">
            <v>672</v>
          </cell>
          <cell r="Y385">
            <v>4</v>
          </cell>
          <cell r="Z385">
            <v>55088</v>
          </cell>
          <cell r="AA385">
            <v>0</v>
          </cell>
          <cell r="AB385">
            <v>55088</v>
          </cell>
          <cell r="AC385">
            <v>0</v>
          </cell>
          <cell r="AD385">
            <v>3572</v>
          </cell>
          <cell r="AE385">
            <v>58660</v>
          </cell>
          <cell r="AF385">
            <v>0</v>
          </cell>
          <cell r="AG385">
            <v>0</v>
          </cell>
          <cell r="AH385">
            <v>0</v>
          </cell>
          <cell r="AI385">
            <v>58660</v>
          </cell>
          <cell r="AK385">
            <v>672</v>
          </cell>
          <cell r="AL385">
            <v>721</v>
          </cell>
          <cell r="AM385" t="str">
            <v>GATEWAY</v>
          </cell>
          <cell r="AN385">
            <v>55088</v>
          </cell>
          <cell r="AO385">
            <v>66824</v>
          </cell>
          <cell r="AP385">
            <v>0</v>
          </cell>
          <cell r="AQ385">
            <v>13459</v>
          </cell>
          <cell r="AR385">
            <v>0</v>
          </cell>
          <cell r="AS385">
            <v>0</v>
          </cell>
          <cell r="AT385">
            <v>0</v>
          </cell>
          <cell r="AU385">
            <v>9857.75</v>
          </cell>
          <cell r="AV385">
            <v>-316.96095054812031</v>
          </cell>
          <cell r="AW385">
            <v>22999.78904945188</v>
          </cell>
          <cell r="AX385">
            <v>0</v>
          </cell>
          <cell r="AZ385">
            <v>672</v>
          </cell>
          <cell r="BA385" t="str">
            <v>GATEWAY</v>
          </cell>
          <cell r="BC385">
            <v>0</v>
          </cell>
          <cell r="BE385">
            <v>0</v>
          </cell>
          <cell r="BF385">
            <v>0</v>
          </cell>
          <cell r="BG385">
            <v>0</v>
          </cell>
          <cell r="BH385">
            <v>0</v>
          </cell>
          <cell r="BI385">
            <v>0</v>
          </cell>
          <cell r="BJ385">
            <v>0</v>
          </cell>
          <cell r="BL385">
            <v>0</v>
          </cell>
          <cell r="BM385">
            <v>0</v>
          </cell>
          <cell r="BN385">
            <v>0</v>
          </cell>
          <cell r="BO385">
            <v>0</v>
          </cell>
          <cell r="BP385">
            <v>-316.96095054812031</v>
          </cell>
          <cell r="BQ385">
            <v>-316.96095054812031</v>
          </cell>
          <cell r="BR385">
            <v>-316.96095054812031</v>
          </cell>
          <cell r="BW385" t="str">
            <v>fy16</v>
          </cell>
          <cell r="BX385">
            <v>-672</v>
          </cell>
        </row>
        <row r="386">
          <cell r="A386">
            <v>673</v>
          </cell>
          <cell r="B386">
            <v>772</v>
          </cell>
          <cell r="C386" t="str">
            <v>GROTON DUNSTABLE</v>
          </cell>
          <cell r="D386">
            <v>44</v>
          </cell>
          <cell r="E386">
            <v>603928</v>
          </cell>
          <cell r="F386">
            <v>0</v>
          </cell>
          <cell r="G386">
            <v>39292</v>
          </cell>
          <cell r="H386">
            <v>643220</v>
          </cell>
          <cell r="J386">
            <v>13054.208939751185</v>
          </cell>
          <cell r="K386">
            <v>0.29048272615277188</v>
          </cell>
          <cell r="L386">
            <v>39292</v>
          </cell>
          <cell r="M386">
            <v>52346.208939751188</v>
          </cell>
          <cell r="O386">
            <v>590873.79106024886</v>
          </cell>
          <cell r="Q386">
            <v>0</v>
          </cell>
          <cell r="R386">
            <v>13054.208939751185</v>
          </cell>
          <cell r="S386">
            <v>39292</v>
          </cell>
          <cell r="T386">
            <v>52346.208939751188</v>
          </cell>
          <cell r="V386">
            <v>84231.708163182338</v>
          </cell>
          <cell r="W386">
            <v>0</v>
          </cell>
          <cell r="X386">
            <v>673</v>
          </cell>
          <cell r="Y386">
            <v>44</v>
          </cell>
          <cell r="Z386">
            <v>603928</v>
          </cell>
          <cell r="AA386">
            <v>0</v>
          </cell>
          <cell r="AB386">
            <v>603928</v>
          </cell>
          <cell r="AC386">
            <v>0</v>
          </cell>
          <cell r="AD386">
            <v>39292</v>
          </cell>
          <cell r="AE386">
            <v>643220</v>
          </cell>
          <cell r="AF386">
            <v>0</v>
          </cell>
          <cell r="AG386">
            <v>0</v>
          </cell>
          <cell r="AH386">
            <v>0</v>
          </cell>
          <cell r="AI386">
            <v>643220</v>
          </cell>
          <cell r="AK386">
            <v>673</v>
          </cell>
          <cell r="AL386">
            <v>772</v>
          </cell>
          <cell r="AM386" t="str">
            <v>GROTON DUNSTABLE</v>
          </cell>
          <cell r="AN386">
            <v>603928</v>
          </cell>
          <cell r="AO386">
            <v>584156</v>
          </cell>
          <cell r="AP386">
            <v>19772</v>
          </cell>
          <cell r="AQ386">
            <v>9301</v>
          </cell>
          <cell r="AR386">
            <v>16085.75</v>
          </cell>
          <cell r="AS386">
            <v>0</v>
          </cell>
          <cell r="AT386">
            <v>0</v>
          </cell>
          <cell r="AU386">
            <v>0</v>
          </cell>
          <cell r="AV386">
            <v>-219.04183681765426</v>
          </cell>
          <cell r="AW386">
            <v>44939.708163182346</v>
          </cell>
          <cell r="AX386">
            <v>13054.208939751185</v>
          </cell>
          <cell r="AZ386">
            <v>673</v>
          </cell>
          <cell r="BA386" t="str">
            <v>GROTON DUNSTABLE</v>
          </cell>
          <cell r="BC386">
            <v>0</v>
          </cell>
          <cell r="BE386">
            <v>0</v>
          </cell>
          <cell r="BF386">
            <v>0</v>
          </cell>
          <cell r="BG386">
            <v>0</v>
          </cell>
          <cell r="BH386">
            <v>0</v>
          </cell>
          <cell r="BI386">
            <v>0</v>
          </cell>
          <cell r="BJ386">
            <v>0</v>
          </cell>
          <cell r="BL386">
            <v>0</v>
          </cell>
          <cell r="BM386">
            <v>19772</v>
          </cell>
          <cell r="BN386">
            <v>19772</v>
          </cell>
          <cell r="BO386">
            <v>0</v>
          </cell>
          <cell r="BP386">
            <v>-219.04183681765426</v>
          </cell>
          <cell r="BQ386">
            <v>-219.04183681765426</v>
          </cell>
          <cell r="BR386">
            <v>-219.04183681765426</v>
          </cell>
          <cell r="BX386">
            <v>-673</v>
          </cell>
        </row>
        <row r="387">
          <cell r="A387">
            <v>674</v>
          </cell>
          <cell r="B387">
            <v>764</v>
          </cell>
          <cell r="C387" t="str">
            <v>GILL MONTAGUE</v>
          </cell>
          <cell r="D387">
            <v>68</v>
          </cell>
          <cell r="E387">
            <v>996011</v>
          </cell>
          <cell r="F387">
            <v>0</v>
          </cell>
          <cell r="G387">
            <v>60724</v>
          </cell>
          <cell r="H387">
            <v>1056735</v>
          </cell>
          <cell r="J387">
            <v>30658.772320771088</v>
          </cell>
          <cell r="K387">
            <v>0.16988447849708463</v>
          </cell>
          <cell r="L387">
            <v>60724</v>
          </cell>
          <cell r="M387">
            <v>91382.772320771095</v>
          </cell>
          <cell r="O387">
            <v>965352.22767922888</v>
          </cell>
          <cell r="Q387">
            <v>0</v>
          </cell>
          <cell r="R387">
            <v>30658.772320771088</v>
          </cell>
          <cell r="S387">
            <v>60724</v>
          </cell>
          <cell r="T387">
            <v>91382.772320771095</v>
          </cell>
          <cell r="V387">
            <v>241192.35468431108</v>
          </cell>
          <cell r="W387">
            <v>0</v>
          </cell>
          <cell r="X387">
            <v>674</v>
          </cell>
          <cell r="Y387">
            <v>68</v>
          </cell>
          <cell r="Z387">
            <v>996011</v>
          </cell>
          <cell r="AA387">
            <v>0</v>
          </cell>
          <cell r="AB387">
            <v>996011</v>
          </cell>
          <cell r="AC387">
            <v>0</v>
          </cell>
          <cell r="AD387">
            <v>60724</v>
          </cell>
          <cell r="AE387">
            <v>1056735</v>
          </cell>
          <cell r="AF387">
            <v>0</v>
          </cell>
          <cell r="AG387">
            <v>0</v>
          </cell>
          <cell r="AH387">
            <v>0</v>
          </cell>
          <cell r="AI387">
            <v>1056735</v>
          </cell>
          <cell r="AK387">
            <v>674</v>
          </cell>
          <cell r="AL387">
            <v>764</v>
          </cell>
          <cell r="AM387" t="str">
            <v>GILL MONTAGUE</v>
          </cell>
          <cell r="AN387">
            <v>996011</v>
          </cell>
          <cell r="AO387">
            <v>949575</v>
          </cell>
          <cell r="AP387">
            <v>46436</v>
          </cell>
          <cell r="AQ387">
            <v>15324</v>
          </cell>
          <cell r="AR387">
            <v>8391.5</v>
          </cell>
          <cell r="AS387">
            <v>32827.5</v>
          </cell>
          <cell r="AT387">
            <v>40971</v>
          </cell>
          <cell r="AU387">
            <v>36879.25</v>
          </cell>
          <cell r="AV387">
            <v>-360.89531568892562</v>
          </cell>
          <cell r="AW387">
            <v>180468.35468431108</v>
          </cell>
          <cell r="AX387">
            <v>30658.772320771088</v>
          </cell>
          <cell r="AZ387">
            <v>674</v>
          </cell>
          <cell r="BA387" t="str">
            <v>GILL MONTAGUE</v>
          </cell>
          <cell r="BC387">
            <v>0</v>
          </cell>
          <cell r="BE387">
            <v>0</v>
          </cell>
          <cell r="BF387">
            <v>0</v>
          </cell>
          <cell r="BG387">
            <v>0</v>
          </cell>
          <cell r="BH387">
            <v>0</v>
          </cell>
          <cell r="BI387">
            <v>0</v>
          </cell>
          <cell r="BJ387">
            <v>0</v>
          </cell>
          <cell r="BL387">
            <v>0</v>
          </cell>
          <cell r="BM387">
            <v>46436</v>
          </cell>
          <cell r="BN387">
            <v>46436</v>
          </cell>
          <cell r="BO387">
            <v>0</v>
          </cell>
          <cell r="BP387">
            <v>-360.89531568892562</v>
          </cell>
          <cell r="BQ387">
            <v>-360.89531568892562</v>
          </cell>
          <cell r="BR387">
            <v>-360.89531568892562</v>
          </cell>
          <cell r="BX387">
            <v>-674</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3772.0284272593726</v>
          </cell>
          <cell r="W388">
            <v>0</v>
          </cell>
          <cell r="X388">
            <v>675</v>
          </cell>
          <cell r="AK388">
            <v>675</v>
          </cell>
          <cell r="AL388">
            <v>724</v>
          </cell>
          <cell r="AM388" t="str">
            <v>HAMILTON WENHAM</v>
          </cell>
          <cell r="AN388">
            <v>0</v>
          </cell>
          <cell r="AO388">
            <v>15451</v>
          </cell>
          <cell r="AP388">
            <v>0</v>
          </cell>
          <cell r="AQ388">
            <v>3863</v>
          </cell>
          <cell r="AR388">
            <v>0</v>
          </cell>
          <cell r="AS388">
            <v>0</v>
          </cell>
          <cell r="AT388">
            <v>0</v>
          </cell>
          <cell r="AU388">
            <v>0</v>
          </cell>
          <cell r="AV388">
            <v>-90.97157274062738</v>
          </cell>
          <cell r="AW388">
            <v>3772.0284272593726</v>
          </cell>
          <cell r="AX388">
            <v>0</v>
          </cell>
          <cell r="AZ388">
            <v>675</v>
          </cell>
          <cell r="BA388" t="str">
            <v>HAMILTON WENHAM</v>
          </cell>
          <cell r="BC388">
            <v>0</v>
          </cell>
          <cell r="BE388">
            <v>0</v>
          </cell>
          <cell r="BF388">
            <v>0</v>
          </cell>
          <cell r="BG388">
            <v>0</v>
          </cell>
          <cell r="BH388">
            <v>0</v>
          </cell>
          <cell r="BI388">
            <v>0</v>
          </cell>
          <cell r="BJ388">
            <v>0</v>
          </cell>
          <cell r="BL388">
            <v>0</v>
          </cell>
          <cell r="BM388">
            <v>0</v>
          </cell>
          <cell r="BN388">
            <v>0</v>
          </cell>
          <cell r="BO388">
            <v>0</v>
          </cell>
          <cell r="BP388">
            <v>-90.97157274062738</v>
          </cell>
          <cell r="BQ388">
            <v>-90.97157274062738</v>
          </cell>
          <cell r="BR388">
            <v>-90.97157274062738</v>
          </cell>
          <cell r="BX388">
            <v>-675</v>
          </cell>
        </row>
        <row r="389">
          <cell r="A389">
            <v>680</v>
          </cell>
          <cell r="B389">
            <v>725</v>
          </cell>
          <cell r="C389" t="str">
            <v>HAMPDEN WILBRAHAM</v>
          </cell>
          <cell r="D389">
            <v>5</v>
          </cell>
          <cell r="E389">
            <v>69490</v>
          </cell>
          <cell r="F389">
            <v>0</v>
          </cell>
          <cell r="G389">
            <v>4465</v>
          </cell>
          <cell r="H389">
            <v>73955</v>
          </cell>
          <cell r="J389">
            <v>16365.958486675721</v>
          </cell>
          <cell r="K389">
            <v>0.37806711913500635</v>
          </cell>
          <cell r="L389">
            <v>4465</v>
          </cell>
          <cell r="M389">
            <v>20830.958486675721</v>
          </cell>
          <cell r="O389">
            <v>53124.041513324279</v>
          </cell>
          <cell r="Q389">
            <v>0</v>
          </cell>
          <cell r="R389">
            <v>16365.958486675721</v>
          </cell>
          <cell r="S389">
            <v>4465</v>
          </cell>
          <cell r="T389">
            <v>20830.958486675721</v>
          </cell>
          <cell r="V389">
            <v>47753.5</v>
          </cell>
          <cell r="W389">
            <v>0</v>
          </cell>
          <cell r="X389">
            <v>680</v>
          </cell>
          <cell r="Y389">
            <v>5</v>
          </cell>
          <cell r="Z389">
            <v>69490</v>
          </cell>
          <cell r="AA389">
            <v>0</v>
          </cell>
          <cell r="AB389">
            <v>69490</v>
          </cell>
          <cell r="AC389">
            <v>0</v>
          </cell>
          <cell r="AD389">
            <v>4465</v>
          </cell>
          <cell r="AE389">
            <v>73955</v>
          </cell>
          <cell r="AF389">
            <v>0</v>
          </cell>
          <cell r="AG389">
            <v>0</v>
          </cell>
          <cell r="AH389">
            <v>0</v>
          </cell>
          <cell r="AI389">
            <v>73955</v>
          </cell>
          <cell r="AK389">
            <v>680</v>
          </cell>
          <cell r="AL389">
            <v>725</v>
          </cell>
          <cell r="AM389" t="str">
            <v>HAMPDEN WILBRAHAM</v>
          </cell>
          <cell r="AN389">
            <v>69490</v>
          </cell>
          <cell r="AO389">
            <v>44702</v>
          </cell>
          <cell r="AP389">
            <v>24788</v>
          </cell>
          <cell r="AQ389">
            <v>0</v>
          </cell>
          <cell r="AR389">
            <v>1905.75</v>
          </cell>
          <cell r="AS389">
            <v>0</v>
          </cell>
          <cell r="AT389">
            <v>8975.25</v>
          </cell>
          <cell r="AU389">
            <v>7619.5</v>
          </cell>
          <cell r="AV389">
            <v>0</v>
          </cell>
          <cell r="AW389">
            <v>43288.5</v>
          </cell>
          <cell r="AX389">
            <v>16365.958486675721</v>
          </cell>
          <cell r="AZ389">
            <v>680</v>
          </cell>
          <cell r="BA389" t="str">
            <v>HAMPDEN WILBRAHAM</v>
          </cell>
          <cell r="BC389">
            <v>0</v>
          </cell>
          <cell r="BE389">
            <v>0</v>
          </cell>
          <cell r="BF389">
            <v>0</v>
          </cell>
          <cell r="BG389">
            <v>0</v>
          </cell>
          <cell r="BH389">
            <v>0</v>
          </cell>
          <cell r="BI389">
            <v>0</v>
          </cell>
          <cell r="BJ389">
            <v>0</v>
          </cell>
          <cell r="BL389">
            <v>0</v>
          </cell>
          <cell r="BM389">
            <v>24788</v>
          </cell>
          <cell r="BN389">
            <v>24788</v>
          </cell>
          <cell r="BO389">
            <v>0</v>
          </cell>
          <cell r="BP389">
            <v>0</v>
          </cell>
          <cell r="BQ389">
            <v>0</v>
          </cell>
          <cell r="BR389">
            <v>0</v>
          </cell>
          <cell r="BX389">
            <v>-680</v>
          </cell>
        </row>
        <row r="390">
          <cell r="A390">
            <v>683</v>
          </cell>
          <cell r="B390">
            <v>726</v>
          </cell>
          <cell r="C390" t="str">
            <v>HAMPSHIRE</v>
          </cell>
          <cell r="D390">
            <v>23</v>
          </cell>
          <cell r="E390">
            <v>331632</v>
          </cell>
          <cell r="F390">
            <v>0</v>
          </cell>
          <cell r="G390">
            <v>20539</v>
          </cell>
          <cell r="H390">
            <v>352171</v>
          </cell>
          <cell r="J390">
            <v>34020.039653983375</v>
          </cell>
          <cell r="K390">
            <v>0.41556010587054637</v>
          </cell>
          <cell r="L390">
            <v>20539</v>
          </cell>
          <cell r="M390">
            <v>54559.039653983375</v>
          </cell>
          <cell r="O390">
            <v>297611.96034601663</v>
          </cell>
          <cell r="Q390">
            <v>0</v>
          </cell>
          <cell r="R390">
            <v>34020.039653983375</v>
          </cell>
          <cell r="S390">
            <v>20539</v>
          </cell>
          <cell r="T390">
            <v>54559.039653983375</v>
          </cell>
          <cell r="V390">
            <v>102404.50916074018</v>
          </cell>
          <cell r="W390">
            <v>0</v>
          </cell>
          <cell r="X390">
            <v>683</v>
          </cell>
          <cell r="Y390">
            <v>23</v>
          </cell>
          <cell r="Z390">
            <v>331632</v>
          </cell>
          <cell r="AA390">
            <v>0</v>
          </cell>
          <cell r="AB390">
            <v>331632</v>
          </cell>
          <cell r="AC390">
            <v>0</v>
          </cell>
          <cell r="AD390">
            <v>20539</v>
          </cell>
          <cell r="AE390">
            <v>352171</v>
          </cell>
          <cell r="AF390">
            <v>0</v>
          </cell>
          <cell r="AG390">
            <v>0</v>
          </cell>
          <cell r="AH390">
            <v>0</v>
          </cell>
          <cell r="AI390">
            <v>352171</v>
          </cell>
          <cell r="AK390">
            <v>683</v>
          </cell>
          <cell r="AL390">
            <v>726</v>
          </cell>
          <cell r="AM390" t="str">
            <v>HAMPSHIRE</v>
          </cell>
          <cell r="AN390">
            <v>331632</v>
          </cell>
          <cell r="AO390">
            <v>280105</v>
          </cell>
          <cell r="AP390">
            <v>51527</v>
          </cell>
          <cell r="AQ390">
            <v>6528</v>
          </cell>
          <cell r="AR390">
            <v>0</v>
          </cell>
          <cell r="AS390">
            <v>0</v>
          </cell>
          <cell r="AT390">
            <v>14857.25</v>
          </cell>
          <cell r="AU390">
            <v>9107</v>
          </cell>
          <cell r="AV390">
            <v>-153.74083925980813</v>
          </cell>
          <cell r="AW390">
            <v>81865.509160740185</v>
          </cell>
          <cell r="AX390">
            <v>34020.039653983375</v>
          </cell>
          <cell r="AZ390">
            <v>683</v>
          </cell>
          <cell r="BA390" t="str">
            <v>HAMPSHIRE</v>
          </cell>
          <cell r="BC390">
            <v>0</v>
          </cell>
          <cell r="BE390">
            <v>0</v>
          </cell>
          <cell r="BF390">
            <v>0</v>
          </cell>
          <cell r="BG390">
            <v>0</v>
          </cell>
          <cell r="BH390">
            <v>0</v>
          </cell>
          <cell r="BI390">
            <v>0</v>
          </cell>
          <cell r="BJ390">
            <v>0</v>
          </cell>
          <cell r="BL390">
            <v>0</v>
          </cell>
          <cell r="BM390">
            <v>51527</v>
          </cell>
          <cell r="BN390">
            <v>51527</v>
          </cell>
          <cell r="BO390">
            <v>0</v>
          </cell>
          <cell r="BP390">
            <v>-153.74083925980813</v>
          </cell>
          <cell r="BQ390">
            <v>-153.74083925980813</v>
          </cell>
          <cell r="BR390">
            <v>-153.74083925980813</v>
          </cell>
          <cell r="BX390">
            <v>-683</v>
          </cell>
        </row>
        <row r="391">
          <cell r="A391">
            <v>685</v>
          </cell>
          <cell r="B391">
            <v>727</v>
          </cell>
          <cell r="C391" t="str">
            <v>HAWLEMONT</v>
          </cell>
          <cell r="D391">
            <v>0</v>
          </cell>
          <cell r="E391">
            <v>0</v>
          </cell>
          <cell r="F391">
            <v>0</v>
          </cell>
          <cell r="G391">
            <v>0</v>
          </cell>
          <cell r="H391">
            <v>0</v>
          </cell>
          <cell r="J391">
            <v>0</v>
          </cell>
          <cell r="K391">
            <v>0</v>
          </cell>
          <cell r="L391">
            <v>0</v>
          </cell>
          <cell r="M391">
            <v>0</v>
          </cell>
          <cell r="O391">
            <v>0</v>
          </cell>
          <cell r="Q391">
            <v>0</v>
          </cell>
          <cell r="R391">
            <v>0</v>
          </cell>
          <cell r="S391">
            <v>0</v>
          </cell>
          <cell r="T391">
            <v>0</v>
          </cell>
          <cell r="V391">
            <v>41</v>
          </cell>
          <cell r="W391">
            <v>0</v>
          </cell>
          <cell r="X391">
            <v>685</v>
          </cell>
          <cell r="AK391">
            <v>685</v>
          </cell>
          <cell r="AL391">
            <v>727</v>
          </cell>
          <cell r="AM391" t="str">
            <v>HAWLEMONT</v>
          </cell>
          <cell r="AN391">
            <v>0</v>
          </cell>
          <cell r="AO391">
            <v>0</v>
          </cell>
          <cell r="AP391">
            <v>0</v>
          </cell>
          <cell r="AQ391">
            <v>0</v>
          </cell>
          <cell r="AR391">
            <v>0</v>
          </cell>
          <cell r="AS391">
            <v>0</v>
          </cell>
          <cell r="AT391">
            <v>0</v>
          </cell>
          <cell r="AU391">
            <v>41</v>
          </cell>
          <cell r="AV391">
            <v>0</v>
          </cell>
          <cell r="AW391">
            <v>41</v>
          </cell>
          <cell r="AX391">
            <v>0</v>
          </cell>
          <cell r="AZ391">
            <v>685</v>
          </cell>
          <cell r="BA391" t="str">
            <v>HAWLEMONT</v>
          </cell>
          <cell r="BC391">
            <v>0</v>
          </cell>
          <cell r="BE391">
            <v>0</v>
          </cell>
          <cell r="BF391">
            <v>0</v>
          </cell>
          <cell r="BG391">
            <v>0</v>
          </cell>
          <cell r="BH391">
            <v>0</v>
          </cell>
          <cell r="BI391">
            <v>0</v>
          </cell>
          <cell r="BJ391">
            <v>0</v>
          </cell>
          <cell r="BL391">
            <v>0</v>
          </cell>
          <cell r="BM391">
            <v>0</v>
          </cell>
          <cell r="BN391">
            <v>0</v>
          </cell>
          <cell r="BO391">
            <v>0</v>
          </cell>
          <cell r="BP391">
            <v>0</v>
          </cell>
          <cell r="BQ391">
            <v>0</v>
          </cell>
          <cell r="BR391">
            <v>0</v>
          </cell>
          <cell r="BX391">
            <v>-685</v>
          </cell>
        </row>
        <row r="392">
          <cell r="A392">
            <v>690</v>
          </cell>
          <cell r="B392">
            <v>728</v>
          </cell>
          <cell r="C392" t="str">
            <v>KING PHILIP</v>
          </cell>
          <cell r="D392">
            <v>19</v>
          </cell>
          <cell r="E392">
            <v>247533</v>
          </cell>
          <cell r="F392">
            <v>0</v>
          </cell>
          <cell r="G392">
            <v>16967</v>
          </cell>
          <cell r="H392">
            <v>264500</v>
          </cell>
          <cell r="J392">
            <v>58588.784498512054</v>
          </cell>
          <cell r="K392">
            <v>0.6084362885008322</v>
          </cell>
          <cell r="L392">
            <v>16967</v>
          </cell>
          <cell r="M392">
            <v>75555.784498512046</v>
          </cell>
          <cell r="O392">
            <v>188944.21550148795</v>
          </cell>
          <cell r="Q392">
            <v>0</v>
          </cell>
          <cell r="R392">
            <v>58588.784498512054</v>
          </cell>
          <cell r="S392">
            <v>16967</v>
          </cell>
          <cell r="T392">
            <v>75555.784498512046</v>
          </cell>
          <cell r="V392">
            <v>113261.03374817266</v>
          </cell>
          <cell r="W392">
            <v>0</v>
          </cell>
          <cell r="X392">
            <v>690</v>
          </cell>
          <cell r="Y392">
            <v>19</v>
          </cell>
          <cell r="Z392">
            <v>247533</v>
          </cell>
          <cell r="AA392">
            <v>0</v>
          </cell>
          <cell r="AB392">
            <v>247533</v>
          </cell>
          <cell r="AC392">
            <v>0</v>
          </cell>
          <cell r="AD392">
            <v>16967</v>
          </cell>
          <cell r="AE392">
            <v>264500</v>
          </cell>
          <cell r="AF392">
            <v>0</v>
          </cell>
          <cell r="AG392">
            <v>0</v>
          </cell>
          <cell r="AH392">
            <v>0</v>
          </cell>
          <cell r="AI392">
            <v>264500</v>
          </cell>
          <cell r="AK392">
            <v>690</v>
          </cell>
          <cell r="AL392">
            <v>728</v>
          </cell>
          <cell r="AM392" t="str">
            <v>KING PHILIP</v>
          </cell>
          <cell r="AN392">
            <v>247533</v>
          </cell>
          <cell r="AO392">
            <v>158794</v>
          </cell>
          <cell r="AP392">
            <v>88739</v>
          </cell>
          <cell r="AQ392">
            <v>4298</v>
          </cell>
          <cell r="AR392">
            <v>3358.25</v>
          </cell>
          <cell r="AS392">
            <v>0</v>
          </cell>
          <cell r="AT392">
            <v>0</v>
          </cell>
          <cell r="AU392">
            <v>0</v>
          </cell>
          <cell r="AV392">
            <v>-101.2162518273326</v>
          </cell>
          <cell r="AW392">
            <v>96294.03374817266</v>
          </cell>
          <cell r="AX392">
            <v>58588.784498512054</v>
          </cell>
          <cell r="AZ392">
            <v>690</v>
          </cell>
          <cell r="BA392" t="str">
            <v>KING PHILIP</v>
          </cell>
          <cell r="BC392">
            <v>0</v>
          </cell>
          <cell r="BE392">
            <v>0</v>
          </cell>
          <cell r="BF392">
            <v>0</v>
          </cell>
          <cell r="BG392">
            <v>0</v>
          </cell>
          <cell r="BH392">
            <v>0</v>
          </cell>
          <cell r="BI392">
            <v>0</v>
          </cell>
          <cell r="BJ392">
            <v>0</v>
          </cell>
          <cell r="BL392">
            <v>0</v>
          </cell>
          <cell r="BM392">
            <v>88739</v>
          </cell>
          <cell r="BN392">
            <v>88739</v>
          </cell>
          <cell r="BO392">
            <v>0</v>
          </cell>
          <cell r="BP392">
            <v>-101.2162518273326</v>
          </cell>
          <cell r="BQ392">
            <v>-101.2162518273326</v>
          </cell>
          <cell r="BR392">
            <v>-101.2162518273326</v>
          </cell>
          <cell r="BX392">
            <v>-690</v>
          </cell>
        </row>
        <row r="393">
          <cell r="A393">
            <v>695</v>
          </cell>
          <cell r="B393">
            <v>729</v>
          </cell>
          <cell r="C393" t="str">
            <v>LINCOLN SUDBURY</v>
          </cell>
          <cell r="D393">
            <v>1</v>
          </cell>
          <cell r="E393">
            <v>15286</v>
          </cell>
          <cell r="F393">
            <v>0</v>
          </cell>
          <cell r="G393">
            <v>893</v>
          </cell>
          <cell r="H393">
            <v>16179</v>
          </cell>
          <cell r="J393">
            <v>151.85454461575827</v>
          </cell>
          <cell r="K393">
            <v>3.6209547886547871E-2</v>
          </cell>
          <cell r="L393">
            <v>893</v>
          </cell>
          <cell r="M393">
            <v>1044.8545446157582</v>
          </cell>
          <cell r="O393">
            <v>15134.145455384241</v>
          </cell>
          <cell r="Q393">
            <v>0</v>
          </cell>
          <cell r="R393">
            <v>151.85454461575827</v>
          </cell>
          <cell r="S393">
            <v>893</v>
          </cell>
          <cell r="T393">
            <v>1044.8545446157582</v>
          </cell>
          <cell r="V393">
            <v>5086.7708002196132</v>
          </cell>
          <cell r="W393">
            <v>0</v>
          </cell>
          <cell r="X393">
            <v>695</v>
          </cell>
          <cell r="Y393">
            <v>1</v>
          </cell>
          <cell r="Z393">
            <v>15286</v>
          </cell>
          <cell r="AA393">
            <v>0</v>
          </cell>
          <cell r="AB393">
            <v>15286</v>
          </cell>
          <cell r="AC393">
            <v>0</v>
          </cell>
          <cell r="AD393">
            <v>893</v>
          </cell>
          <cell r="AE393">
            <v>16179</v>
          </cell>
          <cell r="AF393">
            <v>0</v>
          </cell>
          <cell r="AG393">
            <v>0</v>
          </cell>
          <cell r="AH393">
            <v>0</v>
          </cell>
          <cell r="AI393">
            <v>16179</v>
          </cell>
          <cell r="AK393">
            <v>695</v>
          </cell>
          <cell r="AL393">
            <v>729</v>
          </cell>
          <cell r="AM393" t="str">
            <v>LINCOLN SUDBURY</v>
          </cell>
          <cell r="AN393">
            <v>15286</v>
          </cell>
          <cell r="AO393">
            <v>15056</v>
          </cell>
          <cell r="AP393">
            <v>230</v>
          </cell>
          <cell r="AQ393">
            <v>127</v>
          </cell>
          <cell r="AR393">
            <v>225.75</v>
          </cell>
          <cell r="AS393">
            <v>0</v>
          </cell>
          <cell r="AT393">
            <v>3614</v>
          </cell>
          <cell r="AU393">
            <v>0</v>
          </cell>
          <cell r="AV393">
            <v>-2.9791997803869208</v>
          </cell>
          <cell r="AW393">
            <v>4193.7708002196132</v>
          </cell>
          <cell r="AX393">
            <v>151.85454461575827</v>
          </cell>
          <cell r="AZ393">
            <v>695</v>
          </cell>
          <cell r="BA393" t="str">
            <v>LINCOLN SUDBURY</v>
          </cell>
          <cell r="BC393">
            <v>0</v>
          </cell>
          <cell r="BE393">
            <v>0</v>
          </cell>
          <cell r="BF393">
            <v>0</v>
          </cell>
          <cell r="BG393">
            <v>0</v>
          </cell>
          <cell r="BH393">
            <v>0</v>
          </cell>
          <cell r="BI393">
            <v>0</v>
          </cell>
          <cell r="BJ393">
            <v>0</v>
          </cell>
          <cell r="BL393">
            <v>0</v>
          </cell>
          <cell r="BM393">
            <v>230</v>
          </cell>
          <cell r="BN393">
            <v>230</v>
          </cell>
          <cell r="BO393">
            <v>0</v>
          </cell>
          <cell r="BP393">
            <v>-2.9791997803869208</v>
          </cell>
          <cell r="BQ393">
            <v>-2.9791997803869208</v>
          </cell>
          <cell r="BR393">
            <v>-2.9791997803869208</v>
          </cell>
          <cell r="BX393">
            <v>-695</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W394">
            <v>0</v>
          </cell>
          <cell r="X394">
            <v>698</v>
          </cell>
          <cell r="AK394">
            <v>698</v>
          </cell>
          <cell r="AL394">
            <v>698</v>
          </cell>
          <cell r="AM394" t="str">
            <v>MANCHESTER ESSEX</v>
          </cell>
          <cell r="AN394">
            <v>0</v>
          </cell>
          <cell r="AO394">
            <v>0</v>
          </cell>
          <cell r="AP394">
            <v>0</v>
          </cell>
          <cell r="AQ394">
            <v>0</v>
          </cell>
          <cell r="AR394">
            <v>0</v>
          </cell>
          <cell r="AS394">
            <v>0</v>
          </cell>
          <cell r="AT394">
            <v>0</v>
          </cell>
          <cell r="AU394">
            <v>0</v>
          </cell>
          <cell r="AV394">
            <v>0</v>
          </cell>
          <cell r="AW394">
            <v>0</v>
          </cell>
          <cell r="AX394">
            <v>0</v>
          </cell>
          <cell r="AZ394">
            <v>698</v>
          </cell>
          <cell r="BA394" t="str">
            <v>MANCHESTER ESSEX</v>
          </cell>
          <cell r="BC394">
            <v>0</v>
          </cell>
          <cell r="BE394">
            <v>0</v>
          </cell>
          <cell r="BF394">
            <v>0</v>
          </cell>
          <cell r="BG394">
            <v>0</v>
          </cell>
          <cell r="BH394">
            <v>0</v>
          </cell>
          <cell r="BI394">
            <v>0</v>
          </cell>
          <cell r="BJ394">
            <v>0</v>
          </cell>
          <cell r="BL394">
            <v>0</v>
          </cell>
          <cell r="BM394">
            <v>0</v>
          </cell>
          <cell r="BN394">
            <v>0</v>
          </cell>
          <cell r="BO394">
            <v>0</v>
          </cell>
          <cell r="BP394">
            <v>0</v>
          </cell>
          <cell r="BQ394">
            <v>0</v>
          </cell>
          <cell r="BR394">
            <v>0</v>
          </cell>
          <cell r="BX394">
            <v>-698</v>
          </cell>
        </row>
        <row r="395">
          <cell r="A395">
            <v>700</v>
          </cell>
          <cell r="B395">
            <v>731</v>
          </cell>
          <cell r="C395" t="str">
            <v>MARTHAS VINEYARD</v>
          </cell>
          <cell r="D395">
            <v>27</v>
          </cell>
          <cell r="E395">
            <v>625617</v>
          </cell>
          <cell r="F395">
            <v>29621</v>
          </cell>
          <cell r="G395">
            <v>24111</v>
          </cell>
          <cell r="H395">
            <v>679349</v>
          </cell>
          <cell r="J395">
            <v>0</v>
          </cell>
          <cell r="K395">
            <v>0</v>
          </cell>
          <cell r="L395">
            <v>24111</v>
          </cell>
          <cell r="M395">
            <v>24111</v>
          </cell>
          <cell r="O395">
            <v>655238</v>
          </cell>
          <cell r="Q395">
            <v>0</v>
          </cell>
          <cell r="R395">
            <v>0</v>
          </cell>
          <cell r="S395">
            <v>24111</v>
          </cell>
          <cell r="T395">
            <v>24111</v>
          </cell>
          <cell r="V395">
            <v>91494.25</v>
          </cell>
          <cell r="W395">
            <v>0</v>
          </cell>
          <cell r="X395">
            <v>700</v>
          </cell>
          <cell r="Y395">
            <v>27</v>
          </cell>
          <cell r="Z395">
            <v>625617</v>
          </cell>
          <cell r="AA395">
            <v>0</v>
          </cell>
          <cell r="AB395">
            <v>625617</v>
          </cell>
          <cell r="AC395">
            <v>29621</v>
          </cell>
          <cell r="AD395">
            <v>24111</v>
          </cell>
          <cell r="AE395">
            <v>679349</v>
          </cell>
          <cell r="AF395">
            <v>0</v>
          </cell>
          <cell r="AG395">
            <v>0</v>
          </cell>
          <cell r="AH395">
            <v>0</v>
          </cell>
          <cell r="AI395">
            <v>679349</v>
          </cell>
          <cell r="AK395">
            <v>700</v>
          </cell>
          <cell r="AL395">
            <v>731</v>
          </cell>
          <cell r="AM395" t="str">
            <v>MARTHAS VINEYARD</v>
          </cell>
          <cell r="AN395">
            <v>625617</v>
          </cell>
          <cell r="AO395">
            <v>778206</v>
          </cell>
          <cell r="AP395">
            <v>0</v>
          </cell>
          <cell r="AQ395">
            <v>0</v>
          </cell>
          <cell r="AR395">
            <v>20390.5</v>
          </cell>
          <cell r="AS395">
            <v>17590</v>
          </cell>
          <cell r="AT395">
            <v>27836.75</v>
          </cell>
          <cell r="AU395">
            <v>1566</v>
          </cell>
          <cell r="AV395">
            <v>0</v>
          </cell>
          <cell r="AW395">
            <v>67383.25</v>
          </cell>
          <cell r="AX395">
            <v>0</v>
          </cell>
          <cell r="AZ395">
            <v>700</v>
          </cell>
          <cell r="BA395" t="str">
            <v>MARTHAS VINEYARD</v>
          </cell>
          <cell r="BC395">
            <v>0</v>
          </cell>
          <cell r="BE395">
            <v>0</v>
          </cell>
          <cell r="BF395">
            <v>0</v>
          </cell>
          <cell r="BG395">
            <v>0</v>
          </cell>
          <cell r="BH395">
            <v>0</v>
          </cell>
          <cell r="BI395">
            <v>0</v>
          </cell>
          <cell r="BJ395">
            <v>0</v>
          </cell>
          <cell r="BL395">
            <v>0</v>
          </cell>
          <cell r="BM395">
            <v>0</v>
          </cell>
          <cell r="BN395">
            <v>0</v>
          </cell>
          <cell r="BO395">
            <v>0</v>
          </cell>
          <cell r="BP395">
            <v>0</v>
          </cell>
          <cell r="BQ395">
            <v>0</v>
          </cell>
          <cell r="BR395">
            <v>0</v>
          </cell>
          <cell r="BX395">
            <v>-700</v>
          </cell>
        </row>
        <row r="396">
          <cell r="A396">
            <v>705</v>
          </cell>
          <cell r="B396">
            <v>732</v>
          </cell>
          <cell r="C396" t="str">
            <v>MASCONOMET</v>
          </cell>
          <cell r="D396">
            <v>2</v>
          </cell>
          <cell r="E396">
            <v>29822</v>
          </cell>
          <cell r="F396">
            <v>0</v>
          </cell>
          <cell r="G396">
            <v>1786</v>
          </cell>
          <cell r="H396">
            <v>31608</v>
          </cell>
          <cell r="J396">
            <v>11469.639778543271</v>
          </cell>
          <cell r="K396">
            <v>0.49085195056687875</v>
          </cell>
          <cell r="L396">
            <v>1786</v>
          </cell>
          <cell r="M396">
            <v>13255.639778543271</v>
          </cell>
          <cell r="O396">
            <v>18352.360221456729</v>
          </cell>
          <cell r="Q396">
            <v>0</v>
          </cell>
          <cell r="R396">
            <v>11469.639778543271</v>
          </cell>
          <cell r="S396">
            <v>1786</v>
          </cell>
          <cell r="T396">
            <v>13255.639778543271</v>
          </cell>
          <cell r="V396">
            <v>25152.800855730791</v>
          </cell>
          <cell r="W396">
            <v>0</v>
          </cell>
          <cell r="X396">
            <v>705</v>
          </cell>
          <cell r="Y396">
            <v>2</v>
          </cell>
          <cell r="Z396">
            <v>29822</v>
          </cell>
          <cell r="AA396">
            <v>0</v>
          </cell>
          <cell r="AB396">
            <v>29822</v>
          </cell>
          <cell r="AC396">
            <v>0</v>
          </cell>
          <cell r="AD396">
            <v>1786</v>
          </cell>
          <cell r="AE396">
            <v>31608</v>
          </cell>
          <cell r="AF396">
            <v>0</v>
          </cell>
          <cell r="AG396">
            <v>0</v>
          </cell>
          <cell r="AH396">
            <v>0</v>
          </cell>
          <cell r="AI396">
            <v>31608</v>
          </cell>
          <cell r="AK396">
            <v>705</v>
          </cell>
          <cell r="AL396">
            <v>732</v>
          </cell>
          <cell r="AM396" t="str">
            <v>MASCONOMET</v>
          </cell>
          <cell r="AN396">
            <v>29822</v>
          </cell>
          <cell r="AO396">
            <v>12450</v>
          </cell>
          <cell r="AP396">
            <v>17372</v>
          </cell>
          <cell r="AQ396">
            <v>2960</v>
          </cell>
          <cell r="AR396">
            <v>0</v>
          </cell>
          <cell r="AS396">
            <v>3104.5</v>
          </cell>
          <cell r="AT396">
            <v>0</v>
          </cell>
          <cell r="AU396">
            <v>0</v>
          </cell>
          <cell r="AV396">
            <v>-69.699144269208773</v>
          </cell>
          <cell r="AW396">
            <v>23366.800855730791</v>
          </cell>
          <cell r="AX396">
            <v>11469.639778543271</v>
          </cell>
          <cell r="AZ396">
            <v>705</v>
          </cell>
          <cell r="BA396" t="str">
            <v>MASCONOMET</v>
          </cell>
          <cell r="BC396">
            <v>0</v>
          </cell>
          <cell r="BE396">
            <v>0</v>
          </cell>
          <cell r="BF396">
            <v>0</v>
          </cell>
          <cell r="BG396">
            <v>0</v>
          </cell>
          <cell r="BH396">
            <v>0</v>
          </cell>
          <cell r="BI396">
            <v>0</v>
          </cell>
          <cell r="BJ396">
            <v>0</v>
          </cell>
          <cell r="BL396">
            <v>0</v>
          </cell>
          <cell r="BM396">
            <v>17372</v>
          </cell>
          <cell r="BN396">
            <v>17372</v>
          </cell>
          <cell r="BO396">
            <v>0</v>
          </cell>
          <cell r="BP396">
            <v>-69.699144269208773</v>
          </cell>
          <cell r="BQ396">
            <v>-69.699144269208773</v>
          </cell>
          <cell r="BR396">
            <v>-69.699144269208773</v>
          </cell>
          <cell r="BX396">
            <v>-705</v>
          </cell>
        </row>
        <row r="397">
          <cell r="A397">
            <v>710</v>
          </cell>
          <cell r="B397">
            <v>733</v>
          </cell>
          <cell r="C397" t="str">
            <v>MENDON UPTON</v>
          </cell>
          <cell r="D397">
            <v>7</v>
          </cell>
          <cell r="E397">
            <v>94448</v>
          </cell>
          <cell r="F397">
            <v>0</v>
          </cell>
          <cell r="G397">
            <v>6251</v>
          </cell>
          <cell r="H397">
            <v>100699</v>
          </cell>
          <cell r="J397">
            <v>0</v>
          </cell>
          <cell r="K397">
            <v>0</v>
          </cell>
          <cell r="L397">
            <v>6251</v>
          </cell>
          <cell r="M397">
            <v>6251</v>
          </cell>
          <cell r="O397">
            <v>94448</v>
          </cell>
          <cell r="Q397">
            <v>0</v>
          </cell>
          <cell r="R397">
            <v>0</v>
          </cell>
          <cell r="S397">
            <v>6251</v>
          </cell>
          <cell r="T397">
            <v>6251</v>
          </cell>
          <cell r="V397">
            <v>13582.75</v>
          </cell>
          <cell r="W397">
            <v>0</v>
          </cell>
          <cell r="X397">
            <v>710</v>
          </cell>
          <cell r="Y397">
            <v>7</v>
          </cell>
          <cell r="Z397">
            <v>94448</v>
          </cell>
          <cell r="AA397">
            <v>0</v>
          </cell>
          <cell r="AB397">
            <v>94448</v>
          </cell>
          <cell r="AC397">
            <v>0</v>
          </cell>
          <cell r="AD397">
            <v>6251</v>
          </cell>
          <cell r="AE397">
            <v>100699</v>
          </cell>
          <cell r="AF397">
            <v>0</v>
          </cell>
          <cell r="AG397">
            <v>0</v>
          </cell>
          <cell r="AH397">
            <v>0</v>
          </cell>
          <cell r="AI397">
            <v>100699</v>
          </cell>
          <cell r="AK397">
            <v>710</v>
          </cell>
          <cell r="AL397">
            <v>733</v>
          </cell>
          <cell r="AM397" t="str">
            <v>MENDON UPTON</v>
          </cell>
          <cell r="AN397">
            <v>94448</v>
          </cell>
          <cell r="AO397">
            <v>110413</v>
          </cell>
          <cell r="AP397">
            <v>0</v>
          </cell>
          <cell r="AQ397">
            <v>0</v>
          </cell>
          <cell r="AR397">
            <v>0</v>
          </cell>
          <cell r="AS397">
            <v>7331.75</v>
          </cell>
          <cell r="AT397">
            <v>0</v>
          </cell>
          <cell r="AU397">
            <v>0</v>
          </cell>
          <cell r="AV397">
            <v>0</v>
          </cell>
          <cell r="AW397">
            <v>7331.75</v>
          </cell>
          <cell r="AX397">
            <v>0</v>
          </cell>
          <cell r="AZ397">
            <v>710</v>
          </cell>
          <cell r="BA397" t="str">
            <v>MENDON UPTON</v>
          </cell>
          <cell r="BC397">
            <v>0</v>
          </cell>
          <cell r="BE397">
            <v>0</v>
          </cell>
          <cell r="BF397">
            <v>0</v>
          </cell>
          <cell r="BG397">
            <v>0</v>
          </cell>
          <cell r="BH397">
            <v>0</v>
          </cell>
          <cell r="BI397">
            <v>0</v>
          </cell>
          <cell r="BJ397">
            <v>0</v>
          </cell>
          <cell r="BL397">
            <v>0</v>
          </cell>
          <cell r="BM397">
            <v>0</v>
          </cell>
          <cell r="BN397">
            <v>0</v>
          </cell>
          <cell r="BO397">
            <v>0</v>
          </cell>
          <cell r="BP397">
            <v>0</v>
          </cell>
          <cell r="BQ397">
            <v>0</v>
          </cell>
          <cell r="BR397">
            <v>0</v>
          </cell>
          <cell r="BX397">
            <v>-710</v>
          </cell>
        </row>
        <row r="398">
          <cell r="A398">
            <v>712</v>
          </cell>
          <cell r="B398">
            <v>811</v>
          </cell>
          <cell r="C398" t="str">
            <v>MONOMOY</v>
          </cell>
          <cell r="D398">
            <v>71</v>
          </cell>
          <cell r="E398">
            <v>1172548</v>
          </cell>
          <cell r="F398">
            <v>0</v>
          </cell>
          <cell r="G398">
            <v>63403</v>
          </cell>
          <cell r="H398">
            <v>1235951</v>
          </cell>
          <cell r="J398">
            <v>12473.200247308283</v>
          </cell>
          <cell r="K398">
            <v>8.4218422167414264E-2</v>
          </cell>
          <cell r="L398">
            <v>63403</v>
          </cell>
          <cell r="M398">
            <v>75876.200247308283</v>
          </cell>
          <cell r="O398">
            <v>1160074.7997526918</v>
          </cell>
          <cell r="Q398">
            <v>0</v>
          </cell>
          <cell r="R398">
            <v>12473.200247308283</v>
          </cell>
          <cell r="S398">
            <v>63403</v>
          </cell>
          <cell r="T398">
            <v>75876.200247308283</v>
          </cell>
          <cell r="V398">
            <v>211508.36609808877</v>
          </cell>
          <cell r="W398">
            <v>0</v>
          </cell>
          <cell r="X398">
            <v>712</v>
          </cell>
          <cell r="Y398">
            <v>71</v>
          </cell>
          <cell r="Z398">
            <v>1172548</v>
          </cell>
          <cell r="AA398">
            <v>0</v>
          </cell>
          <cell r="AB398">
            <v>1172548</v>
          </cell>
          <cell r="AC398">
            <v>0</v>
          </cell>
          <cell r="AD398">
            <v>63403</v>
          </cell>
          <cell r="AE398">
            <v>1235951</v>
          </cell>
          <cell r="AF398">
            <v>0</v>
          </cell>
          <cell r="AG398">
            <v>0</v>
          </cell>
          <cell r="AH398">
            <v>0</v>
          </cell>
          <cell r="AI398">
            <v>1235951</v>
          </cell>
          <cell r="AK398">
            <v>712</v>
          </cell>
          <cell r="AL398">
            <v>811</v>
          </cell>
          <cell r="AM398" t="str">
            <v>MONOMOY</v>
          </cell>
          <cell r="AN398">
            <v>1172548</v>
          </cell>
          <cell r="AO398">
            <v>1153656</v>
          </cell>
          <cell r="AP398">
            <v>18892</v>
          </cell>
          <cell r="AQ398">
            <v>39197</v>
          </cell>
          <cell r="AR398">
            <v>1603.25</v>
          </cell>
          <cell r="AS398">
            <v>13156.25</v>
          </cell>
          <cell r="AT398">
            <v>69549.5</v>
          </cell>
          <cell r="AU398">
            <v>6630.5</v>
          </cell>
          <cell r="AV398">
            <v>-923.13390191123472</v>
          </cell>
          <cell r="AW398">
            <v>148105.36609808877</v>
          </cell>
          <cell r="AX398">
            <v>12473.200247308283</v>
          </cell>
          <cell r="AZ398">
            <v>712</v>
          </cell>
          <cell r="BA398" t="str">
            <v>MONOMOY</v>
          </cell>
          <cell r="BC398">
            <v>0</v>
          </cell>
          <cell r="BE398">
            <v>0</v>
          </cell>
          <cell r="BF398">
            <v>0</v>
          </cell>
          <cell r="BG398">
            <v>0</v>
          </cell>
          <cell r="BH398">
            <v>0</v>
          </cell>
          <cell r="BI398">
            <v>0</v>
          </cell>
          <cell r="BJ398">
            <v>0</v>
          </cell>
          <cell r="BL398">
            <v>0</v>
          </cell>
          <cell r="BM398">
            <v>18892</v>
          </cell>
          <cell r="BN398">
            <v>18892</v>
          </cell>
          <cell r="BO398">
            <v>0</v>
          </cell>
          <cell r="BP398">
            <v>-923.13390191123472</v>
          </cell>
          <cell r="BQ398">
            <v>-923.13390191123472</v>
          </cell>
          <cell r="BR398">
            <v>-923.13390191123472</v>
          </cell>
          <cell r="BW398" t="str">
            <v>fy13</v>
          </cell>
          <cell r="BX398">
            <v>-712</v>
          </cell>
        </row>
        <row r="399">
          <cell r="A399">
            <v>715</v>
          </cell>
          <cell r="B399">
            <v>736</v>
          </cell>
          <cell r="C399" t="str">
            <v>MOUNT GREYLOCK</v>
          </cell>
          <cell r="D399">
            <v>21</v>
          </cell>
          <cell r="E399">
            <v>421470</v>
          </cell>
          <cell r="F399">
            <v>0</v>
          </cell>
          <cell r="G399">
            <v>18753</v>
          </cell>
          <cell r="H399">
            <v>440223</v>
          </cell>
          <cell r="J399">
            <v>85854.598102846707</v>
          </cell>
          <cell r="K399">
            <v>0.51003287027589428</v>
          </cell>
          <cell r="L399">
            <v>18753</v>
          </cell>
          <cell r="M399">
            <v>104607.59810284671</v>
          </cell>
          <cell r="O399">
            <v>335615.40189715329</v>
          </cell>
          <cell r="Q399">
            <v>0</v>
          </cell>
          <cell r="R399">
            <v>85854.598102846707</v>
          </cell>
          <cell r="S399">
            <v>18753</v>
          </cell>
          <cell r="T399">
            <v>104607.59810284671</v>
          </cell>
          <cell r="V399">
            <v>187084.5</v>
          </cell>
          <cell r="W399">
            <v>0</v>
          </cell>
          <cell r="X399">
            <v>715</v>
          </cell>
          <cell r="Y399">
            <v>21</v>
          </cell>
          <cell r="Z399">
            <v>421470</v>
          </cell>
          <cell r="AA399">
            <v>0</v>
          </cell>
          <cell r="AB399">
            <v>421470</v>
          </cell>
          <cell r="AC399">
            <v>0</v>
          </cell>
          <cell r="AD399">
            <v>18753</v>
          </cell>
          <cell r="AE399">
            <v>440223</v>
          </cell>
          <cell r="AF399">
            <v>0</v>
          </cell>
          <cell r="AG399">
            <v>0</v>
          </cell>
          <cell r="AH399">
            <v>0</v>
          </cell>
          <cell r="AI399">
            <v>440223</v>
          </cell>
          <cell r="AK399">
            <v>715</v>
          </cell>
          <cell r="AL399">
            <v>736</v>
          </cell>
          <cell r="AM399" t="str">
            <v>MOUNT GREYLOCK</v>
          </cell>
          <cell r="AN399">
            <v>421470</v>
          </cell>
          <cell r="AO399">
            <v>291434</v>
          </cell>
          <cell r="AP399">
            <v>130036</v>
          </cell>
          <cell r="AQ399">
            <v>0</v>
          </cell>
          <cell r="AR399">
            <v>11909.75</v>
          </cell>
          <cell r="AS399">
            <v>0</v>
          </cell>
          <cell r="AT399">
            <v>26385.75</v>
          </cell>
          <cell r="AU399">
            <v>0</v>
          </cell>
          <cell r="AV399">
            <v>0</v>
          </cell>
          <cell r="AW399">
            <v>168331.5</v>
          </cell>
          <cell r="AX399">
            <v>85854.598102846707</v>
          </cell>
          <cell r="AZ399">
            <v>715</v>
          </cell>
          <cell r="BA399" t="str">
            <v>MOUNT GREYLOCK</v>
          </cell>
          <cell r="BC399">
            <v>0</v>
          </cell>
          <cell r="BE399">
            <v>0</v>
          </cell>
          <cell r="BF399">
            <v>0</v>
          </cell>
          <cell r="BG399">
            <v>0</v>
          </cell>
          <cell r="BH399">
            <v>0</v>
          </cell>
          <cell r="BI399">
            <v>0</v>
          </cell>
          <cell r="BJ399">
            <v>0</v>
          </cell>
          <cell r="BL399">
            <v>0</v>
          </cell>
          <cell r="BM399">
            <v>130036</v>
          </cell>
          <cell r="BN399">
            <v>130036</v>
          </cell>
          <cell r="BO399">
            <v>0</v>
          </cell>
          <cell r="BP399">
            <v>0</v>
          </cell>
          <cell r="BQ399">
            <v>0</v>
          </cell>
          <cell r="BR399">
            <v>0</v>
          </cell>
          <cell r="BX399">
            <v>-715</v>
          </cell>
        </row>
        <row r="400">
          <cell r="A400">
            <v>717</v>
          </cell>
          <cell r="B400">
            <v>734</v>
          </cell>
          <cell r="C400" t="str">
            <v>MOHAWK TRAIL</v>
          </cell>
          <cell r="D400">
            <v>52</v>
          </cell>
          <cell r="E400">
            <v>834810</v>
          </cell>
          <cell r="F400">
            <v>0</v>
          </cell>
          <cell r="G400">
            <v>46436</v>
          </cell>
          <cell r="H400">
            <v>881246</v>
          </cell>
          <cell r="J400">
            <v>34332.33182617143</v>
          </cell>
          <cell r="K400">
            <v>0.31387435950776577</v>
          </cell>
          <cell r="L400">
            <v>46436</v>
          </cell>
          <cell r="M400">
            <v>80768.33182617143</v>
          </cell>
          <cell r="O400">
            <v>800477.66817382863</v>
          </cell>
          <cell r="Q400">
            <v>0</v>
          </cell>
          <cell r="R400">
            <v>34332.33182617143</v>
          </cell>
          <cell r="S400">
            <v>46436</v>
          </cell>
          <cell r="T400">
            <v>80768.33182617143</v>
          </cell>
          <cell r="V400">
            <v>155818.40345599811</v>
          </cell>
          <cell r="W400">
            <v>0</v>
          </cell>
          <cell r="X400">
            <v>717</v>
          </cell>
          <cell r="Y400">
            <v>52</v>
          </cell>
          <cell r="Z400">
            <v>834810</v>
          </cell>
          <cell r="AA400">
            <v>0</v>
          </cell>
          <cell r="AB400">
            <v>834810</v>
          </cell>
          <cell r="AC400">
            <v>0</v>
          </cell>
          <cell r="AD400">
            <v>46436</v>
          </cell>
          <cell r="AE400">
            <v>881246</v>
          </cell>
          <cell r="AF400">
            <v>0</v>
          </cell>
          <cell r="AG400">
            <v>0</v>
          </cell>
          <cell r="AH400">
            <v>0</v>
          </cell>
          <cell r="AI400">
            <v>881246</v>
          </cell>
          <cell r="AK400">
            <v>717</v>
          </cell>
          <cell r="AL400">
            <v>734</v>
          </cell>
          <cell r="AM400" t="str">
            <v>MOHAWK TRAIL</v>
          </cell>
          <cell r="AN400">
            <v>834810</v>
          </cell>
          <cell r="AO400">
            <v>782810</v>
          </cell>
          <cell r="AP400">
            <v>52000</v>
          </cell>
          <cell r="AQ400">
            <v>24515</v>
          </cell>
          <cell r="AR400">
            <v>12313.25</v>
          </cell>
          <cell r="AS400">
            <v>3287</v>
          </cell>
          <cell r="AT400">
            <v>17844.5</v>
          </cell>
          <cell r="AU400">
            <v>0</v>
          </cell>
          <cell r="AV400">
            <v>-577.34654400189174</v>
          </cell>
          <cell r="AW400">
            <v>109382.40345599811</v>
          </cell>
          <cell r="AX400">
            <v>34332.33182617143</v>
          </cell>
          <cell r="AZ400">
            <v>717</v>
          </cell>
          <cell r="BA400" t="str">
            <v>MOHAWK TRAIL</v>
          </cell>
          <cell r="BC400">
            <v>0</v>
          </cell>
          <cell r="BE400">
            <v>0</v>
          </cell>
          <cell r="BF400">
            <v>0</v>
          </cell>
          <cell r="BG400">
            <v>0</v>
          </cell>
          <cell r="BH400">
            <v>0</v>
          </cell>
          <cell r="BI400">
            <v>0</v>
          </cell>
          <cell r="BJ400">
            <v>0</v>
          </cell>
          <cell r="BL400">
            <v>0</v>
          </cell>
          <cell r="BM400">
            <v>52000</v>
          </cell>
          <cell r="BN400">
            <v>52000</v>
          </cell>
          <cell r="BO400">
            <v>0</v>
          </cell>
          <cell r="BP400">
            <v>-577.34654400189174</v>
          </cell>
          <cell r="BQ400">
            <v>-577.34654400189174</v>
          </cell>
          <cell r="BR400">
            <v>-577.34654400189174</v>
          </cell>
          <cell r="BX400">
            <v>-717</v>
          </cell>
        </row>
        <row r="401">
          <cell r="A401">
            <v>720</v>
          </cell>
          <cell r="B401">
            <v>737</v>
          </cell>
          <cell r="C401" t="str">
            <v>NARRAGANSETT</v>
          </cell>
          <cell r="D401">
            <v>14</v>
          </cell>
          <cell r="E401">
            <v>173046</v>
          </cell>
          <cell r="F401">
            <v>0</v>
          </cell>
          <cell r="G401">
            <v>12502</v>
          </cell>
          <cell r="H401">
            <v>185548</v>
          </cell>
          <cell r="J401">
            <v>8718.4315723960335</v>
          </cell>
          <cell r="K401">
            <v>0.27078607537704996</v>
          </cell>
          <cell r="L401">
            <v>12502</v>
          </cell>
          <cell r="M401">
            <v>21220.431572396032</v>
          </cell>
          <cell r="O401">
            <v>164327.56842760398</v>
          </cell>
          <cell r="Q401">
            <v>0</v>
          </cell>
          <cell r="R401">
            <v>8718.4315723960335</v>
          </cell>
          <cell r="S401">
            <v>12502</v>
          </cell>
          <cell r="T401">
            <v>21220.431572396032</v>
          </cell>
          <cell r="V401">
            <v>44698.75</v>
          </cell>
          <cell r="W401">
            <v>0</v>
          </cell>
          <cell r="X401">
            <v>720</v>
          </cell>
          <cell r="Y401">
            <v>14</v>
          </cell>
          <cell r="Z401">
            <v>173046</v>
          </cell>
          <cell r="AA401">
            <v>0</v>
          </cell>
          <cell r="AB401">
            <v>173046</v>
          </cell>
          <cell r="AC401">
            <v>0</v>
          </cell>
          <cell r="AD401">
            <v>12502</v>
          </cell>
          <cell r="AE401">
            <v>185548</v>
          </cell>
          <cell r="AF401">
            <v>0</v>
          </cell>
          <cell r="AG401">
            <v>0</v>
          </cell>
          <cell r="AH401">
            <v>0</v>
          </cell>
          <cell r="AI401">
            <v>185548</v>
          </cell>
          <cell r="AK401">
            <v>720</v>
          </cell>
          <cell r="AL401">
            <v>737</v>
          </cell>
          <cell r="AM401" t="str">
            <v>NARRAGANSETT</v>
          </cell>
          <cell r="AN401">
            <v>173046</v>
          </cell>
          <cell r="AO401">
            <v>159841</v>
          </cell>
          <cell r="AP401">
            <v>13205</v>
          </cell>
          <cell r="AQ401">
            <v>0</v>
          </cell>
          <cell r="AR401">
            <v>9469.25</v>
          </cell>
          <cell r="AS401">
            <v>0</v>
          </cell>
          <cell r="AT401">
            <v>5240.25</v>
          </cell>
          <cell r="AU401">
            <v>4282.25</v>
          </cell>
          <cell r="AV401">
            <v>0</v>
          </cell>
          <cell r="AW401">
            <v>32196.75</v>
          </cell>
          <cell r="AX401">
            <v>8718.4315723960335</v>
          </cell>
          <cell r="AZ401">
            <v>720</v>
          </cell>
          <cell r="BA401" t="str">
            <v>NARRAGANSETT</v>
          </cell>
          <cell r="BC401">
            <v>0</v>
          </cell>
          <cell r="BE401">
            <v>0</v>
          </cell>
          <cell r="BF401">
            <v>0</v>
          </cell>
          <cell r="BG401">
            <v>0</v>
          </cell>
          <cell r="BH401">
            <v>0</v>
          </cell>
          <cell r="BI401">
            <v>0</v>
          </cell>
          <cell r="BJ401">
            <v>0</v>
          </cell>
          <cell r="BL401">
            <v>0</v>
          </cell>
          <cell r="BM401">
            <v>13205</v>
          </cell>
          <cell r="BN401">
            <v>13205</v>
          </cell>
          <cell r="BO401">
            <v>0</v>
          </cell>
          <cell r="BP401">
            <v>0</v>
          </cell>
          <cell r="BQ401">
            <v>0</v>
          </cell>
          <cell r="BR401">
            <v>0</v>
          </cell>
          <cell r="BX401">
            <v>-720</v>
          </cell>
        </row>
        <row r="402">
          <cell r="A402">
            <v>725</v>
          </cell>
          <cell r="B402">
            <v>738</v>
          </cell>
          <cell r="C402" t="str">
            <v>NASHOBA</v>
          </cell>
          <cell r="D402">
            <v>27</v>
          </cell>
          <cell r="E402">
            <v>310074</v>
          </cell>
          <cell r="F402">
            <v>0</v>
          </cell>
          <cell r="G402">
            <v>24111</v>
          </cell>
          <cell r="H402">
            <v>334185</v>
          </cell>
          <cell r="J402">
            <v>48911.02834643473</v>
          </cell>
          <cell r="K402">
            <v>0.50960799087741404</v>
          </cell>
          <cell r="L402">
            <v>24111</v>
          </cell>
          <cell r="M402">
            <v>73022.02834643473</v>
          </cell>
          <cell r="O402">
            <v>261162.97165356527</v>
          </cell>
          <cell r="Q402">
            <v>0</v>
          </cell>
          <cell r="R402">
            <v>48911.02834643473</v>
          </cell>
          <cell r="S402">
            <v>24111</v>
          </cell>
          <cell r="T402">
            <v>73022.02834643473</v>
          </cell>
          <cell r="V402">
            <v>120088.75</v>
          </cell>
          <cell r="W402">
            <v>0</v>
          </cell>
          <cell r="X402">
            <v>725</v>
          </cell>
          <cell r="Y402">
            <v>27</v>
          </cell>
          <cell r="Z402">
            <v>310074</v>
          </cell>
          <cell r="AA402">
            <v>0</v>
          </cell>
          <cell r="AB402">
            <v>310074</v>
          </cell>
          <cell r="AC402">
            <v>0</v>
          </cell>
          <cell r="AD402">
            <v>24111</v>
          </cell>
          <cell r="AE402">
            <v>334185</v>
          </cell>
          <cell r="AF402">
            <v>0</v>
          </cell>
          <cell r="AG402">
            <v>0</v>
          </cell>
          <cell r="AH402">
            <v>0</v>
          </cell>
          <cell r="AI402">
            <v>334185</v>
          </cell>
          <cell r="AK402">
            <v>725</v>
          </cell>
          <cell r="AL402">
            <v>738</v>
          </cell>
          <cell r="AM402" t="str">
            <v>NASHOBA</v>
          </cell>
          <cell r="AN402">
            <v>310074</v>
          </cell>
          <cell r="AO402">
            <v>235993</v>
          </cell>
          <cell r="AP402">
            <v>74081</v>
          </cell>
          <cell r="AQ402">
            <v>0</v>
          </cell>
          <cell r="AR402">
            <v>0</v>
          </cell>
          <cell r="AS402">
            <v>0</v>
          </cell>
          <cell r="AT402">
            <v>0</v>
          </cell>
          <cell r="AU402">
            <v>21896.75</v>
          </cell>
          <cell r="AV402">
            <v>0</v>
          </cell>
          <cell r="AW402">
            <v>95977.75</v>
          </cell>
          <cell r="AX402">
            <v>48911.02834643473</v>
          </cell>
          <cell r="AZ402">
            <v>725</v>
          </cell>
          <cell r="BA402" t="str">
            <v>NASHOBA</v>
          </cell>
          <cell r="BC402">
            <v>0</v>
          </cell>
          <cell r="BE402">
            <v>0</v>
          </cell>
          <cell r="BF402">
            <v>0</v>
          </cell>
          <cell r="BG402">
            <v>0</v>
          </cell>
          <cell r="BH402">
            <v>0</v>
          </cell>
          <cell r="BI402">
            <v>0</v>
          </cell>
          <cell r="BJ402">
            <v>0</v>
          </cell>
          <cell r="BL402">
            <v>0</v>
          </cell>
          <cell r="BM402">
            <v>74081</v>
          </cell>
          <cell r="BN402">
            <v>74081</v>
          </cell>
          <cell r="BO402">
            <v>0</v>
          </cell>
          <cell r="BP402">
            <v>0</v>
          </cell>
          <cell r="BQ402">
            <v>0</v>
          </cell>
          <cell r="BR402">
            <v>0</v>
          </cell>
          <cell r="BX402">
            <v>-725</v>
          </cell>
        </row>
        <row r="403">
          <cell r="A403">
            <v>728</v>
          </cell>
          <cell r="B403">
            <v>787</v>
          </cell>
          <cell r="C403" t="str">
            <v>NEW SALEM WENDELL</v>
          </cell>
          <cell r="D403">
            <v>1</v>
          </cell>
          <cell r="E403">
            <v>14927</v>
          </cell>
          <cell r="F403">
            <v>0</v>
          </cell>
          <cell r="G403">
            <v>893</v>
          </cell>
          <cell r="H403">
            <v>15820</v>
          </cell>
          <cell r="J403">
            <v>9855.3599455627118</v>
          </cell>
          <cell r="K403">
            <v>0.66023715050329679</v>
          </cell>
          <cell r="L403">
            <v>893</v>
          </cell>
          <cell r="M403">
            <v>10748.359945562712</v>
          </cell>
          <cell r="O403">
            <v>5071.6400544372882</v>
          </cell>
          <cell r="Q403">
            <v>0</v>
          </cell>
          <cell r="R403">
            <v>9855.3599455627118</v>
          </cell>
          <cell r="S403">
            <v>893</v>
          </cell>
          <cell r="T403">
            <v>10748.359945562712</v>
          </cell>
          <cell r="V403">
            <v>15820</v>
          </cell>
          <cell r="W403">
            <v>0</v>
          </cell>
          <cell r="X403">
            <v>728</v>
          </cell>
          <cell r="Y403">
            <v>1</v>
          </cell>
          <cell r="Z403">
            <v>14927</v>
          </cell>
          <cell r="AA403">
            <v>0</v>
          </cell>
          <cell r="AB403">
            <v>14927</v>
          </cell>
          <cell r="AC403">
            <v>0</v>
          </cell>
          <cell r="AD403">
            <v>893</v>
          </cell>
          <cell r="AE403">
            <v>15820</v>
          </cell>
          <cell r="AF403">
            <v>0</v>
          </cell>
          <cell r="AG403">
            <v>0</v>
          </cell>
          <cell r="AH403">
            <v>0</v>
          </cell>
          <cell r="AI403">
            <v>15820</v>
          </cell>
          <cell r="AK403">
            <v>728</v>
          </cell>
          <cell r="AL403">
            <v>787</v>
          </cell>
          <cell r="AM403" t="str">
            <v>NEW SALEM WENDELL</v>
          </cell>
          <cell r="AN403">
            <v>14927</v>
          </cell>
          <cell r="AO403">
            <v>0</v>
          </cell>
          <cell r="AP403">
            <v>14927</v>
          </cell>
          <cell r="AQ403">
            <v>0</v>
          </cell>
          <cell r="AR403">
            <v>0</v>
          </cell>
          <cell r="AS403">
            <v>0</v>
          </cell>
          <cell r="AT403">
            <v>0</v>
          </cell>
          <cell r="AU403">
            <v>0</v>
          </cell>
          <cell r="AV403">
            <v>0</v>
          </cell>
          <cell r="AW403">
            <v>14927</v>
          </cell>
          <cell r="AX403">
            <v>9855.3599455627118</v>
          </cell>
          <cell r="AZ403">
            <v>728</v>
          </cell>
          <cell r="BA403" t="str">
            <v>NEW SALEM WENDELL</v>
          </cell>
          <cell r="BC403">
            <v>0</v>
          </cell>
          <cell r="BE403">
            <v>0</v>
          </cell>
          <cell r="BF403">
            <v>0</v>
          </cell>
          <cell r="BG403">
            <v>0</v>
          </cell>
          <cell r="BH403">
            <v>0</v>
          </cell>
          <cell r="BI403">
            <v>0</v>
          </cell>
          <cell r="BJ403">
            <v>0</v>
          </cell>
          <cell r="BL403">
            <v>0</v>
          </cell>
          <cell r="BM403">
            <v>14927</v>
          </cell>
          <cell r="BN403">
            <v>14927</v>
          </cell>
          <cell r="BO403">
            <v>0</v>
          </cell>
          <cell r="BP403">
            <v>0</v>
          </cell>
          <cell r="BQ403">
            <v>0</v>
          </cell>
          <cell r="BR403">
            <v>0</v>
          </cell>
          <cell r="BX403">
            <v>-728</v>
          </cell>
        </row>
        <row r="404">
          <cell r="A404">
            <v>730</v>
          </cell>
          <cell r="B404">
            <v>741</v>
          </cell>
          <cell r="C404" t="str">
            <v>NORTHBORO SOUTHBORO</v>
          </cell>
          <cell r="D404">
            <v>16</v>
          </cell>
          <cell r="E404">
            <v>211965</v>
          </cell>
          <cell r="F404">
            <v>0</v>
          </cell>
          <cell r="G404">
            <v>14288</v>
          </cell>
          <cell r="H404">
            <v>226253</v>
          </cell>
          <cell r="J404">
            <v>0</v>
          </cell>
          <cell r="K404">
            <v>0</v>
          </cell>
          <cell r="L404">
            <v>14288</v>
          </cell>
          <cell r="M404">
            <v>14288</v>
          </cell>
          <cell r="O404">
            <v>211965</v>
          </cell>
          <cell r="Q404">
            <v>0</v>
          </cell>
          <cell r="R404">
            <v>0</v>
          </cell>
          <cell r="S404">
            <v>14288</v>
          </cell>
          <cell r="T404">
            <v>14288</v>
          </cell>
          <cell r="V404">
            <v>62190.75</v>
          </cell>
          <cell r="W404">
            <v>0</v>
          </cell>
          <cell r="X404">
            <v>730</v>
          </cell>
          <cell r="Y404">
            <v>16</v>
          </cell>
          <cell r="Z404">
            <v>211965</v>
          </cell>
          <cell r="AA404">
            <v>0</v>
          </cell>
          <cell r="AB404">
            <v>211965</v>
          </cell>
          <cell r="AC404">
            <v>0</v>
          </cell>
          <cell r="AD404">
            <v>14288</v>
          </cell>
          <cell r="AE404">
            <v>226253</v>
          </cell>
          <cell r="AF404">
            <v>0</v>
          </cell>
          <cell r="AG404">
            <v>0</v>
          </cell>
          <cell r="AH404">
            <v>0</v>
          </cell>
          <cell r="AI404">
            <v>226253</v>
          </cell>
          <cell r="AK404">
            <v>730</v>
          </cell>
          <cell r="AL404">
            <v>741</v>
          </cell>
          <cell r="AM404" t="str">
            <v>NORTHBORO SOUTHBORO</v>
          </cell>
          <cell r="AN404">
            <v>211965</v>
          </cell>
          <cell r="AO404">
            <v>264366</v>
          </cell>
          <cell r="AP404">
            <v>0</v>
          </cell>
          <cell r="AQ404">
            <v>0</v>
          </cell>
          <cell r="AR404">
            <v>904</v>
          </cell>
          <cell r="AS404">
            <v>11482</v>
          </cell>
          <cell r="AT404">
            <v>0</v>
          </cell>
          <cell r="AU404">
            <v>35516.75</v>
          </cell>
          <cell r="AV404">
            <v>0</v>
          </cell>
          <cell r="AW404">
            <v>47902.75</v>
          </cell>
          <cell r="AX404">
            <v>0</v>
          </cell>
          <cell r="AZ404">
            <v>730</v>
          </cell>
          <cell r="BA404" t="str">
            <v>NORTHBORO SOUTHBORO</v>
          </cell>
          <cell r="BC404">
            <v>0</v>
          </cell>
          <cell r="BE404">
            <v>0</v>
          </cell>
          <cell r="BF404">
            <v>0</v>
          </cell>
          <cell r="BG404">
            <v>0</v>
          </cell>
          <cell r="BH404">
            <v>0</v>
          </cell>
          <cell r="BI404">
            <v>0</v>
          </cell>
          <cell r="BJ404">
            <v>0</v>
          </cell>
          <cell r="BL404">
            <v>0</v>
          </cell>
          <cell r="BM404">
            <v>0</v>
          </cell>
          <cell r="BN404">
            <v>0</v>
          </cell>
          <cell r="BO404">
            <v>0</v>
          </cell>
          <cell r="BP404">
            <v>0</v>
          </cell>
          <cell r="BQ404">
            <v>0</v>
          </cell>
          <cell r="BR404">
            <v>0</v>
          </cell>
          <cell r="BX404">
            <v>-730</v>
          </cell>
        </row>
        <row r="405">
          <cell r="A405">
            <v>735</v>
          </cell>
          <cell r="B405">
            <v>740</v>
          </cell>
          <cell r="C405" t="str">
            <v>NORTH MIDDLESEX</v>
          </cell>
          <cell r="D405">
            <v>69</v>
          </cell>
          <cell r="E405">
            <v>924588</v>
          </cell>
          <cell r="F405">
            <v>0</v>
          </cell>
          <cell r="G405">
            <v>61617</v>
          </cell>
          <cell r="H405">
            <v>986205</v>
          </cell>
          <cell r="J405">
            <v>0</v>
          </cell>
          <cell r="K405">
            <v>0</v>
          </cell>
          <cell r="L405">
            <v>61617</v>
          </cell>
          <cell r="M405">
            <v>61617</v>
          </cell>
          <cell r="O405">
            <v>924588</v>
          </cell>
          <cell r="Q405">
            <v>0</v>
          </cell>
          <cell r="R405">
            <v>0</v>
          </cell>
          <cell r="S405">
            <v>61617</v>
          </cell>
          <cell r="T405">
            <v>61617</v>
          </cell>
          <cell r="V405">
            <v>153537.6346666243</v>
          </cell>
          <cell r="W405">
            <v>0</v>
          </cell>
          <cell r="X405">
            <v>735</v>
          </cell>
          <cell r="Y405">
            <v>69</v>
          </cell>
          <cell r="Z405">
            <v>924588</v>
          </cell>
          <cell r="AA405">
            <v>0</v>
          </cell>
          <cell r="AB405">
            <v>924588</v>
          </cell>
          <cell r="AC405">
            <v>0</v>
          </cell>
          <cell r="AD405">
            <v>61617</v>
          </cell>
          <cell r="AE405">
            <v>986205</v>
          </cell>
          <cell r="AF405">
            <v>0</v>
          </cell>
          <cell r="AG405">
            <v>0</v>
          </cell>
          <cell r="AH405">
            <v>0</v>
          </cell>
          <cell r="AI405">
            <v>986205</v>
          </cell>
          <cell r="AK405">
            <v>735</v>
          </cell>
          <cell r="AL405">
            <v>740</v>
          </cell>
          <cell r="AM405" t="str">
            <v>NORTH MIDDLESEX</v>
          </cell>
          <cell r="AN405">
            <v>924588</v>
          </cell>
          <cell r="AO405">
            <v>984391</v>
          </cell>
          <cell r="AP405">
            <v>0</v>
          </cell>
          <cell r="AQ405">
            <v>63421</v>
          </cell>
          <cell r="AR405">
            <v>0</v>
          </cell>
          <cell r="AS405">
            <v>29993.25</v>
          </cell>
          <cell r="AT405">
            <v>0</v>
          </cell>
          <cell r="AU405">
            <v>0</v>
          </cell>
          <cell r="AV405">
            <v>-1493.6153333756956</v>
          </cell>
          <cell r="AW405">
            <v>91920.634666624304</v>
          </cell>
          <cell r="AX405">
            <v>0</v>
          </cell>
          <cell r="AZ405">
            <v>735</v>
          </cell>
          <cell r="BA405" t="str">
            <v>NORTH MIDDLESEX</v>
          </cell>
          <cell r="BC405">
            <v>0</v>
          </cell>
          <cell r="BE405">
            <v>0</v>
          </cell>
          <cell r="BF405">
            <v>0</v>
          </cell>
          <cell r="BG405">
            <v>0</v>
          </cell>
          <cell r="BH405">
            <v>0</v>
          </cell>
          <cell r="BI405">
            <v>0</v>
          </cell>
          <cell r="BJ405">
            <v>0</v>
          </cell>
          <cell r="BL405">
            <v>0</v>
          </cell>
          <cell r="BM405">
            <v>0</v>
          </cell>
          <cell r="BN405">
            <v>0</v>
          </cell>
          <cell r="BO405">
            <v>0</v>
          </cell>
          <cell r="BP405">
            <v>-1493.6153333756956</v>
          </cell>
          <cell r="BQ405">
            <v>-1493.6153333756956</v>
          </cell>
          <cell r="BR405">
            <v>-1493.6153333756956</v>
          </cell>
          <cell r="BX405">
            <v>-735</v>
          </cell>
        </row>
        <row r="406">
          <cell r="A406">
            <v>740</v>
          </cell>
          <cell r="B406">
            <v>745</v>
          </cell>
          <cell r="C406" t="str">
            <v>OLD ROCHESTER</v>
          </cell>
          <cell r="D406">
            <v>2</v>
          </cell>
          <cell r="E406">
            <v>27778</v>
          </cell>
          <cell r="F406">
            <v>0</v>
          </cell>
          <cell r="G406">
            <v>1786</v>
          </cell>
          <cell r="H406">
            <v>29564</v>
          </cell>
          <cell r="J406">
            <v>402.08442465650774</v>
          </cell>
          <cell r="K406">
            <v>3.8829978238194854E-2</v>
          </cell>
          <cell r="L406">
            <v>1786</v>
          </cell>
          <cell r="M406">
            <v>2188.0844246565075</v>
          </cell>
          <cell r="O406">
            <v>27375.915575343493</v>
          </cell>
          <cell r="Q406">
            <v>0</v>
          </cell>
          <cell r="R406">
            <v>402.08442465650774</v>
          </cell>
          <cell r="S406">
            <v>1786</v>
          </cell>
          <cell r="T406">
            <v>2188.0844246565075</v>
          </cell>
          <cell r="V406">
            <v>12141</v>
          </cell>
          <cell r="W406">
            <v>0</v>
          </cell>
          <cell r="X406">
            <v>740</v>
          </cell>
          <cell r="Y406">
            <v>2</v>
          </cell>
          <cell r="Z406">
            <v>27778</v>
          </cell>
          <cell r="AA406">
            <v>0</v>
          </cell>
          <cell r="AB406">
            <v>27778</v>
          </cell>
          <cell r="AC406">
            <v>0</v>
          </cell>
          <cell r="AD406">
            <v>1786</v>
          </cell>
          <cell r="AE406">
            <v>29564</v>
          </cell>
          <cell r="AF406">
            <v>0</v>
          </cell>
          <cell r="AG406">
            <v>0</v>
          </cell>
          <cell r="AH406">
            <v>0</v>
          </cell>
          <cell r="AI406">
            <v>29564</v>
          </cell>
          <cell r="AK406">
            <v>740</v>
          </cell>
          <cell r="AL406">
            <v>745</v>
          </cell>
          <cell r="AM406" t="str">
            <v>OLD ROCHESTER</v>
          </cell>
          <cell r="AN406">
            <v>27778</v>
          </cell>
          <cell r="AO406">
            <v>27169</v>
          </cell>
          <cell r="AP406">
            <v>609</v>
          </cell>
          <cell r="AQ406">
            <v>0</v>
          </cell>
          <cell r="AR406">
            <v>3240.75</v>
          </cell>
          <cell r="AS406">
            <v>3719</v>
          </cell>
          <cell r="AT406">
            <v>2786.25</v>
          </cell>
          <cell r="AU406">
            <v>0</v>
          </cell>
          <cell r="AV406">
            <v>0</v>
          </cell>
          <cell r="AW406">
            <v>10355</v>
          </cell>
          <cell r="AX406">
            <v>402.08442465650774</v>
          </cell>
          <cell r="AZ406">
            <v>740</v>
          </cell>
          <cell r="BA406" t="str">
            <v>OLD ROCHESTER</v>
          </cell>
          <cell r="BC406">
            <v>0</v>
          </cell>
          <cell r="BE406">
            <v>0</v>
          </cell>
          <cell r="BF406">
            <v>0</v>
          </cell>
          <cell r="BG406">
            <v>0</v>
          </cell>
          <cell r="BH406">
            <v>0</v>
          </cell>
          <cell r="BI406">
            <v>0</v>
          </cell>
          <cell r="BJ406">
            <v>0</v>
          </cell>
          <cell r="BL406">
            <v>0</v>
          </cell>
          <cell r="BM406">
            <v>609</v>
          </cell>
          <cell r="BN406">
            <v>609</v>
          </cell>
          <cell r="BO406">
            <v>0</v>
          </cell>
          <cell r="BP406">
            <v>0</v>
          </cell>
          <cell r="BQ406">
            <v>0</v>
          </cell>
          <cell r="BR406">
            <v>0</v>
          </cell>
          <cell r="BX406">
            <v>-740</v>
          </cell>
        </row>
        <row r="407">
          <cell r="A407">
            <v>745</v>
          </cell>
          <cell r="B407">
            <v>746</v>
          </cell>
          <cell r="C407" t="str">
            <v>PENTUCKET</v>
          </cell>
          <cell r="D407">
            <v>24</v>
          </cell>
          <cell r="E407">
            <v>305400</v>
          </cell>
          <cell r="F407">
            <v>0</v>
          </cell>
          <cell r="G407">
            <v>21432</v>
          </cell>
          <cell r="H407">
            <v>326832</v>
          </cell>
          <cell r="J407">
            <v>0</v>
          </cell>
          <cell r="K407">
            <v>0</v>
          </cell>
          <cell r="L407">
            <v>21432</v>
          </cell>
          <cell r="M407">
            <v>21432</v>
          </cell>
          <cell r="O407">
            <v>305400</v>
          </cell>
          <cell r="Q407">
            <v>0</v>
          </cell>
          <cell r="R407">
            <v>0</v>
          </cell>
          <cell r="S407">
            <v>21432</v>
          </cell>
          <cell r="T407">
            <v>21432</v>
          </cell>
          <cell r="V407">
            <v>62962.309852340673</v>
          </cell>
          <cell r="W407">
            <v>0</v>
          </cell>
          <cell r="X407">
            <v>745</v>
          </cell>
          <cell r="Y407">
            <v>24</v>
          </cell>
          <cell r="Z407">
            <v>305400</v>
          </cell>
          <cell r="AA407">
            <v>0</v>
          </cell>
          <cell r="AB407">
            <v>305400</v>
          </cell>
          <cell r="AC407">
            <v>0</v>
          </cell>
          <cell r="AD407">
            <v>21432</v>
          </cell>
          <cell r="AE407">
            <v>326832</v>
          </cell>
          <cell r="AF407">
            <v>0</v>
          </cell>
          <cell r="AG407">
            <v>0</v>
          </cell>
          <cell r="AH407">
            <v>0</v>
          </cell>
          <cell r="AI407">
            <v>326832</v>
          </cell>
          <cell r="AK407">
            <v>745</v>
          </cell>
          <cell r="AL407">
            <v>746</v>
          </cell>
          <cell r="AM407" t="str">
            <v>PENTUCKET</v>
          </cell>
          <cell r="AN407">
            <v>305400</v>
          </cell>
          <cell r="AO407">
            <v>366997</v>
          </cell>
          <cell r="AP407">
            <v>0</v>
          </cell>
          <cell r="AQ407">
            <v>18765</v>
          </cell>
          <cell r="AR407">
            <v>14248.75</v>
          </cell>
          <cell r="AS407">
            <v>0</v>
          </cell>
          <cell r="AT407">
            <v>0</v>
          </cell>
          <cell r="AU407">
            <v>8958.5</v>
          </cell>
          <cell r="AV407">
            <v>-441.94014765932661</v>
          </cell>
          <cell r="AW407">
            <v>41530.309852340673</v>
          </cell>
          <cell r="AX407">
            <v>0</v>
          </cell>
          <cell r="AZ407">
            <v>745</v>
          </cell>
          <cell r="BA407" t="str">
            <v>PENTUCKET</v>
          </cell>
          <cell r="BC407">
            <v>0</v>
          </cell>
          <cell r="BE407">
            <v>0</v>
          </cell>
          <cell r="BF407">
            <v>0</v>
          </cell>
          <cell r="BG407">
            <v>0</v>
          </cell>
          <cell r="BH407">
            <v>0</v>
          </cell>
          <cell r="BI407">
            <v>0</v>
          </cell>
          <cell r="BJ407">
            <v>0</v>
          </cell>
          <cell r="BL407">
            <v>0</v>
          </cell>
          <cell r="BM407">
            <v>0</v>
          </cell>
          <cell r="BN407">
            <v>0</v>
          </cell>
          <cell r="BO407">
            <v>0</v>
          </cell>
          <cell r="BP407">
            <v>-441.94014765932661</v>
          </cell>
          <cell r="BQ407">
            <v>-441.94014765932661</v>
          </cell>
          <cell r="BR407">
            <v>-441.94014765932661</v>
          </cell>
          <cell r="BX407">
            <v>-745</v>
          </cell>
        </row>
        <row r="408">
          <cell r="A408">
            <v>750</v>
          </cell>
          <cell r="B408">
            <v>747</v>
          </cell>
          <cell r="C408" t="str">
            <v>PIONEER</v>
          </cell>
          <cell r="D408">
            <v>21</v>
          </cell>
          <cell r="E408">
            <v>344253</v>
          </cell>
          <cell r="F408">
            <v>0</v>
          </cell>
          <cell r="G408">
            <v>18753</v>
          </cell>
          <cell r="H408">
            <v>363006</v>
          </cell>
          <cell r="J408">
            <v>45630.309945583846</v>
          </cell>
          <cell r="K408">
            <v>0.43431894992066578</v>
          </cell>
          <cell r="L408">
            <v>18753</v>
          </cell>
          <cell r="M408">
            <v>64383.309945583846</v>
          </cell>
          <cell r="O408">
            <v>298622.69005441613</v>
          </cell>
          <cell r="Q408">
            <v>0</v>
          </cell>
          <cell r="R408">
            <v>45630.309945583846</v>
          </cell>
          <cell r="S408">
            <v>18753</v>
          </cell>
          <cell r="T408">
            <v>64383.309945583846</v>
          </cell>
          <cell r="V408">
            <v>123814.75232261645</v>
          </cell>
          <cell r="W408">
            <v>0</v>
          </cell>
          <cell r="X408">
            <v>750</v>
          </cell>
          <cell r="Y408">
            <v>21</v>
          </cell>
          <cell r="Z408">
            <v>344253</v>
          </cell>
          <cell r="AA408">
            <v>0</v>
          </cell>
          <cell r="AB408">
            <v>344253</v>
          </cell>
          <cell r="AC408">
            <v>0</v>
          </cell>
          <cell r="AD408">
            <v>18753</v>
          </cell>
          <cell r="AE408">
            <v>363006</v>
          </cell>
          <cell r="AF408">
            <v>0</v>
          </cell>
          <cell r="AG408">
            <v>0</v>
          </cell>
          <cell r="AH408">
            <v>0</v>
          </cell>
          <cell r="AI408">
            <v>363006</v>
          </cell>
          <cell r="AK408">
            <v>750</v>
          </cell>
          <cell r="AL408">
            <v>747</v>
          </cell>
          <cell r="AM408" t="str">
            <v>PIONEER</v>
          </cell>
          <cell r="AN408">
            <v>344253</v>
          </cell>
          <cell r="AO408">
            <v>275141</v>
          </cell>
          <cell r="AP408">
            <v>69112</v>
          </cell>
          <cell r="AQ408">
            <v>11889</v>
          </cell>
          <cell r="AR408">
            <v>3848.25</v>
          </cell>
          <cell r="AS408">
            <v>18378.25</v>
          </cell>
          <cell r="AT408">
            <v>0</v>
          </cell>
          <cell r="AU408">
            <v>2114.25</v>
          </cell>
          <cell r="AV408">
            <v>-279.99767738355149</v>
          </cell>
          <cell r="AW408">
            <v>105061.75232261645</v>
          </cell>
          <cell r="AX408">
            <v>45630.309945583846</v>
          </cell>
          <cell r="AZ408">
            <v>750</v>
          </cell>
          <cell r="BA408" t="str">
            <v>PIONEER</v>
          </cell>
          <cell r="BC408">
            <v>0</v>
          </cell>
          <cell r="BE408">
            <v>0</v>
          </cell>
          <cell r="BF408">
            <v>0</v>
          </cell>
          <cell r="BG408">
            <v>0</v>
          </cell>
          <cell r="BH408">
            <v>0</v>
          </cell>
          <cell r="BI408">
            <v>0</v>
          </cell>
          <cell r="BJ408">
            <v>0</v>
          </cell>
          <cell r="BL408">
            <v>0</v>
          </cell>
          <cell r="BM408">
            <v>69112</v>
          </cell>
          <cell r="BN408">
            <v>69112</v>
          </cell>
          <cell r="BO408">
            <v>0</v>
          </cell>
          <cell r="BP408">
            <v>-279.99767738355149</v>
          </cell>
          <cell r="BQ408">
            <v>-279.99767738355149</v>
          </cell>
          <cell r="BR408">
            <v>-279.99767738355149</v>
          </cell>
          <cell r="BX408">
            <v>-750</v>
          </cell>
        </row>
        <row r="409">
          <cell r="A409">
            <v>753</v>
          </cell>
          <cell r="B409">
            <v>749</v>
          </cell>
          <cell r="C409" t="str">
            <v>QUABBIN</v>
          </cell>
          <cell r="D409">
            <v>30</v>
          </cell>
          <cell r="E409">
            <v>359630</v>
          </cell>
          <cell r="F409">
            <v>0</v>
          </cell>
          <cell r="G409">
            <v>26790</v>
          </cell>
          <cell r="H409">
            <v>386420</v>
          </cell>
          <cell r="J409">
            <v>10304.981445055457</v>
          </cell>
          <cell r="K409">
            <v>0.1209426791117411</v>
          </cell>
          <cell r="L409">
            <v>26790</v>
          </cell>
          <cell r="M409">
            <v>37094.981445055455</v>
          </cell>
          <cell r="O409">
            <v>349325.01855494455</v>
          </cell>
          <cell r="Q409">
            <v>0</v>
          </cell>
          <cell r="R409">
            <v>10304.981445055457</v>
          </cell>
          <cell r="S409">
            <v>26790</v>
          </cell>
          <cell r="T409">
            <v>37094.981445055455</v>
          </cell>
          <cell r="V409">
            <v>111995.5</v>
          </cell>
          <cell r="W409">
            <v>0</v>
          </cell>
          <cell r="X409">
            <v>753</v>
          </cell>
          <cell r="Y409">
            <v>30</v>
          </cell>
          <cell r="Z409">
            <v>359630</v>
          </cell>
          <cell r="AA409">
            <v>0</v>
          </cell>
          <cell r="AB409">
            <v>359630</v>
          </cell>
          <cell r="AC409">
            <v>0</v>
          </cell>
          <cell r="AD409">
            <v>26790</v>
          </cell>
          <cell r="AE409">
            <v>386420</v>
          </cell>
          <cell r="AF409">
            <v>0</v>
          </cell>
          <cell r="AG409">
            <v>0</v>
          </cell>
          <cell r="AH409">
            <v>0</v>
          </cell>
          <cell r="AI409">
            <v>386420</v>
          </cell>
          <cell r="AK409">
            <v>753</v>
          </cell>
          <cell r="AL409">
            <v>749</v>
          </cell>
          <cell r="AM409" t="str">
            <v>QUABBIN</v>
          </cell>
          <cell r="AN409">
            <v>359630</v>
          </cell>
          <cell r="AO409">
            <v>344022</v>
          </cell>
          <cell r="AP409">
            <v>15608</v>
          </cell>
          <cell r="AQ409">
            <v>0</v>
          </cell>
          <cell r="AR409">
            <v>23103.5</v>
          </cell>
          <cell r="AS409">
            <v>43707.25</v>
          </cell>
          <cell r="AT409">
            <v>2786.75</v>
          </cell>
          <cell r="AU409">
            <v>0</v>
          </cell>
          <cell r="AV409">
            <v>0</v>
          </cell>
          <cell r="AW409">
            <v>85205.5</v>
          </cell>
          <cell r="AX409">
            <v>10304.981445055457</v>
          </cell>
          <cell r="AZ409">
            <v>753</v>
          </cell>
          <cell r="BA409" t="str">
            <v>QUABBIN</v>
          </cell>
          <cell r="BC409">
            <v>0</v>
          </cell>
          <cell r="BE409">
            <v>0</v>
          </cell>
          <cell r="BF409">
            <v>0</v>
          </cell>
          <cell r="BG409">
            <v>0</v>
          </cell>
          <cell r="BH409">
            <v>0</v>
          </cell>
          <cell r="BI409">
            <v>0</v>
          </cell>
          <cell r="BJ409">
            <v>0</v>
          </cell>
          <cell r="BL409">
            <v>0</v>
          </cell>
          <cell r="BM409">
            <v>15608</v>
          </cell>
          <cell r="BN409">
            <v>15608</v>
          </cell>
          <cell r="BO409">
            <v>0</v>
          </cell>
          <cell r="BP409">
            <v>0</v>
          </cell>
          <cell r="BQ409">
            <v>0</v>
          </cell>
          <cell r="BR409">
            <v>0</v>
          </cell>
          <cell r="BX409">
            <v>-753</v>
          </cell>
        </row>
        <row r="410">
          <cell r="A410">
            <v>755</v>
          </cell>
          <cell r="B410">
            <v>730</v>
          </cell>
          <cell r="C410" t="str">
            <v>RALPH C MAHAR</v>
          </cell>
          <cell r="D410">
            <v>11</v>
          </cell>
          <cell r="E410">
            <v>152012</v>
          </cell>
          <cell r="F410">
            <v>0</v>
          </cell>
          <cell r="G410">
            <v>9823</v>
          </cell>
          <cell r="H410">
            <v>161835</v>
          </cell>
          <cell r="J410">
            <v>0</v>
          </cell>
          <cell r="K410">
            <v>0</v>
          </cell>
          <cell r="L410">
            <v>9823</v>
          </cell>
          <cell r="M410">
            <v>9823</v>
          </cell>
          <cell r="O410">
            <v>152012</v>
          </cell>
          <cell r="Q410">
            <v>0</v>
          </cell>
          <cell r="R410">
            <v>0</v>
          </cell>
          <cell r="S410">
            <v>9823</v>
          </cell>
          <cell r="T410">
            <v>9823</v>
          </cell>
          <cell r="V410">
            <v>36585</v>
          </cell>
          <cell r="W410">
            <v>0</v>
          </cell>
          <cell r="X410">
            <v>755</v>
          </cell>
          <cell r="Y410">
            <v>11</v>
          </cell>
          <cell r="Z410">
            <v>152012</v>
          </cell>
          <cell r="AA410">
            <v>0</v>
          </cell>
          <cell r="AB410">
            <v>152012</v>
          </cell>
          <cell r="AC410">
            <v>0</v>
          </cell>
          <cell r="AD410">
            <v>9823</v>
          </cell>
          <cell r="AE410">
            <v>161835</v>
          </cell>
          <cell r="AF410">
            <v>0</v>
          </cell>
          <cell r="AG410">
            <v>0</v>
          </cell>
          <cell r="AH410">
            <v>0</v>
          </cell>
          <cell r="AI410">
            <v>161835</v>
          </cell>
          <cell r="AK410">
            <v>755</v>
          </cell>
          <cell r="AL410">
            <v>730</v>
          </cell>
          <cell r="AM410" t="str">
            <v>RALPH C MAHAR</v>
          </cell>
          <cell r="AN410">
            <v>152012</v>
          </cell>
          <cell r="AO410">
            <v>192325</v>
          </cell>
          <cell r="AP410">
            <v>0</v>
          </cell>
          <cell r="AQ410">
            <v>0</v>
          </cell>
          <cell r="AR410">
            <v>8705.25</v>
          </cell>
          <cell r="AS410">
            <v>15159.5</v>
          </cell>
          <cell r="AT410">
            <v>2897.25</v>
          </cell>
          <cell r="AU410">
            <v>0</v>
          </cell>
          <cell r="AV410">
            <v>0</v>
          </cell>
          <cell r="AW410">
            <v>26762</v>
          </cell>
          <cell r="AX410">
            <v>0</v>
          </cell>
          <cell r="AZ410">
            <v>755</v>
          </cell>
          <cell r="BA410" t="str">
            <v>RALPH C MAHAR</v>
          </cell>
          <cell r="BC410">
            <v>0</v>
          </cell>
          <cell r="BE410">
            <v>0</v>
          </cell>
          <cell r="BF410">
            <v>0</v>
          </cell>
          <cell r="BG410">
            <v>0</v>
          </cell>
          <cell r="BH410">
            <v>0</v>
          </cell>
          <cell r="BI410">
            <v>0</v>
          </cell>
          <cell r="BJ410">
            <v>0</v>
          </cell>
          <cell r="BL410">
            <v>0</v>
          </cell>
          <cell r="BM410">
            <v>0</v>
          </cell>
          <cell r="BN410">
            <v>0</v>
          </cell>
          <cell r="BO410">
            <v>0</v>
          </cell>
          <cell r="BP410">
            <v>0</v>
          </cell>
          <cell r="BQ410">
            <v>0</v>
          </cell>
          <cell r="BR410">
            <v>0</v>
          </cell>
          <cell r="BX410">
            <v>-755</v>
          </cell>
        </row>
        <row r="411">
          <cell r="A411">
            <v>760</v>
          </cell>
          <cell r="B411">
            <v>752</v>
          </cell>
          <cell r="C411" t="str">
            <v>SILVER LAKE</v>
          </cell>
          <cell r="D411">
            <v>59</v>
          </cell>
          <cell r="E411">
            <v>674187</v>
          </cell>
          <cell r="F411">
            <v>0</v>
          </cell>
          <cell r="G411">
            <v>52687</v>
          </cell>
          <cell r="H411">
            <v>726874</v>
          </cell>
          <cell r="J411">
            <v>76414.52732495057</v>
          </cell>
          <cell r="K411">
            <v>0.36853491194294202</v>
          </cell>
          <cell r="L411">
            <v>52687</v>
          </cell>
          <cell r="M411">
            <v>129101.52732495057</v>
          </cell>
          <cell r="O411">
            <v>597772.47267504944</v>
          </cell>
          <cell r="Q411">
            <v>0</v>
          </cell>
          <cell r="R411">
            <v>76414.52732495057</v>
          </cell>
          <cell r="S411">
            <v>52687</v>
          </cell>
          <cell r="T411">
            <v>129101.52732495057</v>
          </cell>
          <cell r="V411">
            <v>260033.78004340973</v>
          </cell>
          <cell r="W411">
            <v>0</v>
          </cell>
          <cell r="X411">
            <v>760</v>
          </cell>
          <cell r="Y411">
            <v>59</v>
          </cell>
          <cell r="Z411">
            <v>674187</v>
          </cell>
          <cell r="AA411">
            <v>0</v>
          </cell>
          <cell r="AB411">
            <v>674187</v>
          </cell>
          <cell r="AC411">
            <v>0</v>
          </cell>
          <cell r="AD411">
            <v>52687</v>
          </cell>
          <cell r="AE411">
            <v>726874</v>
          </cell>
          <cell r="AF411">
            <v>0</v>
          </cell>
          <cell r="AG411">
            <v>0</v>
          </cell>
          <cell r="AH411">
            <v>0</v>
          </cell>
          <cell r="AI411">
            <v>726874</v>
          </cell>
          <cell r="AK411">
            <v>760</v>
          </cell>
          <cell r="AL411">
            <v>752</v>
          </cell>
          <cell r="AM411" t="str">
            <v>SILVER LAKE</v>
          </cell>
          <cell r="AN411">
            <v>674187</v>
          </cell>
          <cell r="AO411">
            <v>558449</v>
          </cell>
          <cell r="AP411">
            <v>115738</v>
          </cell>
          <cell r="AQ411">
            <v>49593</v>
          </cell>
          <cell r="AR411">
            <v>10695.75</v>
          </cell>
          <cell r="AS411">
            <v>18901.25</v>
          </cell>
          <cell r="AT411">
            <v>10025.75</v>
          </cell>
          <cell r="AU411">
            <v>3561</v>
          </cell>
          <cell r="AV411">
            <v>-1167.9699565902702</v>
          </cell>
          <cell r="AW411">
            <v>207346.78004340973</v>
          </cell>
          <cell r="AX411">
            <v>76414.52732495057</v>
          </cell>
          <cell r="AZ411">
            <v>760</v>
          </cell>
          <cell r="BA411" t="str">
            <v>SILVER LAKE</v>
          </cell>
          <cell r="BC411">
            <v>0</v>
          </cell>
          <cell r="BE411">
            <v>0</v>
          </cell>
          <cell r="BF411">
            <v>0</v>
          </cell>
          <cell r="BG411">
            <v>0</v>
          </cell>
          <cell r="BH411">
            <v>0</v>
          </cell>
          <cell r="BI411">
            <v>0</v>
          </cell>
          <cell r="BJ411">
            <v>0</v>
          </cell>
          <cell r="BL411">
            <v>0</v>
          </cell>
          <cell r="BM411">
            <v>115738</v>
          </cell>
          <cell r="BN411">
            <v>115738</v>
          </cell>
          <cell r="BO411">
            <v>0</v>
          </cell>
          <cell r="BP411">
            <v>-1167.9699565902702</v>
          </cell>
          <cell r="BQ411">
            <v>-1167.9699565902702</v>
          </cell>
          <cell r="BR411">
            <v>-1167.9699565902702</v>
          </cell>
          <cell r="BX411">
            <v>-760</v>
          </cell>
        </row>
        <row r="412">
          <cell r="A412">
            <v>763</v>
          </cell>
          <cell r="B412">
            <v>790</v>
          </cell>
          <cell r="C412" t="str">
            <v>SOMERSET BERKLEY</v>
          </cell>
          <cell r="D412">
            <v>3</v>
          </cell>
          <cell r="E412">
            <v>38295</v>
          </cell>
          <cell r="F412">
            <v>0</v>
          </cell>
          <cell r="G412">
            <v>2679</v>
          </cell>
          <cell r="H412">
            <v>40974</v>
          </cell>
          <cell r="J412">
            <v>8787.0962360483772</v>
          </cell>
          <cell r="K412">
            <v>0.45085686481232895</v>
          </cell>
          <cell r="L412">
            <v>2679</v>
          </cell>
          <cell r="M412">
            <v>11466.096236048377</v>
          </cell>
          <cell r="O412">
            <v>29507.903763951625</v>
          </cell>
          <cell r="Q412">
            <v>0</v>
          </cell>
          <cell r="R412">
            <v>8787.0962360483772</v>
          </cell>
          <cell r="S412">
            <v>2679</v>
          </cell>
          <cell r="T412">
            <v>11466.096236048377</v>
          </cell>
          <cell r="V412">
            <v>22168.769196940237</v>
          </cell>
          <cell r="W412">
            <v>0</v>
          </cell>
          <cell r="X412">
            <v>763</v>
          </cell>
          <cell r="Y412">
            <v>3</v>
          </cell>
          <cell r="Z412">
            <v>38295</v>
          </cell>
          <cell r="AA412">
            <v>0</v>
          </cell>
          <cell r="AB412">
            <v>38295</v>
          </cell>
          <cell r="AC412">
            <v>0</v>
          </cell>
          <cell r="AD412">
            <v>2679</v>
          </cell>
          <cell r="AE412">
            <v>40974</v>
          </cell>
          <cell r="AF412">
            <v>0</v>
          </cell>
          <cell r="AG412">
            <v>0</v>
          </cell>
          <cell r="AH412">
            <v>0</v>
          </cell>
          <cell r="AI412">
            <v>40974</v>
          </cell>
          <cell r="AK412">
            <v>763</v>
          </cell>
          <cell r="AL412">
            <v>790</v>
          </cell>
          <cell r="AM412" t="str">
            <v>SOMERSET BERKLEY</v>
          </cell>
          <cell r="AN412">
            <v>38295</v>
          </cell>
          <cell r="AO412">
            <v>24986</v>
          </cell>
          <cell r="AP412">
            <v>13309</v>
          </cell>
          <cell r="AQ412">
            <v>2791</v>
          </cell>
          <cell r="AR412">
            <v>3455.5</v>
          </cell>
          <cell r="AS412">
            <v>0</v>
          </cell>
          <cell r="AT412">
            <v>0</v>
          </cell>
          <cell r="AU412">
            <v>0</v>
          </cell>
          <cell r="AV412">
            <v>-65.730803059761456</v>
          </cell>
          <cell r="AW412">
            <v>19489.769196940237</v>
          </cell>
          <cell r="AX412">
            <v>8787.0962360483772</v>
          </cell>
          <cell r="AZ412">
            <v>763</v>
          </cell>
          <cell r="BA412" t="str">
            <v>SOMERSET BERKLEY</v>
          </cell>
          <cell r="BC412">
            <v>0</v>
          </cell>
          <cell r="BE412">
            <v>0</v>
          </cell>
          <cell r="BF412">
            <v>0</v>
          </cell>
          <cell r="BG412">
            <v>0</v>
          </cell>
          <cell r="BH412">
            <v>0</v>
          </cell>
          <cell r="BI412">
            <v>0</v>
          </cell>
          <cell r="BJ412">
            <v>0</v>
          </cell>
          <cell r="BL412">
            <v>0</v>
          </cell>
          <cell r="BM412">
            <v>13309</v>
          </cell>
          <cell r="BN412">
            <v>13309</v>
          </cell>
          <cell r="BO412">
            <v>0</v>
          </cell>
          <cell r="BP412">
            <v>-65.730803059761456</v>
          </cell>
          <cell r="BQ412">
            <v>-65.730803059761456</v>
          </cell>
          <cell r="BR412">
            <v>-65.730803059761456</v>
          </cell>
          <cell r="BW412" t="str">
            <v>fy12</v>
          </cell>
          <cell r="BX412">
            <v>-763</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K413">
            <v>765</v>
          </cell>
          <cell r="AL413">
            <v>755</v>
          </cell>
          <cell r="AM413" t="str">
            <v>SOUTHERN BERKSHIRE</v>
          </cell>
          <cell r="AN413">
            <v>0</v>
          </cell>
          <cell r="AO413">
            <v>0</v>
          </cell>
          <cell r="AP413">
            <v>0</v>
          </cell>
          <cell r="AQ413">
            <v>0</v>
          </cell>
          <cell r="AR413">
            <v>0</v>
          </cell>
          <cell r="AS413">
            <v>0</v>
          </cell>
          <cell r="AT413">
            <v>4109.75</v>
          </cell>
          <cell r="AU413">
            <v>0</v>
          </cell>
          <cell r="AV413">
            <v>0</v>
          </cell>
          <cell r="AW413">
            <v>4109.75</v>
          </cell>
          <cell r="AX413">
            <v>0</v>
          </cell>
          <cell r="AZ413">
            <v>765</v>
          </cell>
          <cell r="BA413" t="str">
            <v>SOUTHERN BERKSHIRE</v>
          </cell>
          <cell r="BC413">
            <v>0</v>
          </cell>
          <cell r="BE413">
            <v>0</v>
          </cell>
          <cell r="BF413">
            <v>0</v>
          </cell>
          <cell r="BG413">
            <v>0</v>
          </cell>
          <cell r="BH413">
            <v>0</v>
          </cell>
          <cell r="BI413">
            <v>0</v>
          </cell>
          <cell r="BJ413">
            <v>0</v>
          </cell>
          <cell r="BL413">
            <v>0</v>
          </cell>
          <cell r="BM413">
            <v>0</v>
          </cell>
          <cell r="BN413">
            <v>0</v>
          </cell>
          <cell r="BO413">
            <v>0</v>
          </cell>
          <cell r="BP413">
            <v>0</v>
          </cell>
          <cell r="BQ413">
            <v>0</v>
          </cell>
          <cell r="BR413">
            <v>0</v>
          </cell>
          <cell r="BX413">
            <v>-765</v>
          </cell>
        </row>
        <row r="414">
          <cell r="A414">
            <v>766</v>
          </cell>
          <cell r="B414">
            <v>766</v>
          </cell>
          <cell r="C414" t="str">
            <v>SOUTHWICK TOLLAND GRANVILLE</v>
          </cell>
          <cell r="D414">
            <v>5</v>
          </cell>
          <cell r="E414">
            <v>74119</v>
          </cell>
          <cell r="F414">
            <v>0</v>
          </cell>
          <cell r="G414">
            <v>4465</v>
          </cell>
          <cell r="H414">
            <v>78584</v>
          </cell>
          <cell r="J414">
            <v>2936.074608288161</v>
          </cell>
          <cell r="K414">
            <v>0.13442020942279354</v>
          </cell>
          <cell r="L414">
            <v>4465</v>
          </cell>
          <cell r="M414">
            <v>7401.0746082881615</v>
          </cell>
          <cell r="O414">
            <v>71182.925391711833</v>
          </cell>
          <cell r="Q414">
            <v>0</v>
          </cell>
          <cell r="R414">
            <v>2936.074608288161</v>
          </cell>
          <cell r="S414">
            <v>4465</v>
          </cell>
          <cell r="T414">
            <v>7401.0746082881615</v>
          </cell>
          <cell r="V414">
            <v>26307.50880798206</v>
          </cell>
          <cell r="W414">
            <v>0</v>
          </cell>
          <cell r="X414">
            <v>766</v>
          </cell>
          <cell r="Y414">
            <v>5</v>
          </cell>
          <cell r="Z414">
            <v>74119</v>
          </cell>
          <cell r="AA414">
            <v>0</v>
          </cell>
          <cell r="AB414">
            <v>74119</v>
          </cell>
          <cell r="AC414">
            <v>0</v>
          </cell>
          <cell r="AD414">
            <v>4465</v>
          </cell>
          <cell r="AE414">
            <v>78584</v>
          </cell>
          <cell r="AF414">
            <v>0</v>
          </cell>
          <cell r="AG414">
            <v>0</v>
          </cell>
          <cell r="AH414">
            <v>0</v>
          </cell>
          <cell r="AI414">
            <v>78584</v>
          </cell>
          <cell r="AK414">
            <v>766</v>
          </cell>
          <cell r="AL414">
            <v>766</v>
          </cell>
          <cell r="AM414" t="str">
            <v>SOUTHWICK TOLLAND GRANVILLE</v>
          </cell>
          <cell r="AN414">
            <v>74119</v>
          </cell>
          <cell r="AO414">
            <v>69672</v>
          </cell>
          <cell r="AP414">
            <v>4447</v>
          </cell>
          <cell r="AQ414">
            <v>955</v>
          </cell>
          <cell r="AR414">
            <v>6205</v>
          </cell>
          <cell r="AS414">
            <v>2037.25</v>
          </cell>
          <cell r="AT414">
            <v>2923.25</v>
          </cell>
          <cell r="AU414">
            <v>5297.5</v>
          </cell>
          <cell r="AV414">
            <v>-22.491192017940648</v>
          </cell>
          <cell r="AW414">
            <v>21842.50880798206</v>
          </cell>
          <cell r="AX414">
            <v>2936.074608288161</v>
          </cell>
          <cell r="AZ414">
            <v>766</v>
          </cell>
          <cell r="BA414" t="str">
            <v>SOUTHWICK TOLLAND</v>
          </cell>
          <cell r="BC414">
            <v>0</v>
          </cell>
          <cell r="BE414">
            <v>0</v>
          </cell>
          <cell r="BF414">
            <v>0</v>
          </cell>
          <cell r="BG414">
            <v>0</v>
          </cell>
          <cell r="BH414">
            <v>0</v>
          </cell>
          <cell r="BI414">
            <v>0</v>
          </cell>
          <cell r="BJ414">
            <v>0</v>
          </cell>
          <cell r="BL414">
            <v>0</v>
          </cell>
          <cell r="BM414">
            <v>4447</v>
          </cell>
          <cell r="BN414">
            <v>4447</v>
          </cell>
          <cell r="BO414">
            <v>0</v>
          </cell>
          <cell r="BP414">
            <v>-22.491192017940648</v>
          </cell>
          <cell r="BQ414">
            <v>-22.491192017940648</v>
          </cell>
          <cell r="BR414">
            <v>-22.491192017940648</v>
          </cell>
          <cell r="BW414" t="str">
            <v>fy13</v>
          </cell>
          <cell r="BX414">
            <v>-766</v>
          </cell>
        </row>
        <row r="415">
          <cell r="A415">
            <v>767</v>
          </cell>
          <cell r="B415">
            <v>756</v>
          </cell>
          <cell r="C415" t="str">
            <v>SPENCER EAST BROOKFIELD</v>
          </cell>
          <cell r="D415">
            <v>38</v>
          </cell>
          <cell r="E415">
            <v>485770</v>
          </cell>
          <cell r="F415">
            <v>0</v>
          </cell>
          <cell r="G415">
            <v>33934</v>
          </cell>
          <cell r="H415">
            <v>519704</v>
          </cell>
          <cell r="J415">
            <v>262435.68424210395</v>
          </cell>
          <cell r="K415">
            <v>0.64383868662973831</v>
          </cell>
          <cell r="L415">
            <v>33934</v>
          </cell>
          <cell r="M415">
            <v>296369.68424210395</v>
          </cell>
          <cell r="O415">
            <v>223334.31575789605</v>
          </cell>
          <cell r="Q415">
            <v>0</v>
          </cell>
          <cell r="R415">
            <v>262435.68424210395</v>
          </cell>
          <cell r="S415">
            <v>33934</v>
          </cell>
          <cell r="T415">
            <v>296369.68424210395</v>
          </cell>
          <cell r="V415">
            <v>441544.92753816867</v>
          </cell>
          <cell r="W415">
            <v>0</v>
          </cell>
          <cell r="X415">
            <v>767</v>
          </cell>
          <cell r="Y415">
            <v>38</v>
          </cell>
          <cell r="Z415">
            <v>485770</v>
          </cell>
          <cell r="AA415">
            <v>0</v>
          </cell>
          <cell r="AB415">
            <v>485770</v>
          </cell>
          <cell r="AC415">
            <v>0</v>
          </cell>
          <cell r="AD415">
            <v>33934</v>
          </cell>
          <cell r="AE415">
            <v>519704</v>
          </cell>
          <cell r="AF415">
            <v>0</v>
          </cell>
          <cell r="AG415">
            <v>0</v>
          </cell>
          <cell r="AH415">
            <v>0</v>
          </cell>
          <cell r="AI415">
            <v>519704</v>
          </cell>
          <cell r="AK415">
            <v>767</v>
          </cell>
          <cell r="AL415">
            <v>756</v>
          </cell>
          <cell r="AM415" t="str">
            <v>SPENCER EAST BROOKFIELD</v>
          </cell>
          <cell r="AN415">
            <v>485770</v>
          </cell>
          <cell r="AO415">
            <v>88283</v>
          </cell>
          <cell r="AP415">
            <v>397487</v>
          </cell>
          <cell r="AQ415">
            <v>1723</v>
          </cell>
          <cell r="AR415">
            <v>8441.5</v>
          </cell>
          <cell r="AS415">
            <v>0</v>
          </cell>
          <cell r="AT415">
            <v>0</v>
          </cell>
          <cell r="AU415">
            <v>0</v>
          </cell>
          <cell r="AV415">
            <v>-40.572461831316105</v>
          </cell>
          <cell r="AW415">
            <v>407610.92753816867</v>
          </cell>
          <cell r="AX415">
            <v>262435.68424210395</v>
          </cell>
          <cell r="AZ415">
            <v>767</v>
          </cell>
          <cell r="BA415" t="str">
            <v>SPENCER EAST BROOKFIELD</v>
          </cell>
          <cell r="BC415">
            <v>0</v>
          </cell>
          <cell r="BE415">
            <v>0</v>
          </cell>
          <cell r="BF415">
            <v>0</v>
          </cell>
          <cell r="BG415">
            <v>0</v>
          </cell>
          <cell r="BH415">
            <v>0</v>
          </cell>
          <cell r="BI415">
            <v>0</v>
          </cell>
          <cell r="BJ415">
            <v>0</v>
          </cell>
          <cell r="BL415">
            <v>0</v>
          </cell>
          <cell r="BM415">
            <v>397487</v>
          </cell>
          <cell r="BN415">
            <v>397487</v>
          </cell>
          <cell r="BO415">
            <v>0</v>
          </cell>
          <cell r="BP415">
            <v>-40.572461831316105</v>
          </cell>
          <cell r="BQ415">
            <v>-40.572461831316105</v>
          </cell>
          <cell r="BR415">
            <v>-40.572461831316105</v>
          </cell>
          <cell r="BX415">
            <v>-767</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K416">
            <v>770</v>
          </cell>
          <cell r="AL416">
            <v>757</v>
          </cell>
          <cell r="AM416" t="str">
            <v>TANTASQUA</v>
          </cell>
          <cell r="AN416">
            <v>0</v>
          </cell>
          <cell r="AO416">
            <v>0</v>
          </cell>
          <cell r="AP416">
            <v>0</v>
          </cell>
          <cell r="AQ416">
            <v>0</v>
          </cell>
          <cell r="AR416">
            <v>0</v>
          </cell>
          <cell r="AS416">
            <v>0</v>
          </cell>
          <cell r="AT416">
            <v>0</v>
          </cell>
          <cell r="AU416">
            <v>0</v>
          </cell>
          <cell r="AV416">
            <v>0</v>
          </cell>
          <cell r="AW416">
            <v>0</v>
          </cell>
          <cell r="AX416">
            <v>0</v>
          </cell>
          <cell r="AZ416">
            <v>770</v>
          </cell>
          <cell r="BA416" t="str">
            <v>TANTASQUA</v>
          </cell>
          <cell r="BC416">
            <v>0</v>
          </cell>
          <cell r="BE416">
            <v>0</v>
          </cell>
          <cell r="BF416">
            <v>0</v>
          </cell>
          <cell r="BG416">
            <v>0</v>
          </cell>
          <cell r="BH416">
            <v>0</v>
          </cell>
          <cell r="BI416">
            <v>0</v>
          </cell>
          <cell r="BJ416">
            <v>0</v>
          </cell>
          <cell r="BL416">
            <v>0</v>
          </cell>
          <cell r="BM416">
            <v>0</v>
          </cell>
          <cell r="BN416">
            <v>0</v>
          </cell>
          <cell r="BO416">
            <v>0</v>
          </cell>
          <cell r="BP416">
            <v>0</v>
          </cell>
          <cell r="BQ416">
            <v>0</v>
          </cell>
          <cell r="BR416">
            <v>0</v>
          </cell>
          <cell r="BX416">
            <v>-770</v>
          </cell>
        </row>
        <row r="417">
          <cell r="A417">
            <v>773</v>
          </cell>
          <cell r="B417">
            <v>763</v>
          </cell>
          <cell r="C417" t="str">
            <v>TRITON</v>
          </cell>
          <cell r="D417">
            <v>53</v>
          </cell>
          <cell r="E417">
            <v>671881</v>
          </cell>
          <cell r="F417">
            <v>0</v>
          </cell>
          <cell r="G417">
            <v>47329</v>
          </cell>
          <cell r="H417">
            <v>719210</v>
          </cell>
          <cell r="J417">
            <v>27596.592416736799</v>
          </cell>
          <cell r="K417">
            <v>0.29736679597746052</v>
          </cell>
          <cell r="L417">
            <v>47329</v>
          </cell>
          <cell r="M417">
            <v>74925.592416736792</v>
          </cell>
          <cell r="O417">
            <v>644284.40758326324</v>
          </cell>
          <cell r="Q417">
            <v>0</v>
          </cell>
          <cell r="R417">
            <v>27596.592416736799</v>
          </cell>
          <cell r="S417">
            <v>47329</v>
          </cell>
          <cell r="T417">
            <v>74925.592416736792</v>
          </cell>
          <cell r="V417">
            <v>140132.20731850818</v>
          </cell>
          <cell r="W417">
            <v>0</v>
          </cell>
          <cell r="X417">
            <v>773</v>
          </cell>
          <cell r="Y417">
            <v>53</v>
          </cell>
          <cell r="Z417">
            <v>671881</v>
          </cell>
          <cell r="AA417">
            <v>0</v>
          </cell>
          <cell r="AB417">
            <v>671881</v>
          </cell>
          <cell r="AC417">
            <v>0</v>
          </cell>
          <cell r="AD417">
            <v>47329</v>
          </cell>
          <cell r="AE417">
            <v>719210</v>
          </cell>
          <cell r="AF417">
            <v>0</v>
          </cell>
          <cell r="AG417">
            <v>0</v>
          </cell>
          <cell r="AH417">
            <v>0</v>
          </cell>
          <cell r="AI417">
            <v>719210</v>
          </cell>
          <cell r="AK417">
            <v>773</v>
          </cell>
          <cell r="AL417">
            <v>763</v>
          </cell>
          <cell r="AM417" t="str">
            <v>TRITON</v>
          </cell>
          <cell r="AN417">
            <v>671881</v>
          </cell>
          <cell r="AO417">
            <v>630083</v>
          </cell>
          <cell r="AP417">
            <v>41798</v>
          </cell>
          <cell r="AQ417">
            <v>9067</v>
          </cell>
          <cell r="AR417">
            <v>7195</v>
          </cell>
          <cell r="AS417">
            <v>33794.5</v>
          </cell>
          <cell r="AT417">
            <v>0</v>
          </cell>
          <cell r="AU417">
            <v>1162.25</v>
          </cell>
          <cell r="AV417">
            <v>-213.5426814918028</v>
          </cell>
          <cell r="AW417">
            <v>92803.207318508197</v>
          </cell>
          <cell r="AX417">
            <v>27596.592416736799</v>
          </cell>
          <cell r="AZ417">
            <v>773</v>
          </cell>
          <cell r="BA417" t="str">
            <v>TRITON</v>
          </cell>
          <cell r="BC417">
            <v>0</v>
          </cell>
          <cell r="BE417">
            <v>0</v>
          </cell>
          <cell r="BF417">
            <v>0</v>
          </cell>
          <cell r="BG417">
            <v>0</v>
          </cell>
          <cell r="BH417">
            <v>0</v>
          </cell>
          <cell r="BI417">
            <v>0</v>
          </cell>
          <cell r="BJ417">
            <v>0</v>
          </cell>
          <cell r="BL417">
            <v>0</v>
          </cell>
          <cell r="BM417">
            <v>41798</v>
          </cell>
          <cell r="BN417">
            <v>41798</v>
          </cell>
          <cell r="BO417">
            <v>0</v>
          </cell>
          <cell r="BP417">
            <v>-213.5426814918028</v>
          </cell>
          <cell r="BQ417">
            <v>-213.5426814918028</v>
          </cell>
          <cell r="BR417">
            <v>-213.5426814918028</v>
          </cell>
          <cell r="BX417">
            <v>-773</v>
          </cell>
        </row>
        <row r="418">
          <cell r="A418">
            <v>774</v>
          </cell>
          <cell r="B418">
            <v>789</v>
          </cell>
          <cell r="C418" t="str">
            <v>UPISLAND</v>
          </cell>
          <cell r="D418">
            <v>48</v>
          </cell>
          <cell r="E418">
            <v>1044157.8153627072</v>
          </cell>
          <cell r="F418">
            <v>0</v>
          </cell>
          <cell r="G418">
            <v>42864</v>
          </cell>
          <cell r="H418">
            <v>1087021.8153627072</v>
          </cell>
          <cell r="J418">
            <v>22592.533148672268</v>
          </cell>
          <cell r="K418">
            <v>0.22925271915577239</v>
          </cell>
          <cell r="L418">
            <v>42864</v>
          </cell>
          <cell r="M418">
            <v>65456.533148672272</v>
          </cell>
          <cell r="O418">
            <v>1021565.2822140349</v>
          </cell>
          <cell r="Q418">
            <v>0</v>
          </cell>
          <cell r="R418">
            <v>22592.533148672268</v>
          </cell>
          <cell r="S418">
            <v>42864</v>
          </cell>
          <cell r="T418">
            <v>65456.533148672272</v>
          </cell>
          <cell r="V418">
            <v>141412.59402265635</v>
          </cell>
          <cell r="W418">
            <v>0</v>
          </cell>
          <cell r="X418">
            <v>774</v>
          </cell>
          <cell r="Y418">
            <v>48</v>
          </cell>
          <cell r="Z418">
            <v>1423200</v>
          </cell>
          <cell r="AA418">
            <v>379042.18463729275</v>
          </cell>
          <cell r="AB418">
            <v>1044157.8153627072</v>
          </cell>
          <cell r="AC418">
            <v>0</v>
          </cell>
          <cell r="AD418">
            <v>42864</v>
          </cell>
          <cell r="AE418">
            <v>1087021.8153627072</v>
          </cell>
          <cell r="AF418">
            <v>0</v>
          </cell>
          <cell r="AG418">
            <v>0</v>
          </cell>
          <cell r="AH418">
            <v>0</v>
          </cell>
          <cell r="AI418">
            <v>1087021.8153627072</v>
          </cell>
          <cell r="AK418">
            <v>774</v>
          </cell>
          <cell r="AL418">
            <v>789</v>
          </cell>
          <cell r="AM418" t="str">
            <v>UPISLAND</v>
          </cell>
          <cell r="AN418">
            <v>1044157.8153627072</v>
          </cell>
          <cell r="AO418">
            <v>1009939</v>
          </cell>
          <cell r="AP418">
            <v>34218.815362707246</v>
          </cell>
          <cell r="AQ418">
            <v>17408</v>
          </cell>
          <cell r="AR418">
            <v>10938.062201731052</v>
          </cell>
          <cell r="AS418">
            <v>17674.316383633239</v>
          </cell>
          <cell r="AT418">
            <v>6359.1018941672228</v>
          </cell>
          <cell r="AU418">
            <v>12359.172902796097</v>
          </cell>
          <cell r="AV418">
            <v>-408.87472237851034</v>
          </cell>
          <cell r="AW418">
            <v>98548.594022656354</v>
          </cell>
          <cell r="AX418">
            <v>22592.533148672268</v>
          </cell>
          <cell r="AZ418">
            <v>774</v>
          </cell>
          <cell r="BA418" t="str">
            <v>UPISLAND</v>
          </cell>
          <cell r="BC418">
            <v>0</v>
          </cell>
          <cell r="BE418">
            <v>0</v>
          </cell>
          <cell r="BF418">
            <v>0</v>
          </cell>
          <cell r="BG418">
            <v>0</v>
          </cell>
          <cell r="BH418">
            <v>0</v>
          </cell>
          <cell r="BI418">
            <v>0</v>
          </cell>
          <cell r="BJ418">
            <v>0</v>
          </cell>
          <cell r="BL418">
            <v>0</v>
          </cell>
          <cell r="BM418">
            <v>34218.815362707246</v>
          </cell>
          <cell r="BN418">
            <v>34218.815362707246</v>
          </cell>
          <cell r="BO418">
            <v>0</v>
          </cell>
          <cell r="BP418">
            <v>-408.87472237851034</v>
          </cell>
          <cell r="BQ418">
            <v>-408.87472237851034</v>
          </cell>
          <cell r="BR418">
            <v>-408.87472237851034</v>
          </cell>
          <cell r="BX418">
            <v>-774</v>
          </cell>
        </row>
        <row r="419">
          <cell r="A419">
            <v>775</v>
          </cell>
          <cell r="B419">
            <v>759</v>
          </cell>
          <cell r="C419" t="str">
            <v>WACHUSETT</v>
          </cell>
          <cell r="D419">
            <v>38</v>
          </cell>
          <cell r="E419">
            <v>431105</v>
          </cell>
          <cell r="F419">
            <v>0</v>
          </cell>
          <cell r="G419">
            <v>33934</v>
          </cell>
          <cell r="H419">
            <v>465039</v>
          </cell>
          <cell r="J419">
            <v>11944.350289755143</v>
          </cell>
          <cell r="K419">
            <v>0.66023715050329679</v>
          </cell>
          <cell r="L419">
            <v>33934</v>
          </cell>
          <cell r="M419">
            <v>45878.350289755144</v>
          </cell>
          <cell r="O419">
            <v>419160.64971024485</v>
          </cell>
          <cell r="Q419">
            <v>0</v>
          </cell>
          <cell r="R419">
            <v>11944.350289755143</v>
          </cell>
          <cell r="S419">
            <v>33934</v>
          </cell>
          <cell r="T419">
            <v>45878.350289755144</v>
          </cell>
          <cell r="V419">
            <v>52025</v>
          </cell>
          <cell r="W419">
            <v>0</v>
          </cell>
          <cell r="X419">
            <v>775</v>
          </cell>
          <cell r="Y419">
            <v>38</v>
          </cell>
          <cell r="Z419">
            <v>431105</v>
          </cell>
          <cell r="AA419">
            <v>0</v>
          </cell>
          <cell r="AB419">
            <v>431105</v>
          </cell>
          <cell r="AC419">
            <v>0</v>
          </cell>
          <cell r="AD419">
            <v>33934</v>
          </cell>
          <cell r="AE419">
            <v>465039</v>
          </cell>
          <cell r="AF419">
            <v>0</v>
          </cell>
          <cell r="AG419">
            <v>0</v>
          </cell>
          <cell r="AH419">
            <v>0</v>
          </cell>
          <cell r="AI419">
            <v>465039</v>
          </cell>
          <cell r="AK419">
            <v>775</v>
          </cell>
          <cell r="AL419">
            <v>759</v>
          </cell>
          <cell r="AM419" t="str">
            <v>WACHUSETT</v>
          </cell>
          <cell r="AN419">
            <v>431105</v>
          </cell>
          <cell r="AO419">
            <v>413014</v>
          </cell>
          <cell r="AP419">
            <v>18091</v>
          </cell>
          <cell r="AQ419">
            <v>0</v>
          </cell>
          <cell r="AR419">
            <v>0</v>
          </cell>
          <cell r="AS419">
            <v>0</v>
          </cell>
          <cell r="AT419">
            <v>0</v>
          </cell>
          <cell r="AU419">
            <v>0</v>
          </cell>
          <cell r="AV419">
            <v>0</v>
          </cell>
          <cell r="AW419">
            <v>18091</v>
          </cell>
          <cell r="AX419">
            <v>11944.350289755143</v>
          </cell>
          <cell r="AZ419">
            <v>775</v>
          </cell>
          <cell r="BA419" t="str">
            <v>WACHUSETT</v>
          </cell>
          <cell r="BC419">
            <v>0</v>
          </cell>
          <cell r="BE419">
            <v>0</v>
          </cell>
          <cell r="BF419">
            <v>0</v>
          </cell>
          <cell r="BG419">
            <v>0</v>
          </cell>
          <cell r="BH419">
            <v>0</v>
          </cell>
          <cell r="BI419">
            <v>0</v>
          </cell>
          <cell r="BJ419">
            <v>0</v>
          </cell>
          <cell r="BL419">
            <v>0</v>
          </cell>
          <cell r="BM419">
            <v>18091</v>
          </cell>
          <cell r="BN419">
            <v>18091</v>
          </cell>
          <cell r="BO419">
            <v>0</v>
          </cell>
          <cell r="BP419">
            <v>0</v>
          </cell>
          <cell r="BQ419">
            <v>0</v>
          </cell>
          <cell r="BR419">
            <v>0</v>
          </cell>
          <cell r="BX419">
            <v>-775</v>
          </cell>
        </row>
        <row r="420">
          <cell r="A420">
            <v>778</v>
          </cell>
          <cell r="B420">
            <v>750</v>
          </cell>
          <cell r="C420" t="str">
            <v>QUABOAG</v>
          </cell>
          <cell r="D420">
            <v>0</v>
          </cell>
          <cell r="E420">
            <v>0</v>
          </cell>
          <cell r="F420">
            <v>0</v>
          </cell>
          <cell r="G420">
            <v>0</v>
          </cell>
          <cell r="H420">
            <v>0</v>
          </cell>
          <cell r="J420">
            <v>0</v>
          </cell>
          <cell r="K420"/>
          <cell r="L420">
            <v>0</v>
          </cell>
          <cell r="M420">
            <v>0</v>
          </cell>
          <cell r="O420">
            <v>0</v>
          </cell>
          <cell r="Q420">
            <v>0</v>
          </cell>
          <cell r="R420">
            <v>0</v>
          </cell>
          <cell r="S420">
            <v>0</v>
          </cell>
          <cell r="T420">
            <v>0</v>
          </cell>
          <cell r="V420">
            <v>0</v>
          </cell>
          <cell r="W420">
            <v>0</v>
          </cell>
          <cell r="X420">
            <v>778</v>
          </cell>
          <cell r="AK420">
            <v>778</v>
          </cell>
          <cell r="AL420">
            <v>750</v>
          </cell>
          <cell r="AM420" t="str">
            <v>QUABOAG</v>
          </cell>
          <cell r="AN420">
            <v>0</v>
          </cell>
          <cell r="AO420">
            <v>0</v>
          </cell>
          <cell r="AP420">
            <v>0</v>
          </cell>
          <cell r="AQ420">
            <v>0</v>
          </cell>
          <cell r="AR420">
            <v>0</v>
          </cell>
          <cell r="AS420">
            <v>0</v>
          </cell>
          <cell r="AT420">
            <v>0</v>
          </cell>
          <cell r="AU420">
            <v>0</v>
          </cell>
          <cell r="AV420">
            <v>0</v>
          </cell>
          <cell r="AW420">
            <v>0</v>
          </cell>
          <cell r="AX420">
            <v>0</v>
          </cell>
          <cell r="AZ420">
            <v>778</v>
          </cell>
          <cell r="BA420" t="str">
            <v>QUABOAG</v>
          </cell>
          <cell r="BC420">
            <v>0</v>
          </cell>
          <cell r="BE420">
            <v>0</v>
          </cell>
          <cell r="BF420">
            <v>0</v>
          </cell>
          <cell r="BG420">
            <v>0</v>
          </cell>
          <cell r="BH420">
            <v>0</v>
          </cell>
          <cell r="BI420">
            <v>0</v>
          </cell>
          <cell r="BJ420">
            <v>0</v>
          </cell>
          <cell r="BL420">
            <v>0</v>
          </cell>
          <cell r="BM420">
            <v>0</v>
          </cell>
          <cell r="BN420">
            <v>0</v>
          </cell>
          <cell r="BO420">
            <v>0</v>
          </cell>
          <cell r="BP420">
            <v>0</v>
          </cell>
          <cell r="BQ420">
            <v>0</v>
          </cell>
          <cell r="BR420">
            <v>0</v>
          </cell>
          <cell r="BX420">
            <v>-778</v>
          </cell>
        </row>
        <row r="421">
          <cell r="A421">
            <v>780</v>
          </cell>
          <cell r="B421">
            <v>761</v>
          </cell>
          <cell r="C421" t="str">
            <v>WHITMAN HANSON</v>
          </cell>
          <cell r="D421">
            <v>43</v>
          </cell>
          <cell r="E421">
            <v>520000</v>
          </cell>
          <cell r="F421">
            <v>0</v>
          </cell>
          <cell r="G421">
            <v>38399</v>
          </cell>
          <cell r="H421">
            <v>558399</v>
          </cell>
          <cell r="J421">
            <v>121664.54067184452</v>
          </cell>
          <cell r="K421">
            <v>0.52125491732736018</v>
          </cell>
          <cell r="L421">
            <v>38399</v>
          </cell>
          <cell r="M421">
            <v>160063.5406718445</v>
          </cell>
          <cell r="O421">
            <v>398335.4593281555</v>
          </cell>
          <cell r="Q421">
            <v>0</v>
          </cell>
          <cell r="R421">
            <v>121664.54067184452</v>
          </cell>
          <cell r="S421">
            <v>38399</v>
          </cell>
          <cell r="T421">
            <v>160063.5406718445</v>
          </cell>
          <cell r="V421">
            <v>271805.98884081002</v>
          </cell>
          <cell r="W421">
            <v>0</v>
          </cell>
          <cell r="X421">
            <v>780</v>
          </cell>
          <cell r="Y421">
            <v>43</v>
          </cell>
          <cell r="Z421">
            <v>520000</v>
          </cell>
          <cell r="AA421">
            <v>0</v>
          </cell>
          <cell r="AB421">
            <v>520000</v>
          </cell>
          <cell r="AC421">
            <v>0</v>
          </cell>
          <cell r="AD421">
            <v>38399</v>
          </cell>
          <cell r="AE421">
            <v>558399</v>
          </cell>
          <cell r="AF421">
            <v>0</v>
          </cell>
          <cell r="AG421">
            <v>0</v>
          </cell>
          <cell r="AH421">
            <v>0</v>
          </cell>
          <cell r="AI421">
            <v>558399</v>
          </cell>
          <cell r="AK421">
            <v>780</v>
          </cell>
          <cell r="AL421">
            <v>761</v>
          </cell>
          <cell r="AM421" t="str">
            <v>WHITMAN HANSON</v>
          </cell>
          <cell r="AN421">
            <v>520000</v>
          </cell>
          <cell r="AO421">
            <v>335726</v>
          </cell>
          <cell r="AP421">
            <v>184274</v>
          </cell>
          <cell r="AQ421">
            <v>25329</v>
          </cell>
          <cell r="AR421">
            <v>0</v>
          </cell>
          <cell r="AS421">
            <v>12419.5</v>
          </cell>
          <cell r="AT421">
            <v>3261.75</v>
          </cell>
          <cell r="AU421">
            <v>8719.25</v>
          </cell>
          <cell r="AV421">
            <v>-596.51115918994765</v>
          </cell>
          <cell r="AW421">
            <v>233406.98884081005</v>
          </cell>
          <cell r="AX421">
            <v>121664.54067184452</v>
          </cell>
          <cell r="AZ421">
            <v>780</v>
          </cell>
          <cell r="BA421" t="str">
            <v>WHITMAN HANSON</v>
          </cell>
          <cell r="BC421">
            <v>0</v>
          </cell>
          <cell r="BE421">
            <v>0</v>
          </cell>
          <cell r="BF421">
            <v>0</v>
          </cell>
          <cell r="BG421">
            <v>0</v>
          </cell>
          <cell r="BH421">
            <v>0</v>
          </cell>
          <cell r="BI421">
            <v>0</v>
          </cell>
          <cell r="BJ421">
            <v>0</v>
          </cell>
          <cell r="BL421">
            <v>0</v>
          </cell>
          <cell r="BM421">
            <v>184274</v>
          </cell>
          <cell r="BN421">
            <v>184274</v>
          </cell>
          <cell r="BO421">
            <v>0</v>
          </cell>
          <cell r="BP421">
            <v>-596.51115918994765</v>
          </cell>
          <cell r="BQ421">
            <v>-596.51115918994765</v>
          </cell>
          <cell r="BR421">
            <v>-596.51115918994765</v>
          </cell>
          <cell r="BX421">
            <v>-780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K422">
            <v>801</v>
          </cell>
          <cell r="AL422">
            <v>770</v>
          </cell>
          <cell r="AM422" t="str">
            <v>ASSABET VALLEY</v>
          </cell>
          <cell r="AN422">
            <v>0</v>
          </cell>
          <cell r="AO422">
            <v>0</v>
          </cell>
          <cell r="AP422">
            <v>0</v>
          </cell>
          <cell r="AQ422">
            <v>0</v>
          </cell>
          <cell r="AR422">
            <v>0</v>
          </cell>
          <cell r="AS422">
            <v>0</v>
          </cell>
          <cell r="AT422">
            <v>0</v>
          </cell>
          <cell r="AU422">
            <v>0</v>
          </cell>
          <cell r="AV422">
            <v>0</v>
          </cell>
          <cell r="AW422">
            <v>0</v>
          </cell>
          <cell r="AX422">
            <v>0</v>
          </cell>
          <cell r="AZ422">
            <v>801</v>
          </cell>
          <cell r="BA422" t="str">
            <v>ASSABET VALLEY</v>
          </cell>
          <cell r="BC422">
            <v>0</v>
          </cell>
          <cell r="BE422">
            <v>0</v>
          </cell>
          <cell r="BF422">
            <v>0</v>
          </cell>
          <cell r="BG422">
            <v>0</v>
          </cell>
          <cell r="BH422">
            <v>0</v>
          </cell>
          <cell r="BI422">
            <v>0</v>
          </cell>
          <cell r="BJ422">
            <v>0</v>
          </cell>
          <cell r="BL422">
            <v>0</v>
          </cell>
          <cell r="BM422">
            <v>0</v>
          </cell>
          <cell r="BN422">
            <v>0</v>
          </cell>
          <cell r="BO422">
            <v>0</v>
          </cell>
          <cell r="BP422">
            <v>0</v>
          </cell>
          <cell r="BQ422">
            <v>0</v>
          </cell>
          <cell r="BR422">
            <v>0</v>
          </cell>
          <cell r="BX422">
            <v>-801</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K423">
            <v>805</v>
          </cell>
          <cell r="AL423">
            <v>708</v>
          </cell>
          <cell r="AM423" t="str">
            <v>BLACKSTONE VALLEY</v>
          </cell>
          <cell r="AN423">
            <v>0</v>
          </cell>
          <cell r="AO423">
            <v>0</v>
          </cell>
          <cell r="AP423">
            <v>0</v>
          </cell>
          <cell r="AQ423">
            <v>0</v>
          </cell>
          <cell r="AR423">
            <v>0</v>
          </cell>
          <cell r="AS423">
            <v>0</v>
          </cell>
          <cell r="AT423">
            <v>0</v>
          </cell>
          <cell r="AU423">
            <v>0</v>
          </cell>
          <cell r="AV423">
            <v>0</v>
          </cell>
          <cell r="AW423">
            <v>0</v>
          </cell>
          <cell r="AX423">
            <v>0</v>
          </cell>
          <cell r="AZ423">
            <v>805</v>
          </cell>
          <cell r="BA423" t="str">
            <v>BLACKSTONE VALLEY</v>
          </cell>
          <cell r="BC423">
            <v>0</v>
          </cell>
          <cell r="BE423">
            <v>0</v>
          </cell>
          <cell r="BF423">
            <v>0</v>
          </cell>
          <cell r="BG423">
            <v>0</v>
          </cell>
          <cell r="BH423">
            <v>0</v>
          </cell>
          <cell r="BI423">
            <v>0</v>
          </cell>
          <cell r="BJ423">
            <v>0</v>
          </cell>
          <cell r="BL423">
            <v>0</v>
          </cell>
          <cell r="BM423">
            <v>0</v>
          </cell>
          <cell r="BN423">
            <v>0</v>
          </cell>
          <cell r="BO423">
            <v>0</v>
          </cell>
          <cell r="BP423">
            <v>0</v>
          </cell>
          <cell r="BQ423">
            <v>0</v>
          </cell>
          <cell r="BR423">
            <v>0</v>
          </cell>
          <cell r="BX423">
            <v>-805</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K424">
            <v>806</v>
          </cell>
          <cell r="AL424">
            <v>709</v>
          </cell>
          <cell r="AM424" t="str">
            <v>BLUE HILLS</v>
          </cell>
          <cell r="AN424">
            <v>0</v>
          </cell>
          <cell r="AO424">
            <v>0</v>
          </cell>
          <cell r="AP424">
            <v>0</v>
          </cell>
          <cell r="AQ424">
            <v>0</v>
          </cell>
          <cell r="AR424">
            <v>0</v>
          </cell>
          <cell r="AS424">
            <v>0</v>
          </cell>
          <cell r="AT424">
            <v>0</v>
          </cell>
          <cell r="AU424">
            <v>0</v>
          </cell>
          <cell r="AV424">
            <v>0</v>
          </cell>
          <cell r="AW424">
            <v>0</v>
          </cell>
          <cell r="AX424">
            <v>0</v>
          </cell>
          <cell r="AZ424">
            <v>806</v>
          </cell>
          <cell r="BA424" t="str">
            <v>BLUE HILLS</v>
          </cell>
          <cell r="BC424">
            <v>0</v>
          </cell>
          <cell r="BE424">
            <v>0</v>
          </cell>
          <cell r="BF424">
            <v>0</v>
          </cell>
          <cell r="BG424">
            <v>0</v>
          </cell>
          <cell r="BH424">
            <v>0</v>
          </cell>
          <cell r="BI424">
            <v>0</v>
          </cell>
          <cell r="BJ424">
            <v>0</v>
          </cell>
          <cell r="BL424">
            <v>0</v>
          </cell>
          <cell r="BM424">
            <v>0</v>
          </cell>
          <cell r="BN424">
            <v>0</v>
          </cell>
          <cell r="BO424">
            <v>0</v>
          </cell>
          <cell r="BP424">
            <v>0</v>
          </cell>
          <cell r="BQ424">
            <v>0</v>
          </cell>
          <cell r="BR424">
            <v>0</v>
          </cell>
          <cell r="BX424">
            <v>-806</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K425">
            <v>810</v>
          </cell>
          <cell r="AL425">
            <v>771</v>
          </cell>
          <cell r="AM425" t="str">
            <v>BRISTOL PLYMOUTH</v>
          </cell>
          <cell r="AN425">
            <v>0</v>
          </cell>
          <cell r="AO425">
            <v>0</v>
          </cell>
          <cell r="AP425">
            <v>0</v>
          </cell>
          <cell r="AQ425">
            <v>0</v>
          </cell>
          <cell r="AR425">
            <v>0</v>
          </cell>
          <cell r="AS425">
            <v>0</v>
          </cell>
          <cell r="AT425">
            <v>0</v>
          </cell>
          <cell r="AU425">
            <v>0</v>
          </cell>
          <cell r="AV425">
            <v>0</v>
          </cell>
          <cell r="AW425">
            <v>0</v>
          </cell>
          <cell r="AX425">
            <v>0</v>
          </cell>
          <cell r="AZ425">
            <v>810</v>
          </cell>
          <cell r="BA425" t="str">
            <v>BRISTOL PLYMOUTH</v>
          </cell>
          <cell r="BC425">
            <v>0</v>
          </cell>
          <cell r="BE425">
            <v>0</v>
          </cell>
          <cell r="BF425">
            <v>0</v>
          </cell>
          <cell r="BG425">
            <v>0</v>
          </cell>
          <cell r="BH425">
            <v>0</v>
          </cell>
          <cell r="BI425">
            <v>0</v>
          </cell>
          <cell r="BJ425">
            <v>0</v>
          </cell>
          <cell r="BL425">
            <v>0</v>
          </cell>
          <cell r="BM425">
            <v>0</v>
          </cell>
          <cell r="BN425">
            <v>0</v>
          </cell>
          <cell r="BO425">
            <v>0</v>
          </cell>
          <cell r="BP425">
            <v>0</v>
          </cell>
          <cell r="BQ425">
            <v>0</v>
          </cell>
          <cell r="BR425">
            <v>0</v>
          </cell>
          <cell r="BX425">
            <v>-810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K426">
            <v>815</v>
          </cell>
          <cell r="AL426">
            <v>779</v>
          </cell>
          <cell r="AM426" t="str">
            <v>CAPE COD</v>
          </cell>
          <cell r="AN426">
            <v>0</v>
          </cell>
          <cell r="AO426">
            <v>0</v>
          </cell>
          <cell r="AP426">
            <v>0</v>
          </cell>
          <cell r="AQ426">
            <v>0</v>
          </cell>
          <cell r="AR426">
            <v>0</v>
          </cell>
          <cell r="AS426">
            <v>0</v>
          </cell>
          <cell r="AT426">
            <v>0</v>
          </cell>
          <cell r="AU426">
            <v>0</v>
          </cell>
          <cell r="AV426">
            <v>0</v>
          </cell>
          <cell r="AW426">
            <v>0</v>
          </cell>
          <cell r="AX426">
            <v>0</v>
          </cell>
          <cell r="AZ426">
            <v>815</v>
          </cell>
          <cell r="BA426" t="str">
            <v>CAPE COD</v>
          </cell>
          <cell r="BC426">
            <v>0</v>
          </cell>
          <cell r="BE426">
            <v>0</v>
          </cell>
          <cell r="BF426">
            <v>0</v>
          </cell>
          <cell r="BG426">
            <v>0</v>
          </cell>
          <cell r="BH426">
            <v>0</v>
          </cell>
          <cell r="BI426">
            <v>0</v>
          </cell>
          <cell r="BJ426">
            <v>0</v>
          </cell>
          <cell r="BL426">
            <v>0</v>
          </cell>
          <cell r="BM426">
            <v>0</v>
          </cell>
          <cell r="BN426">
            <v>0</v>
          </cell>
          <cell r="BO426">
            <v>0</v>
          </cell>
          <cell r="BP426">
            <v>0</v>
          </cell>
          <cell r="BQ426">
            <v>0</v>
          </cell>
          <cell r="BR426">
            <v>0</v>
          </cell>
          <cell r="BX426">
            <v>-815</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K427">
            <v>817</v>
          </cell>
          <cell r="AL427">
            <v>783</v>
          </cell>
          <cell r="AM427" t="str">
            <v>ESSEX NORTH SHORE</v>
          </cell>
          <cell r="AN427">
            <v>0</v>
          </cell>
          <cell r="AO427">
            <v>0</v>
          </cell>
          <cell r="AP427">
            <v>0</v>
          </cell>
          <cell r="AQ427">
            <v>0</v>
          </cell>
          <cell r="AR427">
            <v>0</v>
          </cell>
          <cell r="AS427">
            <v>0</v>
          </cell>
          <cell r="AT427">
            <v>0</v>
          </cell>
          <cell r="AU427">
            <v>0</v>
          </cell>
          <cell r="AV427">
            <v>0</v>
          </cell>
          <cell r="AW427">
            <v>0</v>
          </cell>
          <cell r="AX427">
            <v>0</v>
          </cell>
          <cell r="AZ427">
            <v>818</v>
          </cell>
          <cell r="BA427" t="str">
            <v>FRANKLIN COUNTY</v>
          </cell>
          <cell r="BC427">
            <v>0</v>
          </cell>
          <cell r="BE427">
            <v>0</v>
          </cell>
          <cell r="BF427">
            <v>0</v>
          </cell>
          <cell r="BG427">
            <v>0</v>
          </cell>
          <cell r="BH427">
            <v>0</v>
          </cell>
          <cell r="BI427">
            <v>0</v>
          </cell>
          <cell r="BJ427">
            <v>0</v>
          </cell>
          <cell r="BL427">
            <v>0</v>
          </cell>
          <cell r="BM427">
            <v>0</v>
          </cell>
          <cell r="BN427">
            <v>0</v>
          </cell>
          <cell r="BO427">
            <v>0</v>
          </cell>
          <cell r="BP427">
            <v>0</v>
          </cell>
          <cell r="BQ427">
            <v>0</v>
          </cell>
          <cell r="BR427">
            <v>0</v>
          </cell>
          <cell r="BW427" t="str">
            <v>fy15</v>
          </cell>
          <cell r="BX427">
            <v>-817</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K428">
            <v>818</v>
          </cell>
          <cell r="AL428">
            <v>782</v>
          </cell>
          <cell r="AM428" t="str">
            <v>FRANKLIN COUNTY</v>
          </cell>
          <cell r="AN428">
            <v>0</v>
          </cell>
          <cell r="AO428">
            <v>0</v>
          </cell>
          <cell r="AP428">
            <v>0</v>
          </cell>
          <cell r="AQ428">
            <v>0</v>
          </cell>
          <cell r="AR428">
            <v>0</v>
          </cell>
          <cell r="AS428">
            <v>0</v>
          </cell>
          <cell r="AT428">
            <v>0</v>
          </cell>
          <cell r="AU428">
            <v>0</v>
          </cell>
          <cell r="AV428">
            <v>0</v>
          </cell>
          <cell r="AW428">
            <v>0</v>
          </cell>
          <cell r="AX428">
            <v>0</v>
          </cell>
          <cell r="AZ428">
            <v>821</v>
          </cell>
          <cell r="BA428" t="str">
            <v>GREATER FALL RIVER</v>
          </cell>
          <cell r="BC428">
            <v>0</v>
          </cell>
          <cell r="BE428">
            <v>0</v>
          </cell>
          <cell r="BF428">
            <v>0</v>
          </cell>
          <cell r="BG428">
            <v>0</v>
          </cell>
          <cell r="BH428">
            <v>0</v>
          </cell>
          <cell r="BI428">
            <v>0</v>
          </cell>
          <cell r="BJ428">
            <v>0</v>
          </cell>
          <cell r="BL428">
            <v>0</v>
          </cell>
          <cell r="BM428">
            <v>0</v>
          </cell>
          <cell r="BN428">
            <v>0</v>
          </cell>
          <cell r="BO428">
            <v>0</v>
          </cell>
          <cell r="BP428">
            <v>0</v>
          </cell>
          <cell r="BQ428">
            <v>0</v>
          </cell>
          <cell r="BR428">
            <v>0</v>
          </cell>
          <cell r="BX428">
            <v>-818</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K429">
            <v>821</v>
          </cell>
          <cell r="AL429">
            <v>722</v>
          </cell>
          <cell r="AM429" t="str">
            <v>GREATER FALL RIVER</v>
          </cell>
          <cell r="AN429">
            <v>0</v>
          </cell>
          <cell r="AO429">
            <v>0</v>
          </cell>
          <cell r="AP429">
            <v>0</v>
          </cell>
          <cell r="AQ429">
            <v>0</v>
          </cell>
          <cell r="AR429">
            <v>0</v>
          </cell>
          <cell r="AS429">
            <v>0</v>
          </cell>
          <cell r="AT429">
            <v>0</v>
          </cell>
          <cell r="AU429">
            <v>0</v>
          </cell>
          <cell r="AV429">
            <v>0</v>
          </cell>
          <cell r="AW429">
            <v>0</v>
          </cell>
          <cell r="AX429">
            <v>0</v>
          </cell>
          <cell r="AZ429">
            <v>823</v>
          </cell>
          <cell r="BA429" t="str">
            <v>GREATER LAWRENCE</v>
          </cell>
          <cell r="BC429">
            <v>0</v>
          </cell>
          <cell r="BE429">
            <v>0</v>
          </cell>
          <cell r="BF429">
            <v>0</v>
          </cell>
          <cell r="BG429">
            <v>0</v>
          </cell>
          <cell r="BH429">
            <v>0</v>
          </cell>
          <cell r="BI429">
            <v>0</v>
          </cell>
          <cell r="BJ429">
            <v>0</v>
          </cell>
          <cell r="BL429">
            <v>0</v>
          </cell>
          <cell r="BM429">
            <v>0</v>
          </cell>
          <cell r="BN429">
            <v>0</v>
          </cell>
          <cell r="BO429">
            <v>0</v>
          </cell>
          <cell r="BP429">
            <v>0</v>
          </cell>
          <cell r="BQ429">
            <v>0</v>
          </cell>
          <cell r="BR429">
            <v>0</v>
          </cell>
          <cell r="BX429">
            <v>-821</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K430">
            <v>823</v>
          </cell>
          <cell r="AL430">
            <v>723</v>
          </cell>
          <cell r="AM430" t="str">
            <v>GREATER LAWRENCE</v>
          </cell>
          <cell r="AN430">
            <v>0</v>
          </cell>
          <cell r="AO430">
            <v>0</v>
          </cell>
          <cell r="AP430">
            <v>0</v>
          </cell>
          <cell r="AQ430">
            <v>0</v>
          </cell>
          <cell r="AR430">
            <v>0</v>
          </cell>
          <cell r="AS430">
            <v>0</v>
          </cell>
          <cell r="AT430">
            <v>0</v>
          </cell>
          <cell r="AU430">
            <v>0</v>
          </cell>
          <cell r="AV430">
            <v>0</v>
          </cell>
          <cell r="AW430">
            <v>0</v>
          </cell>
          <cell r="AX430">
            <v>0</v>
          </cell>
          <cell r="AZ430">
            <v>825</v>
          </cell>
          <cell r="BA430" t="str">
            <v>GREATER NEW BEDFORD</v>
          </cell>
          <cell r="BC430">
            <v>0</v>
          </cell>
          <cell r="BE430">
            <v>0</v>
          </cell>
          <cell r="BF430">
            <v>0</v>
          </cell>
          <cell r="BG430">
            <v>0</v>
          </cell>
          <cell r="BH430">
            <v>0</v>
          </cell>
          <cell r="BI430">
            <v>0</v>
          </cell>
          <cell r="BJ430">
            <v>0</v>
          </cell>
          <cell r="BL430">
            <v>0</v>
          </cell>
          <cell r="BM430">
            <v>0</v>
          </cell>
          <cell r="BN430">
            <v>0</v>
          </cell>
          <cell r="BO430">
            <v>0</v>
          </cell>
          <cell r="BP430">
            <v>0</v>
          </cell>
          <cell r="BQ430">
            <v>0</v>
          </cell>
          <cell r="BR430">
            <v>0</v>
          </cell>
          <cell r="BX430">
            <v>-823</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K431">
            <v>825</v>
          </cell>
          <cell r="AL431">
            <v>786</v>
          </cell>
          <cell r="AM431" t="str">
            <v>GREATER NEW BEDFORD</v>
          </cell>
          <cell r="AN431">
            <v>0</v>
          </cell>
          <cell r="AO431">
            <v>0</v>
          </cell>
          <cell r="AP431">
            <v>0</v>
          </cell>
          <cell r="AQ431">
            <v>0</v>
          </cell>
          <cell r="AR431">
            <v>0</v>
          </cell>
          <cell r="AS431">
            <v>0</v>
          </cell>
          <cell r="AT431">
            <v>0</v>
          </cell>
          <cell r="AU431">
            <v>0</v>
          </cell>
          <cell r="AV431">
            <v>0</v>
          </cell>
          <cell r="AW431">
            <v>0</v>
          </cell>
          <cell r="AX431">
            <v>0</v>
          </cell>
          <cell r="AZ431">
            <v>828</v>
          </cell>
          <cell r="BA431" t="str">
            <v>GREATER LOWELL</v>
          </cell>
          <cell r="BC431">
            <v>0</v>
          </cell>
          <cell r="BE431">
            <v>0</v>
          </cell>
          <cell r="BF431">
            <v>0</v>
          </cell>
          <cell r="BG431">
            <v>0</v>
          </cell>
          <cell r="BH431">
            <v>0</v>
          </cell>
          <cell r="BI431">
            <v>0</v>
          </cell>
          <cell r="BJ431">
            <v>0</v>
          </cell>
          <cell r="BL431">
            <v>0</v>
          </cell>
          <cell r="BM431">
            <v>0</v>
          </cell>
          <cell r="BN431">
            <v>0</v>
          </cell>
          <cell r="BO431">
            <v>0</v>
          </cell>
          <cell r="BP431">
            <v>0</v>
          </cell>
          <cell r="BQ431">
            <v>0</v>
          </cell>
          <cell r="BR431">
            <v>0</v>
          </cell>
          <cell r="BX431">
            <v>-825</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K432">
            <v>828</v>
          </cell>
          <cell r="AL432">
            <v>767</v>
          </cell>
          <cell r="AM432" t="str">
            <v>GREATER LOWELL</v>
          </cell>
          <cell r="AN432">
            <v>0</v>
          </cell>
          <cell r="AO432">
            <v>0</v>
          </cell>
          <cell r="AP432">
            <v>0</v>
          </cell>
          <cell r="AQ432">
            <v>0</v>
          </cell>
          <cell r="AR432">
            <v>0</v>
          </cell>
          <cell r="AS432">
            <v>0</v>
          </cell>
          <cell r="AT432">
            <v>0</v>
          </cell>
          <cell r="AU432">
            <v>0</v>
          </cell>
          <cell r="AV432">
            <v>0</v>
          </cell>
          <cell r="AW432">
            <v>0</v>
          </cell>
          <cell r="AX432">
            <v>0</v>
          </cell>
          <cell r="AZ432">
            <v>829</v>
          </cell>
          <cell r="BA432" t="str">
            <v>SOUTH MIDDLESEX</v>
          </cell>
          <cell r="BC432">
            <v>0</v>
          </cell>
          <cell r="BE432">
            <v>0</v>
          </cell>
          <cell r="BF432">
            <v>0</v>
          </cell>
          <cell r="BG432">
            <v>0</v>
          </cell>
          <cell r="BH432">
            <v>0</v>
          </cell>
          <cell r="BI432">
            <v>0</v>
          </cell>
          <cell r="BJ432">
            <v>0</v>
          </cell>
          <cell r="BL432">
            <v>0</v>
          </cell>
          <cell r="BM432">
            <v>0</v>
          </cell>
          <cell r="BN432">
            <v>0</v>
          </cell>
          <cell r="BO432">
            <v>0</v>
          </cell>
          <cell r="BP432">
            <v>0</v>
          </cell>
          <cell r="BQ432">
            <v>0</v>
          </cell>
          <cell r="BR432">
            <v>0</v>
          </cell>
          <cell r="BX432">
            <v>-828</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K433">
            <v>829</v>
          </cell>
          <cell r="AL433">
            <v>778</v>
          </cell>
          <cell r="AM433" t="str">
            <v>SOUTH MIDDLESEX</v>
          </cell>
          <cell r="AN433">
            <v>0</v>
          </cell>
          <cell r="AO433">
            <v>0</v>
          </cell>
          <cell r="AP433">
            <v>0</v>
          </cell>
          <cell r="AQ433">
            <v>0</v>
          </cell>
          <cell r="AR433">
            <v>0</v>
          </cell>
          <cell r="AS433">
            <v>0</v>
          </cell>
          <cell r="AT433">
            <v>0</v>
          </cell>
          <cell r="AU433">
            <v>0</v>
          </cell>
          <cell r="AV433">
            <v>0</v>
          </cell>
          <cell r="AW433">
            <v>0</v>
          </cell>
          <cell r="AX433">
            <v>0</v>
          </cell>
          <cell r="AZ433">
            <v>830</v>
          </cell>
          <cell r="BA433" t="str">
            <v>MINUTEMAN</v>
          </cell>
          <cell r="BC433">
            <v>0</v>
          </cell>
          <cell r="BE433">
            <v>0</v>
          </cell>
          <cell r="BF433">
            <v>0</v>
          </cell>
          <cell r="BG433">
            <v>0</v>
          </cell>
          <cell r="BH433">
            <v>0</v>
          </cell>
          <cell r="BI433">
            <v>0</v>
          </cell>
          <cell r="BJ433">
            <v>0</v>
          </cell>
          <cell r="BL433">
            <v>0</v>
          </cell>
          <cell r="BM433">
            <v>0</v>
          </cell>
          <cell r="BN433">
            <v>0</v>
          </cell>
          <cell r="BO433">
            <v>0</v>
          </cell>
          <cell r="BP433">
            <v>0</v>
          </cell>
          <cell r="BQ433">
            <v>0</v>
          </cell>
          <cell r="BR433">
            <v>0</v>
          </cell>
          <cell r="BX433">
            <v>-829</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K434">
            <v>830</v>
          </cell>
          <cell r="AL434">
            <v>781</v>
          </cell>
          <cell r="AM434" t="str">
            <v>MINUTEMAN</v>
          </cell>
          <cell r="AN434">
            <v>0</v>
          </cell>
          <cell r="AO434">
            <v>0</v>
          </cell>
          <cell r="AP434">
            <v>0</v>
          </cell>
          <cell r="AQ434">
            <v>0</v>
          </cell>
          <cell r="AR434">
            <v>0</v>
          </cell>
          <cell r="AS434">
            <v>0</v>
          </cell>
          <cell r="AT434">
            <v>0</v>
          </cell>
          <cell r="AU434">
            <v>0</v>
          </cell>
          <cell r="AV434">
            <v>0</v>
          </cell>
          <cell r="AW434">
            <v>0</v>
          </cell>
          <cell r="AX434">
            <v>0</v>
          </cell>
          <cell r="AZ434">
            <v>832</v>
          </cell>
          <cell r="BA434" t="str">
            <v>MONTACHUSETT</v>
          </cell>
          <cell r="BC434">
            <v>0</v>
          </cell>
          <cell r="BE434">
            <v>0</v>
          </cell>
          <cell r="BF434">
            <v>0</v>
          </cell>
          <cell r="BG434">
            <v>0</v>
          </cell>
          <cell r="BH434">
            <v>0</v>
          </cell>
          <cell r="BI434">
            <v>0</v>
          </cell>
          <cell r="BJ434">
            <v>0</v>
          </cell>
          <cell r="BL434">
            <v>0</v>
          </cell>
          <cell r="BM434">
            <v>0</v>
          </cell>
          <cell r="BN434">
            <v>0</v>
          </cell>
          <cell r="BO434">
            <v>0</v>
          </cell>
          <cell r="BP434">
            <v>0</v>
          </cell>
          <cell r="BQ434">
            <v>0</v>
          </cell>
          <cell r="BR434">
            <v>0</v>
          </cell>
          <cell r="BX434">
            <v>-830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K435">
            <v>832</v>
          </cell>
          <cell r="AL435">
            <v>735</v>
          </cell>
          <cell r="AM435" t="str">
            <v>MONTACHUSETT</v>
          </cell>
          <cell r="AN435">
            <v>0</v>
          </cell>
          <cell r="AO435">
            <v>0</v>
          </cell>
          <cell r="AP435">
            <v>0</v>
          </cell>
          <cell r="AQ435">
            <v>0</v>
          </cell>
          <cell r="AR435">
            <v>0</v>
          </cell>
          <cell r="AS435">
            <v>0</v>
          </cell>
          <cell r="AT435">
            <v>0</v>
          </cell>
          <cell r="AU435">
            <v>0</v>
          </cell>
          <cell r="AV435">
            <v>0</v>
          </cell>
          <cell r="AW435">
            <v>0</v>
          </cell>
          <cell r="AX435">
            <v>0</v>
          </cell>
          <cell r="AZ435">
            <v>851</v>
          </cell>
          <cell r="BA435" t="str">
            <v>NORTHERN BERKSHIRE</v>
          </cell>
          <cell r="BC435">
            <v>0</v>
          </cell>
          <cell r="BE435">
            <v>0</v>
          </cell>
          <cell r="BF435">
            <v>0</v>
          </cell>
          <cell r="BG435">
            <v>0</v>
          </cell>
          <cell r="BH435">
            <v>0</v>
          </cell>
          <cell r="BI435">
            <v>0</v>
          </cell>
          <cell r="BJ435">
            <v>0</v>
          </cell>
          <cell r="BL435">
            <v>0</v>
          </cell>
          <cell r="BM435">
            <v>0</v>
          </cell>
          <cell r="BN435">
            <v>0</v>
          </cell>
          <cell r="BO435">
            <v>0</v>
          </cell>
          <cell r="BP435">
            <v>0</v>
          </cell>
          <cell r="BQ435">
            <v>0</v>
          </cell>
          <cell r="BR435">
            <v>0</v>
          </cell>
          <cell r="BX435">
            <v>-832</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K436">
            <v>851</v>
          </cell>
          <cell r="AL436">
            <v>743</v>
          </cell>
          <cell r="AM436" t="str">
            <v>NORTHERN BERKSHIRE</v>
          </cell>
          <cell r="AN436">
            <v>0</v>
          </cell>
          <cell r="AO436">
            <v>0</v>
          </cell>
          <cell r="AP436">
            <v>0</v>
          </cell>
          <cell r="AQ436">
            <v>0</v>
          </cell>
          <cell r="AR436">
            <v>0</v>
          </cell>
          <cell r="AS436">
            <v>0</v>
          </cell>
          <cell r="AT436">
            <v>0</v>
          </cell>
          <cell r="AU436">
            <v>0</v>
          </cell>
          <cell r="AV436">
            <v>0</v>
          </cell>
          <cell r="AW436">
            <v>0</v>
          </cell>
          <cell r="AX436">
            <v>0</v>
          </cell>
          <cell r="AZ436">
            <v>852</v>
          </cell>
          <cell r="BA436" t="str">
            <v>NASHOBA VALLEY</v>
          </cell>
          <cell r="BC436">
            <v>0</v>
          </cell>
          <cell r="BE436">
            <v>0</v>
          </cell>
          <cell r="BF436">
            <v>0</v>
          </cell>
          <cell r="BG436">
            <v>0</v>
          </cell>
          <cell r="BH436">
            <v>0</v>
          </cell>
          <cell r="BI436">
            <v>0</v>
          </cell>
          <cell r="BJ436">
            <v>0</v>
          </cell>
          <cell r="BL436">
            <v>0</v>
          </cell>
          <cell r="BM436">
            <v>0</v>
          </cell>
          <cell r="BN436">
            <v>0</v>
          </cell>
          <cell r="BO436">
            <v>0</v>
          </cell>
          <cell r="BP436">
            <v>0</v>
          </cell>
          <cell r="BQ436">
            <v>0</v>
          </cell>
          <cell r="BR436">
            <v>0</v>
          </cell>
          <cell r="BX436">
            <v>-851</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K437">
            <v>852</v>
          </cell>
          <cell r="AL437">
            <v>739</v>
          </cell>
          <cell r="AM437" t="str">
            <v>NASHOBA VALLEY</v>
          </cell>
          <cell r="AN437">
            <v>0</v>
          </cell>
          <cell r="AO437">
            <v>0</v>
          </cell>
          <cell r="AP437">
            <v>0</v>
          </cell>
          <cell r="AQ437">
            <v>0</v>
          </cell>
          <cell r="AR437">
            <v>0</v>
          </cell>
          <cell r="AS437">
            <v>0</v>
          </cell>
          <cell r="AT437">
            <v>0</v>
          </cell>
          <cell r="AU437">
            <v>0</v>
          </cell>
          <cell r="AV437">
            <v>0</v>
          </cell>
          <cell r="AW437">
            <v>0</v>
          </cell>
          <cell r="AX437">
            <v>0</v>
          </cell>
          <cell r="AZ437">
            <v>853</v>
          </cell>
          <cell r="BA437" t="str">
            <v>NORTHEAST METROPOLITAN</v>
          </cell>
          <cell r="BC437">
            <v>0</v>
          </cell>
          <cell r="BE437">
            <v>0</v>
          </cell>
          <cell r="BF437">
            <v>0</v>
          </cell>
          <cell r="BG437">
            <v>0</v>
          </cell>
          <cell r="BH437">
            <v>0</v>
          </cell>
          <cell r="BI437">
            <v>0</v>
          </cell>
          <cell r="BJ437">
            <v>0</v>
          </cell>
          <cell r="BL437">
            <v>0</v>
          </cell>
          <cell r="BM437">
            <v>0</v>
          </cell>
          <cell r="BN437">
            <v>0</v>
          </cell>
          <cell r="BO437">
            <v>0</v>
          </cell>
          <cell r="BP437">
            <v>0</v>
          </cell>
          <cell r="BQ437">
            <v>0</v>
          </cell>
          <cell r="BR437">
            <v>0</v>
          </cell>
          <cell r="BX437">
            <v>-852</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K438">
            <v>853</v>
          </cell>
          <cell r="AL438">
            <v>742</v>
          </cell>
          <cell r="AM438" t="str">
            <v>NORTHEAST METROPOLITAN</v>
          </cell>
          <cell r="AN438">
            <v>0</v>
          </cell>
          <cell r="AO438">
            <v>0</v>
          </cell>
          <cell r="AP438">
            <v>0</v>
          </cell>
          <cell r="AQ438">
            <v>0</v>
          </cell>
          <cell r="AR438">
            <v>0</v>
          </cell>
          <cell r="AS438">
            <v>0</v>
          </cell>
          <cell r="AT438">
            <v>0</v>
          </cell>
          <cell r="AU438">
            <v>0</v>
          </cell>
          <cell r="AV438">
            <v>0</v>
          </cell>
          <cell r="AW438">
            <v>0</v>
          </cell>
          <cell r="AX438">
            <v>0</v>
          </cell>
          <cell r="AZ438">
            <v>854</v>
          </cell>
          <cell r="BA438" t="str">
            <v>NORTH SHORE</v>
          </cell>
          <cell r="BC438">
            <v>0</v>
          </cell>
          <cell r="BE438">
            <v>0</v>
          </cell>
          <cell r="BF438">
            <v>0</v>
          </cell>
          <cell r="BG438">
            <v>0</v>
          </cell>
          <cell r="BH438">
            <v>0</v>
          </cell>
          <cell r="BI438">
            <v>0</v>
          </cell>
          <cell r="BJ438">
            <v>0</v>
          </cell>
          <cell r="BL438">
            <v>0</v>
          </cell>
          <cell r="BM438">
            <v>0</v>
          </cell>
          <cell r="BN438">
            <v>0</v>
          </cell>
          <cell r="BO438">
            <v>0</v>
          </cell>
          <cell r="BP438">
            <v>0</v>
          </cell>
          <cell r="BQ438">
            <v>0</v>
          </cell>
          <cell r="BR438">
            <v>0</v>
          </cell>
          <cell r="BX438">
            <v>-853</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K439">
            <v>855</v>
          </cell>
          <cell r="AL439">
            <v>784</v>
          </cell>
          <cell r="AM439" t="str">
            <v>OLD COLONY</v>
          </cell>
          <cell r="AN439">
            <v>0</v>
          </cell>
          <cell r="AO439">
            <v>0</v>
          </cell>
          <cell r="AP439">
            <v>0</v>
          </cell>
          <cell r="AQ439">
            <v>0</v>
          </cell>
          <cell r="AR439">
            <v>0</v>
          </cell>
          <cell r="AS439">
            <v>0</v>
          </cell>
          <cell r="AT439">
            <v>0</v>
          </cell>
          <cell r="AU439">
            <v>0</v>
          </cell>
          <cell r="AV439">
            <v>0</v>
          </cell>
          <cell r="AW439">
            <v>0</v>
          </cell>
          <cell r="AX439">
            <v>0</v>
          </cell>
          <cell r="AZ439">
            <v>855</v>
          </cell>
          <cell r="BA439" t="str">
            <v>OLD COLONY</v>
          </cell>
          <cell r="BC439">
            <v>0</v>
          </cell>
          <cell r="BE439">
            <v>0</v>
          </cell>
          <cell r="BF439">
            <v>0</v>
          </cell>
          <cell r="BG439">
            <v>0</v>
          </cell>
          <cell r="BH439">
            <v>0</v>
          </cell>
          <cell r="BI439">
            <v>0</v>
          </cell>
          <cell r="BJ439">
            <v>0</v>
          </cell>
          <cell r="BL439">
            <v>0</v>
          </cell>
          <cell r="BM439">
            <v>0</v>
          </cell>
          <cell r="BN439">
            <v>0</v>
          </cell>
          <cell r="BO439">
            <v>0</v>
          </cell>
          <cell r="BP439">
            <v>0</v>
          </cell>
          <cell r="BQ439">
            <v>0</v>
          </cell>
          <cell r="BR439">
            <v>0</v>
          </cell>
          <cell r="BX439">
            <v>-855</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K440">
            <v>860</v>
          </cell>
          <cell r="AL440">
            <v>773</v>
          </cell>
          <cell r="AM440" t="str">
            <v>PATHFINDER</v>
          </cell>
          <cell r="AN440">
            <v>0</v>
          </cell>
          <cell r="AO440">
            <v>0</v>
          </cell>
          <cell r="AP440">
            <v>0</v>
          </cell>
          <cell r="AQ440">
            <v>0</v>
          </cell>
          <cell r="AR440">
            <v>0</v>
          </cell>
          <cell r="AS440">
            <v>0</v>
          </cell>
          <cell r="AT440">
            <v>0</v>
          </cell>
          <cell r="AU440">
            <v>0</v>
          </cell>
          <cell r="AV440">
            <v>0</v>
          </cell>
          <cell r="AW440">
            <v>0</v>
          </cell>
          <cell r="AX440">
            <v>0</v>
          </cell>
          <cell r="AZ440">
            <v>860</v>
          </cell>
          <cell r="BA440" t="str">
            <v>PATHFINDER</v>
          </cell>
          <cell r="BC440">
            <v>0</v>
          </cell>
          <cell r="BE440">
            <v>0</v>
          </cell>
          <cell r="BF440">
            <v>0</v>
          </cell>
          <cell r="BG440">
            <v>0</v>
          </cell>
          <cell r="BH440">
            <v>0</v>
          </cell>
          <cell r="BI440">
            <v>0</v>
          </cell>
          <cell r="BJ440">
            <v>0</v>
          </cell>
          <cell r="BL440">
            <v>0</v>
          </cell>
          <cell r="BM440">
            <v>0</v>
          </cell>
          <cell r="BN440">
            <v>0</v>
          </cell>
          <cell r="BO440">
            <v>0</v>
          </cell>
          <cell r="BP440">
            <v>0</v>
          </cell>
          <cell r="BQ440">
            <v>0</v>
          </cell>
          <cell r="BR440">
            <v>0</v>
          </cell>
          <cell r="BX440">
            <v>-860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K441">
            <v>871</v>
          </cell>
          <cell r="AL441">
            <v>751</v>
          </cell>
          <cell r="AM441" t="str">
            <v>SHAWSHEEN VALLEY</v>
          </cell>
          <cell r="AN441">
            <v>0</v>
          </cell>
          <cell r="AO441">
            <v>0</v>
          </cell>
          <cell r="AP441">
            <v>0</v>
          </cell>
          <cell r="AQ441">
            <v>0</v>
          </cell>
          <cell r="AR441">
            <v>0</v>
          </cell>
          <cell r="AS441">
            <v>0</v>
          </cell>
          <cell r="AT441">
            <v>0</v>
          </cell>
          <cell r="AU441">
            <v>0</v>
          </cell>
          <cell r="AV441">
            <v>0</v>
          </cell>
          <cell r="AW441">
            <v>0</v>
          </cell>
          <cell r="AX441">
            <v>0</v>
          </cell>
          <cell r="AZ441">
            <v>871</v>
          </cell>
          <cell r="BA441" t="str">
            <v>SHAWSHEEN VALLEY</v>
          </cell>
          <cell r="BC441">
            <v>0</v>
          </cell>
          <cell r="BE441">
            <v>0</v>
          </cell>
          <cell r="BF441">
            <v>0</v>
          </cell>
          <cell r="BG441">
            <v>0</v>
          </cell>
          <cell r="BH441">
            <v>0</v>
          </cell>
          <cell r="BI441">
            <v>0</v>
          </cell>
          <cell r="BJ441">
            <v>0</v>
          </cell>
          <cell r="BL441">
            <v>0</v>
          </cell>
          <cell r="BM441">
            <v>0</v>
          </cell>
          <cell r="BN441">
            <v>0</v>
          </cell>
          <cell r="BO441">
            <v>0</v>
          </cell>
          <cell r="BP441">
            <v>0</v>
          </cell>
          <cell r="BQ441">
            <v>0</v>
          </cell>
          <cell r="BR441">
            <v>0</v>
          </cell>
          <cell r="BX441">
            <v>-871</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K442">
            <v>872</v>
          </cell>
          <cell r="AL442">
            <v>754</v>
          </cell>
          <cell r="AM442" t="str">
            <v>SOUTHEASTERN</v>
          </cell>
          <cell r="AN442">
            <v>0</v>
          </cell>
          <cell r="AO442">
            <v>0</v>
          </cell>
          <cell r="AP442">
            <v>0</v>
          </cell>
          <cell r="AQ442">
            <v>0</v>
          </cell>
          <cell r="AR442">
            <v>0</v>
          </cell>
          <cell r="AS442">
            <v>0</v>
          </cell>
          <cell r="AT442">
            <v>0</v>
          </cell>
          <cell r="AU442">
            <v>0</v>
          </cell>
          <cell r="AV442">
            <v>0</v>
          </cell>
          <cell r="AW442">
            <v>0</v>
          </cell>
          <cell r="AX442">
            <v>0</v>
          </cell>
          <cell r="AZ442">
            <v>872</v>
          </cell>
          <cell r="BA442" t="str">
            <v>SOUTHEASTERN</v>
          </cell>
          <cell r="BC442">
            <v>0</v>
          </cell>
          <cell r="BE442">
            <v>0</v>
          </cell>
          <cell r="BF442">
            <v>0</v>
          </cell>
          <cell r="BG442">
            <v>0</v>
          </cell>
          <cell r="BH442">
            <v>0</v>
          </cell>
          <cell r="BI442">
            <v>0</v>
          </cell>
          <cell r="BJ442">
            <v>0</v>
          </cell>
          <cell r="BL442">
            <v>0</v>
          </cell>
          <cell r="BM442">
            <v>0</v>
          </cell>
          <cell r="BN442">
            <v>0</v>
          </cell>
          <cell r="BO442">
            <v>0</v>
          </cell>
          <cell r="BP442">
            <v>0</v>
          </cell>
          <cell r="BQ442">
            <v>0</v>
          </cell>
          <cell r="BR442">
            <v>0</v>
          </cell>
          <cell r="BX442">
            <v>-872</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K443">
            <v>873</v>
          </cell>
          <cell r="AL443">
            <v>753</v>
          </cell>
          <cell r="AM443" t="str">
            <v>SOUTH SHORE</v>
          </cell>
          <cell r="AN443">
            <v>0</v>
          </cell>
          <cell r="AO443">
            <v>0</v>
          </cell>
          <cell r="AP443">
            <v>0</v>
          </cell>
          <cell r="AQ443">
            <v>0</v>
          </cell>
          <cell r="AR443">
            <v>0</v>
          </cell>
          <cell r="AS443">
            <v>0</v>
          </cell>
          <cell r="AT443">
            <v>0</v>
          </cell>
          <cell r="AU443">
            <v>0</v>
          </cell>
          <cell r="AV443">
            <v>0</v>
          </cell>
          <cell r="AW443">
            <v>0</v>
          </cell>
          <cell r="AX443">
            <v>0</v>
          </cell>
          <cell r="AZ443">
            <v>873</v>
          </cell>
          <cell r="BA443" t="str">
            <v>SOUTH SHORE</v>
          </cell>
          <cell r="BC443">
            <v>0</v>
          </cell>
          <cell r="BE443">
            <v>0</v>
          </cell>
          <cell r="BF443">
            <v>0</v>
          </cell>
          <cell r="BG443">
            <v>0</v>
          </cell>
          <cell r="BH443">
            <v>0</v>
          </cell>
          <cell r="BI443">
            <v>0</v>
          </cell>
          <cell r="BJ443">
            <v>0</v>
          </cell>
          <cell r="BL443">
            <v>0</v>
          </cell>
          <cell r="BM443">
            <v>0</v>
          </cell>
          <cell r="BN443">
            <v>0</v>
          </cell>
          <cell r="BO443">
            <v>0</v>
          </cell>
          <cell r="BP443">
            <v>0</v>
          </cell>
          <cell r="BQ443">
            <v>0</v>
          </cell>
          <cell r="BR443">
            <v>0</v>
          </cell>
          <cell r="BX443">
            <v>-873</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K444">
            <v>876</v>
          </cell>
          <cell r="AL444">
            <v>762</v>
          </cell>
          <cell r="AM444" t="str">
            <v>SOUTHERN WORCESTER</v>
          </cell>
          <cell r="AN444">
            <v>0</v>
          </cell>
          <cell r="AO444">
            <v>0</v>
          </cell>
          <cell r="AP444">
            <v>0</v>
          </cell>
          <cell r="AQ444">
            <v>0</v>
          </cell>
          <cell r="AR444">
            <v>0</v>
          </cell>
          <cell r="AS444">
            <v>0</v>
          </cell>
          <cell r="AT444">
            <v>0</v>
          </cell>
          <cell r="AU444">
            <v>0</v>
          </cell>
          <cell r="AV444">
            <v>0</v>
          </cell>
          <cell r="AW444">
            <v>0</v>
          </cell>
          <cell r="AX444">
            <v>0</v>
          </cell>
          <cell r="AZ444">
            <v>876</v>
          </cell>
          <cell r="BA444" t="str">
            <v>SOUTHERN WORCESTER</v>
          </cell>
          <cell r="BC444">
            <v>0</v>
          </cell>
          <cell r="BE444">
            <v>0</v>
          </cell>
          <cell r="BF444">
            <v>0</v>
          </cell>
          <cell r="BG444">
            <v>0</v>
          </cell>
          <cell r="BH444">
            <v>0</v>
          </cell>
          <cell r="BI444">
            <v>0</v>
          </cell>
          <cell r="BJ444">
            <v>0</v>
          </cell>
          <cell r="BL444">
            <v>0</v>
          </cell>
          <cell r="BM444">
            <v>0</v>
          </cell>
          <cell r="BN444">
            <v>0</v>
          </cell>
          <cell r="BO444">
            <v>0</v>
          </cell>
          <cell r="BP444">
            <v>0</v>
          </cell>
          <cell r="BQ444">
            <v>0</v>
          </cell>
          <cell r="BR444">
            <v>0</v>
          </cell>
          <cell r="BX444">
            <v>-876</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K445">
            <v>878</v>
          </cell>
          <cell r="AL445">
            <v>785</v>
          </cell>
          <cell r="AM445" t="str">
            <v>TRI COUNTY</v>
          </cell>
          <cell r="AN445">
            <v>0</v>
          </cell>
          <cell r="AO445">
            <v>0</v>
          </cell>
          <cell r="AP445">
            <v>0</v>
          </cell>
          <cell r="AQ445">
            <v>0</v>
          </cell>
          <cell r="AR445">
            <v>0</v>
          </cell>
          <cell r="AS445">
            <v>0</v>
          </cell>
          <cell r="AT445">
            <v>0</v>
          </cell>
          <cell r="AU445">
            <v>0</v>
          </cell>
          <cell r="AV445">
            <v>0</v>
          </cell>
          <cell r="AW445">
            <v>0</v>
          </cell>
          <cell r="AX445">
            <v>0</v>
          </cell>
          <cell r="AZ445">
            <v>878</v>
          </cell>
          <cell r="BA445" t="str">
            <v>TRI COUNTY</v>
          </cell>
          <cell r="BC445">
            <v>0</v>
          </cell>
          <cell r="BE445">
            <v>0</v>
          </cell>
          <cell r="BF445">
            <v>0</v>
          </cell>
          <cell r="BG445">
            <v>0</v>
          </cell>
          <cell r="BH445">
            <v>0</v>
          </cell>
          <cell r="BI445">
            <v>0</v>
          </cell>
          <cell r="BJ445">
            <v>0</v>
          </cell>
          <cell r="BL445">
            <v>0</v>
          </cell>
          <cell r="BM445">
            <v>0</v>
          </cell>
          <cell r="BN445">
            <v>0</v>
          </cell>
          <cell r="BO445">
            <v>0</v>
          </cell>
          <cell r="BP445">
            <v>0</v>
          </cell>
          <cell r="BQ445">
            <v>0</v>
          </cell>
          <cell r="BR445">
            <v>0</v>
          </cell>
          <cell r="BX445">
            <v>-878</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K446">
            <v>879</v>
          </cell>
          <cell r="AL446">
            <v>758</v>
          </cell>
          <cell r="AM446" t="str">
            <v>UPPER CAPE COD</v>
          </cell>
          <cell r="AN446">
            <v>0</v>
          </cell>
          <cell r="AO446">
            <v>0</v>
          </cell>
          <cell r="AP446">
            <v>0</v>
          </cell>
          <cell r="AQ446">
            <v>0</v>
          </cell>
          <cell r="AR446">
            <v>0</v>
          </cell>
          <cell r="AS446">
            <v>0</v>
          </cell>
          <cell r="AT446">
            <v>0</v>
          </cell>
          <cell r="AU446">
            <v>0</v>
          </cell>
          <cell r="AV446">
            <v>0</v>
          </cell>
          <cell r="AW446">
            <v>0</v>
          </cell>
          <cell r="AX446">
            <v>0</v>
          </cell>
          <cell r="AZ446">
            <v>879</v>
          </cell>
          <cell r="BA446" t="str">
            <v>UPPER CAPE COD</v>
          </cell>
          <cell r="BC446">
            <v>0</v>
          </cell>
          <cell r="BE446">
            <v>0</v>
          </cell>
          <cell r="BF446">
            <v>0</v>
          </cell>
          <cell r="BG446">
            <v>0</v>
          </cell>
          <cell r="BH446">
            <v>0</v>
          </cell>
          <cell r="BI446">
            <v>0</v>
          </cell>
          <cell r="BJ446">
            <v>0</v>
          </cell>
          <cell r="BL446">
            <v>0</v>
          </cell>
          <cell r="BM446">
            <v>0</v>
          </cell>
          <cell r="BN446">
            <v>0</v>
          </cell>
          <cell r="BO446">
            <v>0</v>
          </cell>
          <cell r="BP446">
            <v>0</v>
          </cell>
          <cell r="BQ446">
            <v>0</v>
          </cell>
          <cell r="BR446">
            <v>0</v>
          </cell>
          <cell r="BX446">
            <v>-879</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K447">
            <v>885</v>
          </cell>
          <cell r="AL447">
            <v>774</v>
          </cell>
          <cell r="AM447" t="str">
            <v>WHITTIER</v>
          </cell>
          <cell r="AN447">
            <v>0</v>
          </cell>
          <cell r="AO447">
            <v>0</v>
          </cell>
          <cell r="AP447">
            <v>0</v>
          </cell>
          <cell r="AQ447">
            <v>0</v>
          </cell>
          <cell r="AR447">
            <v>0</v>
          </cell>
          <cell r="AS447">
            <v>0</v>
          </cell>
          <cell r="AT447">
            <v>0</v>
          </cell>
          <cell r="AU447">
            <v>0</v>
          </cell>
          <cell r="AV447">
            <v>0</v>
          </cell>
          <cell r="AW447">
            <v>0</v>
          </cell>
          <cell r="AX447">
            <v>0</v>
          </cell>
          <cell r="AZ447">
            <v>885</v>
          </cell>
          <cell r="BA447" t="str">
            <v>WHITTIER</v>
          </cell>
          <cell r="BC447">
            <v>0</v>
          </cell>
          <cell r="BE447">
            <v>0</v>
          </cell>
          <cell r="BF447">
            <v>0</v>
          </cell>
          <cell r="BG447">
            <v>0</v>
          </cell>
          <cell r="BH447">
            <v>0</v>
          </cell>
          <cell r="BI447">
            <v>0</v>
          </cell>
          <cell r="BJ447">
            <v>0</v>
          </cell>
          <cell r="BL447">
            <v>0</v>
          </cell>
          <cell r="BM447">
            <v>0</v>
          </cell>
          <cell r="BN447">
            <v>0</v>
          </cell>
          <cell r="BO447">
            <v>0</v>
          </cell>
          <cell r="BP447">
            <v>0</v>
          </cell>
          <cell r="BQ447">
            <v>0</v>
          </cell>
          <cell r="BR447">
            <v>0</v>
          </cell>
          <cell r="BX447">
            <v>-885</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K448">
            <v>910</v>
          </cell>
          <cell r="AL448">
            <v>810</v>
          </cell>
          <cell r="AM448" t="str">
            <v>BRISTOL COUNTY</v>
          </cell>
          <cell r="AN448">
            <v>0</v>
          </cell>
          <cell r="AO448">
            <v>0</v>
          </cell>
          <cell r="AP448">
            <v>0</v>
          </cell>
          <cell r="AQ448">
            <v>0</v>
          </cell>
          <cell r="AR448">
            <v>0</v>
          </cell>
          <cell r="AS448">
            <v>0</v>
          </cell>
          <cell r="AT448">
            <v>0</v>
          </cell>
          <cell r="AU448">
            <v>0</v>
          </cell>
          <cell r="AV448">
            <v>0</v>
          </cell>
          <cell r="AW448">
            <v>0</v>
          </cell>
          <cell r="AX448">
            <v>0</v>
          </cell>
          <cell r="AZ448">
            <v>910</v>
          </cell>
          <cell r="BA448" t="str">
            <v>BRISTOL COUNTY</v>
          </cell>
          <cell r="BC448">
            <v>0</v>
          </cell>
          <cell r="BE448">
            <v>0</v>
          </cell>
          <cell r="BF448">
            <v>0</v>
          </cell>
          <cell r="BG448">
            <v>0</v>
          </cell>
          <cell r="BH448">
            <v>0</v>
          </cell>
          <cell r="BI448">
            <v>0</v>
          </cell>
          <cell r="BJ448">
            <v>0</v>
          </cell>
          <cell r="BL448">
            <v>0</v>
          </cell>
          <cell r="BM448">
            <v>0</v>
          </cell>
          <cell r="BN448">
            <v>0</v>
          </cell>
          <cell r="BO448">
            <v>0</v>
          </cell>
          <cell r="BP448">
            <v>0</v>
          </cell>
          <cell r="BQ448">
            <v>0</v>
          </cell>
          <cell r="BR448">
            <v>0</v>
          </cell>
          <cell r="BX448">
            <v>-910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K449">
            <v>915</v>
          </cell>
          <cell r="AL449">
            <v>830</v>
          </cell>
          <cell r="AM449" t="str">
            <v>NORFOLK COUNTY</v>
          </cell>
          <cell r="AN449">
            <v>0</v>
          </cell>
          <cell r="AO449">
            <v>0</v>
          </cell>
          <cell r="AP449">
            <v>0</v>
          </cell>
          <cell r="AQ449">
            <v>0</v>
          </cell>
          <cell r="AR449">
            <v>0</v>
          </cell>
          <cell r="AS449">
            <v>0</v>
          </cell>
          <cell r="AT449">
            <v>0</v>
          </cell>
          <cell r="AU449">
            <v>0</v>
          </cell>
          <cell r="AV449">
            <v>0</v>
          </cell>
          <cell r="AW449">
            <v>0</v>
          </cell>
          <cell r="AX449">
            <v>0</v>
          </cell>
          <cell r="AZ449">
            <v>915</v>
          </cell>
          <cell r="BA449" t="str">
            <v>NORFOLK COUNTY</v>
          </cell>
          <cell r="BC449">
            <v>0</v>
          </cell>
          <cell r="BE449">
            <v>0</v>
          </cell>
          <cell r="BF449">
            <v>0</v>
          </cell>
          <cell r="BG449">
            <v>0</v>
          </cell>
          <cell r="BH449">
            <v>0</v>
          </cell>
          <cell r="BI449">
            <v>0</v>
          </cell>
          <cell r="BJ449">
            <v>0</v>
          </cell>
          <cell r="BL449">
            <v>0</v>
          </cell>
          <cell r="BM449">
            <v>0</v>
          </cell>
          <cell r="BN449">
            <v>0</v>
          </cell>
          <cell r="BO449">
            <v>0</v>
          </cell>
          <cell r="BP449">
            <v>0</v>
          </cell>
          <cell r="BQ449">
            <v>0</v>
          </cell>
          <cell r="BR449">
            <v>0</v>
          </cell>
          <cell r="BX449">
            <v>-915</v>
          </cell>
        </row>
        <row r="450">
          <cell r="A450">
            <v>999</v>
          </cell>
          <cell r="C450" t="str">
            <v>STATE TOTALS</v>
          </cell>
          <cell r="D450">
            <v>42181</v>
          </cell>
          <cell r="E450">
            <v>555622202.68158388</v>
          </cell>
          <cell r="F450">
            <v>3821302</v>
          </cell>
          <cell r="G450">
            <v>37667633</v>
          </cell>
          <cell r="H450">
            <v>597111137.68158388</v>
          </cell>
          <cell r="J450">
            <v>42828462.000000045</v>
          </cell>
          <cell r="K450" t="str">
            <v>--</v>
          </cell>
          <cell r="L450">
            <v>37667633</v>
          </cell>
          <cell r="M450">
            <v>80496094.999999955</v>
          </cell>
          <cell r="O450">
            <v>516615042.68158382</v>
          </cell>
          <cell r="Q450">
            <v>3905</v>
          </cell>
          <cell r="R450">
            <v>42828462.000000045</v>
          </cell>
          <cell r="S450">
            <v>37667633</v>
          </cell>
          <cell r="T450">
            <v>80499999.999999955</v>
          </cell>
          <cell r="V450">
            <v>158684869.46630099</v>
          </cell>
          <cell r="X450">
            <v>440</v>
          </cell>
          <cell r="Y450">
            <v>42181</v>
          </cell>
          <cell r="Z450">
            <v>557710036</v>
          </cell>
          <cell r="AA450">
            <v>2388203.3184161233</v>
          </cell>
          <cell r="AB450">
            <v>555321832.68158388</v>
          </cell>
          <cell r="AC450">
            <v>3821302</v>
          </cell>
          <cell r="AD450">
            <v>37667633</v>
          </cell>
          <cell r="AE450">
            <v>596810767.68158388</v>
          </cell>
          <cell r="AF450">
            <v>0</v>
          </cell>
          <cell r="AG450">
            <v>0</v>
          </cell>
          <cell r="AH450">
            <v>0</v>
          </cell>
          <cell r="AI450">
            <v>596810767.68158388</v>
          </cell>
          <cell r="AK450">
            <v>999</v>
          </cell>
          <cell r="AL450" t="str">
            <v>S T A T E    T O T A L S</v>
          </cell>
          <cell r="AN450">
            <v>555622202.68158388</v>
          </cell>
          <cell r="AO450">
            <v>494428423</v>
          </cell>
          <cell r="AP450">
            <v>64868300.681583874</v>
          </cell>
          <cell r="AQ450">
            <v>11285715</v>
          </cell>
          <cell r="AR450">
            <v>11715297.062201731</v>
          </cell>
          <cell r="AS450">
            <v>10730484.316383634</v>
          </cell>
          <cell r="AT450">
            <v>12503656.351894166</v>
          </cell>
          <cell r="AU450">
            <v>9832845.9229027964</v>
          </cell>
          <cell r="AV450">
            <v>77032.131334786158</v>
          </cell>
          <cell r="AW450">
            <v>121013331.46630093</v>
          </cell>
          <cell r="AX450">
            <v>42828462.000000045</v>
          </cell>
          <cell r="AZ450">
            <v>999</v>
          </cell>
          <cell r="BA450" t="str">
            <v>--</v>
          </cell>
          <cell r="BB450">
            <v>0</v>
          </cell>
          <cell r="BC450">
            <v>300370</v>
          </cell>
          <cell r="BD450">
            <v>0</v>
          </cell>
          <cell r="BE450">
            <v>0</v>
          </cell>
          <cell r="BF450">
            <v>300370</v>
          </cell>
          <cell r="BG450">
            <v>3905</v>
          </cell>
          <cell r="BH450">
            <v>0</v>
          </cell>
          <cell r="BI450">
            <v>3905</v>
          </cell>
          <cell r="BJ450">
            <v>304275</v>
          </cell>
          <cell r="BL450">
            <v>0</v>
          </cell>
          <cell r="BM450">
            <v>64868300.681583874</v>
          </cell>
          <cell r="BN450">
            <v>66780240.681583874</v>
          </cell>
          <cell r="BO450">
            <v>-1911940</v>
          </cell>
          <cell r="BP450">
            <v>-3904.99999999908</v>
          </cell>
          <cell r="BQ450">
            <v>77032.131334786158</v>
          </cell>
          <cell r="BR450">
            <v>77032.131334786158</v>
          </cell>
          <cell r="BW450" t="str">
            <v>--</v>
          </cell>
          <cell r="BX450">
            <v>-999</v>
          </cell>
        </row>
      </sheetData>
      <sheetData sheetId="14">
        <row r="10">
          <cell r="A10">
            <v>1</v>
          </cell>
          <cell r="B10">
            <v>1</v>
          </cell>
          <cell r="C10" t="str">
            <v>ABINGTON</v>
          </cell>
          <cell r="D10">
            <v>30</v>
          </cell>
          <cell r="E10">
            <v>347381</v>
          </cell>
          <cell r="F10">
            <v>0</v>
          </cell>
          <cell r="G10">
            <v>26790</v>
          </cell>
          <cell r="H10">
            <v>374171</v>
          </cell>
          <cell r="J10">
            <v>0</v>
          </cell>
          <cell r="K10">
            <v>0</v>
          </cell>
          <cell r="L10">
            <v>26790</v>
          </cell>
          <cell r="M10">
            <v>26790</v>
          </cell>
          <cell r="O10">
            <v>347381</v>
          </cell>
          <cell r="Q10">
            <v>0</v>
          </cell>
          <cell r="R10">
            <v>0</v>
          </cell>
          <cell r="S10">
            <v>26790</v>
          </cell>
          <cell r="T10">
            <v>26790</v>
          </cell>
          <cell r="V10">
            <v>86456.25</v>
          </cell>
          <cell r="W10">
            <v>0</v>
          </cell>
          <cell r="X10">
            <v>1</v>
          </cell>
          <cell r="Y10">
            <v>30</v>
          </cell>
          <cell r="Z10">
            <v>0</v>
          </cell>
          <cell r="AA10">
            <v>347383</v>
          </cell>
          <cell r="AB10">
            <v>0</v>
          </cell>
          <cell r="AC10">
            <v>347383</v>
          </cell>
          <cell r="AD10">
            <v>0</v>
          </cell>
          <cell r="AE10">
            <v>26790</v>
          </cell>
          <cell r="AF10">
            <v>374173</v>
          </cell>
          <cell r="AG10">
            <v>0</v>
          </cell>
          <cell r="AH10">
            <v>0</v>
          </cell>
          <cell r="AI10">
            <v>0</v>
          </cell>
          <cell r="AJ10">
            <v>0</v>
          </cell>
          <cell r="AK10">
            <v>374173</v>
          </cell>
          <cell r="AM10">
            <v>1</v>
          </cell>
          <cell r="AN10">
            <v>1</v>
          </cell>
          <cell r="AO10" t="str">
            <v>ABINGTON</v>
          </cell>
          <cell r="AP10">
            <v>347381</v>
          </cell>
          <cell r="AQ10">
            <v>391028</v>
          </cell>
          <cell r="AR10">
            <v>0</v>
          </cell>
          <cell r="AS10">
            <v>0</v>
          </cell>
          <cell r="AT10">
            <v>8388.5</v>
          </cell>
          <cell r="AU10">
            <v>31270.75</v>
          </cell>
          <cell r="AV10">
            <v>14519.5</v>
          </cell>
          <cell r="AW10">
            <v>5487.5</v>
          </cell>
          <cell r="AX10">
            <v>0</v>
          </cell>
          <cell r="AY10">
            <v>59666.25</v>
          </cell>
          <cell r="AZ10">
            <v>0</v>
          </cell>
          <cell r="BB10">
            <v>1</v>
          </cell>
          <cell r="BC10" t="str">
            <v>ABINGTON</v>
          </cell>
          <cell r="BD10">
            <v>0</v>
          </cell>
          <cell r="BE10">
            <v>-2</v>
          </cell>
          <cell r="BG10">
            <v>0</v>
          </cell>
          <cell r="BH10">
            <v>-2</v>
          </cell>
          <cell r="BI10">
            <v>0</v>
          </cell>
          <cell r="BJ10">
            <v>0</v>
          </cell>
          <cell r="BK10">
            <v>0</v>
          </cell>
          <cell r="BL10">
            <v>-2</v>
          </cell>
          <cell r="BN10">
            <v>0</v>
          </cell>
          <cell r="BP10">
            <v>0</v>
          </cell>
          <cell r="BQ10">
            <v>0</v>
          </cell>
          <cell r="BR10">
            <v>0</v>
          </cell>
          <cell r="BS10">
            <v>0</v>
          </cell>
          <cell r="BT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AZ11">
            <v>0</v>
          </cell>
          <cell r="BB11">
            <v>2</v>
          </cell>
          <cell r="BC11" t="str">
            <v>ACTON</v>
          </cell>
          <cell r="BD11">
            <v>0</v>
          </cell>
          <cell r="BE11">
            <v>0</v>
          </cell>
          <cell r="BG11">
            <v>0</v>
          </cell>
          <cell r="BH11">
            <v>0</v>
          </cell>
          <cell r="BI11">
            <v>0</v>
          </cell>
          <cell r="BJ11">
            <v>0</v>
          </cell>
          <cell r="BK11">
            <v>0</v>
          </cell>
          <cell r="BL11">
            <v>0</v>
          </cell>
          <cell r="BN11">
            <v>0</v>
          </cell>
          <cell r="BP11">
            <v>0</v>
          </cell>
          <cell r="BQ11">
            <v>0</v>
          </cell>
          <cell r="BR11">
            <v>0</v>
          </cell>
          <cell r="BS11">
            <v>0</v>
          </cell>
          <cell r="BT11">
            <v>0</v>
          </cell>
          <cell r="BV11">
            <v>0</v>
          </cell>
          <cell r="CA11" t="str">
            <v>fy15</v>
          </cell>
        </row>
        <row r="12">
          <cell r="A12">
            <v>3</v>
          </cell>
          <cell r="B12">
            <v>3</v>
          </cell>
          <cell r="C12" t="str">
            <v>ACUSHNET</v>
          </cell>
          <cell r="D12">
            <v>0</v>
          </cell>
          <cell r="E12">
            <v>0</v>
          </cell>
          <cell r="F12">
            <v>0</v>
          </cell>
          <cell r="G12">
            <v>0</v>
          </cell>
          <cell r="H12">
            <v>0</v>
          </cell>
          <cell r="J12">
            <v>0</v>
          </cell>
          <cell r="K12">
            <v>0</v>
          </cell>
          <cell r="L12">
            <v>0</v>
          </cell>
          <cell r="M12">
            <v>0</v>
          </cell>
          <cell r="O12">
            <v>0</v>
          </cell>
          <cell r="Q12">
            <v>0</v>
          </cell>
          <cell r="R12">
            <v>0</v>
          </cell>
          <cell r="S12">
            <v>0</v>
          </cell>
          <cell r="T12">
            <v>0</v>
          </cell>
          <cell r="V12">
            <v>1480.8911531804833</v>
          </cell>
          <cell r="W12">
            <v>0</v>
          </cell>
          <cell r="X12">
            <v>3</v>
          </cell>
          <cell r="AM12">
            <v>3</v>
          </cell>
          <cell r="AN12">
            <v>3</v>
          </cell>
          <cell r="AO12" t="str">
            <v>ACUSHNET</v>
          </cell>
          <cell r="AP12">
            <v>0</v>
          </cell>
          <cell r="AQ12">
            <v>4240</v>
          </cell>
          <cell r="AR12">
            <v>0</v>
          </cell>
          <cell r="AS12">
            <v>1060</v>
          </cell>
          <cell r="AT12">
            <v>0</v>
          </cell>
          <cell r="AU12">
            <v>484.75</v>
          </cell>
          <cell r="AV12">
            <v>0</v>
          </cell>
          <cell r="AW12">
            <v>0</v>
          </cell>
          <cell r="AX12">
            <v>-63.858846819516657</v>
          </cell>
          <cell r="AY12">
            <v>1480.8911531804833</v>
          </cell>
          <cell r="AZ12">
            <v>0</v>
          </cell>
          <cell r="BB12">
            <v>3</v>
          </cell>
          <cell r="BC12" t="str">
            <v>ACUSHNET</v>
          </cell>
          <cell r="BD12">
            <v>0</v>
          </cell>
          <cell r="BE12">
            <v>0</v>
          </cell>
          <cell r="BG12">
            <v>0</v>
          </cell>
          <cell r="BH12">
            <v>0</v>
          </cell>
          <cell r="BI12">
            <v>0</v>
          </cell>
          <cell r="BJ12">
            <v>0</v>
          </cell>
          <cell r="BK12">
            <v>0</v>
          </cell>
          <cell r="BL12">
            <v>0</v>
          </cell>
          <cell r="BN12">
            <v>0</v>
          </cell>
          <cell r="BP12">
            <v>0</v>
          </cell>
          <cell r="BQ12">
            <v>0</v>
          </cell>
          <cell r="BR12">
            <v>0</v>
          </cell>
          <cell r="BS12">
            <v>-63.858846819516657</v>
          </cell>
          <cell r="BT12">
            <v>-63.858846819516657</v>
          </cell>
          <cell r="BV12">
            <v>-63.858846819516657</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AZ13">
            <v>0</v>
          </cell>
          <cell r="BB13">
            <v>4</v>
          </cell>
          <cell r="BC13" t="str">
            <v>ADAMS</v>
          </cell>
          <cell r="BD13">
            <v>0</v>
          </cell>
          <cell r="BE13">
            <v>0</v>
          </cell>
          <cell r="BG13">
            <v>0</v>
          </cell>
          <cell r="BH13">
            <v>0</v>
          </cell>
          <cell r="BI13">
            <v>0</v>
          </cell>
          <cell r="BJ13">
            <v>0</v>
          </cell>
          <cell r="BK13">
            <v>0</v>
          </cell>
          <cell r="BL13">
            <v>0</v>
          </cell>
          <cell r="BN13">
            <v>0</v>
          </cell>
          <cell r="BP13">
            <v>0</v>
          </cell>
          <cell r="BQ13">
            <v>0</v>
          </cell>
          <cell r="BR13">
            <v>0</v>
          </cell>
          <cell r="BS13">
            <v>0</v>
          </cell>
          <cell r="BT13">
            <v>0</v>
          </cell>
          <cell r="BV13">
            <v>0</v>
          </cell>
        </row>
        <row r="14">
          <cell r="A14">
            <v>5</v>
          </cell>
          <cell r="B14">
            <v>5</v>
          </cell>
          <cell r="C14" t="str">
            <v>AGAWAM</v>
          </cell>
          <cell r="D14">
            <v>15</v>
          </cell>
          <cell r="E14">
            <v>217287</v>
          </cell>
          <cell r="F14">
            <v>0</v>
          </cell>
          <cell r="G14">
            <v>13379</v>
          </cell>
          <cell r="H14">
            <v>230666</v>
          </cell>
          <cell r="J14">
            <v>25056.211497825028</v>
          </cell>
          <cell r="K14">
            <v>0.42636351875959871</v>
          </cell>
          <cell r="L14">
            <v>13379</v>
          </cell>
          <cell r="M14">
            <v>38435.211497825032</v>
          </cell>
          <cell r="O14">
            <v>192230.78850217495</v>
          </cell>
          <cell r="Q14">
            <v>0</v>
          </cell>
          <cell r="R14">
            <v>25056.211497825028</v>
          </cell>
          <cell r="S14">
            <v>13379</v>
          </cell>
          <cell r="T14">
            <v>38435.211497825032</v>
          </cell>
          <cell r="V14">
            <v>72146.25</v>
          </cell>
          <cell r="W14">
            <v>0</v>
          </cell>
          <cell r="X14">
            <v>5</v>
          </cell>
          <cell r="Y14">
            <v>15</v>
          </cell>
          <cell r="Z14">
            <v>1.9950124688279305E-2</v>
          </cell>
          <cell r="AA14">
            <v>217287</v>
          </cell>
          <cell r="AB14">
            <v>0</v>
          </cell>
          <cell r="AC14">
            <v>217287</v>
          </cell>
          <cell r="AD14">
            <v>0</v>
          </cell>
          <cell r="AE14">
            <v>13379</v>
          </cell>
          <cell r="AF14">
            <v>230666</v>
          </cell>
          <cell r="AG14">
            <v>0</v>
          </cell>
          <cell r="AH14">
            <v>0</v>
          </cell>
          <cell r="AI14">
            <v>0</v>
          </cell>
          <cell r="AJ14">
            <v>0</v>
          </cell>
          <cell r="AK14">
            <v>230666</v>
          </cell>
          <cell r="AM14">
            <v>5</v>
          </cell>
          <cell r="AN14">
            <v>5</v>
          </cell>
          <cell r="AO14" t="str">
            <v>AGAWAM</v>
          </cell>
          <cell r="AP14">
            <v>217287</v>
          </cell>
          <cell r="AQ14">
            <v>181897</v>
          </cell>
          <cell r="AR14">
            <v>35390</v>
          </cell>
          <cell r="AS14">
            <v>0</v>
          </cell>
          <cell r="AT14">
            <v>0</v>
          </cell>
          <cell r="AU14">
            <v>17352.25</v>
          </cell>
          <cell r="AV14">
            <v>6025</v>
          </cell>
          <cell r="AW14">
            <v>0</v>
          </cell>
          <cell r="AX14">
            <v>0</v>
          </cell>
          <cell r="AY14">
            <v>58767.25</v>
          </cell>
          <cell r="AZ14">
            <v>25056.211497825028</v>
          </cell>
          <cell r="BB14">
            <v>5</v>
          </cell>
          <cell r="BC14" t="str">
            <v>AGAWAM</v>
          </cell>
          <cell r="BD14">
            <v>0</v>
          </cell>
          <cell r="BE14">
            <v>0</v>
          </cell>
          <cell r="BG14">
            <v>0</v>
          </cell>
          <cell r="BH14">
            <v>0</v>
          </cell>
          <cell r="BI14">
            <v>0</v>
          </cell>
          <cell r="BJ14">
            <v>0</v>
          </cell>
          <cell r="BK14">
            <v>0</v>
          </cell>
          <cell r="BL14">
            <v>0</v>
          </cell>
          <cell r="BN14">
            <v>0</v>
          </cell>
          <cell r="BP14">
            <v>35390</v>
          </cell>
          <cell r="BQ14">
            <v>35390</v>
          </cell>
          <cell r="BR14">
            <v>0</v>
          </cell>
          <cell r="BS14">
            <v>0</v>
          </cell>
          <cell r="BT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AZ15">
            <v>0</v>
          </cell>
          <cell r="BB15">
            <v>6</v>
          </cell>
          <cell r="BC15" t="str">
            <v>ALFORD</v>
          </cell>
          <cell r="BD15">
            <v>0</v>
          </cell>
          <cell r="BE15">
            <v>0</v>
          </cell>
          <cell r="BG15">
            <v>0</v>
          </cell>
          <cell r="BH15">
            <v>0</v>
          </cell>
          <cell r="BI15">
            <v>0</v>
          </cell>
          <cell r="BJ15">
            <v>0</v>
          </cell>
          <cell r="BK15">
            <v>0</v>
          </cell>
          <cell r="BL15">
            <v>0</v>
          </cell>
          <cell r="BN15">
            <v>0</v>
          </cell>
          <cell r="BP15">
            <v>0</v>
          </cell>
          <cell r="BQ15">
            <v>0</v>
          </cell>
          <cell r="BR15">
            <v>0</v>
          </cell>
          <cell r="BS15">
            <v>0</v>
          </cell>
          <cell r="BT15">
            <v>0</v>
          </cell>
          <cell r="BV15">
            <v>0</v>
          </cell>
        </row>
        <row r="16">
          <cell r="A16">
            <v>7</v>
          </cell>
          <cell r="B16">
            <v>7</v>
          </cell>
          <cell r="C16" t="str">
            <v>AMESBURY</v>
          </cell>
          <cell r="D16">
            <v>43</v>
          </cell>
          <cell r="E16">
            <v>502152</v>
          </cell>
          <cell r="F16">
            <v>0</v>
          </cell>
          <cell r="G16">
            <v>38399</v>
          </cell>
          <cell r="H16">
            <v>540551</v>
          </cell>
          <cell r="J16">
            <v>0</v>
          </cell>
          <cell r="K16">
            <v>0</v>
          </cell>
          <cell r="L16">
            <v>38399</v>
          </cell>
          <cell r="M16">
            <v>38399</v>
          </cell>
          <cell r="O16">
            <v>502152</v>
          </cell>
          <cell r="Q16">
            <v>0</v>
          </cell>
          <cell r="R16">
            <v>0</v>
          </cell>
          <cell r="S16">
            <v>38399</v>
          </cell>
          <cell r="T16">
            <v>38399</v>
          </cell>
          <cell r="V16">
            <v>86049.75</v>
          </cell>
          <cell r="W16">
            <v>0</v>
          </cell>
          <cell r="X16">
            <v>7</v>
          </cell>
          <cell r="Y16">
            <v>43</v>
          </cell>
          <cell r="Z16">
            <v>0</v>
          </cell>
          <cell r="AA16">
            <v>502152</v>
          </cell>
          <cell r="AB16">
            <v>0</v>
          </cell>
          <cell r="AC16">
            <v>502152</v>
          </cell>
          <cell r="AD16">
            <v>0</v>
          </cell>
          <cell r="AE16">
            <v>38399</v>
          </cell>
          <cell r="AF16">
            <v>540551</v>
          </cell>
          <cell r="AG16">
            <v>0</v>
          </cell>
          <cell r="AH16">
            <v>0</v>
          </cell>
          <cell r="AI16">
            <v>0</v>
          </cell>
          <cell r="AJ16">
            <v>0</v>
          </cell>
          <cell r="AK16">
            <v>540551</v>
          </cell>
          <cell r="AM16">
            <v>7</v>
          </cell>
          <cell r="AN16">
            <v>7</v>
          </cell>
          <cell r="AO16" t="str">
            <v>AMESBURY</v>
          </cell>
          <cell r="AP16">
            <v>502152</v>
          </cell>
          <cell r="AQ16">
            <v>560588</v>
          </cell>
          <cell r="AR16">
            <v>0</v>
          </cell>
          <cell r="AS16">
            <v>0</v>
          </cell>
          <cell r="AT16">
            <v>26822</v>
          </cell>
          <cell r="AU16">
            <v>0</v>
          </cell>
          <cell r="AV16">
            <v>0</v>
          </cell>
          <cell r="AW16">
            <v>20828.75</v>
          </cell>
          <cell r="AX16">
            <v>0</v>
          </cell>
          <cell r="AY16">
            <v>47650.75</v>
          </cell>
          <cell r="AZ16">
            <v>0</v>
          </cell>
          <cell r="BB16">
            <v>7</v>
          </cell>
          <cell r="BC16" t="str">
            <v>AMESBURY</v>
          </cell>
          <cell r="BD16">
            <v>0</v>
          </cell>
          <cell r="BE16">
            <v>0</v>
          </cell>
          <cell r="BG16">
            <v>0</v>
          </cell>
          <cell r="BH16">
            <v>0</v>
          </cell>
          <cell r="BI16">
            <v>0</v>
          </cell>
          <cell r="BJ16">
            <v>0</v>
          </cell>
          <cell r="BK16">
            <v>0</v>
          </cell>
          <cell r="BL16">
            <v>0</v>
          </cell>
          <cell r="BN16">
            <v>0</v>
          </cell>
          <cell r="BP16">
            <v>0</v>
          </cell>
          <cell r="BQ16">
            <v>0</v>
          </cell>
          <cell r="BR16">
            <v>0</v>
          </cell>
          <cell r="BS16">
            <v>0</v>
          </cell>
          <cell r="BT16">
            <v>0</v>
          </cell>
          <cell r="BV16">
            <v>0</v>
          </cell>
        </row>
        <row r="17">
          <cell r="A17">
            <v>8</v>
          </cell>
          <cell r="B17">
            <v>8</v>
          </cell>
          <cell r="C17" t="str">
            <v>AMHERST</v>
          </cell>
          <cell r="D17">
            <v>84</v>
          </cell>
          <cell r="E17">
            <v>1623563</v>
          </cell>
          <cell r="F17">
            <v>0</v>
          </cell>
          <cell r="G17">
            <v>75012</v>
          </cell>
          <cell r="H17">
            <v>1698575</v>
          </cell>
          <cell r="J17">
            <v>51190.002930651179</v>
          </cell>
          <cell r="K17">
            <v>0.1847386961302622</v>
          </cell>
          <cell r="L17">
            <v>75012</v>
          </cell>
          <cell r="M17">
            <v>126202.00293065119</v>
          </cell>
          <cell r="O17">
            <v>1572372.9970693488</v>
          </cell>
          <cell r="Q17">
            <v>0</v>
          </cell>
          <cell r="R17">
            <v>51190.002930651179</v>
          </cell>
          <cell r="S17">
            <v>75012</v>
          </cell>
          <cell r="T17">
            <v>126202.00293065119</v>
          </cell>
          <cell r="V17">
            <v>352106.10103531473</v>
          </cell>
          <cell r="W17">
            <v>0</v>
          </cell>
          <cell r="X17">
            <v>8</v>
          </cell>
          <cell r="Y17">
            <v>84</v>
          </cell>
          <cell r="Z17">
            <v>0</v>
          </cell>
          <cell r="AA17">
            <v>1623563</v>
          </cell>
          <cell r="AB17">
            <v>0</v>
          </cell>
          <cell r="AC17">
            <v>1623563</v>
          </cell>
          <cell r="AD17">
            <v>0</v>
          </cell>
          <cell r="AE17">
            <v>75012</v>
          </cell>
          <cell r="AF17">
            <v>1698575</v>
          </cell>
          <cell r="AG17">
            <v>0</v>
          </cell>
          <cell r="AH17">
            <v>0</v>
          </cell>
          <cell r="AI17">
            <v>0</v>
          </cell>
          <cell r="AJ17">
            <v>0</v>
          </cell>
          <cell r="AK17">
            <v>1698575</v>
          </cell>
          <cell r="AM17">
            <v>8</v>
          </cell>
          <cell r="AN17">
            <v>8</v>
          </cell>
          <cell r="AO17" t="str">
            <v>AMHERST</v>
          </cell>
          <cell r="AP17">
            <v>1623563</v>
          </cell>
          <cell r="AQ17">
            <v>1551261</v>
          </cell>
          <cell r="AR17">
            <v>72302</v>
          </cell>
          <cell r="AS17">
            <v>55423</v>
          </cell>
          <cell r="AT17">
            <v>15820.25</v>
          </cell>
          <cell r="AU17">
            <v>69685.5</v>
          </cell>
          <cell r="AV17">
            <v>39206.75</v>
          </cell>
          <cell r="AW17">
            <v>27995.5</v>
          </cell>
          <cell r="AX17">
            <v>-3338.8989646852715</v>
          </cell>
          <cell r="AY17">
            <v>277094.10103531473</v>
          </cell>
          <cell r="AZ17">
            <v>51190.002930651179</v>
          </cell>
          <cell r="BB17">
            <v>8</v>
          </cell>
          <cell r="BC17" t="str">
            <v>AMHERST</v>
          </cell>
          <cell r="BD17">
            <v>0</v>
          </cell>
          <cell r="BE17">
            <v>0</v>
          </cell>
          <cell r="BG17">
            <v>0</v>
          </cell>
          <cell r="BH17">
            <v>0</v>
          </cell>
          <cell r="BI17">
            <v>0</v>
          </cell>
          <cell r="BJ17">
            <v>0</v>
          </cell>
          <cell r="BK17">
            <v>0</v>
          </cell>
          <cell r="BL17">
            <v>0</v>
          </cell>
          <cell r="BN17">
            <v>0</v>
          </cell>
          <cell r="BP17">
            <v>72302</v>
          </cell>
          <cell r="BQ17">
            <v>72302</v>
          </cell>
          <cell r="BR17">
            <v>0</v>
          </cell>
          <cell r="BS17">
            <v>-3338.8989646852715</v>
          </cell>
          <cell r="BT17">
            <v>-3338.8989646852715</v>
          </cell>
          <cell r="BV17">
            <v>-3338.8989646852715</v>
          </cell>
        </row>
        <row r="18">
          <cell r="A18">
            <v>9</v>
          </cell>
          <cell r="B18">
            <v>9</v>
          </cell>
          <cell r="C18" t="str">
            <v>ANDOVER</v>
          </cell>
          <cell r="D18">
            <v>9</v>
          </cell>
          <cell r="E18">
            <v>148338</v>
          </cell>
          <cell r="F18">
            <v>0</v>
          </cell>
          <cell r="G18">
            <v>7998</v>
          </cell>
          <cell r="H18">
            <v>156336</v>
          </cell>
          <cell r="J18">
            <v>24901.866934204631</v>
          </cell>
          <cell r="K18">
            <v>0.31555302457333373</v>
          </cell>
          <cell r="L18">
            <v>7998</v>
          </cell>
          <cell r="M18">
            <v>32899.866934204634</v>
          </cell>
          <cell r="O18">
            <v>123436.13306579537</v>
          </cell>
          <cell r="Q18">
            <v>0</v>
          </cell>
          <cell r="R18">
            <v>24901.866934204631</v>
          </cell>
          <cell r="S18">
            <v>7998</v>
          </cell>
          <cell r="T18">
            <v>32899.866934204634</v>
          </cell>
          <cell r="V18">
            <v>86913</v>
          </cell>
          <cell r="W18">
            <v>0</v>
          </cell>
          <cell r="X18">
            <v>9</v>
          </cell>
          <cell r="Y18">
            <v>9</v>
          </cell>
          <cell r="Z18">
            <v>4.4389349525301186E-2</v>
          </cell>
          <cell r="AA18">
            <v>148338</v>
          </cell>
          <cell r="AB18">
            <v>0</v>
          </cell>
          <cell r="AC18">
            <v>148338</v>
          </cell>
          <cell r="AD18">
            <v>0</v>
          </cell>
          <cell r="AE18">
            <v>7998</v>
          </cell>
          <cell r="AF18">
            <v>156336</v>
          </cell>
          <cell r="AG18">
            <v>0</v>
          </cell>
          <cell r="AH18">
            <v>0</v>
          </cell>
          <cell r="AI18">
            <v>0</v>
          </cell>
          <cell r="AJ18">
            <v>0</v>
          </cell>
          <cell r="AK18">
            <v>156336</v>
          </cell>
          <cell r="AM18">
            <v>9</v>
          </cell>
          <cell r="AN18">
            <v>9</v>
          </cell>
          <cell r="AO18" t="str">
            <v>ANDOVER</v>
          </cell>
          <cell r="AP18">
            <v>148338</v>
          </cell>
          <cell r="AQ18">
            <v>113166</v>
          </cell>
          <cell r="AR18">
            <v>35172</v>
          </cell>
          <cell r="AS18">
            <v>0</v>
          </cell>
          <cell r="AT18">
            <v>27911</v>
          </cell>
          <cell r="AU18">
            <v>9204.5</v>
          </cell>
          <cell r="AV18">
            <v>6627.5</v>
          </cell>
          <cell r="AW18">
            <v>0</v>
          </cell>
          <cell r="AX18">
            <v>0</v>
          </cell>
          <cell r="AY18">
            <v>78915</v>
          </cell>
          <cell r="AZ18">
            <v>24901.866934204631</v>
          </cell>
          <cell r="BB18">
            <v>9</v>
          </cell>
          <cell r="BC18" t="str">
            <v>ANDOVER</v>
          </cell>
          <cell r="BD18">
            <v>0</v>
          </cell>
          <cell r="BE18">
            <v>0</v>
          </cell>
          <cell r="BG18">
            <v>0</v>
          </cell>
          <cell r="BH18">
            <v>0</v>
          </cell>
          <cell r="BI18">
            <v>0</v>
          </cell>
          <cell r="BJ18">
            <v>0</v>
          </cell>
          <cell r="BK18">
            <v>0</v>
          </cell>
          <cell r="BL18">
            <v>0</v>
          </cell>
          <cell r="BN18">
            <v>0</v>
          </cell>
          <cell r="BP18">
            <v>35172</v>
          </cell>
          <cell r="BQ18">
            <v>35172</v>
          </cell>
          <cell r="BR18">
            <v>0</v>
          </cell>
          <cell r="BS18">
            <v>0</v>
          </cell>
          <cell r="BT18">
            <v>0</v>
          </cell>
          <cell r="BV18">
            <v>0</v>
          </cell>
        </row>
        <row r="19">
          <cell r="A19">
            <v>10</v>
          </cell>
          <cell r="B19">
            <v>10</v>
          </cell>
          <cell r="C19" t="str">
            <v>ARLINGTON</v>
          </cell>
          <cell r="D19">
            <v>12</v>
          </cell>
          <cell r="E19">
            <v>151501</v>
          </cell>
          <cell r="F19">
            <v>0</v>
          </cell>
          <cell r="G19">
            <v>10666</v>
          </cell>
          <cell r="H19">
            <v>162167</v>
          </cell>
          <cell r="J19">
            <v>5700.1288151734761</v>
          </cell>
          <cell r="K19">
            <v>0.16674032906956204</v>
          </cell>
          <cell r="L19">
            <v>10666</v>
          </cell>
          <cell r="M19">
            <v>16366.128815173477</v>
          </cell>
          <cell r="O19">
            <v>145800.87118482654</v>
          </cell>
          <cell r="Q19">
            <v>0</v>
          </cell>
          <cell r="R19">
            <v>5700.1288151734761</v>
          </cell>
          <cell r="S19">
            <v>10666</v>
          </cell>
          <cell r="T19">
            <v>16366.128815173477</v>
          </cell>
          <cell r="V19">
            <v>44851.663702243575</v>
          </cell>
          <cell r="W19">
            <v>0</v>
          </cell>
          <cell r="X19">
            <v>10</v>
          </cell>
          <cell r="Y19">
            <v>12</v>
          </cell>
          <cell r="Z19">
            <v>5.6497175141242938E-2</v>
          </cell>
          <cell r="AA19">
            <v>151501</v>
          </cell>
          <cell r="AB19">
            <v>0</v>
          </cell>
          <cell r="AC19">
            <v>151501</v>
          </cell>
          <cell r="AD19">
            <v>0</v>
          </cell>
          <cell r="AE19">
            <v>10666</v>
          </cell>
          <cell r="AF19">
            <v>162167</v>
          </cell>
          <cell r="AG19">
            <v>0</v>
          </cell>
          <cell r="AH19">
            <v>0</v>
          </cell>
          <cell r="AI19">
            <v>0</v>
          </cell>
          <cell r="AJ19">
            <v>0</v>
          </cell>
          <cell r="AK19">
            <v>162167</v>
          </cell>
          <cell r="AM19">
            <v>10</v>
          </cell>
          <cell r="AN19">
            <v>10</v>
          </cell>
          <cell r="AO19" t="str">
            <v>ARLINGTON</v>
          </cell>
          <cell r="AP19">
            <v>151501</v>
          </cell>
          <cell r="AQ19">
            <v>143450</v>
          </cell>
          <cell r="AR19">
            <v>8051</v>
          </cell>
          <cell r="AS19">
            <v>5268</v>
          </cell>
          <cell r="AT19">
            <v>0</v>
          </cell>
          <cell r="AU19">
            <v>0</v>
          </cell>
          <cell r="AV19">
            <v>0</v>
          </cell>
          <cell r="AW19">
            <v>21184</v>
          </cell>
          <cell r="AX19">
            <v>-317.33629775642112</v>
          </cell>
          <cell r="AY19">
            <v>34185.663702243575</v>
          </cell>
          <cell r="AZ19">
            <v>5700.1288151734761</v>
          </cell>
          <cell r="BB19">
            <v>10</v>
          </cell>
          <cell r="BC19" t="str">
            <v>ARLINGTON</v>
          </cell>
          <cell r="BD19">
            <v>0</v>
          </cell>
          <cell r="BE19">
            <v>0</v>
          </cell>
          <cell r="BG19">
            <v>0</v>
          </cell>
          <cell r="BH19">
            <v>0</v>
          </cell>
          <cell r="BI19">
            <v>0</v>
          </cell>
          <cell r="BJ19">
            <v>0</v>
          </cell>
          <cell r="BK19">
            <v>0</v>
          </cell>
          <cell r="BL19">
            <v>0</v>
          </cell>
          <cell r="BN19">
            <v>0</v>
          </cell>
          <cell r="BP19">
            <v>8051</v>
          </cell>
          <cell r="BQ19">
            <v>8051</v>
          </cell>
          <cell r="BR19">
            <v>0</v>
          </cell>
          <cell r="BS19">
            <v>-317.33629775642112</v>
          </cell>
          <cell r="BT19">
            <v>-317.33629775642112</v>
          </cell>
          <cell r="BV19">
            <v>-317.33629775642112</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AZ20">
            <v>0</v>
          </cell>
          <cell r="BB20">
            <v>11</v>
          </cell>
          <cell r="BC20" t="str">
            <v>ASHBURNHAM</v>
          </cell>
          <cell r="BD20">
            <v>0</v>
          </cell>
          <cell r="BE20">
            <v>0</v>
          </cell>
          <cell r="BG20">
            <v>0</v>
          </cell>
          <cell r="BH20">
            <v>0</v>
          </cell>
          <cell r="BI20">
            <v>0</v>
          </cell>
          <cell r="BJ20">
            <v>0</v>
          </cell>
          <cell r="BK20">
            <v>0</v>
          </cell>
          <cell r="BL20">
            <v>0</v>
          </cell>
          <cell r="BN20">
            <v>0</v>
          </cell>
          <cell r="BP20">
            <v>0</v>
          </cell>
          <cell r="BQ20">
            <v>0</v>
          </cell>
          <cell r="BR20">
            <v>0</v>
          </cell>
          <cell r="BS20">
            <v>0</v>
          </cell>
          <cell r="BT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AZ21">
            <v>0</v>
          </cell>
          <cell r="BB21">
            <v>12</v>
          </cell>
          <cell r="BC21" t="str">
            <v>ASHBY</v>
          </cell>
          <cell r="BD21">
            <v>0</v>
          </cell>
          <cell r="BE21">
            <v>0</v>
          </cell>
          <cell r="BG21">
            <v>0</v>
          </cell>
          <cell r="BH21">
            <v>0</v>
          </cell>
          <cell r="BI21">
            <v>0</v>
          </cell>
          <cell r="BJ21">
            <v>0</v>
          </cell>
          <cell r="BK21">
            <v>0</v>
          </cell>
          <cell r="BL21">
            <v>0</v>
          </cell>
          <cell r="BN21">
            <v>0</v>
          </cell>
          <cell r="BP21">
            <v>0</v>
          </cell>
          <cell r="BQ21">
            <v>0</v>
          </cell>
          <cell r="BR21">
            <v>0</v>
          </cell>
          <cell r="BS21">
            <v>0</v>
          </cell>
          <cell r="BT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AZ22">
            <v>0</v>
          </cell>
          <cell r="BB22">
            <v>13</v>
          </cell>
          <cell r="BC22" t="str">
            <v>ASHFIELD</v>
          </cell>
          <cell r="BD22">
            <v>0</v>
          </cell>
          <cell r="BE22">
            <v>0</v>
          </cell>
          <cell r="BG22">
            <v>0</v>
          </cell>
          <cell r="BH22">
            <v>0</v>
          </cell>
          <cell r="BI22">
            <v>0</v>
          </cell>
          <cell r="BJ22">
            <v>0</v>
          </cell>
          <cell r="BK22">
            <v>0</v>
          </cell>
          <cell r="BL22">
            <v>0</v>
          </cell>
          <cell r="BN22">
            <v>0</v>
          </cell>
          <cell r="BP22">
            <v>0</v>
          </cell>
          <cell r="BQ22">
            <v>0</v>
          </cell>
          <cell r="BR22">
            <v>0</v>
          </cell>
          <cell r="BS22">
            <v>0</v>
          </cell>
          <cell r="BT22">
            <v>0</v>
          </cell>
          <cell r="BV22">
            <v>0</v>
          </cell>
        </row>
        <row r="23">
          <cell r="A23">
            <v>14</v>
          </cell>
          <cell r="B23">
            <v>14</v>
          </cell>
          <cell r="C23" t="str">
            <v>ASHLAND</v>
          </cell>
          <cell r="D23">
            <v>26</v>
          </cell>
          <cell r="E23">
            <v>319449</v>
          </cell>
          <cell r="F23">
            <v>0</v>
          </cell>
          <cell r="G23">
            <v>22906</v>
          </cell>
          <cell r="H23">
            <v>342355</v>
          </cell>
          <cell r="J23">
            <v>0</v>
          </cell>
          <cell r="K23">
            <v>0</v>
          </cell>
          <cell r="L23">
            <v>22906</v>
          </cell>
          <cell r="M23">
            <v>22906</v>
          </cell>
          <cell r="O23">
            <v>319449</v>
          </cell>
          <cell r="Q23">
            <v>0</v>
          </cell>
          <cell r="R23">
            <v>0</v>
          </cell>
          <cell r="S23">
            <v>22906</v>
          </cell>
          <cell r="T23">
            <v>22906</v>
          </cell>
          <cell r="V23">
            <v>76939.25</v>
          </cell>
          <cell r="W23">
            <v>0</v>
          </cell>
          <cell r="X23">
            <v>14</v>
          </cell>
          <cell r="Y23">
            <v>26</v>
          </cell>
          <cell r="Z23">
            <v>0.35347432024169184</v>
          </cell>
          <cell r="AA23">
            <v>319449</v>
          </cell>
          <cell r="AB23">
            <v>0</v>
          </cell>
          <cell r="AC23">
            <v>319449</v>
          </cell>
          <cell r="AD23">
            <v>0</v>
          </cell>
          <cell r="AE23">
            <v>22906</v>
          </cell>
          <cell r="AF23">
            <v>342355</v>
          </cell>
          <cell r="AG23">
            <v>0</v>
          </cell>
          <cell r="AH23">
            <v>0</v>
          </cell>
          <cell r="AI23">
            <v>0</v>
          </cell>
          <cell r="AJ23">
            <v>0</v>
          </cell>
          <cell r="AK23">
            <v>342355</v>
          </cell>
          <cell r="AM23">
            <v>14</v>
          </cell>
          <cell r="AN23">
            <v>14</v>
          </cell>
          <cell r="AO23" t="str">
            <v>ASHLAND</v>
          </cell>
          <cell r="AP23">
            <v>319449</v>
          </cell>
          <cell r="AQ23">
            <v>585790</v>
          </cell>
          <cell r="AR23">
            <v>0</v>
          </cell>
          <cell r="AS23">
            <v>0</v>
          </cell>
          <cell r="AT23">
            <v>0</v>
          </cell>
          <cell r="AU23">
            <v>1351.75</v>
          </cell>
          <cell r="AV23">
            <v>31181.5</v>
          </cell>
          <cell r="AW23">
            <v>21500</v>
          </cell>
          <cell r="AX23">
            <v>0</v>
          </cell>
          <cell r="AY23">
            <v>54033.25</v>
          </cell>
          <cell r="AZ23">
            <v>0</v>
          </cell>
          <cell r="BB23">
            <v>14</v>
          </cell>
          <cell r="BC23" t="str">
            <v>ASHLAND</v>
          </cell>
          <cell r="BD23">
            <v>0</v>
          </cell>
          <cell r="BE23">
            <v>0</v>
          </cell>
          <cell r="BG23">
            <v>0</v>
          </cell>
          <cell r="BH23">
            <v>0</v>
          </cell>
          <cell r="BI23">
            <v>0</v>
          </cell>
          <cell r="BJ23">
            <v>0</v>
          </cell>
          <cell r="BK23">
            <v>0</v>
          </cell>
          <cell r="BL23">
            <v>0</v>
          </cell>
          <cell r="BN23">
            <v>0</v>
          </cell>
          <cell r="BP23">
            <v>0</v>
          </cell>
          <cell r="BQ23">
            <v>0</v>
          </cell>
          <cell r="BR23">
            <v>0</v>
          </cell>
          <cell r="BS23">
            <v>0</v>
          </cell>
          <cell r="BT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AZ24">
            <v>0</v>
          </cell>
          <cell r="BB24">
            <v>15</v>
          </cell>
          <cell r="BC24" t="str">
            <v>ATHOL</v>
          </cell>
          <cell r="BD24">
            <v>0</v>
          </cell>
          <cell r="BE24">
            <v>0</v>
          </cell>
          <cell r="BG24">
            <v>0</v>
          </cell>
          <cell r="BH24">
            <v>0</v>
          </cell>
          <cell r="BI24">
            <v>0</v>
          </cell>
          <cell r="BJ24">
            <v>0</v>
          </cell>
          <cell r="BK24">
            <v>0</v>
          </cell>
          <cell r="BL24">
            <v>0</v>
          </cell>
          <cell r="BN24">
            <v>0</v>
          </cell>
          <cell r="BP24">
            <v>0</v>
          </cell>
          <cell r="BQ24">
            <v>0</v>
          </cell>
          <cell r="BR24">
            <v>0</v>
          </cell>
          <cell r="BS24">
            <v>0</v>
          </cell>
          <cell r="BT24">
            <v>0</v>
          </cell>
          <cell r="BV24">
            <v>0</v>
          </cell>
        </row>
        <row r="25">
          <cell r="A25">
            <v>16</v>
          </cell>
          <cell r="B25">
            <v>16</v>
          </cell>
          <cell r="C25" t="str">
            <v>ATTLEBORO</v>
          </cell>
          <cell r="D25">
            <v>333</v>
          </cell>
          <cell r="E25">
            <v>3334825</v>
          </cell>
          <cell r="F25">
            <v>0</v>
          </cell>
          <cell r="G25">
            <v>297369</v>
          </cell>
          <cell r="H25">
            <v>3632194</v>
          </cell>
          <cell r="J25">
            <v>287146.73257438233</v>
          </cell>
          <cell r="K25">
            <v>0.54554732544428075</v>
          </cell>
          <cell r="L25">
            <v>297369</v>
          </cell>
          <cell r="M25">
            <v>584515.73257438233</v>
          </cell>
          <cell r="O25">
            <v>3047678.2674256177</v>
          </cell>
          <cell r="Q25">
            <v>0</v>
          </cell>
          <cell r="R25">
            <v>287146.73257438233</v>
          </cell>
          <cell r="S25">
            <v>297369</v>
          </cell>
          <cell r="T25">
            <v>584515.73257438233</v>
          </cell>
          <cell r="V25">
            <v>823715.14667121111</v>
          </cell>
          <cell r="W25">
            <v>0</v>
          </cell>
          <cell r="X25">
            <v>16</v>
          </cell>
          <cell r="Y25">
            <v>333</v>
          </cell>
          <cell r="Z25">
            <v>0</v>
          </cell>
          <cell r="AA25">
            <v>3334825</v>
          </cell>
          <cell r="AB25">
            <v>0</v>
          </cell>
          <cell r="AC25">
            <v>3334825</v>
          </cell>
          <cell r="AD25">
            <v>0</v>
          </cell>
          <cell r="AE25">
            <v>297369</v>
          </cell>
          <cell r="AF25">
            <v>3632194</v>
          </cell>
          <cell r="AG25">
            <v>0</v>
          </cell>
          <cell r="AH25">
            <v>0</v>
          </cell>
          <cell r="AI25">
            <v>0</v>
          </cell>
          <cell r="AJ25">
            <v>0</v>
          </cell>
          <cell r="AK25">
            <v>3632194</v>
          </cell>
          <cell r="AM25">
            <v>16</v>
          </cell>
          <cell r="AN25">
            <v>16</v>
          </cell>
          <cell r="AO25" t="str">
            <v>ATTLEBORO</v>
          </cell>
          <cell r="AP25">
            <v>3334825</v>
          </cell>
          <cell r="AQ25">
            <v>2929252</v>
          </cell>
          <cell r="AR25">
            <v>405573</v>
          </cell>
          <cell r="AS25">
            <v>28249</v>
          </cell>
          <cell r="AT25">
            <v>0</v>
          </cell>
          <cell r="AU25">
            <v>0</v>
          </cell>
          <cell r="AV25">
            <v>45582.5</v>
          </cell>
          <cell r="AW25">
            <v>48643.5</v>
          </cell>
          <cell r="AX25">
            <v>-1701.8533287889004</v>
          </cell>
          <cell r="AY25">
            <v>526346.14667121111</v>
          </cell>
          <cell r="AZ25">
            <v>287146.73257438233</v>
          </cell>
          <cell r="BB25">
            <v>16</v>
          </cell>
          <cell r="BC25" t="str">
            <v>ATTLEBORO</v>
          </cell>
          <cell r="BD25">
            <v>0</v>
          </cell>
          <cell r="BE25">
            <v>0</v>
          </cell>
          <cell r="BG25">
            <v>0</v>
          </cell>
          <cell r="BH25">
            <v>0</v>
          </cell>
          <cell r="BI25">
            <v>0</v>
          </cell>
          <cell r="BJ25">
            <v>0</v>
          </cell>
          <cell r="BK25">
            <v>0</v>
          </cell>
          <cell r="BL25">
            <v>0</v>
          </cell>
          <cell r="BN25">
            <v>0</v>
          </cell>
          <cell r="BP25">
            <v>405573</v>
          </cell>
          <cell r="BQ25">
            <v>405573</v>
          </cell>
          <cell r="BR25">
            <v>0</v>
          </cell>
          <cell r="BS25">
            <v>-1701.8533287889004</v>
          </cell>
          <cell r="BT25">
            <v>-1701.8533287889004</v>
          </cell>
          <cell r="BV25">
            <v>-1701.8533287889004</v>
          </cell>
        </row>
        <row r="26">
          <cell r="A26">
            <v>17</v>
          </cell>
          <cell r="B26">
            <v>17</v>
          </cell>
          <cell r="C26" t="str">
            <v>AUBURN</v>
          </cell>
          <cell r="D26">
            <v>13</v>
          </cell>
          <cell r="E26">
            <v>184246</v>
          </cell>
          <cell r="F26">
            <v>0</v>
          </cell>
          <cell r="G26">
            <v>11609</v>
          </cell>
          <cell r="H26">
            <v>195855</v>
          </cell>
          <cell r="J26">
            <v>0</v>
          </cell>
          <cell r="K26">
            <v>0</v>
          </cell>
          <cell r="L26">
            <v>11609</v>
          </cell>
          <cell r="M26">
            <v>11609</v>
          </cell>
          <cell r="O26">
            <v>184246</v>
          </cell>
          <cell r="Q26">
            <v>0</v>
          </cell>
          <cell r="R26">
            <v>0</v>
          </cell>
          <cell r="S26">
            <v>11609</v>
          </cell>
          <cell r="T26">
            <v>11609</v>
          </cell>
          <cell r="V26">
            <v>27331.25</v>
          </cell>
          <cell r="W26">
            <v>0</v>
          </cell>
          <cell r="X26">
            <v>17</v>
          </cell>
          <cell r="Y26">
            <v>13</v>
          </cell>
          <cell r="Z26">
            <v>0</v>
          </cell>
          <cell r="AA26">
            <v>184246</v>
          </cell>
          <cell r="AB26">
            <v>0</v>
          </cell>
          <cell r="AC26">
            <v>184246</v>
          </cell>
          <cell r="AD26">
            <v>0</v>
          </cell>
          <cell r="AE26">
            <v>11609</v>
          </cell>
          <cell r="AF26">
            <v>195855</v>
          </cell>
          <cell r="AG26">
            <v>0</v>
          </cell>
          <cell r="AH26">
            <v>0</v>
          </cell>
          <cell r="AI26">
            <v>0</v>
          </cell>
          <cell r="AJ26">
            <v>0</v>
          </cell>
          <cell r="AK26">
            <v>195855</v>
          </cell>
          <cell r="AM26">
            <v>17</v>
          </cell>
          <cell r="AN26">
            <v>17</v>
          </cell>
          <cell r="AO26" t="str">
            <v>AUBURN</v>
          </cell>
          <cell r="AP26">
            <v>184246</v>
          </cell>
          <cell r="AQ26">
            <v>191206</v>
          </cell>
          <cell r="AR26">
            <v>0</v>
          </cell>
          <cell r="AS26">
            <v>0</v>
          </cell>
          <cell r="AT26">
            <v>0</v>
          </cell>
          <cell r="AU26">
            <v>0</v>
          </cell>
          <cell r="AV26">
            <v>15722.25</v>
          </cell>
          <cell r="AW26">
            <v>0</v>
          </cell>
          <cell r="AX26">
            <v>0</v>
          </cell>
          <cell r="AY26">
            <v>15722.25</v>
          </cell>
          <cell r="AZ26">
            <v>0</v>
          </cell>
          <cell r="BB26">
            <v>17</v>
          </cell>
          <cell r="BC26" t="str">
            <v>AUBURN</v>
          </cell>
          <cell r="BD26">
            <v>0</v>
          </cell>
          <cell r="BE26">
            <v>0</v>
          </cell>
          <cell r="BG26">
            <v>0</v>
          </cell>
          <cell r="BH26">
            <v>0</v>
          </cell>
          <cell r="BI26">
            <v>0</v>
          </cell>
          <cell r="BJ26">
            <v>0</v>
          </cell>
          <cell r="BK26">
            <v>0</v>
          </cell>
          <cell r="BL26">
            <v>0</v>
          </cell>
          <cell r="BN26">
            <v>0</v>
          </cell>
          <cell r="BP26">
            <v>0</v>
          </cell>
          <cell r="BQ26">
            <v>0</v>
          </cell>
          <cell r="BR26">
            <v>0</v>
          </cell>
          <cell r="BS26">
            <v>0</v>
          </cell>
          <cell r="BT26">
            <v>0</v>
          </cell>
          <cell r="BV26">
            <v>0</v>
          </cell>
        </row>
        <row r="27">
          <cell r="A27">
            <v>18</v>
          </cell>
          <cell r="B27">
            <v>18</v>
          </cell>
          <cell r="C27" t="str">
            <v>AVON</v>
          </cell>
          <cell r="D27">
            <v>9</v>
          </cell>
          <cell r="E27">
            <v>193779</v>
          </cell>
          <cell r="F27">
            <v>0</v>
          </cell>
          <cell r="G27">
            <v>8037</v>
          </cell>
          <cell r="H27">
            <v>201816</v>
          </cell>
          <cell r="J27">
            <v>10495.430326187008</v>
          </cell>
          <cell r="K27">
            <v>0.17811892679465113</v>
          </cell>
          <cell r="L27">
            <v>8037</v>
          </cell>
          <cell r="M27">
            <v>18532.430326187008</v>
          </cell>
          <cell r="O27">
            <v>183283.56967381301</v>
          </cell>
          <cell r="Q27">
            <v>0</v>
          </cell>
          <cell r="R27">
            <v>10495.430326187008</v>
          </cell>
          <cell r="S27">
            <v>8037</v>
          </cell>
          <cell r="T27">
            <v>18532.430326187008</v>
          </cell>
          <cell r="V27">
            <v>66960.723127340229</v>
          </cell>
          <cell r="W27">
            <v>0</v>
          </cell>
          <cell r="X27">
            <v>18</v>
          </cell>
          <cell r="Y27">
            <v>9</v>
          </cell>
          <cell r="Z27">
            <v>0</v>
          </cell>
          <cell r="AA27">
            <v>193779</v>
          </cell>
          <cell r="AB27">
            <v>0</v>
          </cell>
          <cell r="AC27">
            <v>193779</v>
          </cell>
          <cell r="AD27">
            <v>0</v>
          </cell>
          <cell r="AE27">
            <v>8037</v>
          </cell>
          <cell r="AF27">
            <v>201816</v>
          </cell>
          <cell r="AG27">
            <v>0</v>
          </cell>
          <cell r="AH27">
            <v>0</v>
          </cell>
          <cell r="AI27">
            <v>0</v>
          </cell>
          <cell r="AJ27">
            <v>0</v>
          </cell>
          <cell r="AK27">
            <v>201816</v>
          </cell>
          <cell r="AM27">
            <v>18</v>
          </cell>
          <cell r="AN27">
            <v>18</v>
          </cell>
          <cell r="AO27" t="str">
            <v>AVON</v>
          </cell>
          <cell r="AP27">
            <v>193779</v>
          </cell>
          <cell r="AQ27">
            <v>178955</v>
          </cell>
          <cell r="AR27">
            <v>14824</v>
          </cell>
          <cell r="AS27">
            <v>15774</v>
          </cell>
          <cell r="AT27">
            <v>22411.5</v>
          </cell>
          <cell r="AU27">
            <v>0</v>
          </cell>
          <cell r="AV27">
            <v>6864.5</v>
          </cell>
          <cell r="AW27">
            <v>0</v>
          </cell>
          <cell r="AX27">
            <v>-950.27687265976419</v>
          </cell>
          <cell r="AY27">
            <v>58923.723127340236</v>
          </cell>
          <cell r="AZ27">
            <v>10495.430326187008</v>
          </cell>
          <cell r="BB27">
            <v>18</v>
          </cell>
          <cell r="BC27" t="str">
            <v>AVON</v>
          </cell>
          <cell r="BD27">
            <v>0</v>
          </cell>
          <cell r="BE27">
            <v>0</v>
          </cell>
          <cell r="BG27">
            <v>0</v>
          </cell>
          <cell r="BH27">
            <v>0</v>
          </cell>
          <cell r="BI27">
            <v>0</v>
          </cell>
          <cell r="BJ27">
            <v>0</v>
          </cell>
          <cell r="BK27">
            <v>0</v>
          </cell>
          <cell r="BL27">
            <v>0</v>
          </cell>
          <cell r="BN27">
            <v>0</v>
          </cell>
          <cell r="BP27">
            <v>14824</v>
          </cell>
          <cell r="BQ27">
            <v>14824</v>
          </cell>
          <cell r="BR27">
            <v>0</v>
          </cell>
          <cell r="BS27">
            <v>-950.27687265976419</v>
          </cell>
          <cell r="BT27">
            <v>-950.27687265976419</v>
          </cell>
          <cell r="BV27">
            <v>-950.27687265976419</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AZ28">
            <v>0</v>
          </cell>
          <cell r="BB28">
            <v>19</v>
          </cell>
          <cell r="BC28" t="str">
            <v>AYER</v>
          </cell>
          <cell r="BD28">
            <v>0</v>
          </cell>
          <cell r="BE28">
            <v>0</v>
          </cell>
          <cell r="BG28">
            <v>0</v>
          </cell>
          <cell r="BH28">
            <v>0</v>
          </cell>
          <cell r="BI28">
            <v>0</v>
          </cell>
          <cell r="BJ28">
            <v>0</v>
          </cell>
          <cell r="BK28">
            <v>0</v>
          </cell>
          <cell r="BL28">
            <v>0</v>
          </cell>
          <cell r="BN28">
            <v>0</v>
          </cell>
          <cell r="BP28">
            <v>0</v>
          </cell>
          <cell r="BQ28">
            <v>0</v>
          </cell>
          <cell r="BR28">
            <v>0</v>
          </cell>
          <cell r="BS28">
            <v>0</v>
          </cell>
          <cell r="BT28">
            <v>0</v>
          </cell>
          <cell r="BV28">
            <v>0</v>
          </cell>
          <cell r="CA28" t="str">
            <v>fy12</v>
          </cell>
        </row>
        <row r="29">
          <cell r="A29">
            <v>20</v>
          </cell>
          <cell r="B29">
            <v>20</v>
          </cell>
          <cell r="C29" t="str">
            <v>BARNSTABLE</v>
          </cell>
          <cell r="D29">
            <v>224</v>
          </cell>
          <cell r="E29">
            <v>2878573</v>
          </cell>
          <cell r="F29">
            <v>0</v>
          </cell>
          <cell r="G29">
            <v>200032</v>
          </cell>
          <cell r="H29">
            <v>3078605</v>
          </cell>
          <cell r="J29">
            <v>133534.24362730392</v>
          </cell>
          <cell r="K29">
            <v>0.27093816862220849</v>
          </cell>
          <cell r="L29">
            <v>200032</v>
          </cell>
          <cell r="M29">
            <v>333566.24362730392</v>
          </cell>
          <cell r="O29">
            <v>2745038.7563726963</v>
          </cell>
          <cell r="Q29">
            <v>0</v>
          </cell>
          <cell r="R29">
            <v>133534.24362730392</v>
          </cell>
          <cell r="S29">
            <v>200032</v>
          </cell>
          <cell r="T29">
            <v>333566.24362730392</v>
          </cell>
          <cell r="V29">
            <v>692890.73712943622</v>
          </cell>
          <cell r="W29">
            <v>0</v>
          </cell>
          <cell r="X29">
            <v>20</v>
          </cell>
          <cell r="Y29">
            <v>224</v>
          </cell>
          <cell r="Z29">
            <v>0</v>
          </cell>
          <cell r="AA29">
            <v>2878573</v>
          </cell>
          <cell r="AB29">
            <v>0</v>
          </cell>
          <cell r="AC29">
            <v>2878573</v>
          </cell>
          <cell r="AD29">
            <v>0</v>
          </cell>
          <cell r="AE29">
            <v>200032</v>
          </cell>
          <cell r="AF29">
            <v>3078605</v>
          </cell>
          <cell r="AG29">
            <v>0</v>
          </cell>
          <cell r="AH29">
            <v>0</v>
          </cell>
          <cell r="AI29">
            <v>0</v>
          </cell>
          <cell r="AJ29">
            <v>0</v>
          </cell>
          <cell r="AK29">
            <v>3078605</v>
          </cell>
          <cell r="AM29">
            <v>20</v>
          </cell>
          <cell r="AN29">
            <v>20</v>
          </cell>
          <cell r="AO29" t="str">
            <v>BARNSTABLE</v>
          </cell>
          <cell r="AP29">
            <v>2878573</v>
          </cell>
          <cell r="AQ29">
            <v>2689966</v>
          </cell>
          <cell r="AR29">
            <v>188607</v>
          </cell>
          <cell r="AS29">
            <v>23559</v>
          </cell>
          <cell r="AT29">
            <v>43938.25</v>
          </cell>
          <cell r="AU29">
            <v>79475.5</v>
          </cell>
          <cell r="AV29">
            <v>78220.25</v>
          </cell>
          <cell r="AW29">
            <v>80478</v>
          </cell>
          <cell r="AX29">
            <v>-1419.2628705637617</v>
          </cell>
          <cell r="AY29">
            <v>492858.73712943622</v>
          </cell>
          <cell r="AZ29">
            <v>133534.24362730392</v>
          </cell>
          <cell r="BB29">
            <v>20</v>
          </cell>
          <cell r="BC29" t="str">
            <v>BARNSTABLE</v>
          </cell>
          <cell r="BD29">
            <v>0</v>
          </cell>
          <cell r="BE29">
            <v>0</v>
          </cell>
          <cell r="BG29">
            <v>0</v>
          </cell>
          <cell r="BH29">
            <v>0</v>
          </cell>
          <cell r="BI29">
            <v>0</v>
          </cell>
          <cell r="BJ29">
            <v>0</v>
          </cell>
          <cell r="BK29">
            <v>0</v>
          </cell>
          <cell r="BL29">
            <v>0</v>
          </cell>
          <cell r="BN29">
            <v>0</v>
          </cell>
          <cell r="BP29">
            <v>188607</v>
          </cell>
          <cell r="BQ29">
            <v>188607</v>
          </cell>
          <cell r="BR29">
            <v>0</v>
          </cell>
          <cell r="BS29">
            <v>-1419.2628705637617</v>
          </cell>
          <cell r="BT29">
            <v>-1419.2628705637617</v>
          </cell>
          <cell r="BV29">
            <v>-1419.2628705637617</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AZ30">
            <v>0</v>
          </cell>
          <cell r="BB30">
            <v>21</v>
          </cell>
          <cell r="BC30" t="str">
            <v>BARRE</v>
          </cell>
          <cell r="BD30">
            <v>0</v>
          </cell>
          <cell r="BE30">
            <v>0</v>
          </cell>
          <cell r="BG30">
            <v>0</v>
          </cell>
          <cell r="BH30">
            <v>0</v>
          </cell>
          <cell r="BI30">
            <v>0</v>
          </cell>
          <cell r="BJ30">
            <v>0</v>
          </cell>
          <cell r="BK30">
            <v>0</v>
          </cell>
          <cell r="BL30">
            <v>0</v>
          </cell>
          <cell r="BN30">
            <v>0</v>
          </cell>
          <cell r="BP30">
            <v>0</v>
          </cell>
          <cell r="BQ30">
            <v>0</v>
          </cell>
          <cell r="BR30">
            <v>0</v>
          </cell>
          <cell r="BS30">
            <v>0</v>
          </cell>
          <cell r="BT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AZ31">
            <v>0</v>
          </cell>
          <cell r="BB31">
            <v>22</v>
          </cell>
          <cell r="BC31" t="str">
            <v>BECKET</v>
          </cell>
          <cell r="BD31">
            <v>0</v>
          </cell>
          <cell r="BE31">
            <v>0</v>
          </cell>
          <cell r="BG31">
            <v>0</v>
          </cell>
          <cell r="BH31">
            <v>0</v>
          </cell>
          <cell r="BI31">
            <v>0</v>
          </cell>
          <cell r="BJ31">
            <v>0</v>
          </cell>
          <cell r="BK31">
            <v>0</v>
          </cell>
          <cell r="BL31">
            <v>0</v>
          </cell>
          <cell r="BN31">
            <v>0</v>
          </cell>
          <cell r="BP31">
            <v>0</v>
          </cell>
          <cell r="BQ31">
            <v>0</v>
          </cell>
          <cell r="BR31">
            <v>0</v>
          </cell>
          <cell r="BS31">
            <v>0</v>
          </cell>
          <cell r="BT31">
            <v>0</v>
          </cell>
          <cell r="BV31">
            <v>0</v>
          </cell>
        </row>
        <row r="32">
          <cell r="A32">
            <v>23</v>
          </cell>
          <cell r="B32">
            <v>23</v>
          </cell>
          <cell r="C32" t="str">
            <v>BEDFORD</v>
          </cell>
          <cell r="D32">
            <v>0</v>
          </cell>
          <cell r="E32">
            <v>0</v>
          </cell>
          <cell r="F32">
            <v>0</v>
          </cell>
          <cell r="G32">
            <v>0</v>
          </cell>
          <cell r="H32">
            <v>0</v>
          </cell>
          <cell r="J32">
            <v>0</v>
          </cell>
          <cell r="K32">
            <v>0</v>
          </cell>
          <cell r="L32">
            <v>0</v>
          </cell>
          <cell r="M32">
            <v>0</v>
          </cell>
          <cell r="O32">
            <v>0</v>
          </cell>
          <cell r="Q32">
            <v>0</v>
          </cell>
          <cell r="R32">
            <v>0</v>
          </cell>
          <cell r="S32">
            <v>0</v>
          </cell>
          <cell r="T32">
            <v>0</v>
          </cell>
          <cell r="V32">
            <v>10449</v>
          </cell>
          <cell r="W32">
            <v>0</v>
          </cell>
          <cell r="X32">
            <v>23</v>
          </cell>
          <cell r="AM32">
            <v>23</v>
          </cell>
          <cell r="AN32">
            <v>23</v>
          </cell>
          <cell r="AO32" t="str">
            <v>BEDFORD</v>
          </cell>
          <cell r="AP32">
            <v>0</v>
          </cell>
          <cell r="AQ32">
            <v>0</v>
          </cell>
          <cell r="AR32">
            <v>0</v>
          </cell>
          <cell r="AS32">
            <v>0</v>
          </cell>
          <cell r="AT32">
            <v>0</v>
          </cell>
          <cell r="AU32">
            <v>0</v>
          </cell>
          <cell r="AV32">
            <v>0</v>
          </cell>
          <cell r="AW32">
            <v>10449</v>
          </cell>
          <cell r="AX32">
            <v>0</v>
          </cell>
          <cell r="AY32">
            <v>10449</v>
          </cell>
          <cell r="AZ32">
            <v>0</v>
          </cell>
          <cell r="BB32">
            <v>23</v>
          </cell>
          <cell r="BC32" t="str">
            <v>BEDFORD</v>
          </cell>
          <cell r="BD32">
            <v>0</v>
          </cell>
          <cell r="BE32">
            <v>0</v>
          </cell>
          <cell r="BG32">
            <v>0</v>
          </cell>
          <cell r="BH32">
            <v>0</v>
          </cell>
          <cell r="BI32">
            <v>0</v>
          </cell>
          <cell r="BJ32">
            <v>0</v>
          </cell>
          <cell r="BK32">
            <v>0</v>
          </cell>
          <cell r="BL32">
            <v>0</v>
          </cell>
          <cell r="BN32">
            <v>0</v>
          </cell>
          <cell r="BP32">
            <v>0</v>
          </cell>
          <cell r="BQ32">
            <v>0</v>
          </cell>
          <cell r="BR32">
            <v>0</v>
          </cell>
          <cell r="BS32">
            <v>0</v>
          </cell>
          <cell r="BT32">
            <v>0</v>
          </cell>
          <cell r="BV32">
            <v>0</v>
          </cell>
        </row>
        <row r="33">
          <cell r="A33">
            <v>24</v>
          </cell>
          <cell r="B33">
            <v>24</v>
          </cell>
          <cell r="C33" t="str">
            <v>BELCHERTOWN</v>
          </cell>
          <cell r="D33">
            <v>49</v>
          </cell>
          <cell r="E33">
            <v>566818</v>
          </cell>
          <cell r="F33">
            <v>0</v>
          </cell>
          <cell r="G33">
            <v>43701</v>
          </cell>
          <cell r="H33">
            <v>610519</v>
          </cell>
          <cell r="J33">
            <v>13273.632471354158</v>
          </cell>
          <cell r="K33">
            <v>0.13938599612555783</v>
          </cell>
          <cell r="L33">
            <v>43701</v>
          </cell>
          <cell r="M33">
            <v>56974.632471354154</v>
          </cell>
          <cell r="O33">
            <v>553544.36752864579</v>
          </cell>
          <cell r="Q33">
            <v>0</v>
          </cell>
          <cell r="R33">
            <v>13273.632471354158</v>
          </cell>
          <cell r="S33">
            <v>43701</v>
          </cell>
          <cell r="T33">
            <v>56974.632471354154</v>
          </cell>
          <cell r="V33">
            <v>138930.31169783638</v>
          </cell>
          <cell r="W33">
            <v>0</v>
          </cell>
          <cell r="X33">
            <v>24</v>
          </cell>
          <cell r="Y33">
            <v>49</v>
          </cell>
          <cell r="Z33">
            <v>6.9825436408977523E-2</v>
          </cell>
          <cell r="AA33">
            <v>566818</v>
          </cell>
          <cell r="AB33">
            <v>0</v>
          </cell>
          <cell r="AC33">
            <v>566818</v>
          </cell>
          <cell r="AD33">
            <v>0</v>
          </cell>
          <cell r="AE33">
            <v>43701</v>
          </cell>
          <cell r="AF33">
            <v>610519</v>
          </cell>
          <cell r="AG33">
            <v>0</v>
          </cell>
          <cell r="AH33">
            <v>0</v>
          </cell>
          <cell r="AI33">
            <v>0</v>
          </cell>
          <cell r="AJ33">
            <v>0</v>
          </cell>
          <cell r="AK33">
            <v>610519</v>
          </cell>
          <cell r="AM33">
            <v>24</v>
          </cell>
          <cell r="AN33">
            <v>24</v>
          </cell>
          <cell r="AO33" t="str">
            <v>BELCHERTOWN</v>
          </cell>
          <cell r="AP33">
            <v>566818</v>
          </cell>
          <cell r="AQ33">
            <v>548070</v>
          </cell>
          <cell r="AR33">
            <v>18748</v>
          </cell>
          <cell r="AS33">
            <v>6074</v>
          </cell>
          <cell r="AT33">
            <v>11040.25</v>
          </cell>
          <cell r="AU33">
            <v>18376.75</v>
          </cell>
          <cell r="AV33">
            <v>32858.75</v>
          </cell>
          <cell r="AW33">
            <v>8497.5</v>
          </cell>
          <cell r="AX33">
            <v>-365.93830216363131</v>
          </cell>
          <cell r="AY33">
            <v>95229.311697836369</v>
          </cell>
          <cell r="AZ33">
            <v>13273.632471354158</v>
          </cell>
          <cell r="BB33">
            <v>24</v>
          </cell>
          <cell r="BC33" t="str">
            <v>BELCHERTOWN</v>
          </cell>
          <cell r="BD33">
            <v>0</v>
          </cell>
          <cell r="BE33">
            <v>0</v>
          </cell>
          <cell r="BG33">
            <v>0</v>
          </cell>
          <cell r="BH33">
            <v>0</v>
          </cell>
          <cell r="BI33">
            <v>0</v>
          </cell>
          <cell r="BJ33">
            <v>0</v>
          </cell>
          <cell r="BK33">
            <v>0</v>
          </cell>
          <cell r="BL33">
            <v>0</v>
          </cell>
          <cell r="BN33">
            <v>0</v>
          </cell>
          <cell r="BP33">
            <v>18748</v>
          </cell>
          <cell r="BQ33">
            <v>18748</v>
          </cell>
          <cell r="BR33">
            <v>0</v>
          </cell>
          <cell r="BS33">
            <v>-365.93830216363131</v>
          </cell>
          <cell r="BT33">
            <v>-365.93830216363131</v>
          </cell>
          <cell r="BV33">
            <v>-365.93830216363131</v>
          </cell>
        </row>
        <row r="34">
          <cell r="A34">
            <v>25</v>
          </cell>
          <cell r="B34">
            <v>25</v>
          </cell>
          <cell r="C34" t="str">
            <v>BELLINGHAM</v>
          </cell>
          <cell r="D34">
            <v>42</v>
          </cell>
          <cell r="E34">
            <v>544519</v>
          </cell>
          <cell r="F34">
            <v>0</v>
          </cell>
          <cell r="G34">
            <v>37482</v>
          </cell>
          <cell r="H34">
            <v>582001</v>
          </cell>
          <cell r="J34">
            <v>105512.20929917684</v>
          </cell>
          <cell r="K34">
            <v>0.45248440454385708</v>
          </cell>
          <cell r="L34">
            <v>37482</v>
          </cell>
          <cell r="M34">
            <v>142994.20929917684</v>
          </cell>
          <cell r="O34">
            <v>439006.79070082319</v>
          </cell>
          <cell r="Q34">
            <v>0</v>
          </cell>
          <cell r="R34">
            <v>105512.20929917684</v>
          </cell>
          <cell r="S34">
            <v>37482</v>
          </cell>
          <cell r="T34">
            <v>142994.20929917684</v>
          </cell>
          <cell r="V34">
            <v>270666.18986294605</v>
          </cell>
          <cell r="W34">
            <v>0</v>
          </cell>
          <cell r="X34">
            <v>25</v>
          </cell>
          <cell r="Y34">
            <v>42</v>
          </cell>
          <cell r="Z34">
            <v>2.7190332326283987E-2</v>
          </cell>
          <cell r="AA34">
            <v>544519</v>
          </cell>
          <cell r="AB34">
            <v>0</v>
          </cell>
          <cell r="AC34">
            <v>544519</v>
          </cell>
          <cell r="AD34">
            <v>0</v>
          </cell>
          <cell r="AE34">
            <v>37482</v>
          </cell>
          <cell r="AF34">
            <v>582001</v>
          </cell>
          <cell r="AG34">
            <v>0</v>
          </cell>
          <cell r="AH34">
            <v>0</v>
          </cell>
          <cell r="AI34">
            <v>0</v>
          </cell>
          <cell r="AJ34">
            <v>0</v>
          </cell>
          <cell r="AK34">
            <v>582001</v>
          </cell>
          <cell r="AM34">
            <v>25</v>
          </cell>
          <cell r="AN34">
            <v>25</v>
          </cell>
          <cell r="AO34" t="str">
            <v>BELLINGHAM</v>
          </cell>
          <cell r="AP34">
            <v>544519</v>
          </cell>
          <cell r="AQ34">
            <v>395491</v>
          </cell>
          <cell r="AR34">
            <v>149028</v>
          </cell>
          <cell r="AS34">
            <v>57762</v>
          </cell>
          <cell r="AT34">
            <v>24605.75</v>
          </cell>
          <cell r="AU34">
            <v>0</v>
          </cell>
          <cell r="AV34">
            <v>5268.25</v>
          </cell>
          <cell r="AW34">
            <v>0</v>
          </cell>
          <cell r="AX34">
            <v>-3479.8101370539807</v>
          </cell>
          <cell r="AY34">
            <v>233184.18986294602</v>
          </cell>
          <cell r="AZ34">
            <v>105512.20929917684</v>
          </cell>
          <cell r="BB34">
            <v>25</v>
          </cell>
          <cell r="BC34" t="str">
            <v>BELLINGHAM</v>
          </cell>
          <cell r="BD34">
            <v>0</v>
          </cell>
          <cell r="BE34">
            <v>0</v>
          </cell>
          <cell r="BG34">
            <v>0</v>
          </cell>
          <cell r="BH34">
            <v>0</v>
          </cell>
          <cell r="BI34">
            <v>0</v>
          </cell>
          <cell r="BJ34">
            <v>0</v>
          </cell>
          <cell r="BK34">
            <v>0</v>
          </cell>
          <cell r="BL34">
            <v>0</v>
          </cell>
          <cell r="BN34">
            <v>0</v>
          </cell>
          <cell r="BP34">
            <v>149028</v>
          </cell>
          <cell r="BQ34">
            <v>149028</v>
          </cell>
          <cell r="BR34">
            <v>0</v>
          </cell>
          <cell r="BS34">
            <v>-3479.8101370539807</v>
          </cell>
          <cell r="BT34">
            <v>-3479.8101370539807</v>
          </cell>
          <cell r="BV34">
            <v>-3479.8101370539807</v>
          </cell>
        </row>
        <row r="35">
          <cell r="A35">
            <v>26</v>
          </cell>
          <cell r="B35">
            <v>26</v>
          </cell>
          <cell r="C35" t="str">
            <v>BELMONT</v>
          </cell>
          <cell r="D35">
            <v>2</v>
          </cell>
          <cell r="E35">
            <v>34432</v>
          </cell>
          <cell r="F35">
            <v>0</v>
          </cell>
          <cell r="G35">
            <v>1766</v>
          </cell>
          <cell r="H35">
            <v>36198</v>
          </cell>
          <cell r="J35">
            <v>0</v>
          </cell>
          <cell r="K35">
            <v>0</v>
          </cell>
          <cell r="L35">
            <v>1766</v>
          </cell>
          <cell r="M35">
            <v>1766</v>
          </cell>
          <cell r="O35">
            <v>34432</v>
          </cell>
          <cell r="Q35">
            <v>0</v>
          </cell>
          <cell r="R35">
            <v>0</v>
          </cell>
          <cell r="S35">
            <v>1766</v>
          </cell>
          <cell r="T35">
            <v>1766</v>
          </cell>
          <cell r="V35">
            <v>12400.888608790245</v>
          </cell>
          <cell r="W35">
            <v>0</v>
          </cell>
          <cell r="X35">
            <v>26</v>
          </cell>
          <cell r="Y35">
            <v>2</v>
          </cell>
          <cell r="Z35">
            <v>2.2598870056497175E-2</v>
          </cell>
          <cell r="AA35">
            <v>34432</v>
          </cell>
          <cell r="AB35">
            <v>0</v>
          </cell>
          <cell r="AC35">
            <v>34432</v>
          </cell>
          <cell r="AD35">
            <v>0</v>
          </cell>
          <cell r="AE35">
            <v>1766</v>
          </cell>
          <cell r="AF35">
            <v>36198</v>
          </cell>
          <cell r="AG35">
            <v>0</v>
          </cell>
          <cell r="AH35">
            <v>0</v>
          </cell>
          <cell r="AI35">
            <v>0</v>
          </cell>
          <cell r="AJ35">
            <v>0</v>
          </cell>
          <cell r="AK35">
            <v>36198</v>
          </cell>
          <cell r="AM35">
            <v>26</v>
          </cell>
          <cell r="AN35">
            <v>26</v>
          </cell>
          <cell r="AO35" t="str">
            <v>BELMONT</v>
          </cell>
          <cell r="AP35">
            <v>34432</v>
          </cell>
          <cell r="AQ35">
            <v>45993</v>
          </cell>
          <cell r="AR35">
            <v>0</v>
          </cell>
          <cell r="AS35">
            <v>3712</v>
          </cell>
          <cell r="AT35">
            <v>678.5</v>
          </cell>
          <cell r="AU35">
            <v>0</v>
          </cell>
          <cell r="AV35">
            <v>4543.25</v>
          </cell>
          <cell r="AW35">
            <v>1924.75</v>
          </cell>
          <cell r="AX35">
            <v>-223.61139120975531</v>
          </cell>
          <cell r="AY35">
            <v>10634.888608790245</v>
          </cell>
          <cell r="AZ35">
            <v>0</v>
          </cell>
          <cell r="BB35">
            <v>26</v>
          </cell>
          <cell r="BC35" t="str">
            <v>BELMONT</v>
          </cell>
          <cell r="BD35">
            <v>0</v>
          </cell>
          <cell r="BE35">
            <v>0</v>
          </cell>
          <cell r="BG35">
            <v>0</v>
          </cell>
          <cell r="BH35">
            <v>0</v>
          </cell>
          <cell r="BI35">
            <v>0</v>
          </cell>
          <cell r="BJ35">
            <v>0</v>
          </cell>
          <cell r="BK35">
            <v>0</v>
          </cell>
          <cell r="BL35">
            <v>0</v>
          </cell>
          <cell r="BN35">
            <v>0</v>
          </cell>
          <cell r="BP35">
            <v>0</v>
          </cell>
          <cell r="BQ35">
            <v>0</v>
          </cell>
          <cell r="BR35">
            <v>0</v>
          </cell>
          <cell r="BS35">
            <v>-223.61139120975531</v>
          </cell>
          <cell r="BT35">
            <v>-223.61139120975531</v>
          </cell>
          <cell r="BV35">
            <v>-223.61139120975531</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5373.75</v>
          </cell>
          <cell r="AW36">
            <v>0</v>
          </cell>
          <cell r="AX36">
            <v>0</v>
          </cell>
          <cell r="AY36">
            <v>5373.75</v>
          </cell>
          <cell r="AZ36">
            <v>0</v>
          </cell>
          <cell r="BB36">
            <v>27</v>
          </cell>
          <cell r="BC36" t="str">
            <v>BERKLEY</v>
          </cell>
          <cell r="BD36">
            <v>0</v>
          </cell>
          <cell r="BE36">
            <v>0</v>
          </cell>
          <cell r="BG36">
            <v>0</v>
          </cell>
          <cell r="BH36">
            <v>0</v>
          </cell>
          <cell r="BI36">
            <v>0</v>
          </cell>
          <cell r="BJ36">
            <v>0</v>
          </cell>
          <cell r="BK36">
            <v>0</v>
          </cell>
          <cell r="BL36">
            <v>0</v>
          </cell>
          <cell r="BN36">
            <v>0</v>
          </cell>
          <cell r="BP36">
            <v>0</v>
          </cell>
          <cell r="BQ36">
            <v>0</v>
          </cell>
          <cell r="BR36">
            <v>0</v>
          </cell>
          <cell r="BS36">
            <v>0</v>
          </cell>
          <cell r="BT36">
            <v>0</v>
          </cell>
          <cell r="BV36">
            <v>0</v>
          </cell>
          <cell r="CA36" t="str">
            <v>fy12</v>
          </cell>
        </row>
        <row r="37">
          <cell r="A37">
            <v>28</v>
          </cell>
          <cell r="B37">
            <v>28</v>
          </cell>
          <cell r="C37" t="str">
            <v>BERLIN</v>
          </cell>
          <cell r="D37">
            <v>0</v>
          </cell>
          <cell r="E37">
            <v>0</v>
          </cell>
          <cell r="F37">
            <v>0</v>
          </cell>
          <cell r="G37">
            <v>0</v>
          </cell>
          <cell r="H37">
            <v>0</v>
          </cell>
          <cell r="J37">
            <v>0</v>
          </cell>
          <cell r="K37">
            <v>0</v>
          </cell>
          <cell r="L37">
            <v>0</v>
          </cell>
          <cell r="M37">
            <v>0</v>
          </cell>
          <cell r="O37">
            <v>0</v>
          </cell>
          <cell r="Q37">
            <v>0</v>
          </cell>
          <cell r="R37">
            <v>0</v>
          </cell>
          <cell r="S37">
            <v>0</v>
          </cell>
          <cell r="T37">
            <v>0</v>
          </cell>
          <cell r="V37">
            <v>12892.5</v>
          </cell>
          <cell r="W37">
            <v>0</v>
          </cell>
          <cell r="X37">
            <v>28</v>
          </cell>
          <cell r="AM37">
            <v>28</v>
          </cell>
          <cell r="AN37">
            <v>28</v>
          </cell>
          <cell r="AO37" t="str">
            <v>BERLIN</v>
          </cell>
          <cell r="AP37">
            <v>0</v>
          </cell>
          <cell r="AQ37">
            <v>0</v>
          </cell>
          <cell r="AR37">
            <v>0</v>
          </cell>
          <cell r="AS37">
            <v>0</v>
          </cell>
          <cell r="AT37">
            <v>0</v>
          </cell>
          <cell r="AU37">
            <v>0</v>
          </cell>
          <cell r="AV37">
            <v>0</v>
          </cell>
          <cell r="AW37">
            <v>12892.5</v>
          </cell>
          <cell r="AX37">
            <v>0</v>
          </cell>
          <cell r="AY37">
            <v>12892.5</v>
          </cell>
          <cell r="AZ37">
            <v>0</v>
          </cell>
          <cell r="BB37">
            <v>28</v>
          </cell>
          <cell r="BC37" t="str">
            <v>BERLIN</v>
          </cell>
          <cell r="BD37">
            <v>0</v>
          </cell>
          <cell r="BE37">
            <v>0</v>
          </cell>
          <cell r="BG37">
            <v>0</v>
          </cell>
          <cell r="BH37">
            <v>0</v>
          </cell>
          <cell r="BI37">
            <v>0</v>
          </cell>
          <cell r="BJ37">
            <v>0</v>
          </cell>
          <cell r="BK37">
            <v>0</v>
          </cell>
          <cell r="BL37">
            <v>0</v>
          </cell>
          <cell r="BN37">
            <v>0</v>
          </cell>
          <cell r="BP37">
            <v>0</v>
          </cell>
          <cell r="BQ37">
            <v>0</v>
          </cell>
          <cell r="BR37">
            <v>0</v>
          </cell>
          <cell r="BS37">
            <v>0</v>
          </cell>
          <cell r="BT37">
            <v>0</v>
          </cell>
          <cell r="BV37">
            <v>0</v>
          </cell>
          <cell r="CA37" t="str">
            <v>fy14</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AZ38">
            <v>0</v>
          </cell>
          <cell r="BB38">
            <v>29</v>
          </cell>
          <cell r="BC38" t="str">
            <v>BERNARDSTON</v>
          </cell>
          <cell r="BD38">
            <v>0</v>
          </cell>
          <cell r="BE38">
            <v>0</v>
          </cell>
          <cell r="BG38">
            <v>0</v>
          </cell>
          <cell r="BH38">
            <v>0</v>
          </cell>
          <cell r="BI38">
            <v>0</v>
          </cell>
          <cell r="BJ38">
            <v>0</v>
          </cell>
          <cell r="BK38">
            <v>0</v>
          </cell>
          <cell r="BL38">
            <v>0</v>
          </cell>
          <cell r="BN38">
            <v>0</v>
          </cell>
          <cell r="BP38">
            <v>0</v>
          </cell>
          <cell r="BQ38">
            <v>0</v>
          </cell>
          <cell r="BR38">
            <v>0</v>
          </cell>
          <cell r="BS38">
            <v>0</v>
          </cell>
          <cell r="BT38">
            <v>0</v>
          </cell>
          <cell r="BV38">
            <v>0</v>
          </cell>
        </row>
        <row r="39">
          <cell r="A39">
            <v>30</v>
          </cell>
          <cell r="B39">
            <v>30</v>
          </cell>
          <cell r="C39" t="str">
            <v>BEVERLY</v>
          </cell>
          <cell r="D39">
            <v>9</v>
          </cell>
          <cell r="E39">
            <v>140327</v>
          </cell>
          <cell r="F39">
            <v>0</v>
          </cell>
          <cell r="G39">
            <v>8037</v>
          </cell>
          <cell r="H39">
            <v>148364</v>
          </cell>
          <cell r="J39">
            <v>6013.0659579267585</v>
          </cell>
          <cell r="K39">
            <v>0.27572436843519121</v>
          </cell>
          <cell r="L39">
            <v>8037</v>
          </cell>
          <cell r="M39">
            <v>14050.065957926759</v>
          </cell>
          <cell r="O39">
            <v>134313.93404207323</v>
          </cell>
          <cell r="Q39">
            <v>0</v>
          </cell>
          <cell r="R39">
            <v>6013.0659579267585</v>
          </cell>
          <cell r="S39">
            <v>8037</v>
          </cell>
          <cell r="T39">
            <v>14050.065957926759</v>
          </cell>
          <cell r="V39">
            <v>29845.25</v>
          </cell>
          <cell r="W39">
            <v>0</v>
          </cell>
          <cell r="X39">
            <v>30</v>
          </cell>
          <cell r="Y39">
            <v>9</v>
          </cell>
          <cell r="Z39">
            <v>0</v>
          </cell>
          <cell r="AA39">
            <v>140327</v>
          </cell>
          <cell r="AB39">
            <v>0</v>
          </cell>
          <cell r="AC39">
            <v>140327</v>
          </cell>
          <cell r="AD39">
            <v>0</v>
          </cell>
          <cell r="AE39">
            <v>8037</v>
          </cell>
          <cell r="AF39">
            <v>148364</v>
          </cell>
          <cell r="AG39">
            <v>0</v>
          </cell>
          <cell r="AH39">
            <v>0</v>
          </cell>
          <cell r="AI39">
            <v>0</v>
          </cell>
          <cell r="AJ39">
            <v>0</v>
          </cell>
          <cell r="AK39">
            <v>148364</v>
          </cell>
          <cell r="AM39">
            <v>30</v>
          </cell>
          <cell r="AN39">
            <v>30</v>
          </cell>
          <cell r="AO39" t="str">
            <v>BEVERLY</v>
          </cell>
          <cell r="AP39">
            <v>140327</v>
          </cell>
          <cell r="AQ39">
            <v>131834</v>
          </cell>
          <cell r="AR39">
            <v>8493</v>
          </cell>
          <cell r="AS39">
            <v>0</v>
          </cell>
          <cell r="AT39">
            <v>12466</v>
          </cell>
          <cell r="AU39">
            <v>849.25</v>
          </cell>
          <cell r="AV39">
            <v>0</v>
          </cell>
          <cell r="AW39">
            <v>0</v>
          </cell>
          <cell r="AX39">
            <v>0</v>
          </cell>
          <cell r="AY39">
            <v>21808.25</v>
          </cell>
          <cell r="AZ39">
            <v>6013.0659579267585</v>
          </cell>
          <cell r="BB39">
            <v>30</v>
          </cell>
          <cell r="BC39" t="str">
            <v>BEVERLY</v>
          </cell>
          <cell r="BD39">
            <v>0</v>
          </cell>
          <cell r="BE39">
            <v>0</v>
          </cell>
          <cell r="BG39">
            <v>0</v>
          </cell>
          <cell r="BH39">
            <v>0</v>
          </cell>
          <cell r="BI39">
            <v>0</v>
          </cell>
          <cell r="BJ39">
            <v>0</v>
          </cell>
          <cell r="BK39">
            <v>0</v>
          </cell>
          <cell r="BL39">
            <v>0</v>
          </cell>
          <cell r="BN39">
            <v>0</v>
          </cell>
          <cell r="BP39">
            <v>8493</v>
          </cell>
          <cell r="BQ39">
            <v>8493</v>
          </cell>
          <cell r="BR39">
            <v>0</v>
          </cell>
          <cell r="BS39">
            <v>0</v>
          </cell>
          <cell r="BT39">
            <v>0</v>
          </cell>
          <cell r="BV39">
            <v>0</v>
          </cell>
        </row>
        <row r="40">
          <cell r="A40">
            <v>31</v>
          </cell>
          <cell r="B40">
            <v>31</v>
          </cell>
          <cell r="C40" t="str">
            <v>BILLERICA</v>
          </cell>
          <cell r="D40">
            <v>163</v>
          </cell>
          <cell r="E40">
            <v>2276837</v>
          </cell>
          <cell r="F40">
            <v>0</v>
          </cell>
          <cell r="G40">
            <v>145136</v>
          </cell>
          <cell r="H40">
            <v>2421973</v>
          </cell>
          <cell r="J40">
            <v>74447.179858937539</v>
          </cell>
          <cell r="K40">
            <v>0.2649153710430216</v>
          </cell>
          <cell r="L40">
            <v>145136</v>
          </cell>
          <cell r="M40">
            <v>219583.17985893754</v>
          </cell>
          <cell r="O40">
            <v>2202389.8201410626</v>
          </cell>
          <cell r="Q40">
            <v>0</v>
          </cell>
          <cell r="R40">
            <v>74447.179858937539</v>
          </cell>
          <cell r="S40">
            <v>145136</v>
          </cell>
          <cell r="T40">
            <v>219583.17985893754</v>
          </cell>
          <cell r="V40">
            <v>426158.5</v>
          </cell>
          <cell r="W40">
            <v>0</v>
          </cell>
          <cell r="X40">
            <v>31</v>
          </cell>
          <cell r="Y40">
            <v>163</v>
          </cell>
          <cell r="Z40">
            <v>0.50669139233811644</v>
          </cell>
          <cell r="AA40">
            <v>2276837</v>
          </cell>
          <cell r="AB40">
            <v>0</v>
          </cell>
          <cell r="AC40">
            <v>2276837</v>
          </cell>
          <cell r="AD40">
            <v>0</v>
          </cell>
          <cell r="AE40">
            <v>145136</v>
          </cell>
          <cell r="AF40">
            <v>2421973</v>
          </cell>
          <cell r="AG40">
            <v>0</v>
          </cell>
          <cell r="AH40">
            <v>0</v>
          </cell>
          <cell r="AI40">
            <v>0</v>
          </cell>
          <cell r="AJ40">
            <v>0</v>
          </cell>
          <cell r="AK40">
            <v>2421973</v>
          </cell>
          <cell r="AM40">
            <v>31</v>
          </cell>
          <cell r="AN40">
            <v>31</v>
          </cell>
          <cell r="AO40" t="str">
            <v>BILLERICA</v>
          </cell>
          <cell r="AP40">
            <v>2276837</v>
          </cell>
          <cell r="AQ40">
            <v>2171686</v>
          </cell>
          <cell r="AR40">
            <v>105151</v>
          </cell>
          <cell r="AS40">
            <v>0</v>
          </cell>
          <cell r="AT40">
            <v>4168.75</v>
          </cell>
          <cell r="AU40">
            <v>49890.75</v>
          </cell>
          <cell r="AV40">
            <v>69212.25</v>
          </cell>
          <cell r="AW40">
            <v>52599.75</v>
          </cell>
          <cell r="AX40">
            <v>0</v>
          </cell>
          <cell r="AY40">
            <v>281022.5</v>
          </cell>
          <cell r="AZ40">
            <v>74447.179858937539</v>
          </cell>
          <cell r="BB40">
            <v>31</v>
          </cell>
          <cell r="BC40" t="str">
            <v>BILLERICA</v>
          </cell>
          <cell r="BD40">
            <v>0</v>
          </cell>
          <cell r="BE40">
            <v>0</v>
          </cell>
          <cell r="BG40">
            <v>0</v>
          </cell>
          <cell r="BH40">
            <v>0</v>
          </cell>
          <cell r="BI40">
            <v>0</v>
          </cell>
          <cell r="BJ40">
            <v>0</v>
          </cell>
          <cell r="BK40">
            <v>0</v>
          </cell>
          <cell r="BL40">
            <v>0</v>
          </cell>
          <cell r="BN40">
            <v>0</v>
          </cell>
          <cell r="BP40">
            <v>105151</v>
          </cell>
          <cell r="BQ40">
            <v>105151</v>
          </cell>
          <cell r="BR40">
            <v>0</v>
          </cell>
          <cell r="BS40">
            <v>0</v>
          </cell>
          <cell r="BT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AZ41">
            <v>0</v>
          </cell>
          <cell r="BB41">
            <v>32</v>
          </cell>
          <cell r="BC41" t="str">
            <v>BLACKSTONE</v>
          </cell>
          <cell r="BD41">
            <v>0</v>
          </cell>
          <cell r="BE41">
            <v>0</v>
          </cell>
          <cell r="BG41">
            <v>0</v>
          </cell>
          <cell r="BH41">
            <v>0</v>
          </cell>
          <cell r="BI41">
            <v>0</v>
          </cell>
          <cell r="BJ41">
            <v>0</v>
          </cell>
          <cell r="BK41">
            <v>0</v>
          </cell>
          <cell r="BL41">
            <v>0</v>
          </cell>
          <cell r="BN41">
            <v>0</v>
          </cell>
          <cell r="BP41">
            <v>0</v>
          </cell>
          <cell r="BQ41">
            <v>0</v>
          </cell>
          <cell r="BR41">
            <v>0</v>
          </cell>
          <cell r="BS41">
            <v>0</v>
          </cell>
          <cell r="BT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AZ42">
            <v>0</v>
          </cell>
          <cell r="BB42">
            <v>33</v>
          </cell>
          <cell r="BC42" t="str">
            <v>BLANDFORD</v>
          </cell>
          <cell r="BD42">
            <v>0</v>
          </cell>
          <cell r="BE42">
            <v>0</v>
          </cell>
          <cell r="BG42">
            <v>0</v>
          </cell>
          <cell r="BH42">
            <v>0</v>
          </cell>
          <cell r="BI42">
            <v>0</v>
          </cell>
          <cell r="BJ42">
            <v>0</v>
          </cell>
          <cell r="BK42">
            <v>0</v>
          </cell>
          <cell r="BL42">
            <v>0</v>
          </cell>
          <cell r="BN42">
            <v>0</v>
          </cell>
          <cell r="BP42">
            <v>0</v>
          </cell>
          <cell r="BQ42">
            <v>0</v>
          </cell>
          <cell r="BR42">
            <v>0</v>
          </cell>
          <cell r="BS42">
            <v>0</v>
          </cell>
          <cell r="BT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AZ43">
            <v>0</v>
          </cell>
          <cell r="BB43">
            <v>34</v>
          </cell>
          <cell r="BC43" t="str">
            <v>BOLTON</v>
          </cell>
          <cell r="BD43">
            <v>0</v>
          </cell>
          <cell r="BE43">
            <v>0</v>
          </cell>
          <cell r="BG43">
            <v>0</v>
          </cell>
          <cell r="BH43">
            <v>0</v>
          </cell>
          <cell r="BI43">
            <v>0</v>
          </cell>
          <cell r="BJ43">
            <v>0</v>
          </cell>
          <cell r="BK43">
            <v>0</v>
          </cell>
          <cell r="BL43">
            <v>0</v>
          </cell>
          <cell r="BN43">
            <v>0</v>
          </cell>
          <cell r="BP43">
            <v>0</v>
          </cell>
          <cell r="BQ43">
            <v>0</v>
          </cell>
          <cell r="BR43">
            <v>0</v>
          </cell>
          <cell r="BS43">
            <v>0</v>
          </cell>
          <cell r="BT43">
            <v>0</v>
          </cell>
          <cell r="BV43">
            <v>0</v>
          </cell>
        </row>
        <row r="44">
          <cell r="A44">
            <v>35</v>
          </cell>
          <cell r="B44">
            <v>35</v>
          </cell>
          <cell r="C44" t="str">
            <v>BOSTON</v>
          </cell>
          <cell r="D44">
            <v>10273</v>
          </cell>
          <cell r="E44">
            <v>164522772</v>
          </cell>
          <cell r="F44">
            <v>0</v>
          </cell>
          <cell r="G44">
            <v>9164646</v>
          </cell>
          <cell r="H44">
            <v>173687418</v>
          </cell>
          <cell r="J44">
            <v>15008907.160060721</v>
          </cell>
          <cell r="K44">
            <v>0.37876492388215899</v>
          </cell>
          <cell r="L44">
            <v>9164646</v>
          </cell>
          <cell r="M44">
            <v>24173553.160060719</v>
          </cell>
          <cell r="O44">
            <v>149513864.8399393</v>
          </cell>
          <cell r="Q44">
            <v>120</v>
          </cell>
          <cell r="R44">
            <v>15008907.160060721</v>
          </cell>
          <cell r="S44">
            <v>9164650</v>
          </cell>
          <cell r="T44">
            <v>24173673.160060719</v>
          </cell>
          <cell r="V44">
            <v>48790682.270774528</v>
          </cell>
          <cell r="W44">
            <v>0</v>
          </cell>
          <cell r="X44">
            <v>35</v>
          </cell>
          <cell r="Y44">
            <v>10273</v>
          </cell>
          <cell r="Z44">
            <v>9.8129579785644729</v>
          </cell>
          <cell r="AA44">
            <v>164527664</v>
          </cell>
          <cell r="AB44">
            <v>0</v>
          </cell>
          <cell r="AC44">
            <v>164527664</v>
          </cell>
          <cell r="AD44">
            <v>0</v>
          </cell>
          <cell r="AE44">
            <v>9165122</v>
          </cell>
          <cell r="AF44">
            <v>173692786</v>
          </cell>
          <cell r="AG44">
            <v>0</v>
          </cell>
          <cell r="AH44">
            <v>0</v>
          </cell>
          <cell r="AI44">
            <v>0</v>
          </cell>
          <cell r="AJ44">
            <v>0</v>
          </cell>
          <cell r="AK44">
            <v>173692786</v>
          </cell>
          <cell r="AM44">
            <v>35</v>
          </cell>
          <cell r="AN44">
            <v>35</v>
          </cell>
          <cell r="AO44" t="str">
            <v>BOSTON</v>
          </cell>
          <cell r="AP44">
            <v>164522772</v>
          </cell>
          <cell r="AQ44">
            <v>143323828</v>
          </cell>
          <cell r="AR44">
            <v>21198944</v>
          </cell>
          <cell r="AS44">
            <v>2163422</v>
          </cell>
          <cell r="AT44">
            <v>4057026.75</v>
          </cell>
          <cell r="AU44">
            <v>3588035.5</v>
          </cell>
          <cell r="AV44">
            <v>5065491</v>
          </cell>
          <cell r="AW44">
            <v>3682659</v>
          </cell>
          <cell r="AX44">
            <v>-129661.97922547162</v>
          </cell>
          <cell r="AY44">
            <v>39625916.270774528</v>
          </cell>
          <cell r="AZ44">
            <v>15008907.160060721</v>
          </cell>
          <cell r="BB44">
            <v>35</v>
          </cell>
          <cell r="BC44" t="str">
            <v>BOSTON</v>
          </cell>
          <cell r="BD44">
            <v>-0.36173085729024024</v>
          </cell>
          <cell r="BE44">
            <v>-4892</v>
          </cell>
          <cell r="BG44">
            <v>-476</v>
          </cell>
          <cell r="BH44">
            <v>-5368</v>
          </cell>
          <cell r="BI44">
            <v>116</v>
          </cell>
          <cell r="BJ44">
            <v>4</v>
          </cell>
          <cell r="BK44">
            <v>120</v>
          </cell>
          <cell r="BL44">
            <v>-5248</v>
          </cell>
          <cell r="BN44">
            <v>-472</v>
          </cell>
          <cell r="BP44">
            <v>21198944</v>
          </cell>
          <cell r="BQ44">
            <v>21203836</v>
          </cell>
          <cell r="BR44">
            <v>-4892</v>
          </cell>
          <cell r="BS44">
            <v>-134553.97922547162</v>
          </cell>
          <cell r="BT44">
            <v>-129661.97922547162</v>
          </cell>
          <cell r="BV44">
            <v>-130133.97922547162</v>
          </cell>
        </row>
        <row r="45">
          <cell r="A45">
            <v>36</v>
          </cell>
          <cell r="B45">
            <v>36</v>
          </cell>
          <cell r="C45" t="str">
            <v>BOURNE</v>
          </cell>
          <cell r="D45">
            <v>132</v>
          </cell>
          <cell r="E45">
            <v>1925233</v>
          </cell>
          <cell r="F45">
            <v>0</v>
          </cell>
          <cell r="G45">
            <v>117876</v>
          </cell>
          <cell r="H45">
            <v>2043109</v>
          </cell>
          <cell r="J45">
            <v>125252.73738570856</v>
          </cell>
          <cell r="K45">
            <v>0.29212870194919016</v>
          </cell>
          <cell r="L45">
            <v>117876</v>
          </cell>
          <cell r="M45">
            <v>243128.73738570855</v>
          </cell>
          <cell r="O45">
            <v>1799980.2626142914</v>
          </cell>
          <cell r="Q45">
            <v>0</v>
          </cell>
          <cell r="R45">
            <v>125252.73738570856</v>
          </cell>
          <cell r="S45">
            <v>117876</v>
          </cell>
          <cell r="T45">
            <v>243128.73738570855</v>
          </cell>
          <cell r="V45">
            <v>546634.75102301221</v>
          </cell>
          <cell r="W45">
            <v>0</v>
          </cell>
          <cell r="X45">
            <v>36</v>
          </cell>
          <cell r="Y45">
            <v>132</v>
          </cell>
          <cell r="Z45">
            <v>0</v>
          </cell>
          <cell r="AA45">
            <v>1925233</v>
          </cell>
          <cell r="AB45">
            <v>0</v>
          </cell>
          <cell r="AC45">
            <v>1925233</v>
          </cell>
          <cell r="AD45">
            <v>0</v>
          </cell>
          <cell r="AE45">
            <v>117876</v>
          </cell>
          <cell r="AF45">
            <v>2043109</v>
          </cell>
          <cell r="AG45">
            <v>0</v>
          </cell>
          <cell r="AH45">
            <v>0</v>
          </cell>
          <cell r="AI45">
            <v>0</v>
          </cell>
          <cell r="AJ45">
            <v>0</v>
          </cell>
          <cell r="AK45">
            <v>2043109</v>
          </cell>
          <cell r="AM45">
            <v>36</v>
          </cell>
          <cell r="AN45">
            <v>36</v>
          </cell>
          <cell r="AO45" t="str">
            <v>BOURNE</v>
          </cell>
          <cell r="AP45">
            <v>1925233</v>
          </cell>
          <cell r="AQ45">
            <v>1748323</v>
          </cell>
          <cell r="AR45">
            <v>176910</v>
          </cell>
          <cell r="AS45">
            <v>99425</v>
          </cell>
          <cell r="AT45">
            <v>30681.5</v>
          </cell>
          <cell r="AU45">
            <v>37208.75</v>
          </cell>
          <cell r="AV45">
            <v>55702.25</v>
          </cell>
          <cell r="AW45">
            <v>34821</v>
          </cell>
          <cell r="AX45">
            <v>-5989.7489769877866</v>
          </cell>
          <cell r="AY45">
            <v>428758.75102301221</v>
          </cell>
          <cell r="AZ45">
            <v>125252.73738570856</v>
          </cell>
          <cell r="BB45">
            <v>36</v>
          </cell>
          <cell r="BC45" t="str">
            <v>BOURNE</v>
          </cell>
          <cell r="BD45">
            <v>0</v>
          </cell>
          <cell r="BE45">
            <v>0</v>
          </cell>
          <cell r="BG45">
            <v>0</v>
          </cell>
          <cell r="BH45">
            <v>0</v>
          </cell>
          <cell r="BI45">
            <v>0</v>
          </cell>
          <cell r="BJ45">
            <v>0</v>
          </cell>
          <cell r="BK45">
            <v>0</v>
          </cell>
          <cell r="BL45">
            <v>0</v>
          </cell>
          <cell r="BN45">
            <v>0</v>
          </cell>
          <cell r="BP45">
            <v>176910</v>
          </cell>
          <cell r="BQ45">
            <v>176910</v>
          </cell>
          <cell r="BR45">
            <v>0</v>
          </cell>
          <cell r="BS45">
            <v>-5989.7489769877866</v>
          </cell>
          <cell r="BT45">
            <v>-5989.7489769877866</v>
          </cell>
          <cell r="BV45">
            <v>-5989.7489769877866</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AZ46">
            <v>0</v>
          </cell>
          <cell r="BB46">
            <v>37</v>
          </cell>
          <cell r="BC46" t="str">
            <v>BOXBOROUGH</v>
          </cell>
          <cell r="BD46">
            <v>0</v>
          </cell>
          <cell r="BE46">
            <v>0</v>
          </cell>
          <cell r="BG46">
            <v>0</v>
          </cell>
          <cell r="BH46">
            <v>0</v>
          </cell>
          <cell r="BI46">
            <v>0</v>
          </cell>
          <cell r="BJ46">
            <v>0</v>
          </cell>
          <cell r="BK46">
            <v>0</v>
          </cell>
          <cell r="BL46">
            <v>0</v>
          </cell>
          <cell r="BN46">
            <v>0</v>
          </cell>
          <cell r="BP46">
            <v>0</v>
          </cell>
          <cell r="BQ46">
            <v>0</v>
          </cell>
          <cell r="BR46">
            <v>0</v>
          </cell>
          <cell r="BS46">
            <v>0</v>
          </cell>
          <cell r="BT46">
            <v>0</v>
          </cell>
          <cell r="BV46">
            <v>0</v>
          </cell>
          <cell r="CA46" t="str">
            <v>fy15</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AZ47">
            <v>0</v>
          </cell>
          <cell r="BB47">
            <v>38</v>
          </cell>
          <cell r="BC47" t="str">
            <v>BOXFORD</v>
          </cell>
          <cell r="BD47">
            <v>0</v>
          </cell>
          <cell r="BE47">
            <v>0</v>
          </cell>
          <cell r="BG47">
            <v>0</v>
          </cell>
          <cell r="BH47">
            <v>0</v>
          </cell>
          <cell r="BI47">
            <v>0</v>
          </cell>
          <cell r="BJ47">
            <v>0</v>
          </cell>
          <cell r="BK47">
            <v>0</v>
          </cell>
          <cell r="BL47">
            <v>0</v>
          </cell>
          <cell r="BN47">
            <v>0</v>
          </cell>
          <cell r="BP47">
            <v>0</v>
          </cell>
          <cell r="BQ47">
            <v>0</v>
          </cell>
          <cell r="BR47">
            <v>0</v>
          </cell>
          <cell r="BS47">
            <v>0</v>
          </cell>
          <cell r="BT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AZ48">
            <v>0</v>
          </cell>
          <cell r="BB48">
            <v>39</v>
          </cell>
          <cell r="BC48" t="str">
            <v>BOYLSTON</v>
          </cell>
          <cell r="BD48">
            <v>0</v>
          </cell>
          <cell r="BE48">
            <v>0</v>
          </cell>
          <cell r="BG48">
            <v>0</v>
          </cell>
          <cell r="BH48">
            <v>0</v>
          </cell>
          <cell r="BI48">
            <v>0</v>
          </cell>
          <cell r="BJ48">
            <v>0</v>
          </cell>
          <cell r="BK48">
            <v>0</v>
          </cell>
          <cell r="BL48">
            <v>0</v>
          </cell>
          <cell r="BN48">
            <v>0</v>
          </cell>
          <cell r="BP48">
            <v>0</v>
          </cell>
          <cell r="BQ48">
            <v>0</v>
          </cell>
          <cell r="BR48">
            <v>0</v>
          </cell>
          <cell r="BS48">
            <v>0</v>
          </cell>
          <cell r="BT48">
            <v>0</v>
          </cell>
          <cell r="BV48">
            <v>0</v>
          </cell>
          <cell r="CA48" t="str">
            <v>fy14</v>
          </cell>
        </row>
        <row r="49">
          <cell r="A49">
            <v>40</v>
          </cell>
          <cell r="B49">
            <v>40</v>
          </cell>
          <cell r="C49" t="str">
            <v>BRAINTREE</v>
          </cell>
          <cell r="D49">
            <v>18</v>
          </cell>
          <cell r="E49">
            <v>245781</v>
          </cell>
          <cell r="F49">
            <v>0</v>
          </cell>
          <cell r="G49">
            <v>16074</v>
          </cell>
          <cell r="H49">
            <v>261855</v>
          </cell>
          <cell r="J49">
            <v>0</v>
          </cell>
          <cell r="K49">
            <v>0</v>
          </cell>
          <cell r="L49">
            <v>16074</v>
          </cell>
          <cell r="M49">
            <v>16074</v>
          </cell>
          <cell r="O49">
            <v>245781</v>
          </cell>
          <cell r="Q49">
            <v>0</v>
          </cell>
          <cell r="R49">
            <v>0</v>
          </cell>
          <cell r="S49">
            <v>16074</v>
          </cell>
          <cell r="T49">
            <v>16074</v>
          </cell>
          <cell r="V49">
            <v>55429.30603741479</v>
          </cell>
          <cell r="W49">
            <v>0</v>
          </cell>
          <cell r="X49">
            <v>40</v>
          </cell>
          <cell r="Y49">
            <v>18</v>
          </cell>
          <cell r="Z49">
            <v>0</v>
          </cell>
          <cell r="AA49">
            <v>245781</v>
          </cell>
          <cell r="AB49">
            <v>0</v>
          </cell>
          <cell r="AC49">
            <v>245781</v>
          </cell>
          <cell r="AD49">
            <v>0</v>
          </cell>
          <cell r="AE49">
            <v>16074</v>
          </cell>
          <cell r="AF49">
            <v>261855</v>
          </cell>
          <cell r="AG49">
            <v>0</v>
          </cell>
          <cell r="AH49">
            <v>0</v>
          </cell>
          <cell r="AI49">
            <v>0</v>
          </cell>
          <cell r="AJ49">
            <v>0</v>
          </cell>
          <cell r="AK49">
            <v>261855</v>
          </cell>
          <cell r="AM49">
            <v>40</v>
          </cell>
          <cell r="AN49">
            <v>40</v>
          </cell>
          <cell r="AO49" t="str">
            <v>BRAINTREE</v>
          </cell>
          <cell r="AP49">
            <v>245781</v>
          </cell>
          <cell r="AQ49">
            <v>263588</v>
          </cell>
          <cell r="AR49">
            <v>0</v>
          </cell>
          <cell r="AS49">
            <v>10623</v>
          </cell>
          <cell r="AT49">
            <v>5733.5</v>
          </cell>
          <cell r="AU49">
            <v>2833.25</v>
          </cell>
          <cell r="AV49">
            <v>6888.75</v>
          </cell>
          <cell r="AW49">
            <v>13916.75</v>
          </cell>
          <cell r="AX49">
            <v>-639.9439625852101</v>
          </cell>
          <cell r="AY49">
            <v>39355.30603741479</v>
          </cell>
          <cell r="AZ49">
            <v>0</v>
          </cell>
          <cell r="BB49">
            <v>40</v>
          </cell>
          <cell r="BC49" t="str">
            <v>BRAINTREE</v>
          </cell>
          <cell r="BD49">
            <v>0</v>
          </cell>
          <cell r="BE49">
            <v>0</v>
          </cell>
          <cell r="BG49">
            <v>0</v>
          </cell>
          <cell r="BH49">
            <v>0</v>
          </cell>
          <cell r="BI49">
            <v>0</v>
          </cell>
          <cell r="BJ49">
            <v>0</v>
          </cell>
          <cell r="BK49">
            <v>0</v>
          </cell>
          <cell r="BL49">
            <v>0</v>
          </cell>
          <cell r="BN49">
            <v>0</v>
          </cell>
          <cell r="BP49">
            <v>0</v>
          </cell>
          <cell r="BQ49">
            <v>0</v>
          </cell>
          <cell r="BR49">
            <v>0</v>
          </cell>
          <cell r="BS49">
            <v>-639.9439625852101</v>
          </cell>
          <cell r="BT49">
            <v>-639.9439625852101</v>
          </cell>
          <cell r="BV49">
            <v>-639.9439625852101</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AZ50">
            <v>0</v>
          </cell>
          <cell r="BB50">
            <v>41</v>
          </cell>
          <cell r="BC50" t="str">
            <v>BREWSTER</v>
          </cell>
          <cell r="BD50">
            <v>0</v>
          </cell>
          <cell r="BE50">
            <v>0</v>
          </cell>
          <cell r="BG50">
            <v>0</v>
          </cell>
          <cell r="BH50">
            <v>0</v>
          </cell>
          <cell r="BI50">
            <v>0</v>
          </cell>
          <cell r="BJ50">
            <v>0</v>
          </cell>
          <cell r="BK50">
            <v>0</v>
          </cell>
          <cell r="BL50">
            <v>0</v>
          </cell>
          <cell r="BN50">
            <v>0</v>
          </cell>
          <cell r="BP50">
            <v>0</v>
          </cell>
          <cell r="BQ50">
            <v>0</v>
          </cell>
          <cell r="BR50">
            <v>0</v>
          </cell>
          <cell r="BS50">
            <v>0</v>
          </cell>
          <cell r="BT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AZ51">
            <v>0</v>
          </cell>
          <cell r="BB51">
            <v>42</v>
          </cell>
          <cell r="BC51" t="str">
            <v>BRIDGEWATER</v>
          </cell>
          <cell r="BD51">
            <v>0</v>
          </cell>
          <cell r="BE51">
            <v>0</v>
          </cell>
          <cell r="BG51">
            <v>0</v>
          </cell>
          <cell r="BH51">
            <v>0</v>
          </cell>
          <cell r="BI51">
            <v>0</v>
          </cell>
          <cell r="BJ51">
            <v>0</v>
          </cell>
          <cell r="BK51">
            <v>0</v>
          </cell>
          <cell r="BL51">
            <v>0</v>
          </cell>
          <cell r="BN51">
            <v>0</v>
          </cell>
          <cell r="BP51">
            <v>0</v>
          </cell>
          <cell r="BQ51">
            <v>0</v>
          </cell>
          <cell r="BR51">
            <v>0</v>
          </cell>
          <cell r="BS51">
            <v>0</v>
          </cell>
          <cell r="BT51">
            <v>0</v>
          </cell>
          <cell r="BV51">
            <v>0</v>
          </cell>
        </row>
        <row r="52">
          <cell r="A52">
            <v>43</v>
          </cell>
          <cell r="B52">
            <v>43</v>
          </cell>
          <cell r="C52" t="str">
            <v>BRIMFIELD</v>
          </cell>
          <cell r="D52">
            <v>2</v>
          </cell>
          <cell r="E52">
            <v>28774</v>
          </cell>
          <cell r="F52">
            <v>0</v>
          </cell>
          <cell r="G52">
            <v>1786</v>
          </cell>
          <cell r="H52">
            <v>30560</v>
          </cell>
          <cell r="J52">
            <v>20372.066392721597</v>
          </cell>
          <cell r="K52">
            <v>0.70800258541466587</v>
          </cell>
          <cell r="L52">
            <v>1786</v>
          </cell>
          <cell r="M52">
            <v>22158.066392721597</v>
          </cell>
          <cell r="O52">
            <v>8401.9336072784026</v>
          </cell>
          <cell r="Q52">
            <v>0</v>
          </cell>
          <cell r="R52">
            <v>20372.066392721597</v>
          </cell>
          <cell r="S52">
            <v>1786</v>
          </cell>
          <cell r="T52">
            <v>22158.066392721597</v>
          </cell>
          <cell r="V52">
            <v>30560</v>
          </cell>
          <cell r="W52">
            <v>0</v>
          </cell>
          <cell r="X52">
            <v>43</v>
          </cell>
          <cell r="Y52">
            <v>2</v>
          </cell>
          <cell r="Z52">
            <v>0</v>
          </cell>
          <cell r="AA52">
            <v>28774</v>
          </cell>
          <cell r="AB52">
            <v>0</v>
          </cell>
          <cell r="AC52">
            <v>28774</v>
          </cell>
          <cell r="AD52">
            <v>0</v>
          </cell>
          <cell r="AE52">
            <v>1786</v>
          </cell>
          <cell r="AF52">
            <v>30560</v>
          </cell>
          <cell r="AG52">
            <v>0</v>
          </cell>
          <cell r="AH52">
            <v>0</v>
          </cell>
          <cell r="AI52">
            <v>0</v>
          </cell>
          <cell r="AJ52">
            <v>0</v>
          </cell>
          <cell r="AK52">
            <v>30560</v>
          </cell>
          <cell r="AM52">
            <v>43</v>
          </cell>
          <cell r="AN52">
            <v>43</v>
          </cell>
          <cell r="AO52" t="str">
            <v>BRIMFIELD</v>
          </cell>
          <cell r="AP52">
            <v>28774</v>
          </cell>
          <cell r="AQ52">
            <v>0</v>
          </cell>
          <cell r="AR52">
            <v>28774</v>
          </cell>
          <cell r="AS52">
            <v>0</v>
          </cell>
          <cell r="AT52">
            <v>0</v>
          </cell>
          <cell r="AU52">
            <v>0</v>
          </cell>
          <cell r="AV52">
            <v>0</v>
          </cell>
          <cell r="AW52">
            <v>0</v>
          </cell>
          <cell r="AX52">
            <v>0</v>
          </cell>
          <cell r="AY52">
            <v>28774</v>
          </cell>
          <cell r="AZ52">
            <v>20372.066392721597</v>
          </cell>
          <cell r="BB52">
            <v>43</v>
          </cell>
          <cell r="BC52" t="str">
            <v>BRIMFIELD</v>
          </cell>
          <cell r="BD52">
            <v>0</v>
          </cell>
          <cell r="BE52">
            <v>0</v>
          </cell>
          <cell r="BG52">
            <v>0</v>
          </cell>
          <cell r="BH52">
            <v>0</v>
          </cell>
          <cell r="BI52">
            <v>0</v>
          </cell>
          <cell r="BJ52">
            <v>0</v>
          </cell>
          <cell r="BK52">
            <v>0</v>
          </cell>
          <cell r="BL52">
            <v>0</v>
          </cell>
          <cell r="BN52">
            <v>0</v>
          </cell>
          <cell r="BP52">
            <v>28774</v>
          </cell>
          <cell r="BQ52">
            <v>28774</v>
          </cell>
          <cell r="BR52">
            <v>0</v>
          </cell>
          <cell r="BS52">
            <v>0</v>
          </cell>
          <cell r="BT52">
            <v>0</v>
          </cell>
          <cell r="BV52">
            <v>0</v>
          </cell>
        </row>
        <row r="53">
          <cell r="A53">
            <v>44</v>
          </cell>
          <cell r="B53">
            <v>44</v>
          </cell>
          <cell r="C53" t="str">
            <v>BROCKTON</v>
          </cell>
          <cell r="D53">
            <v>929</v>
          </cell>
          <cell r="E53">
            <v>10689571</v>
          </cell>
          <cell r="F53">
            <v>0</v>
          </cell>
          <cell r="G53">
            <v>828124</v>
          </cell>
          <cell r="H53">
            <v>11517695</v>
          </cell>
          <cell r="J53">
            <v>2179362.2303820583</v>
          </cell>
          <cell r="K53">
            <v>0.50392124984235409</v>
          </cell>
          <cell r="L53">
            <v>828124</v>
          </cell>
          <cell r="M53">
            <v>3007486.2303820583</v>
          </cell>
          <cell r="O53">
            <v>8510208.7696179412</v>
          </cell>
          <cell r="Q53">
            <v>18</v>
          </cell>
          <cell r="R53">
            <v>2179362.2303820583</v>
          </cell>
          <cell r="S53">
            <v>828125</v>
          </cell>
          <cell r="T53">
            <v>3007504.2303820583</v>
          </cell>
          <cell r="V53">
            <v>5152949.1619600216</v>
          </cell>
          <cell r="W53">
            <v>0</v>
          </cell>
          <cell r="X53">
            <v>44</v>
          </cell>
          <cell r="Y53">
            <v>929</v>
          </cell>
          <cell r="Z53">
            <v>1.7799442150852895</v>
          </cell>
          <cell r="AA53">
            <v>10689108</v>
          </cell>
          <cell r="AB53">
            <v>0</v>
          </cell>
          <cell r="AC53">
            <v>10689108</v>
          </cell>
          <cell r="AD53">
            <v>0</v>
          </cell>
          <cell r="AE53">
            <v>828091</v>
          </cell>
          <cell r="AF53">
            <v>11517199</v>
          </cell>
          <cell r="AG53">
            <v>0</v>
          </cell>
          <cell r="AH53">
            <v>0</v>
          </cell>
          <cell r="AI53">
            <v>0</v>
          </cell>
          <cell r="AJ53">
            <v>0</v>
          </cell>
          <cell r="AK53">
            <v>11517199</v>
          </cell>
          <cell r="AM53">
            <v>44</v>
          </cell>
          <cell r="AN53">
            <v>44</v>
          </cell>
          <cell r="AO53" t="str">
            <v>BROCKTON</v>
          </cell>
          <cell r="AP53">
            <v>10689571</v>
          </cell>
          <cell r="AQ53">
            <v>7611387</v>
          </cell>
          <cell r="AR53">
            <v>3078184</v>
          </cell>
          <cell r="AS53">
            <v>867918</v>
          </cell>
          <cell r="AT53">
            <v>173005</v>
          </cell>
          <cell r="AU53">
            <v>58434.25</v>
          </cell>
          <cell r="AV53">
            <v>94687.25</v>
          </cell>
          <cell r="AW53">
            <v>104466.25</v>
          </cell>
          <cell r="AX53">
            <v>-51887.588039978407</v>
          </cell>
          <cell r="AY53">
            <v>4324807.1619600216</v>
          </cell>
          <cell r="AZ53">
            <v>2179362.2303820583</v>
          </cell>
          <cell r="BB53">
            <v>44</v>
          </cell>
          <cell r="BC53" t="str">
            <v>BROCKTON</v>
          </cell>
          <cell r="BD53">
            <v>3.4791029441294086E-2</v>
          </cell>
          <cell r="BE53">
            <v>463</v>
          </cell>
          <cell r="BG53">
            <v>33</v>
          </cell>
          <cell r="BH53">
            <v>496</v>
          </cell>
          <cell r="BI53">
            <v>17</v>
          </cell>
          <cell r="BJ53">
            <v>1</v>
          </cell>
          <cell r="BK53">
            <v>18</v>
          </cell>
          <cell r="BL53">
            <v>514</v>
          </cell>
          <cell r="BN53">
            <v>34</v>
          </cell>
          <cell r="BP53">
            <v>3078184</v>
          </cell>
          <cell r="BQ53">
            <v>3077721</v>
          </cell>
          <cell r="BR53">
            <v>463</v>
          </cell>
          <cell r="BS53">
            <v>-51887.588039978407</v>
          </cell>
          <cell r="BT53">
            <v>-51887.588039978407</v>
          </cell>
          <cell r="BV53">
            <v>-51853.588039978407</v>
          </cell>
        </row>
        <row r="54">
          <cell r="A54">
            <v>45</v>
          </cell>
          <cell r="B54">
            <v>45</v>
          </cell>
          <cell r="C54" t="str">
            <v>BROOKFIELD</v>
          </cell>
          <cell r="D54">
            <v>2</v>
          </cell>
          <cell r="E54">
            <v>27648</v>
          </cell>
          <cell r="F54">
            <v>0</v>
          </cell>
          <cell r="G54">
            <v>1786</v>
          </cell>
          <cell r="H54">
            <v>29434</v>
          </cell>
          <cell r="J54">
            <v>19574.855481544684</v>
          </cell>
          <cell r="K54">
            <v>0.70800258541466599</v>
          </cell>
          <cell r="L54">
            <v>1786</v>
          </cell>
          <cell r="M54">
            <v>21360.855481544684</v>
          </cell>
          <cell r="O54">
            <v>8073.1445184553158</v>
          </cell>
          <cell r="Q54">
            <v>0</v>
          </cell>
          <cell r="R54">
            <v>19574.855481544684</v>
          </cell>
          <cell r="S54">
            <v>1786</v>
          </cell>
          <cell r="T54">
            <v>21360.855481544684</v>
          </cell>
          <cell r="V54">
            <v>29434</v>
          </cell>
          <cell r="W54">
            <v>0</v>
          </cell>
          <cell r="X54">
            <v>45</v>
          </cell>
          <cell r="Y54">
            <v>2</v>
          </cell>
          <cell r="Z54">
            <v>0</v>
          </cell>
          <cell r="AA54">
            <v>27648</v>
          </cell>
          <cell r="AB54">
            <v>0</v>
          </cell>
          <cell r="AC54">
            <v>27648</v>
          </cell>
          <cell r="AD54">
            <v>0</v>
          </cell>
          <cell r="AE54">
            <v>1786</v>
          </cell>
          <cell r="AF54">
            <v>29434</v>
          </cell>
          <cell r="AG54">
            <v>0</v>
          </cell>
          <cell r="AH54">
            <v>0</v>
          </cell>
          <cell r="AI54">
            <v>0</v>
          </cell>
          <cell r="AJ54">
            <v>0</v>
          </cell>
          <cell r="AK54">
            <v>29434</v>
          </cell>
          <cell r="AM54">
            <v>45</v>
          </cell>
          <cell r="AN54">
            <v>45</v>
          </cell>
          <cell r="AO54" t="str">
            <v>BROOKFIELD</v>
          </cell>
          <cell r="AP54">
            <v>27648</v>
          </cell>
          <cell r="AQ54">
            <v>0</v>
          </cell>
          <cell r="AR54">
            <v>27648</v>
          </cell>
          <cell r="AS54">
            <v>0</v>
          </cell>
          <cell r="AT54">
            <v>0</v>
          </cell>
          <cell r="AU54">
            <v>0</v>
          </cell>
          <cell r="AV54">
            <v>0</v>
          </cell>
          <cell r="AW54">
            <v>0</v>
          </cell>
          <cell r="AX54">
            <v>0</v>
          </cell>
          <cell r="AY54">
            <v>27648</v>
          </cell>
          <cell r="AZ54">
            <v>19574.855481544684</v>
          </cell>
          <cell r="BB54">
            <v>45</v>
          </cell>
          <cell r="BC54" t="str">
            <v>BROOKFIELD</v>
          </cell>
          <cell r="BD54">
            <v>0</v>
          </cell>
          <cell r="BE54">
            <v>0</v>
          </cell>
          <cell r="BG54">
            <v>0</v>
          </cell>
          <cell r="BH54">
            <v>0</v>
          </cell>
          <cell r="BI54">
            <v>0</v>
          </cell>
          <cell r="BJ54">
            <v>0</v>
          </cell>
          <cell r="BK54">
            <v>0</v>
          </cell>
          <cell r="BL54">
            <v>0</v>
          </cell>
          <cell r="BN54">
            <v>0</v>
          </cell>
          <cell r="BP54">
            <v>27648</v>
          </cell>
          <cell r="BQ54">
            <v>27648</v>
          </cell>
          <cell r="BR54">
            <v>0</v>
          </cell>
          <cell r="BS54">
            <v>0</v>
          </cell>
          <cell r="BT54">
            <v>0</v>
          </cell>
          <cell r="BV54">
            <v>0</v>
          </cell>
        </row>
        <row r="55">
          <cell r="A55">
            <v>46</v>
          </cell>
          <cell r="B55">
            <v>46</v>
          </cell>
          <cell r="C55" t="str">
            <v>BROOKLINE</v>
          </cell>
          <cell r="D55">
            <v>4</v>
          </cell>
          <cell r="E55">
            <v>71852</v>
          </cell>
          <cell r="F55">
            <v>0</v>
          </cell>
          <cell r="G55">
            <v>3572</v>
          </cell>
          <cell r="H55">
            <v>75424</v>
          </cell>
          <cell r="J55">
            <v>0</v>
          </cell>
          <cell r="K55">
            <v>0</v>
          </cell>
          <cell r="L55">
            <v>3572</v>
          </cell>
          <cell r="M55">
            <v>3572</v>
          </cell>
          <cell r="O55">
            <v>71852</v>
          </cell>
          <cell r="Q55">
            <v>0</v>
          </cell>
          <cell r="R55">
            <v>0</v>
          </cell>
          <cell r="S55">
            <v>3572</v>
          </cell>
          <cell r="T55">
            <v>3572</v>
          </cell>
          <cell r="V55">
            <v>24141.847479664764</v>
          </cell>
          <cell r="W55">
            <v>0</v>
          </cell>
          <cell r="X55">
            <v>46</v>
          </cell>
          <cell r="Y55">
            <v>4</v>
          </cell>
          <cell r="Z55">
            <v>0</v>
          </cell>
          <cell r="AA55">
            <v>71852</v>
          </cell>
          <cell r="AB55">
            <v>0</v>
          </cell>
          <cell r="AC55">
            <v>71852</v>
          </cell>
          <cell r="AD55">
            <v>0</v>
          </cell>
          <cell r="AE55">
            <v>3572</v>
          </cell>
          <cell r="AF55">
            <v>75424</v>
          </cell>
          <cell r="AG55">
            <v>0</v>
          </cell>
          <cell r="AH55">
            <v>0</v>
          </cell>
          <cell r="AI55">
            <v>0</v>
          </cell>
          <cell r="AJ55">
            <v>0</v>
          </cell>
          <cell r="AK55">
            <v>75424</v>
          </cell>
          <cell r="AM55">
            <v>46</v>
          </cell>
          <cell r="AN55">
            <v>46</v>
          </cell>
          <cell r="AO55" t="str">
            <v>BROOKLINE</v>
          </cell>
          <cell r="AP55">
            <v>71852</v>
          </cell>
          <cell r="AQ55">
            <v>120477</v>
          </cell>
          <cell r="AR55">
            <v>0</v>
          </cell>
          <cell r="AS55">
            <v>19237</v>
          </cell>
          <cell r="AT55">
            <v>0</v>
          </cell>
          <cell r="AU55">
            <v>1377</v>
          </cell>
          <cell r="AV55">
            <v>877</v>
          </cell>
          <cell r="AW55">
            <v>237.75</v>
          </cell>
          <cell r="AX55">
            <v>-1158.9025203352357</v>
          </cell>
          <cell r="AY55">
            <v>20569.847479664764</v>
          </cell>
          <cell r="AZ55">
            <v>0</v>
          </cell>
          <cell r="BB55">
            <v>46</v>
          </cell>
          <cell r="BC55" t="str">
            <v>BROOKLINE</v>
          </cell>
          <cell r="BD55">
            <v>0</v>
          </cell>
          <cell r="BE55">
            <v>0</v>
          </cell>
          <cell r="BG55">
            <v>0</v>
          </cell>
          <cell r="BH55">
            <v>0</v>
          </cell>
          <cell r="BI55">
            <v>0</v>
          </cell>
          <cell r="BJ55">
            <v>0</v>
          </cell>
          <cell r="BK55">
            <v>0</v>
          </cell>
          <cell r="BL55">
            <v>0</v>
          </cell>
          <cell r="BN55">
            <v>0</v>
          </cell>
          <cell r="BP55">
            <v>0</v>
          </cell>
          <cell r="BQ55">
            <v>0</v>
          </cell>
          <cell r="BR55">
            <v>0</v>
          </cell>
          <cell r="BS55">
            <v>-1158.9025203352357</v>
          </cell>
          <cell r="BT55">
            <v>-1158.9025203352357</v>
          </cell>
          <cell r="BV55">
            <v>-1158.9025203352357</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AZ56">
            <v>0</v>
          </cell>
          <cell r="BB56">
            <v>47</v>
          </cell>
          <cell r="BC56" t="str">
            <v>BUCKLAND</v>
          </cell>
          <cell r="BD56">
            <v>0</v>
          </cell>
          <cell r="BE56">
            <v>0</v>
          </cell>
          <cell r="BG56">
            <v>0</v>
          </cell>
          <cell r="BH56">
            <v>0</v>
          </cell>
          <cell r="BI56">
            <v>0</v>
          </cell>
          <cell r="BJ56">
            <v>0</v>
          </cell>
          <cell r="BK56">
            <v>0</v>
          </cell>
          <cell r="BL56">
            <v>0</v>
          </cell>
          <cell r="BN56">
            <v>0</v>
          </cell>
          <cell r="BP56">
            <v>0</v>
          </cell>
          <cell r="BQ56">
            <v>0</v>
          </cell>
          <cell r="BR56">
            <v>0</v>
          </cell>
          <cell r="BS56">
            <v>0</v>
          </cell>
          <cell r="BT56">
            <v>0</v>
          </cell>
          <cell r="BV56">
            <v>0</v>
          </cell>
        </row>
        <row r="57">
          <cell r="A57">
            <v>48</v>
          </cell>
          <cell r="B57">
            <v>48</v>
          </cell>
          <cell r="C57" t="str">
            <v>BURLINGTON</v>
          </cell>
          <cell r="D57">
            <v>4</v>
          </cell>
          <cell r="E57">
            <v>63859</v>
          </cell>
          <cell r="F57">
            <v>0</v>
          </cell>
          <cell r="G57">
            <v>3566</v>
          </cell>
          <cell r="H57">
            <v>67425</v>
          </cell>
          <cell r="J57">
            <v>0</v>
          </cell>
          <cell r="K57">
            <v>0</v>
          </cell>
          <cell r="L57">
            <v>3566</v>
          </cell>
          <cell r="M57">
            <v>3566</v>
          </cell>
          <cell r="O57">
            <v>63859</v>
          </cell>
          <cell r="Q57">
            <v>0</v>
          </cell>
          <cell r="R57">
            <v>0</v>
          </cell>
          <cell r="S57">
            <v>3566</v>
          </cell>
          <cell r="T57">
            <v>3566</v>
          </cell>
          <cell r="V57">
            <v>15339.918593334456</v>
          </cell>
          <cell r="W57">
            <v>0</v>
          </cell>
          <cell r="X57">
            <v>48</v>
          </cell>
          <cell r="Y57">
            <v>4</v>
          </cell>
          <cell r="Z57">
            <v>6.4463347559953867E-3</v>
          </cell>
          <cell r="AA57">
            <v>63859</v>
          </cell>
          <cell r="AB57">
            <v>0</v>
          </cell>
          <cell r="AC57">
            <v>63859</v>
          </cell>
          <cell r="AD57">
            <v>0</v>
          </cell>
          <cell r="AE57">
            <v>3566</v>
          </cell>
          <cell r="AF57">
            <v>67425</v>
          </cell>
          <cell r="AG57">
            <v>0</v>
          </cell>
          <cell r="AH57">
            <v>0</v>
          </cell>
          <cell r="AI57">
            <v>0</v>
          </cell>
          <cell r="AJ57">
            <v>0</v>
          </cell>
          <cell r="AK57">
            <v>67425</v>
          </cell>
          <cell r="AM57">
            <v>48</v>
          </cell>
          <cell r="AN57">
            <v>48</v>
          </cell>
          <cell r="AO57" t="str">
            <v>BURLINGTON</v>
          </cell>
          <cell r="AP57">
            <v>63859</v>
          </cell>
          <cell r="AQ57">
            <v>65372</v>
          </cell>
          <cell r="AR57">
            <v>0</v>
          </cell>
          <cell r="AS57">
            <v>1890</v>
          </cell>
          <cell r="AT57">
            <v>4242.25</v>
          </cell>
          <cell r="AU57">
            <v>0</v>
          </cell>
          <cell r="AV57">
            <v>5670.25</v>
          </cell>
          <cell r="AW57">
            <v>85.25</v>
          </cell>
          <cell r="AX57">
            <v>-113.83140666554391</v>
          </cell>
          <cell r="AY57">
            <v>11773.918593334456</v>
          </cell>
          <cell r="AZ57">
            <v>0</v>
          </cell>
          <cell r="BB57">
            <v>48</v>
          </cell>
          <cell r="BC57" t="str">
            <v>BURLINGTON</v>
          </cell>
          <cell r="BD57">
            <v>0</v>
          </cell>
          <cell r="BE57">
            <v>0</v>
          </cell>
          <cell r="BG57">
            <v>0</v>
          </cell>
          <cell r="BH57">
            <v>0</v>
          </cell>
          <cell r="BI57">
            <v>0</v>
          </cell>
          <cell r="BJ57">
            <v>0</v>
          </cell>
          <cell r="BK57">
            <v>0</v>
          </cell>
          <cell r="BL57">
            <v>0</v>
          </cell>
          <cell r="BN57">
            <v>0</v>
          </cell>
          <cell r="BP57">
            <v>0</v>
          </cell>
          <cell r="BQ57">
            <v>0</v>
          </cell>
          <cell r="BR57">
            <v>0</v>
          </cell>
          <cell r="BS57">
            <v>-113.83140666554391</v>
          </cell>
          <cell r="BT57">
            <v>-113.83140666554391</v>
          </cell>
          <cell r="BV57">
            <v>-113.83140666554391</v>
          </cell>
        </row>
        <row r="58">
          <cell r="A58">
            <v>49</v>
          </cell>
          <cell r="B58">
            <v>49</v>
          </cell>
          <cell r="C58" t="str">
            <v>CAMBRIDGE</v>
          </cell>
          <cell r="D58">
            <v>509</v>
          </cell>
          <cell r="E58">
            <v>14008900</v>
          </cell>
          <cell r="F58">
            <v>0</v>
          </cell>
          <cell r="G58">
            <v>452872</v>
          </cell>
          <cell r="H58">
            <v>14461772</v>
          </cell>
          <cell r="J58">
            <v>1190904.2448277639</v>
          </cell>
          <cell r="K58">
            <v>0.4755148340107771</v>
          </cell>
          <cell r="L58">
            <v>452872</v>
          </cell>
          <cell r="M58">
            <v>1643776.2448277639</v>
          </cell>
          <cell r="O58">
            <v>12817995.755172236</v>
          </cell>
          <cell r="Q58">
            <v>129</v>
          </cell>
          <cell r="R58">
            <v>1190904.2448277639</v>
          </cell>
          <cell r="S58">
            <v>452875</v>
          </cell>
          <cell r="T58">
            <v>1643905.2448277639</v>
          </cell>
          <cell r="V58">
            <v>2957453.352796155</v>
          </cell>
          <cell r="W58">
            <v>0</v>
          </cell>
          <cell r="X58">
            <v>49</v>
          </cell>
          <cell r="Y58">
            <v>509</v>
          </cell>
          <cell r="Z58">
            <v>1.8870056497175065</v>
          </cell>
          <cell r="AA58">
            <v>14008899</v>
          </cell>
          <cell r="AB58">
            <v>0</v>
          </cell>
          <cell r="AC58">
            <v>14008899</v>
          </cell>
          <cell r="AD58">
            <v>0</v>
          </cell>
          <cell r="AE58">
            <v>452867</v>
          </cell>
          <cell r="AF58">
            <v>14461766</v>
          </cell>
          <cell r="AG58">
            <v>0</v>
          </cell>
          <cell r="AH58">
            <v>0</v>
          </cell>
          <cell r="AI58">
            <v>0</v>
          </cell>
          <cell r="AJ58">
            <v>0</v>
          </cell>
          <cell r="AK58">
            <v>14461766</v>
          </cell>
          <cell r="AM58">
            <v>49</v>
          </cell>
          <cell r="AN58">
            <v>49</v>
          </cell>
          <cell r="AO58" t="str">
            <v>CAMBRIDGE</v>
          </cell>
          <cell r="AP58">
            <v>14008900</v>
          </cell>
          <cell r="AQ58">
            <v>12326838</v>
          </cell>
          <cell r="AR58">
            <v>1682062</v>
          </cell>
          <cell r="AS58">
            <v>226786</v>
          </cell>
          <cell r="AT58">
            <v>60568.25</v>
          </cell>
          <cell r="AU58">
            <v>299310.25</v>
          </cell>
          <cell r="AV58">
            <v>101063.5</v>
          </cell>
          <cell r="AW58">
            <v>148324</v>
          </cell>
          <cell r="AX58">
            <v>-13661.647203844739</v>
          </cell>
          <cell r="AY58">
            <v>2504452.352796155</v>
          </cell>
          <cell r="AZ58">
            <v>1190904.2448277639</v>
          </cell>
          <cell r="BB58">
            <v>49</v>
          </cell>
          <cell r="BC58" t="str">
            <v>CAMBRIDGE</v>
          </cell>
          <cell r="BD58">
            <v>3.4013605442169137E-3</v>
          </cell>
          <cell r="BE58">
            <v>1</v>
          </cell>
          <cell r="BG58">
            <v>5</v>
          </cell>
          <cell r="BH58">
            <v>6</v>
          </cell>
          <cell r="BI58">
            <v>126</v>
          </cell>
          <cell r="BJ58">
            <v>3</v>
          </cell>
          <cell r="BK58">
            <v>129</v>
          </cell>
          <cell r="BL58">
            <v>135</v>
          </cell>
          <cell r="BN58">
            <v>8</v>
          </cell>
          <cell r="BP58">
            <v>1682062</v>
          </cell>
          <cell r="BQ58">
            <v>1682061</v>
          </cell>
          <cell r="BR58">
            <v>1</v>
          </cell>
          <cell r="BS58">
            <v>-13661.647203844739</v>
          </cell>
          <cell r="BT58">
            <v>-13661.647203844739</v>
          </cell>
          <cell r="BV58">
            <v>-13653.647203844739</v>
          </cell>
        </row>
        <row r="59">
          <cell r="A59">
            <v>50</v>
          </cell>
          <cell r="B59">
            <v>50</v>
          </cell>
          <cell r="C59" t="str">
            <v>CANTON</v>
          </cell>
          <cell r="D59">
            <v>9</v>
          </cell>
          <cell r="E59">
            <v>132238</v>
          </cell>
          <cell r="F59">
            <v>0</v>
          </cell>
          <cell r="G59">
            <v>8037</v>
          </cell>
          <cell r="H59">
            <v>140275</v>
          </cell>
          <cell r="J59">
            <v>17028.170181808131</v>
          </cell>
          <cell r="K59">
            <v>0.32794012477028139</v>
          </cell>
          <cell r="L59">
            <v>8037</v>
          </cell>
          <cell r="M59">
            <v>25065.170181808131</v>
          </cell>
          <cell r="O59">
            <v>115209.82981819187</v>
          </cell>
          <cell r="Q59">
            <v>0</v>
          </cell>
          <cell r="R59">
            <v>17028.170181808131</v>
          </cell>
          <cell r="S59">
            <v>8037</v>
          </cell>
          <cell r="T59">
            <v>25065.170181808131</v>
          </cell>
          <cell r="V59">
            <v>59961.63164956159</v>
          </cell>
          <cell r="W59">
            <v>0</v>
          </cell>
          <cell r="X59">
            <v>50</v>
          </cell>
          <cell r="Y59">
            <v>9</v>
          </cell>
          <cell r="Z59">
            <v>0</v>
          </cell>
          <cell r="AA59">
            <v>132238</v>
          </cell>
          <cell r="AB59">
            <v>0</v>
          </cell>
          <cell r="AC59">
            <v>132238</v>
          </cell>
          <cell r="AD59">
            <v>0</v>
          </cell>
          <cell r="AE59">
            <v>8037</v>
          </cell>
          <cell r="AF59">
            <v>140275</v>
          </cell>
          <cell r="AG59">
            <v>0</v>
          </cell>
          <cell r="AH59">
            <v>0</v>
          </cell>
          <cell r="AI59">
            <v>0</v>
          </cell>
          <cell r="AJ59">
            <v>0</v>
          </cell>
          <cell r="AK59">
            <v>140275</v>
          </cell>
          <cell r="AM59">
            <v>50</v>
          </cell>
          <cell r="AN59">
            <v>50</v>
          </cell>
          <cell r="AO59" t="str">
            <v>CANTON</v>
          </cell>
          <cell r="AP59">
            <v>132238</v>
          </cell>
          <cell r="AQ59">
            <v>108187</v>
          </cell>
          <cell r="AR59">
            <v>24051</v>
          </cell>
          <cell r="AS59">
            <v>13323</v>
          </cell>
          <cell r="AT59">
            <v>0</v>
          </cell>
          <cell r="AU59">
            <v>0</v>
          </cell>
          <cell r="AV59">
            <v>998</v>
          </cell>
          <cell r="AW59">
            <v>14355.25</v>
          </cell>
          <cell r="AX59">
            <v>-802.61835043840983</v>
          </cell>
          <cell r="AY59">
            <v>51924.63164956159</v>
          </cell>
          <cell r="AZ59">
            <v>17028.170181808131</v>
          </cell>
          <cell r="BB59">
            <v>50</v>
          </cell>
          <cell r="BC59" t="str">
            <v>CANTON</v>
          </cell>
          <cell r="BD59">
            <v>0</v>
          </cell>
          <cell r="BE59">
            <v>0</v>
          </cell>
          <cell r="BG59">
            <v>0</v>
          </cell>
          <cell r="BH59">
            <v>0</v>
          </cell>
          <cell r="BI59">
            <v>0</v>
          </cell>
          <cell r="BJ59">
            <v>0</v>
          </cell>
          <cell r="BK59">
            <v>0</v>
          </cell>
          <cell r="BL59">
            <v>0</v>
          </cell>
          <cell r="BN59">
            <v>0</v>
          </cell>
          <cell r="BP59">
            <v>24051</v>
          </cell>
          <cell r="BQ59">
            <v>24051</v>
          </cell>
          <cell r="BR59">
            <v>0</v>
          </cell>
          <cell r="BS59">
            <v>-802.61835043840983</v>
          </cell>
          <cell r="BT59">
            <v>-802.61835043840983</v>
          </cell>
          <cell r="BV59">
            <v>-802.61835043840983</v>
          </cell>
        </row>
        <row r="60">
          <cell r="A60">
            <v>51</v>
          </cell>
          <cell r="B60">
            <v>51</v>
          </cell>
          <cell r="C60" t="str">
            <v>CARLISLE</v>
          </cell>
          <cell r="D60">
            <v>0</v>
          </cell>
          <cell r="E60">
            <v>0</v>
          </cell>
          <cell r="F60">
            <v>0</v>
          </cell>
          <cell r="G60">
            <v>0</v>
          </cell>
          <cell r="H60">
            <v>0</v>
          </cell>
          <cell r="J60">
            <v>0</v>
          </cell>
          <cell r="K60">
            <v>0</v>
          </cell>
          <cell r="L60">
            <v>0</v>
          </cell>
          <cell r="M60">
            <v>0</v>
          </cell>
          <cell r="O60">
            <v>0</v>
          </cell>
          <cell r="Q60">
            <v>0</v>
          </cell>
          <cell r="R60">
            <v>0</v>
          </cell>
          <cell r="S60">
            <v>0</v>
          </cell>
          <cell r="T60">
            <v>0</v>
          </cell>
          <cell r="V60">
            <v>4686.9880335548387</v>
          </cell>
          <cell r="W60">
            <v>0</v>
          </cell>
          <cell r="X60">
            <v>51</v>
          </cell>
          <cell r="AM60">
            <v>51</v>
          </cell>
          <cell r="AN60">
            <v>51</v>
          </cell>
          <cell r="AO60" t="str">
            <v>CARLISLE</v>
          </cell>
          <cell r="AP60">
            <v>0</v>
          </cell>
          <cell r="AQ60">
            <v>18542</v>
          </cell>
          <cell r="AR60">
            <v>0</v>
          </cell>
          <cell r="AS60">
            <v>4636</v>
          </cell>
          <cell r="AT60">
            <v>0</v>
          </cell>
          <cell r="AU60">
            <v>0</v>
          </cell>
          <cell r="AV60">
            <v>195.25</v>
          </cell>
          <cell r="AW60">
            <v>135</v>
          </cell>
          <cell r="AX60">
            <v>-279.26196644516131</v>
          </cell>
          <cell r="AY60">
            <v>4686.9880335548387</v>
          </cell>
          <cell r="AZ60">
            <v>0</v>
          </cell>
          <cell r="BB60">
            <v>51</v>
          </cell>
          <cell r="BC60" t="str">
            <v>CARLISLE</v>
          </cell>
          <cell r="BD60">
            <v>0</v>
          </cell>
          <cell r="BE60">
            <v>0</v>
          </cell>
          <cell r="BG60">
            <v>0</v>
          </cell>
          <cell r="BH60">
            <v>0</v>
          </cell>
          <cell r="BI60">
            <v>0</v>
          </cell>
          <cell r="BJ60">
            <v>0</v>
          </cell>
          <cell r="BK60">
            <v>0</v>
          </cell>
          <cell r="BL60">
            <v>0</v>
          </cell>
          <cell r="BN60">
            <v>0</v>
          </cell>
          <cell r="BP60">
            <v>0</v>
          </cell>
          <cell r="BQ60">
            <v>0</v>
          </cell>
          <cell r="BR60">
            <v>0</v>
          </cell>
          <cell r="BS60">
            <v>-279.26196644516131</v>
          </cell>
          <cell r="BT60">
            <v>-279.26196644516131</v>
          </cell>
          <cell r="BV60">
            <v>-279.26196644516131</v>
          </cell>
        </row>
        <row r="61">
          <cell r="A61">
            <v>52</v>
          </cell>
          <cell r="B61">
            <v>52</v>
          </cell>
          <cell r="C61" t="str">
            <v>CARVER</v>
          </cell>
          <cell r="D61">
            <v>42</v>
          </cell>
          <cell r="E61">
            <v>563256</v>
          </cell>
          <cell r="F61">
            <v>0</v>
          </cell>
          <cell r="G61">
            <v>37506</v>
          </cell>
          <cell r="H61">
            <v>600762</v>
          </cell>
          <cell r="J61">
            <v>76993.865158674103</v>
          </cell>
          <cell r="K61">
            <v>0.37358109494295677</v>
          </cell>
          <cell r="L61">
            <v>37506</v>
          </cell>
          <cell r="M61">
            <v>114499.8651586741</v>
          </cell>
          <cell r="O61">
            <v>486262.13484132593</v>
          </cell>
          <cell r="Q61">
            <v>0</v>
          </cell>
          <cell r="R61">
            <v>76993.865158674103</v>
          </cell>
          <cell r="S61">
            <v>37506</v>
          </cell>
          <cell r="T61">
            <v>114499.8651586741</v>
          </cell>
          <cell r="V61">
            <v>243602.79183693847</v>
          </cell>
          <cell r="W61">
            <v>0</v>
          </cell>
          <cell r="X61">
            <v>52</v>
          </cell>
          <cell r="Y61">
            <v>42</v>
          </cell>
          <cell r="Z61">
            <v>0</v>
          </cell>
          <cell r="AA61">
            <v>563256</v>
          </cell>
          <cell r="AB61">
            <v>0</v>
          </cell>
          <cell r="AC61">
            <v>563256</v>
          </cell>
          <cell r="AD61">
            <v>0</v>
          </cell>
          <cell r="AE61">
            <v>37506</v>
          </cell>
          <cell r="AF61">
            <v>600762</v>
          </cell>
          <cell r="AG61">
            <v>0</v>
          </cell>
          <cell r="AH61">
            <v>0</v>
          </cell>
          <cell r="AI61">
            <v>0</v>
          </cell>
          <cell r="AJ61">
            <v>0</v>
          </cell>
          <cell r="AK61">
            <v>600762</v>
          </cell>
          <cell r="AM61">
            <v>52</v>
          </cell>
          <cell r="AN61">
            <v>52</v>
          </cell>
          <cell r="AO61" t="str">
            <v>CARVER</v>
          </cell>
          <cell r="AP61">
            <v>563256</v>
          </cell>
          <cell r="AQ61">
            <v>454508</v>
          </cell>
          <cell r="AR61">
            <v>108748</v>
          </cell>
          <cell r="AS61">
            <v>22475</v>
          </cell>
          <cell r="AT61">
            <v>21906.5</v>
          </cell>
          <cell r="AU61">
            <v>36677</v>
          </cell>
          <cell r="AV61">
            <v>17644.25</v>
          </cell>
          <cell r="AW61">
            <v>0</v>
          </cell>
          <cell r="AX61">
            <v>-1353.958163061543</v>
          </cell>
          <cell r="AY61">
            <v>206096.79183693847</v>
          </cell>
          <cell r="AZ61">
            <v>76993.865158674103</v>
          </cell>
          <cell r="BB61">
            <v>52</v>
          </cell>
          <cell r="BC61" t="str">
            <v>CARVER</v>
          </cell>
          <cell r="BD61">
            <v>0</v>
          </cell>
          <cell r="BE61">
            <v>0</v>
          </cell>
          <cell r="BG61">
            <v>0</v>
          </cell>
          <cell r="BH61">
            <v>0</v>
          </cell>
          <cell r="BI61">
            <v>0</v>
          </cell>
          <cell r="BJ61">
            <v>0</v>
          </cell>
          <cell r="BK61">
            <v>0</v>
          </cell>
          <cell r="BL61">
            <v>0</v>
          </cell>
          <cell r="BN61">
            <v>0</v>
          </cell>
          <cell r="BP61">
            <v>108748</v>
          </cell>
          <cell r="BQ61">
            <v>108748</v>
          </cell>
          <cell r="BR61">
            <v>0</v>
          </cell>
          <cell r="BS61">
            <v>-1353.958163061543</v>
          </cell>
          <cell r="BT61">
            <v>-1353.958163061543</v>
          </cell>
          <cell r="BV61">
            <v>-1353.958163061543</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AZ62">
            <v>0</v>
          </cell>
          <cell r="BB62">
            <v>53</v>
          </cell>
          <cell r="BC62" t="str">
            <v>CHARLEMONT</v>
          </cell>
          <cell r="BD62">
            <v>0</v>
          </cell>
          <cell r="BE62">
            <v>0</v>
          </cell>
          <cell r="BG62">
            <v>0</v>
          </cell>
          <cell r="BH62">
            <v>0</v>
          </cell>
          <cell r="BI62">
            <v>0</v>
          </cell>
          <cell r="BJ62">
            <v>0</v>
          </cell>
          <cell r="BK62">
            <v>0</v>
          </cell>
          <cell r="BL62">
            <v>0</v>
          </cell>
          <cell r="BN62">
            <v>0</v>
          </cell>
          <cell r="BP62">
            <v>0</v>
          </cell>
          <cell r="BQ62">
            <v>0</v>
          </cell>
          <cell r="BR62">
            <v>0</v>
          </cell>
          <cell r="BS62">
            <v>0</v>
          </cell>
          <cell r="BT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AZ63">
            <v>0</v>
          </cell>
          <cell r="BB63">
            <v>54</v>
          </cell>
          <cell r="BC63" t="str">
            <v>CHARLTON</v>
          </cell>
          <cell r="BD63">
            <v>0</v>
          </cell>
          <cell r="BE63">
            <v>0</v>
          </cell>
          <cell r="BG63">
            <v>0</v>
          </cell>
          <cell r="BH63">
            <v>0</v>
          </cell>
          <cell r="BI63">
            <v>0</v>
          </cell>
          <cell r="BJ63">
            <v>0</v>
          </cell>
          <cell r="BK63">
            <v>0</v>
          </cell>
          <cell r="BL63">
            <v>0</v>
          </cell>
          <cell r="BN63">
            <v>0</v>
          </cell>
          <cell r="BP63">
            <v>0</v>
          </cell>
          <cell r="BQ63">
            <v>0</v>
          </cell>
          <cell r="BR63">
            <v>0</v>
          </cell>
          <cell r="BS63">
            <v>0</v>
          </cell>
          <cell r="BT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AZ64">
            <v>0</v>
          </cell>
          <cell r="BB64">
            <v>55</v>
          </cell>
          <cell r="BC64" t="str">
            <v>CHATHAM</v>
          </cell>
          <cell r="BD64">
            <v>0</v>
          </cell>
          <cell r="BE64">
            <v>0</v>
          </cell>
          <cell r="BG64">
            <v>0</v>
          </cell>
          <cell r="BH64">
            <v>0</v>
          </cell>
          <cell r="BI64">
            <v>0</v>
          </cell>
          <cell r="BJ64">
            <v>0</v>
          </cell>
          <cell r="BK64">
            <v>0</v>
          </cell>
          <cell r="BL64">
            <v>0</v>
          </cell>
          <cell r="BN64">
            <v>0</v>
          </cell>
          <cell r="BP64">
            <v>0</v>
          </cell>
          <cell r="BQ64">
            <v>0</v>
          </cell>
          <cell r="BR64">
            <v>0</v>
          </cell>
          <cell r="BS64">
            <v>0</v>
          </cell>
          <cell r="BT64">
            <v>0</v>
          </cell>
          <cell r="BV64">
            <v>0</v>
          </cell>
          <cell r="CA64" t="str">
            <v>fy13</v>
          </cell>
        </row>
        <row r="65">
          <cell r="A65">
            <v>56</v>
          </cell>
          <cell r="B65">
            <v>56</v>
          </cell>
          <cell r="C65" t="str">
            <v>CHELMSFORD</v>
          </cell>
          <cell r="D65">
            <v>105</v>
          </cell>
          <cell r="E65">
            <v>1348564</v>
          </cell>
          <cell r="F65">
            <v>0</v>
          </cell>
          <cell r="G65">
            <v>93548</v>
          </cell>
          <cell r="H65">
            <v>1442112</v>
          </cell>
          <cell r="J65">
            <v>20263.741997153156</v>
          </cell>
          <cell r="K65">
            <v>0.16502695238762899</v>
          </cell>
          <cell r="L65">
            <v>93548</v>
          </cell>
          <cell r="M65">
            <v>113811.74199715315</v>
          </cell>
          <cell r="O65">
            <v>1328300.258002847</v>
          </cell>
          <cell r="Q65">
            <v>0</v>
          </cell>
          <cell r="R65">
            <v>20263.741997153156</v>
          </cell>
          <cell r="S65">
            <v>93548</v>
          </cell>
          <cell r="T65">
            <v>113811.74199715315</v>
          </cell>
          <cell r="V65">
            <v>216338.5</v>
          </cell>
          <cell r="W65">
            <v>0</v>
          </cell>
          <cell r="X65">
            <v>56</v>
          </cell>
          <cell r="Y65">
            <v>105</v>
          </cell>
          <cell r="Z65">
            <v>0.26699941738432503</v>
          </cell>
          <cell r="AA65">
            <v>1348564</v>
          </cell>
          <cell r="AB65">
            <v>0</v>
          </cell>
          <cell r="AC65">
            <v>1348564</v>
          </cell>
          <cell r="AD65">
            <v>0</v>
          </cell>
          <cell r="AE65">
            <v>93548</v>
          </cell>
          <cell r="AF65">
            <v>1442112</v>
          </cell>
          <cell r="AG65">
            <v>0</v>
          </cell>
          <cell r="AH65">
            <v>0</v>
          </cell>
          <cell r="AI65">
            <v>0</v>
          </cell>
          <cell r="AJ65">
            <v>0</v>
          </cell>
          <cell r="AK65">
            <v>1442112</v>
          </cell>
          <cell r="AM65">
            <v>56</v>
          </cell>
          <cell r="AN65">
            <v>56</v>
          </cell>
          <cell r="AO65" t="str">
            <v>CHELMSFORD</v>
          </cell>
          <cell r="AP65">
            <v>1348564</v>
          </cell>
          <cell r="AQ65">
            <v>1319943</v>
          </cell>
          <cell r="AR65">
            <v>28621</v>
          </cell>
          <cell r="AS65">
            <v>0</v>
          </cell>
          <cell r="AT65">
            <v>32026.75</v>
          </cell>
          <cell r="AU65">
            <v>61798.5</v>
          </cell>
          <cell r="AV65">
            <v>344.25</v>
          </cell>
          <cell r="AW65">
            <v>0</v>
          </cell>
          <cell r="AX65">
            <v>0</v>
          </cell>
          <cell r="AY65">
            <v>122790.5</v>
          </cell>
          <cell r="AZ65">
            <v>20263.741997153156</v>
          </cell>
          <cell r="BB65">
            <v>56</v>
          </cell>
          <cell r="BC65" t="str">
            <v>CHELMSFORD</v>
          </cell>
          <cell r="BD65">
            <v>0</v>
          </cell>
          <cell r="BE65">
            <v>0</v>
          </cell>
          <cell r="BG65">
            <v>0</v>
          </cell>
          <cell r="BH65">
            <v>0</v>
          </cell>
          <cell r="BI65">
            <v>0</v>
          </cell>
          <cell r="BJ65">
            <v>0</v>
          </cell>
          <cell r="BK65">
            <v>0</v>
          </cell>
          <cell r="BL65">
            <v>0</v>
          </cell>
          <cell r="BN65">
            <v>0</v>
          </cell>
          <cell r="BP65">
            <v>28621</v>
          </cell>
          <cell r="BQ65">
            <v>28621</v>
          </cell>
          <cell r="BR65">
            <v>0</v>
          </cell>
          <cell r="BS65">
            <v>0</v>
          </cell>
          <cell r="BT65">
            <v>0</v>
          </cell>
          <cell r="BV65">
            <v>0</v>
          </cell>
        </row>
        <row r="66">
          <cell r="A66">
            <v>57</v>
          </cell>
          <cell r="B66">
            <v>57</v>
          </cell>
          <cell r="C66" t="str">
            <v>CHELSEA</v>
          </cell>
          <cell r="D66">
            <v>874</v>
          </cell>
          <cell r="E66">
            <v>10789771</v>
          </cell>
          <cell r="F66">
            <v>0</v>
          </cell>
          <cell r="G66">
            <v>780410</v>
          </cell>
          <cell r="H66">
            <v>11570181</v>
          </cell>
          <cell r="J66">
            <v>542969.30676226364</v>
          </cell>
          <cell r="K66">
            <v>0.21258096182462086</v>
          </cell>
          <cell r="L66">
            <v>780410</v>
          </cell>
          <cell r="M66">
            <v>1323379.3067622636</v>
          </cell>
          <cell r="O66">
            <v>10246801.693237737</v>
          </cell>
          <cell r="Q66">
            <v>0</v>
          </cell>
          <cell r="R66">
            <v>542969.30676226364</v>
          </cell>
          <cell r="S66">
            <v>780410</v>
          </cell>
          <cell r="T66">
            <v>1323379.3067622636</v>
          </cell>
          <cell r="V66">
            <v>3334586.5457351394</v>
          </cell>
          <cell r="W66">
            <v>0</v>
          </cell>
          <cell r="X66">
            <v>57</v>
          </cell>
          <cell r="Y66">
            <v>874</v>
          </cell>
          <cell r="Z66">
            <v>7.9096045197740106E-2</v>
          </cell>
          <cell r="AA66">
            <v>10789791</v>
          </cell>
          <cell r="AB66">
            <v>0</v>
          </cell>
          <cell r="AC66">
            <v>10789791</v>
          </cell>
          <cell r="AD66">
            <v>0</v>
          </cell>
          <cell r="AE66">
            <v>780412</v>
          </cell>
          <cell r="AF66">
            <v>11570203</v>
          </cell>
          <cell r="AG66">
            <v>0</v>
          </cell>
          <cell r="AH66">
            <v>0</v>
          </cell>
          <cell r="AI66">
            <v>0</v>
          </cell>
          <cell r="AJ66">
            <v>0</v>
          </cell>
          <cell r="AK66">
            <v>11570203</v>
          </cell>
          <cell r="AM66">
            <v>57</v>
          </cell>
          <cell r="AN66">
            <v>57</v>
          </cell>
          <cell r="AO66" t="str">
            <v>CHELSEA</v>
          </cell>
          <cell r="AP66">
            <v>10789771</v>
          </cell>
          <cell r="AQ66">
            <v>10022868</v>
          </cell>
          <cell r="AR66">
            <v>766903</v>
          </cell>
          <cell r="AS66">
            <v>448781</v>
          </cell>
          <cell r="AT66">
            <v>500226</v>
          </cell>
          <cell r="AU66">
            <v>286710.25</v>
          </cell>
          <cell r="AV66">
            <v>256123.75</v>
          </cell>
          <cell r="AW66">
            <v>322466.25</v>
          </cell>
          <cell r="AX66">
            <v>-27033.704264860833</v>
          </cell>
          <cell r="AY66">
            <v>2554176.5457351394</v>
          </cell>
          <cell r="AZ66">
            <v>542969.30676226364</v>
          </cell>
          <cell r="BB66">
            <v>57</v>
          </cell>
          <cell r="BC66" t="str">
            <v>CHELSEA</v>
          </cell>
          <cell r="BD66">
            <v>0</v>
          </cell>
          <cell r="BE66">
            <v>-20</v>
          </cell>
          <cell r="BG66">
            <v>-2</v>
          </cell>
          <cell r="BH66">
            <v>-22</v>
          </cell>
          <cell r="BI66">
            <v>0</v>
          </cell>
          <cell r="BJ66">
            <v>0</v>
          </cell>
          <cell r="BK66">
            <v>0</v>
          </cell>
          <cell r="BL66">
            <v>-22</v>
          </cell>
          <cell r="BN66">
            <v>-2</v>
          </cell>
          <cell r="BP66">
            <v>766903</v>
          </cell>
          <cell r="BQ66">
            <v>766923</v>
          </cell>
          <cell r="BR66">
            <v>-20</v>
          </cell>
          <cell r="BS66">
            <v>-27053.704264860833</v>
          </cell>
          <cell r="BT66">
            <v>-27033.704264860833</v>
          </cell>
          <cell r="BV66">
            <v>-27035.704264860833</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AZ67">
            <v>0</v>
          </cell>
          <cell r="BB67">
            <v>58</v>
          </cell>
          <cell r="BC67" t="str">
            <v>CHESHIRE</v>
          </cell>
          <cell r="BD67">
            <v>0</v>
          </cell>
          <cell r="BE67">
            <v>0</v>
          </cell>
          <cell r="BG67">
            <v>0</v>
          </cell>
          <cell r="BH67">
            <v>0</v>
          </cell>
          <cell r="BI67">
            <v>0</v>
          </cell>
          <cell r="BJ67">
            <v>0</v>
          </cell>
          <cell r="BK67">
            <v>0</v>
          </cell>
          <cell r="BL67">
            <v>0</v>
          </cell>
          <cell r="BN67">
            <v>0</v>
          </cell>
          <cell r="BP67">
            <v>0</v>
          </cell>
          <cell r="BQ67">
            <v>0</v>
          </cell>
          <cell r="BR67">
            <v>0</v>
          </cell>
          <cell r="BS67">
            <v>0</v>
          </cell>
          <cell r="BT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AZ68">
            <v>0</v>
          </cell>
          <cell r="BB68">
            <v>59</v>
          </cell>
          <cell r="BC68" t="str">
            <v>CHESTER</v>
          </cell>
          <cell r="BD68">
            <v>0</v>
          </cell>
          <cell r="BE68">
            <v>0</v>
          </cell>
          <cell r="BG68">
            <v>0</v>
          </cell>
          <cell r="BH68">
            <v>0</v>
          </cell>
          <cell r="BI68">
            <v>0</v>
          </cell>
          <cell r="BJ68">
            <v>0</v>
          </cell>
          <cell r="BK68">
            <v>0</v>
          </cell>
          <cell r="BL68">
            <v>0</v>
          </cell>
          <cell r="BN68">
            <v>0</v>
          </cell>
          <cell r="BP68">
            <v>0</v>
          </cell>
          <cell r="BQ68">
            <v>0</v>
          </cell>
          <cell r="BR68">
            <v>0</v>
          </cell>
          <cell r="BS68">
            <v>0</v>
          </cell>
          <cell r="BT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AZ69">
            <v>0</v>
          </cell>
          <cell r="BB69">
            <v>60</v>
          </cell>
          <cell r="BC69" t="str">
            <v>CHESTERFIELD</v>
          </cell>
          <cell r="BD69">
            <v>0</v>
          </cell>
          <cell r="BE69">
            <v>0</v>
          </cell>
          <cell r="BG69">
            <v>0</v>
          </cell>
          <cell r="BH69">
            <v>0</v>
          </cell>
          <cell r="BI69">
            <v>0</v>
          </cell>
          <cell r="BJ69">
            <v>0</v>
          </cell>
          <cell r="BK69">
            <v>0</v>
          </cell>
          <cell r="BL69">
            <v>0</v>
          </cell>
          <cell r="BN69">
            <v>0</v>
          </cell>
          <cell r="BP69">
            <v>0</v>
          </cell>
          <cell r="BQ69">
            <v>0</v>
          </cell>
          <cell r="BR69">
            <v>0</v>
          </cell>
          <cell r="BS69">
            <v>0</v>
          </cell>
          <cell r="BT69">
            <v>0</v>
          </cell>
          <cell r="BV69">
            <v>0</v>
          </cell>
        </row>
        <row r="70">
          <cell r="A70">
            <v>61</v>
          </cell>
          <cell r="B70">
            <v>61</v>
          </cell>
          <cell r="C70" t="str">
            <v>CHICOPEE</v>
          </cell>
          <cell r="D70">
            <v>255</v>
          </cell>
          <cell r="E70">
            <v>2941399</v>
          </cell>
          <cell r="F70">
            <v>0</v>
          </cell>
          <cell r="G70">
            <v>227653</v>
          </cell>
          <cell r="H70">
            <v>3169052</v>
          </cell>
          <cell r="J70">
            <v>269938.02173329348</v>
          </cell>
          <cell r="K70">
            <v>0.36972140725982489</v>
          </cell>
          <cell r="L70">
            <v>227653</v>
          </cell>
          <cell r="M70">
            <v>497591.02173329348</v>
          </cell>
          <cell r="O70">
            <v>2671460.9782667067</v>
          </cell>
          <cell r="Q70">
            <v>0</v>
          </cell>
          <cell r="R70">
            <v>269938.02173329348</v>
          </cell>
          <cell r="S70">
            <v>227653</v>
          </cell>
          <cell r="T70">
            <v>497591.02173329348</v>
          </cell>
          <cell r="V70">
            <v>957764.96114914771</v>
          </cell>
          <cell r="W70">
            <v>0</v>
          </cell>
          <cell r="X70">
            <v>61</v>
          </cell>
          <cell r="Y70">
            <v>255</v>
          </cell>
          <cell r="Z70">
            <v>7.7306733167082253E-2</v>
          </cell>
          <cell r="AA70">
            <v>2941399</v>
          </cell>
          <cell r="AB70">
            <v>0</v>
          </cell>
          <cell r="AC70">
            <v>2941399</v>
          </cell>
          <cell r="AD70">
            <v>0</v>
          </cell>
          <cell r="AE70">
            <v>227653</v>
          </cell>
          <cell r="AF70">
            <v>3169052</v>
          </cell>
          <cell r="AG70">
            <v>0</v>
          </cell>
          <cell r="AH70">
            <v>0</v>
          </cell>
          <cell r="AI70">
            <v>0</v>
          </cell>
          <cell r="AJ70">
            <v>0</v>
          </cell>
          <cell r="AK70">
            <v>3169052</v>
          </cell>
          <cell r="AM70">
            <v>61</v>
          </cell>
          <cell r="AN70">
            <v>61</v>
          </cell>
          <cell r="AO70" t="str">
            <v>CHICOPEE</v>
          </cell>
          <cell r="AP70">
            <v>2941399</v>
          </cell>
          <cell r="AQ70">
            <v>2560132</v>
          </cell>
          <cell r="AR70">
            <v>381267</v>
          </cell>
          <cell r="AS70">
            <v>140662</v>
          </cell>
          <cell r="AT70">
            <v>68342.5</v>
          </cell>
          <cell r="AU70">
            <v>40780</v>
          </cell>
          <cell r="AV70">
            <v>83339</v>
          </cell>
          <cell r="AW70">
            <v>24195.5</v>
          </cell>
          <cell r="AX70">
            <v>-8474.0388508523465</v>
          </cell>
          <cell r="AY70">
            <v>730111.96114914771</v>
          </cell>
          <cell r="AZ70">
            <v>269938.02173329348</v>
          </cell>
          <cell r="BB70">
            <v>61</v>
          </cell>
          <cell r="BC70" t="str">
            <v>CHICOPEE</v>
          </cell>
          <cell r="BD70">
            <v>0</v>
          </cell>
          <cell r="BE70">
            <v>0</v>
          </cell>
          <cell r="BG70">
            <v>0</v>
          </cell>
          <cell r="BH70">
            <v>0</v>
          </cell>
          <cell r="BI70">
            <v>0</v>
          </cell>
          <cell r="BJ70">
            <v>0</v>
          </cell>
          <cell r="BK70">
            <v>0</v>
          </cell>
          <cell r="BL70">
            <v>0</v>
          </cell>
          <cell r="BN70">
            <v>0</v>
          </cell>
          <cell r="BP70">
            <v>381267</v>
          </cell>
          <cell r="BQ70">
            <v>381267</v>
          </cell>
          <cell r="BR70">
            <v>0</v>
          </cell>
          <cell r="BS70">
            <v>-8474.0388508523465</v>
          </cell>
          <cell r="BT70">
            <v>-8474.0388508523465</v>
          </cell>
          <cell r="BV70">
            <v>-8474.0388508523465</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AZ71">
            <v>0</v>
          </cell>
          <cell r="BB71">
            <v>62</v>
          </cell>
          <cell r="BC71" t="str">
            <v>CHILMARK</v>
          </cell>
          <cell r="BD71">
            <v>0</v>
          </cell>
          <cell r="BE71">
            <v>0</v>
          </cell>
          <cell r="BG71">
            <v>0</v>
          </cell>
          <cell r="BH71">
            <v>0</v>
          </cell>
          <cell r="BI71">
            <v>0</v>
          </cell>
          <cell r="BJ71">
            <v>0</v>
          </cell>
          <cell r="BK71">
            <v>0</v>
          </cell>
          <cell r="BL71">
            <v>0</v>
          </cell>
          <cell r="BN71">
            <v>0</v>
          </cell>
          <cell r="BP71">
            <v>0</v>
          </cell>
          <cell r="BQ71">
            <v>0</v>
          </cell>
          <cell r="BR71">
            <v>0</v>
          </cell>
          <cell r="BS71">
            <v>0</v>
          </cell>
          <cell r="BT71">
            <v>0</v>
          </cell>
          <cell r="BV71">
            <v>0</v>
          </cell>
        </row>
        <row r="72">
          <cell r="A72">
            <v>63</v>
          </cell>
          <cell r="B72">
            <v>63</v>
          </cell>
          <cell r="C72" t="str">
            <v>CLARKSBURG</v>
          </cell>
          <cell r="D72">
            <v>4</v>
          </cell>
          <cell r="E72">
            <v>49364</v>
          </cell>
          <cell r="F72">
            <v>0</v>
          </cell>
          <cell r="G72">
            <v>3572</v>
          </cell>
          <cell r="H72">
            <v>52936</v>
          </cell>
          <cell r="J72">
            <v>14416.348644213429</v>
          </cell>
          <cell r="K72">
            <v>0.59755027902607916</v>
          </cell>
          <cell r="L72">
            <v>3572</v>
          </cell>
          <cell r="M72">
            <v>17988.348644213431</v>
          </cell>
          <cell r="O72">
            <v>34947.651355786569</v>
          </cell>
          <cell r="Q72">
            <v>0</v>
          </cell>
          <cell r="R72">
            <v>14416.348644213429</v>
          </cell>
          <cell r="S72">
            <v>3572</v>
          </cell>
          <cell r="T72">
            <v>17988.348644213431</v>
          </cell>
          <cell r="V72">
            <v>27697.75</v>
          </cell>
          <cell r="W72">
            <v>0</v>
          </cell>
          <cell r="X72">
            <v>63</v>
          </cell>
          <cell r="Y72">
            <v>4</v>
          </cell>
          <cell r="Z72">
            <v>0</v>
          </cell>
          <cell r="AA72">
            <v>49364</v>
          </cell>
          <cell r="AB72">
            <v>0</v>
          </cell>
          <cell r="AC72">
            <v>49364</v>
          </cell>
          <cell r="AD72">
            <v>0</v>
          </cell>
          <cell r="AE72">
            <v>3572</v>
          </cell>
          <cell r="AF72">
            <v>52936</v>
          </cell>
          <cell r="AG72">
            <v>0</v>
          </cell>
          <cell r="AH72">
            <v>0</v>
          </cell>
          <cell r="AI72">
            <v>0</v>
          </cell>
          <cell r="AJ72">
            <v>0</v>
          </cell>
          <cell r="AK72">
            <v>52936</v>
          </cell>
          <cell r="AM72">
            <v>63</v>
          </cell>
          <cell r="AN72">
            <v>63</v>
          </cell>
          <cell r="AO72" t="str">
            <v>CLARKSBURG</v>
          </cell>
          <cell r="AP72">
            <v>49364</v>
          </cell>
          <cell r="AQ72">
            <v>29002</v>
          </cell>
          <cell r="AR72">
            <v>20362</v>
          </cell>
          <cell r="AS72">
            <v>0</v>
          </cell>
          <cell r="AT72">
            <v>1715.25</v>
          </cell>
          <cell r="AU72">
            <v>0</v>
          </cell>
          <cell r="AV72">
            <v>2048.5</v>
          </cell>
          <cell r="AW72">
            <v>0</v>
          </cell>
          <cell r="AX72">
            <v>0</v>
          </cell>
          <cell r="AY72">
            <v>24125.75</v>
          </cell>
          <cell r="AZ72">
            <v>14416.348644213429</v>
          </cell>
          <cell r="BB72">
            <v>63</v>
          </cell>
          <cell r="BC72" t="str">
            <v>CLARKSBURG</v>
          </cell>
          <cell r="BD72">
            <v>0</v>
          </cell>
          <cell r="BE72">
            <v>0</v>
          </cell>
          <cell r="BG72">
            <v>0</v>
          </cell>
          <cell r="BH72">
            <v>0</v>
          </cell>
          <cell r="BI72">
            <v>0</v>
          </cell>
          <cell r="BJ72">
            <v>0</v>
          </cell>
          <cell r="BK72">
            <v>0</v>
          </cell>
          <cell r="BL72">
            <v>0</v>
          </cell>
          <cell r="BN72">
            <v>0</v>
          </cell>
          <cell r="BP72">
            <v>20362</v>
          </cell>
          <cell r="BQ72">
            <v>20362</v>
          </cell>
          <cell r="BR72">
            <v>0</v>
          </cell>
          <cell r="BS72">
            <v>0</v>
          </cell>
          <cell r="BT72">
            <v>0</v>
          </cell>
          <cell r="BV72">
            <v>0</v>
          </cell>
        </row>
        <row r="73">
          <cell r="A73">
            <v>64</v>
          </cell>
          <cell r="B73">
            <v>64</v>
          </cell>
          <cell r="C73" t="str">
            <v>CLINTON</v>
          </cell>
          <cell r="D73">
            <v>66</v>
          </cell>
          <cell r="E73">
            <v>710986</v>
          </cell>
          <cell r="F73">
            <v>0</v>
          </cell>
          <cell r="G73">
            <v>57498</v>
          </cell>
          <cell r="H73">
            <v>768484</v>
          </cell>
          <cell r="J73">
            <v>38002.038772132197</v>
          </cell>
          <cell r="K73">
            <v>0.26892405752110915</v>
          </cell>
          <cell r="L73">
            <v>57498</v>
          </cell>
          <cell r="M73">
            <v>95500.038772132189</v>
          </cell>
          <cell r="O73">
            <v>672983.96122786775</v>
          </cell>
          <cell r="Q73">
            <v>0</v>
          </cell>
          <cell r="R73">
            <v>38002.038772132197</v>
          </cell>
          <cell r="S73">
            <v>57498</v>
          </cell>
          <cell r="T73">
            <v>95500.038772132189</v>
          </cell>
          <cell r="V73">
            <v>198809.41379625077</v>
          </cell>
          <cell r="W73">
            <v>0</v>
          </cell>
          <cell r="X73">
            <v>64</v>
          </cell>
          <cell r="Y73">
            <v>66</v>
          </cell>
          <cell r="Z73">
            <v>1.6314199395770417</v>
          </cell>
          <cell r="AA73">
            <v>710986</v>
          </cell>
          <cell r="AB73">
            <v>0</v>
          </cell>
          <cell r="AC73">
            <v>710986</v>
          </cell>
          <cell r="AD73">
            <v>0</v>
          </cell>
          <cell r="AE73">
            <v>57498</v>
          </cell>
          <cell r="AF73">
            <v>768484</v>
          </cell>
          <cell r="AG73">
            <v>0</v>
          </cell>
          <cell r="AH73">
            <v>0</v>
          </cell>
          <cell r="AI73">
            <v>0</v>
          </cell>
          <cell r="AJ73">
            <v>0</v>
          </cell>
          <cell r="AK73">
            <v>768484</v>
          </cell>
          <cell r="AM73">
            <v>64</v>
          </cell>
          <cell r="AN73">
            <v>64</v>
          </cell>
          <cell r="AO73" t="str">
            <v>CLINTON</v>
          </cell>
          <cell r="AP73">
            <v>710986</v>
          </cell>
          <cell r="AQ73">
            <v>657311</v>
          </cell>
          <cell r="AR73">
            <v>53675</v>
          </cell>
          <cell r="AS73">
            <v>37864</v>
          </cell>
          <cell r="AT73">
            <v>2503.5</v>
          </cell>
          <cell r="AU73">
            <v>27846.75</v>
          </cell>
          <cell r="AV73">
            <v>11617</v>
          </cell>
          <cell r="AW73">
            <v>10086.25</v>
          </cell>
          <cell r="AX73">
            <v>-2281.0862037492188</v>
          </cell>
          <cell r="AY73">
            <v>141311.41379625077</v>
          </cell>
          <cell r="AZ73">
            <v>38002.038772132197</v>
          </cell>
          <cell r="BB73">
            <v>64</v>
          </cell>
          <cell r="BC73" t="str">
            <v>CLINTON</v>
          </cell>
          <cell r="BD73">
            <v>0</v>
          </cell>
          <cell r="BE73">
            <v>0</v>
          </cell>
          <cell r="BG73">
            <v>0</v>
          </cell>
          <cell r="BH73">
            <v>0</v>
          </cell>
          <cell r="BI73">
            <v>0</v>
          </cell>
          <cell r="BJ73">
            <v>0</v>
          </cell>
          <cell r="BK73">
            <v>0</v>
          </cell>
          <cell r="BL73">
            <v>0</v>
          </cell>
          <cell r="BN73">
            <v>0</v>
          </cell>
          <cell r="BP73">
            <v>53675</v>
          </cell>
          <cell r="BQ73">
            <v>53675</v>
          </cell>
          <cell r="BR73">
            <v>0</v>
          </cell>
          <cell r="BS73">
            <v>-2281.0862037492188</v>
          </cell>
          <cell r="BT73">
            <v>-2281.0862037492188</v>
          </cell>
          <cell r="BV73">
            <v>-2281.0862037492188</v>
          </cell>
        </row>
        <row r="74">
          <cell r="A74">
            <v>65</v>
          </cell>
          <cell r="B74">
            <v>65</v>
          </cell>
          <cell r="C74" t="str">
            <v>COHASSET</v>
          </cell>
          <cell r="D74">
            <v>3</v>
          </cell>
          <cell r="E74">
            <v>47946</v>
          </cell>
          <cell r="F74">
            <v>0</v>
          </cell>
          <cell r="G74">
            <v>2679</v>
          </cell>
          <cell r="H74">
            <v>50625</v>
          </cell>
          <cell r="J74">
            <v>23534.71394176891</v>
          </cell>
          <cell r="K74">
            <v>0.55812447837241741</v>
          </cell>
          <cell r="L74">
            <v>2679</v>
          </cell>
          <cell r="M74">
            <v>26213.71394176891</v>
          </cell>
          <cell r="O74">
            <v>24411.28605823109</v>
          </cell>
          <cell r="Q74">
            <v>0</v>
          </cell>
          <cell r="R74">
            <v>23534.71394176891</v>
          </cell>
          <cell r="S74">
            <v>2679</v>
          </cell>
          <cell r="T74">
            <v>26213.71394176891</v>
          </cell>
          <cell r="V74">
            <v>44846.5</v>
          </cell>
          <cell r="W74">
            <v>0</v>
          </cell>
          <cell r="X74">
            <v>65</v>
          </cell>
          <cell r="Y74">
            <v>3</v>
          </cell>
          <cell r="Z74">
            <v>0</v>
          </cell>
          <cell r="AA74">
            <v>47946</v>
          </cell>
          <cell r="AB74">
            <v>0</v>
          </cell>
          <cell r="AC74">
            <v>47946</v>
          </cell>
          <cell r="AD74">
            <v>0</v>
          </cell>
          <cell r="AE74">
            <v>2679</v>
          </cell>
          <cell r="AF74">
            <v>50625</v>
          </cell>
          <cell r="AG74">
            <v>0</v>
          </cell>
          <cell r="AH74">
            <v>0</v>
          </cell>
          <cell r="AI74">
            <v>0</v>
          </cell>
          <cell r="AJ74">
            <v>0</v>
          </cell>
          <cell r="AK74">
            <v>50625</v>
          </cell>
          <cell r="AM74">
            <v>65</v>
          </cell>
          <cell r="AN74">
            <v>65</v>
          </cell>
          <cell r="AO74" t="str">
            <v>COHASSET</v>
          </cell>
          <cell r="AP74">
            <v>47946</v>
          </cell>
          <cell r="AQ74">
            <v>14705</v>
          </cell>
          <cell r="AR74">
            <v>33241</v>
          </cell>
          <cell r="AS74">
            <v>0</v>
          </cell>
          <cell r="AT74">
            <v>6455.5</v>
          </cell>
          <cell r="AU74">
            <v>2471</v>
          </cell>
          <cell r="AV74">
            <v>0</v>
          </cell>
          <cell r="AW74">
            <v>0</v>
          </cell>
          <cell r="AX74">
            <v>0</v>
          </cell>
          <cell r="AY74">
            <v>42167.5</v>
          </cell>
          <cell r="AZ74">
            <v>23534.71394176891</v>
          </cell>
          <cell r="BB74">
            <v>65</v>
          </cell>
          <cell r="BC74" t="str">
            <v>COHASSET</v>
          </cell>
          <cell r="BD74">
            <v>0</v>
          </cell>
          <cell r="BE74">
            <v>0</v>
          </cell>
          <cell r="BG74">
            <v>0</v>
          </cell>
          <cell r="BH74">
            <v>0</v>
          </cell>
          <cell r="BI74">
            <v>0</v>
          </cell>
          <cell r="BJ74">
            <v>0</v>
          </cell>
          <cell r="BK74">
            <v>0</v>
          </cell>
          <cell r="BL74">
            <v>0</v>
          </cell>
          <cell r="BN74">
            <v>0</v>
          </cell>
          <cell r="BP74">
            <v>33241</v>
          </cell>
          <cell r="BQ74">
            <v>33241</v>
          </cell>
          <cell r="BR74">
            <v>0</v>
          </cell>
          <cell r="BS74">
            <v>0</v>
          </cell>
          <cell r="BT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AZ75">
            <v>0</v>
          </cell>
          <cell r="BB75">
            <v>66</v>
          </cell>
          <cell r="BC75" t="str">
            <v>COLRAIN</v>
          </cell>
          <cell r="BD75">
            <v>0</v>
          </cell>
          <cell r="BE75">
            <v>0</v>
          </cell>
          <cell r="BG75">
            <v>0</v>
          </cell>
          <cell r="BH75">
            <v>0</v>
          </cell>
          <cell r="BI75">
            <v>0</v>
          </cell>
          <cell r="BJ75">
            <v>0</v>
          </cell>
          <cell r="BK75">
            <v>0</v>
          </cell>
          <cell r="BL75">
            <v>0</v>
          </cell>
          <cell r="BN75">
            <v>0</v>
          </cell>
          <cell r="BP75">
            <v>0</v>
          </cell>
          <cell r="BQ75">
            <v>0</v>
          </cell>
          <cell r="BR75">
            <v>0</v>
          </cell>
          <cell r="BS75">
            <v>0</v>
          </cell>
          <cell r="BT75">
            <v>0</v>
          </cell>
          <cell r="BV75">
            <v>0</v>
          </cell>
        </row>
        <row r="76">
          <cell r="A76">
            <v>67</v>
          </cell>
          <cell r="B76">
            <v>67</v>
          </cell>
          <cell r="C76" t="str">
            <v>CONCORD</v>
          </cell>
          <cell r="D76">
            <v>1</v>
          </cell>
          <cell r="E76">
            <v>17999</v>
          </cell>
          <cell r="F76">
            <v>0</v>
          </cell>
          <cell r="G76">
            <v>883</v>
          </cell>
          <cell r="H76">
            <v>18882</v>
          </cell>
          <cell r="J76">
            <v>0</v>
          </cell>
          <cell r="K76">
            <v>0</v>
          </cell>
          <cell r="L76">
            <v>883</v>
          </cell>
          <cell r="M76">
            <v>883</v>
          </cell>
          <cell r="O76">
            <v>17999</v>
          </cell>
          <cell r="Q76">
            <v>0</v>
          </cell>
          <cell r="R76">
            <v>0</v>
          </cell>
          <cell r="S76">
            <v>883</v>
          </cell>
          <cell r="T76">
            <v>883</v>
          </cell>
          <cell r="V76">
            <v>4952.5</v>
          </cell>
          <cell r="W76">
            <v>0</v>
          </cell>
          <cell r="X76">
            <v>67</v>
          </cell>
          <cell r="Y76">
            <v>1</v>
          </cell>
          <cell r="Z76">
            <v>1.1299435028248588E-2</v>
          </cell>
          <cell r="AA76">
            <v>17999</v>
          </cell>
          <cell r="AB76">
            <v>0</v>
          </cell>
          <cell r="AC76">
            <v>17999</v>
          </cell>
          <cell r="AD76">
            <v>0</v>
          </cell>
          <cell r="AE76">
            <v>883</v>
          </cell>
          <cell r="AF76">
            <v>18882</v>
          </cell>
          <cell r="AG76">
            <v>0</v>
          </cell>
          <cell r="AH76">
            <v>0</v>
          </cell>
          <cell r="AI76">
            <v>0</v>
          </cell>
          <cell r="AJ76">
            <v>0</v>
          </cell>
          <cell r="AK76">
            <v>18882</v>
          </cell>
          <cell r="AM76">
            <v>67</v>
          </cell>
          <cell r="AN76">
            <v>67</v>
          </cell>
          <cell r="AO76" t="str">
            <v>CONCORD</v>
          </cell>
          <cell r="AP76">
            <v>17999</v>
          </cell>
          <cell r="AQ76">
            <v>30035</v>
          </cell>
          <cell r="AR76">
            <v>0</v>
          </cell>
          <cell r="AS76">
            <v>0</v>
          </cell>
          <cell r="AT76">
            <v>771.75</v>
          </cell>
          <cell r="AU76">
            <v>3297.75</v>
          </cell>
          <cell r="AV76">
            <v>0</v>
          </cell>
          <cell r="AW76">
            <v>0</v>
          </cell>
          <cell r="AX76">
            <v>0</v>
          </cell>
          <cell r="AY76">
            <v>4069.5</v>
          </cell>
          <cell r="AZ76">
            <v>0</v>
          </cell>
          <cell r="BB76">
            <v>67</v>
          </cell>
          <cell r="BC76" t="str">
            <v>CONCORD</v>
          </cell>
          <cell r="BD76">
            <v>0</v>
          </cell>
          <cell r="BE76">
            <v>0</v>
          </cell>
          <cell r="BG76">
            <v>0</v>
          </cell>
          <cell r="BH76">
            <v>0</v>
          </cell>
          <cell r="BI76">
            <v>0</v>
          </cell>
          <cell r="BJ76">
            <v>0</v>
          </cell>
          <cell r="BK76">
            <v>0</v>
          </cell>
          <cell r="BL76">
            <v>0</v>
          </cell>
          <cell r="BN76">
            <v>0</v>
          </cell>
          <cell r="BP76">
            <v>0</v>
          </cell>
          <cell r="BQ76">
            <v>0</v>
          </cell>
          <cell r="BR76">
            <v>0</v>
          </cell>
          <cell r="BS76">
            <v>0</v>
          </cell>
          <cell r="BT76">
            <v>0</v>
          </cell>
          <cell r="BV76">
            <v>0</v>
          </cell>
        </row>
        <row r="77">
          <cell r="A77">
            <v>68</v>
          </cell>
          <cell r="B77">
            <v>68</v>
          </cell>
          <cell r="C77" t="str">
            <v>CONWAY</v>
          </cell>
          <cell r="D77">
            <v>3</v>
          </cell>
          <cell r="E77">
            <v>43452</v>
          </cell>
          <cell r="F77">
            <v>0</v>
          </cell>
          <cell r="G77">
            <v>2679</v>
          </cell>
          <cell r="H77">
            <v>46131</v>
          </cell>
          <cell r="J77">
            <v>1227.6764831090309</v>
          </cell>
          <cell r="K77">
            <v>0.16985180258837657</v>
          </cell>
          <cell r="L77">
            <v>2679</v>
          </cell>
          <cell r="M77">
            <v>3906.6764831090309</v>
          </cell>
          <cell r="O77">
            <v>42224.323516890967</v>
          </cell>
          <cell r="Q77">
            <v>0</v>
          </cell>
          <cell r="R77">
            <v>1227.6764831090309</v>
          </cell>
          <cell r="S77">
            <v>2679</v>
          </cell>
          <cell r="T77">
            <v>3906.6764831090309</v>
          </cell>
          <cell r="V77">
            <v>9906.9273131072696</v>
          </cell>
          <cell r="W77">
            <v>0</v>
          </cell>
          <cell r="X77">
            <v>68</v>
          </cell>
          <cell r="Y77">
            <v>3</v>
          </cell>
          <cell r="Z77">
            <v>0</v>
          </cell>
          <cell r="AA77">
            <v>43452</v>
          </cell>
          <cell r="AB77">
            <v>0</v>
          </cell>
          <cell r="AC77">
            <v>43452</v>
          </cell>
          <cell r="AD77">
            <v>0</v>
          </cell>
          <cell r="AE77">
            <v>2679</v>
          </cell>
          <cell r="AF77">
            <v>46131</v>
          </cell>
          <cell r="AG77">
            <v>0</v>
          </cell>
          <cell r="AH77">
            <v>0</v>
          </cell>
          <cell r="AI77">
            <v>0</v>
          </cell>
          <cell r="AJ77">
            <v>0</v>
          </cell>
          <cell r="AK77">
            <v>46131</v>
          </cell>
          <cell r="AM77">
            <v>68</v>
          </cell>
          <cell r="AN77">
            <v>68</v>
          </cell>
          <cell r="AO77" t="str">
            <v>CONWAY</v>
          </cell>
          <cell r="AP77">
            <v>43452</v>
          </cell>
          <cell r="AQ77">
            <v>41718</v>
          </cell>
          <cell r="AR77">
            <v>1734</v>
          </cell>
          <cell r="AS77">
            <v>1055</v>
          </cell>
          <cell r="AT77">
            <v>4502.5</v>
          </cell>
          <cell r="AU77">
            <v>0</v>
          </cell>
          <cell r="AV77">
            <v>0</v>
          </cell>
          <cell r="AW77">
            <v>0</v>
          </cell>
          <cell r="AX77">
            <v>-63.572686892731326</v>
          </cell>
          <cell r="AY77">
            <v>7227.9273131072687</v>
          </cell>
          <cell r="AZ77">
            <v>1227.6764831090309</v>
          </cell>
          <cell r="BB77">
            <v>68</v>
          </cell>
          <cell r="BC77" t="str">
            <v>CONWAY</v>
          </cell>
          <cell r="BD77">
            <v>0</v>
          </cell>
          <cell r="BE77">
            <v>0</v>
          </cell>
          <cell r="BG77">
            <v>0</v>
          </cell>
          <cell r="BH77">
            <v>0</v>
          </cell>
          <cell r="BI77">
            <v>0</v>
          </cell>
          <cell r="BJ77">
            <v>0</v>
          </cell>
          <cell r="BK77">
            <v>0</v>
          </cell>
          <cell r="BL77">
            <v>0</v>
          </cell>
          <cell r="BN77">
            <v>0</v>
          </cell>
          <cell r="BP77">
            <v>1734</v>
          </cell>
          <cell r="BQ77">
            <v>1734</v>
          </cell>
          <cell r="BR77">
            <v>0</v>
          </cell>
          <cell r="BS77">
            <v>-63.572686892731326</v>
          </cell>
          <cell r="BT77">
            <v>-63.572686892731326</v>
          </cell>
          <cell r="BV77">
            <v>-63.572686892731326</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AZ78">
            <v>0</v>
          </cell>
          <cell r="BB78">
            <v>69</v>
          </cell>
          <cell r="BC78" t="str">
            <v>CUMMINGTON</v>
          </cell>
          <cell r="BD78">
            <v>0</v>
          </cell>
          <cell r="BE78">
            <v>0</v>
          </cell>
          <cell r="BG78">
            <v>0</v>
          </cell>
          <cell r="BH78">
            <v>0</v>
          </cell>
          <cell r="BI78">
            <v>0</v>
          </cell>
          <cell r="BJ78">
            <v>0</v>
          </cell>
          <cell r="BK78">
            <v>0</v>
          </cell>
          <cell r="BL78">
            <v>0</v>
          </cell>
          <cell r="BN78">
            <v>0</v>
          </cell>
          <cell r="BP78">
            <v>0</v>
          </cell>
          <cell r="BQ78">
            <v>0</v>
          </cell>
          <cell r="BR78">
            <v>0</v>
          </cell>
          <cell r="BS78">
            <v>0</v>
          </cell>
          <cell r="BT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AZ79">
            <v>0</v>
          </cell>
          <cell r="BB79">
            <v>70</v>
          </cell>
          <cell r="BC79" t="str">
            <v>DALTON</v>
          </cell>
          <cell r="BD79">
            <v>0</v>
          </cell>
          <cell r="BE79">
            <v>0</v>
          </cell>
          <cell r="BG79">
            <v>0</v>
          </cell>
          <cell r="BH79">
            <v>0</v>
          </cell>
          <cell r="BI79">
            <v>0</v>
          </cell>
          <cell r="BJ79">
            <v>0</v>
          </cell>
          <cell r="BK79">
            <v>0</v>
          </cell>
          <cell r="BL79">
            <v>0</v>
          </cell>
          <cell r="BN79">
            <v>0</v>
          </cell>
          <cell r="BP79">
            <v>0</v>
          </cell>
          <cell r="BQ79">
            <v>0</v>
          </cell>
          <cell r="BR79">
            <v>0</v>
          </cell>
          <cell r="BS79">
            <v>0</v>
          </cell>
          <cell r="BT79">
            <v>0</v>
          </cell>
          <cell r="BV79">
            <v>0</v>
          </cell>
        </row>
        <row r="80">
          <cell r="A80">
            <v>71</v>
          </cell>
          <cell r="B80">
            <v>71</v>
          </cell>
          <cell r="C80" t="str">
            <v>DANVERS</v>
          </cell>
          <cell r="D80">
            <v>5</v>
          </cell>
          <cell r="E80">
            <v>90053</v>
          </cell>
          <cell r="F80">
            <v>0</v>
          </cell>
          <cell r="G80">
            <v>4465</v>
          </cell>
          <cell r="H80">
            <v>94518</v>
          </cell>
          <cell r="J80">
            <v>3721.969591524899</v>
          </cell>
          <cell r="K80">
            <v>0.1392086305301948</v>
          </cell>
          <cell r="L80">
            <v>4465</v>
          </cell>
          <cell r="M80">
            <v>8186.9695915248994</v>
          </cell>
          <cell r="O80">
            <v>86331.030408475097</v>
          </cell>
          <cell r="Q80">
            <v>0</v>
          </cell>
          <cell r="R80">
            <v>3721.969591524899</v>
          </cell>
          <cell r="S80">
            <v>4465</v>
          </cell>
          <cell r="T80">
            <v>8186.9695915248994</v>
          </cell>
          <cell r="V80">
            <v>31201.629599395361</v>
          </cell>
          <cell r="W80">
            <v>0</v>
          </cell>
          <cell r="X80">
            <v>71</v>
          </cell>
          <cell r="Y80">
            <v>5</v>
          </cell>
          <cell r="Z80">
            <v>0</v>
          </cell>
          <cell r="AA80">
            <v>90053</v>
          </cell>
          <cell r="AB80">
            <v>0</v>
          </cell>
          <cell r="AC80">
            <v>90053</v>
          </cell>
          <cell r="AD80">
            <v>0</v>
          </cell>
          <cell r="AE80">
            <v>4465</v>
          </cell>
          <cell r="AF80">
            <v>94518</v>
          </cell>
          <cell r="AG80">
            <v>0</v>
          </cell>
          <cell r="AH80">
            <v>0</v>
          </cell>
          <cell r="AI80">
            <v>0</v>
          </cell>
          <cell r="AJ80">
            <v>0</v>
          </cell>
          <cell r="AK80">
            <v>94518</v>
          </cell>
          <cell r="AM80">
            <v>71</v>
          </cell>
          <cell r="AN80">
            <v>71</v>
          </cell>
          <cell r="AO80" t="str">
            <v>DANVERS</v>
          </cell>
          <cell r="AP80">
            <v>90053</v>
          </cell>
          <cell r="AQ80">
            <v>84796</v>
          </cell>
          <cell r="AR80">
            <v>5257</v>
          </cell>
          <cell r="AS80">
            <v>11161</v>
          </cell>
          <cell r="AT80">
            <v>1725</v>
          </cell>
          <cell r="AU80">
            <v>0</v>
          </cell>
          <cell r="AV80">
            <v>3188</v>
          </cell>
          <cell r="AW80">
            <v>6078</v>
          </cell>
          <cell r="AX80">
            <v>-672.37040060463914</v>
          </cell>
          <cell r="AY80">
            <v>26736.629599395361</v>
          </cell>
          <cell r="AZ80">
            <v>3721.969591524899</v>
          </cell>
          <cell r="BB80">
            <v>71</v>
          </cell>
          <cell r="BC80" t="str">
            <v>DANVERS</v>
          </cell>
          <cell r="BD80">
            <v>0</v>
          </cell>
          <cell r="BE80">
            <v>0</v>
          </cell>
          <cell r="BG80">
            <v>0</v>
          </cell>
          <cell r="BH80">
            <v>0</v>
          </cell>
          <cell r="BI80">
            <v>0</v>
          </cell>
          <cell r="BJ80">
            <v>0</v>
          </cell>
          <cell r="BK80">
            <v>0</v>
          </cell>
          <cell r="BL80">
            <v>0</v>
          </cell>
          <cell r="BN80">
            <v>0</v>
          </cell>
          <cell r="BP80">
            <v>5257</v>
          </cell>
          <cell r="BQ80">
            <v>5257</v>
          </cell>
          <cell r="BR80">
            <v>0</v>
          </cell>
          <cell r="BS80">
            <v>-672.37040060463914</v>
          </cell>
          <cell r="BT80">
            <v>-672.37040060463914</v>
          </cell>
          <cell r="BV80">
            <v>-672.37040060463914</v>
          </cell>
        </row>
        <row r="81">
          <cell r="A81">
            <v>72</v>
          </cell>
          <cell r="B81">
            <v>72</v>
          </cell>
          <cell r="C81" t="str">
            <v>DARTMOUTH</v>
          </cell>
          <cell r="D81">
            <v>9</v>
          </cell>
          <cell r="E81">
            <v>111946</v>
          </cell>
          <cell r="F81">
            <v>0</v>
          </cell>
          <cell r="G81">
            <v>7934</v>
          </cell>
          <cell r="H81">
            <v>119880</v>
          </cell>
          <cell r="J81">
            <v>0</v>
          </cell>
          <cell r="K81">
            <v>0</v>
          </cell>
          <cell r="L81">
            <v>7934</v>
          </cell>
          <cell r="M81">
            <v>7934</v>
          </cell>
          <cell r="O81">
            <v>111946</v>
          </cell>
          <cell r="Q81">
            <v>0</v>
          </cell>
          <cell r="R81">
            <v>0</v>
          </cell>
          <cell r="S81">
            <v>7934</v>
          </cell>
          <cell r="T81">
            <v>7934</v>
          </cell>
          <cell r="V81">
            <v>29904.070745939796</v>
          </cell>
          <cell r="W81">
            <v>0</v>
          </cell>
          <cell r="X81">
            <v>72</v>
          </cell>
          <cell r="Y81">
            <v>9</v>
          </cell>
          <cell r="Z81">
            <v>0.11383237321434518</v>
          </cell>
          <cell r="AA81">
            <v>111946</v>
          </cell>
          <cell r="AB81">
            <v>0</v>
          </cell>
          <cell r="AC81">
            <v>111946</v>
          </cell>
          <cell r="AD81">
            <v>0</v>
          </cell>
          <cell r="AE81">
            <v>7934</v>
          </cell>
          <cell r="AF81">
            <v>119880</v>
          </cell>
          <cell r="AG81">
            <v>0</v>
          </cell>
          <cell r="AH81">
            <v>0</v>
          </cell>
          <cell r="AI81">
            <v>0</v>
          </cell>
          <cell r="AJ81">
            <v>0</v>
          </cell>
          <cell r="AK81">
            <v>119880</v>
          </cell>
          <cell r="AM81">
            <v>72</v>
          </cell>
          <cell r="AN81">
            <v>72</v>
          </cell>
          <cell r="AO81" t="str">
            <v>DARTMOUTH</v>
          </cell>
          <cell r="AP81">
            <v>111946</v>
          </cell>
          <cell r="AQ81">
            <v>144398</v>
          </cell>
          <cell r="AR81">
            <v>0</v>
          </cell>
          <cell r="AS81">
            <v>1410</v>
          </cell>
          <cell r="AT81">
            <v>10520.75</v>
          </cell>
          <cell r="AU81">
            <v>6978.5</v>
          </cell>
          <cell r="AV81">
            <v>3145.75</v>
          </cell>
          <cell r="AW81">
            <v>0</v>
          </cell>
          <cell r="AX81">
            <v>-84.929254060201856</v>
          </cell>
          <cell r="AY81">
            <v>21970.070745939796</v>
          </cell>
          <cell r="AZ81">
            <v>0</v>
          </cell>
          <cell r="BB81">
            <v>72</v>
          </cell>
          <cell r="BC81" t="str">
            <v>DARTMOUTH</v>
          </cell>
          <cell r="BD81">
            <v>0</v>
          </cell>
          <cell r="BE81">
            <v>0</v>
          </cell>
          <cell r="BG81">
            <v>0</v>
          </cell>
          <cell r="BH81">
            <v>0</v>
          </cell>
          <cell r="BI81">
            <v>0</v>
          </cell>
          <cell r="BJ81">
            <v>0</v>
          </cell>
          <cell r="BK81">
            <v>0</v>
          </cell>
          <cell r="BL81">
            <v>0</v>
          </cell>
          <cell r="BN81">
            <v>0</v>
          </cell>
          <cell r="BP81">
            <v>0</v>
          </cell>
          <cell r="BQ81">
            <v>0</v>
          </cell>
          <cell r="BR81">
            <v>0</v>
          </cell>
          <cell r="BS81">
            <v>-84.929254060201856</v>
          </cell>
          <cell r="BT81">
            <v>-84.929254060201856</v>
          </cell>
          <cell r="BV81">
            <v>-84.929254060201856</v>
          </cell>
        </row>
        <row r="82">
          <cell r="A82">
            <v>73</v>
          </cell>
          <cell r="B82">
            <v>73</v>
          </cell>
          <cell r="C82" t="str">
            <v>DEDHAM</v>
          </cell>
          <cell r="D82">
            <v>13</v>
          </cell>
          <cell r="E82">
            <v>219770</v>
          </cell>
          <cell r="F82">
            <v>0</v>
          </cell>
          <cell r="G82">
            <v>11609</v>
          </cell>
          <cell r="H82">
            <v>231379</v>
          </cell>
          <cell r="J82">
            <v>1174.5762892029309</v>
          </cell>
          <cell r="K82">
            <v>4.7104988514724867E-2</v>
          </cell>
          <cell r="L82">
            <v>11609</v>
          </cell>
          <cell r="M82">
            <v>12783.576289202931</v>
          </cell>
          <cell r="O82">
            <v>218595.42371079707</v>
          </cell>
          <cell r="Q82">
            <v>0</v>
          </cell>
          <cell r="R82">
            <v>1174.5762892029309</v>
          </cell>
          <cell r="S82">
            <v>11609</v>
          </cell>
          <cell r="T82">
            <v>12783.576289202931</v>
          </cell>
          <cell r="V82">
            <v>36544.284483420735</v>
          </cell>
          <cell r="W82">
            <v>0</v>
          </cell>
          <cell r="X82">
            <v>73</v>
          </cell>
          <cell r="Y82">
            <v>13</v>
          </cell>
          <cell r="Z82">
            <v>0</v>
          </cell>
          <cell r="AA82">
            <v>219771</v>
          </cell>
          <cell r="AB82">
            <v>0</v>
          </cell>
          <cell r="AC82">
            <v>219771</v>
          </cell>
          <cell r="AD82">
            <v>0</v>
          </cell>
          <cell r="AE82">
            <v>11609</v>
          </cell>
          <cell r="AF82">
            <v>231380</v>
          </cell>
          <cell r="AG82">
            <v>0</v>
          </cell>
          <cell r="AH82">
            <v>0</v>
          </cell>
          <cell r="AI82">
            <v>0</v>
          </cell>
          <cell r="AJ82">
            <v>0</v>
          </cell>
          <cell r="AK82">
            <v>231380</v>
          </cell>
          <cell r="AM82">
            <v>73</v>
          </cell>
          <cell r="AN82">
            <v>73</v>
          </cell>
          <cell r="AO82" t="str">
            <v>DEDHAM</v>
          </cell>
          <cell r="AP82">
            <v>219770</v>
          </cell>
          <cell r="AQ82">
            <v>218111</v>
          </cell>
          <cell r="AR82">
            <v>1659</v>
          </cell>
          <cell r="AS82">
            <v>18767</v>
          </cell>
          <cell r="AT82">
            <v>0</v>
          </cell>
          <cell r="AU82">
            <v>4617.75</v>
          </cell>
          <cell r="AV82">
            <v>1022</v>
          </cell>
          <cell r="AW82">
            <v>0</v>
          </cell>
          <cell r="AX82">
            <v>-1130.4655165792647</v>
          </cell>
          <cell r="AY82">
            <v>24935.284483420735</v>
          </cell>
          <cell r="AZ82">
            <v>1174.5762892029309</v>
          </cell>
          <cell r="BB82">
            <v>73</v>
          </cell>
          <cell r="BC82" t="str">
            <v>DEDHAM</v>
          </cell>
          <cell r="BD82">
            <v>0</v>
          </cell>
          <cell r="BE82">
            <v>-1</v>
          </cell>
          <cell r="BG82">
            <v>0</v>
          </cell>
          <cell r="BH82">
            <v>-1</v>
          </cell>
          <cell r="BI82">
            <v>0</v>
          </cell>
          <cell r="BJ82">
            <v>0</v>
          </cell>
          <cell r="BK82">
            <v>0</v>
          </cell>
          <cell r="BL82">
            <v>-1</v>
          </cell>
          <cell r="BN82">
            <v>0</v>
          </cell>
          <cell r="BP82">
            <v>1659</v>
          </cell>
          <cell r="BQ82">
            <v>1660</v>
          </cell>
          <cell r="BR82">
            <v>-1</v>
          </cell>
          <cell r="BS82">
            <v>-1131.4655165792647</v>
          </cell>
          <cell r="BT82">
            <v>-1130.4655165792647</v>
          </cell>
          <cell r="BV82">
            <v>-1130.4655165792647</v>
          </cell>
        </row>
        <row r="83">
          <cell r="A83">
            <v>74</v>
          </cell>
          <cell r="B83">
            <v>74</v>
          </cell>
          <cell r="C83" t="str">
            <v>DEERFIELD</v>
          </cell>
          <cell r="D83">
            <v>6</v>
          </cell>
          <cell r="E83">
            <v>82764</v>
          </cell>
          <cell r="F83">
            <v>0</v>
          </cell>
          <cell r="G83">
            <v>5358</v>
          </cell>
          <cell r="H83">
            <v>88122</v>
          </cell>
          <cell r="J83">
            <v>19639.991719402835</v>
          </cell>
          <cell r="K83">
            <v>0.47868607570330912</v>
          </cell>
          <cell r="L83">
            <v>5358</v>
          </cell>
          <cell r="M83">
            <v>24997.991719402835</v>
          </cell>
          <cell r="O83">
            <v>63124.008280597162</v>
          </cell>
          <cell r="Q83">
            <v>0</v>
          </cell>
          <cell r="R83">
            <v>19639.991719402835</v>
          </cell>
          <cell r="S83">
            <v>5358</v>
          </cell>
          <cell r="T83">
            <v>24997.991719402835</v>
          </cell>
          <cell r="V83">
            <v>46386.959721769206</v>
          </cell>
          <cell r="W83">
            <v>0</v>
          </cell>
          <cell r="X83">
            <v>74</v>
          </cell>
          <cell r="Y83">
            <v>6</v>
          </cell>
          <cell r="Z83">
            <v>0</v>
          </cell>
          <cell r="AA83">
            <v>82764</v>
          </cell>
          <cell r="AB83">
            <v>0</v>
          </cell>
          <cell r="AC83">
            <v>82764</v>
          </cell>
          <cell r="AD83">
            <v>0</v>
          </cell>
          <cell r="AE83">
            <v>5358</v>
          </cell>
          <cell r="AF83">
            <v>88122</v>
          </cell>
          <cell r="AG83">
            <v>0</v>
          </cell>
          <cell r="AH83">
            <v>0</v>
          </cell>
          <cell r="AI83">
            <v>0</v>
          </cell>
          <cell r="AJ83">
            <v>0</v>
          </cell>
          <cell r="AK83">
            <v>88122</v>
          </cell>
          <cell r="AM83">
            <v>74</v>
          </cell>
          <cell r="AN83">
            <v>74</v>
          </cell>
          <cell r="AO83" t="str">
            <v>DEERFIELD</v>
          </cell>
          <cell r="AP83">
            <v>82764</v>
          </cell>
          <cell r="AQ83">
            <v>55024</v>
          </cell>
          <cell r="AR83">
            <v>27740</v>
          </cell>
          <cell r="AS83">
            <v>4076</v>
          </cell>
          <cell r="AT83">
            <v>0</v>
          </cell>
          <cell r="AU83">
            <v>8244</v>
          </cell>
          <cell r="AV83">
            <v>498.5</v>
          </cell>
          <cell r="AW83">
            <v>716</v>
          </cell>
          <cell r="AX83">
            <v>-245.54027823079741</v>
          </cell>
          <cell r="AY83">
            <v>41028.959721769206</v>
          </cell>
          <cell r="AZ83">
            <v>19639.991719402835</v>
          </cell>
          <cell r="BB83">
            <v>74</v>
          </cell>
          <cell r="BC83" t="str">
            <v>DEERFIELD</v>
          </cell>
          <cell r="BD83">
            <v>0</v>
          </cell>
          <cell r="BE83">
            <v>0</v>
          </cell>
          <cell r="BG83">
            <v>0</v>
          </cell>
          <cell r="BH83">
            <v>0</v>
          </cell>
          <cell r="BI83">
            <v>0</v>
          </cell>
          <cell r="BJ83">
            <v>0</v>
          </cell>
          <cell r="BK83">
            <v>0</v>
          </cell>
          <cell r="BL83">
            <v>0</v>
          </cell>
          <cell r="BN83">
            <v>0</v>
          </cell>
          <cell r="BP83">
            <v>27740</v>
          </cell>
          <cell r="BQ83">
            <v>27740</v>
          </cell>
          <cell r="BR83">
            <v>0</v>
          </cell>
          <cell r="BS83">
            <v>-245.54027823079741</v>
          </cell>
          <cell r="BT83">
            <v>-245.54027823079741</v>
          </cell>
          <cell r="BV83">
            <v>-245.54027823079741</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AZ84">
            <v>0</v>
          </cell>
          <cell r="BB84">
            <v>75</v>
          </cell>
          <cell r="BC84" t="str">
            <v>DENNIS</v>
          </cell>
          <cell r="BD84">
            <v>0</v>
          </cell>
          <cell r="BE84">
            <v>0</v>
          </cell>
          <cell r="BG84">
            <v>0</v>
          </cell>
          <cell r="BH84">
            <v>0</v>
          </cell>
          <cell r="BI84">
            <v>0</v>
          </cell>
          <cell r="BJ84">
            <v>0</v>
          </cell>
          <cell r="BK84">
            <v>0</v>
          </cell>
          <cell r="BL84">
            <v>0</v>
          </cell>
          <cell r="BN84">
            <v>0</v>
          </cell>
          <cell r="BP84">
            <v>0</v>
          </cell>
          <cell r="BQ84">
            <v>0</v>
          </cell>
          <cell r="BR84">
            <v>0</v>
          </cell>
          <cell r="BS84">
            <v>0</v>
          </cell>
          <cell r="BT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AZ85">
            <v>0</v>
          </cell>
          <cell r="BB85">
            <v>76</v>
          </cell>
          <cell r="BC85" t="str">
            <v>DIGHTON</v>
          </cell>
          <cell r="BD85">
            <v>0</v>
          </cell>
          <cell r="BE85">
            <v>0</v>
          </cell>
          <cell r="BG85">
            <v>0</v>
          </cell>
          <cell r="BH85">
            <v>0</v>
          </cell>
          <cell r="BI85">
            <v>0</v>
          </cell>
          <cell r="BJ85">
            <v>0</v>
          </cell>
          <cell r="BK85">
            <v>0</v>
          </cell>
          <cell r="BL85">
            <v>0</v>
          </cell>
          <cell r="BN85">
            <v>0</v>
          </cell>
          <cell r="BP85">
            <v>0</v>
          </cell>
          <cell r="BQ85">
            <v>0</v>
          </cell>
          <cell r="BR85">
            <v>0</v>
          </cell>
          <cell r="BS85">
            <v>0</v>
          </cell>
          <cell r="BT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AZ86">
            <v>0</v>
          </cell>
          <cell r="BB86">
            <v>77</v>
          </cell>
          <cell r="BC86" t="str">
            <v>DOUGLAS</v>
          </cell>
          <cell r="BD86">
            <v>0</v>
          </cell>
          <cell r="BE86">
            <v>0</v>
          </cell>
          <cell r="BG86">
            <v>0</v>
          </cell>
          <cell r="BH86">
            <v>0</v>
          </cell>
          <cell r="BI86">
            <v>0</v>
          </cell>
          <cell r="BJ86">
            <v>0</v>
          </cell>
          <cell r="BK86">
            <v>0</v>
          </cell>
          <cell r="BL86">
            <v>0</v>
          </cell>
          <cell r="BN86">
            <v>0</v>
          </cell>
          <cell r="BP86">
            <v>0</v>
          </cell>
          <cell r="BQ86">
            <v>0</v>
          </cell>
          <cell r="BR86">
            <v>0</v>
          </cell>
          <cell r="BS86">
            <v>0</v>
          </cell>
          <cell r="BT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AZ87">
            <v>0</v>
          </cell>
          <cell r="BB87">
            <v>78</v>
          </cell>
          <cell r="BC87" t="str">
            <v>DOVER</v>
          </cell>
          <cell r="BD87">
            <v>0</v>
          </cell>
          <cell r="BE87">
            <v>0</v>
          </cell>
          <cell r="BG87">
            <v>0</v>
          </cell>
          <cell r="BH87">
            <v>0</v>
          </cell>
          <cell r="BI87">
            <v>0</v>
          </cell>
          <cell r="BJ87">
            <v>0</v>
          </cell>
          <cell r="BK87">
            <v>0</v>
          </cell>
          <cell r="BL87">
            <v>0</v>
          </cell>
          <cell r="BN87">
            <v>0</v>
          </cell>
          <cell r="BP87">
            <v>0</v>
          </cell>
          <cell r="BQ87">
            <v>0</v>
          </cell>
          <cell r="BR87">
            <v>0</v>
          </cell>
          <cell r="BS87">
            <v>0</v>
          </cell>
          <cell r="BT87">
            <v>0</v>
          </cell>
          <cell r="BV87">
            <v>0</v>
          </cell>
        </row>
        <row r="88">
          <cell r="A88">
            <v>79</v>
          </cell>
          <cell r="B88">
            <v>79</v>
          </cell>
          <cell r="C88" t="str">
            <v>DRACUT</v>
          </cell>
          <cell r="D88">
            <v>239</v>
          </cell>
          <cell r="E88">
            <v>2477418</v>
          </cell>
          <cell r="F88">
            <v>0</v>
          </cell>
          <cell r="G88">
            <v>212589</v>
          </cell>
          <cell r="H88">
            <v>2690007</v>
          </cell>
          <cell r="J88">
            <v>275111.39662491845</v>
          </cell>
          <cell r="K88">
            <v>0.34642059581593421</v>
          </cell>
          <cell r="L88">
            <v>212589</v>
          </cell>
          <cell r="M88">
            <v>487700.39662491845</v>
          </cell>
          <cell r="O88">
            <v>2202306.6033750814</v>
          </cell>
          <cell r="Q88">
            <v>0</v>
          </cell>
          <cell r="R88">
            <v>275111.39662491845</v>
          </cell>
          <cell r="S88">
            <v>212589</v>
          </cell>
          <cell r="T88">
            <v>487700.39662491845</v>
          </cell>
          <cell r="V88">
            <v>1006743.273584516</v>
          </cell>
          <cell r="W88">
            <v>0</v>
          </cell>
          <cell r="X88">
            <v>79</v>
          </cell>
          <cell r="Y88">
            <v>239</v>
          </cell>
          <cell r="Z88">
            <v>0.95477549050139243</v>
          </cell>
          <cell r="AA88">
            <v>2477418</v>
          </cell>
          <cell r="AB88">
            <v>0</v>
          </cell>
          <cell r="AC88">
            <v>2477418</v>
          </cell>
          <cell r="AD88">
            <v>0</v>
          </cell>
          <cell r="AE88">
            <v>212589</v>
          </cell>
          <cell r="AF88">
            <v>2690007</v>
          </cell>
          <cell r="AG88">
            <v>0</v>
          </cell>
          <cell r="AH88">
            <v>0</v>
          </cell>
          <cell r="AI88">
            <v>0</v>
          </cell>
          <cell r="AJ88">
            <v>0</v>
          </cell>
          <cell r="AK88">
            <v>2690007</v>
          </cell>
          <cell r="AM88">
            <v>79</v>
          </cell>
          <cell r="AN88">
            <v>79</v>
          </cell>
          <cell r="AO88" t="str">
            <v>DRACUT</v>
          </cell>
          <cell r="AP88">
            <v>2477418</v>
          </cell>
          <cell r="AQ88">
            <v>2088844</v>
          </cell>
          <cell r="AR88">
            <v>388574</v>
          </cell>
          <cell r="AS88">
            <v>56088</v>
          </cell>
          <cell r="AT88">
            <v>113465</v>
          </cell>
          <cell r="AU88">
            <v>92274.75</v>
          </cell>
          <cell r="AV88">
            <v>87325.75</v>
          </cell>
          <cell r="AW88">
            <v>59805.75</v>
          </cell>
          <cell r="AX88">
            <v>-3378.9764154840086</v>
          </cell>
          <cell r="AY88">
            <v>794154.27358451602</v>
          </cell>
          <cell r="AZ88">
            <v>275111.39662491845</v>
          </cell>
          <cell r="BB88">
            <v>79</v>
          </cell>
          <cell r="BC88" t="str">
            <v>DRACUT</v>
          </cell>
          <cell r="BD88">
            <v>0</v>
          </cell>
          <cell r="BE88">
            <v>0</v>
          </cell>
          <cell r="BG88">
            <v>0</v>
          </cell>
          <cell r="BH88">
            <v>0</v>
          </cell>
          <cell r="BI88">
            <v>0</v>
          </cell>
          <cell r="BJ88">
            <v>0</v>
          </cell>
          <cell r="BK88">
            <v>0</v>
          </cell>
          <cell r="BL88">
            <v>0</v>
          </cell>
          <cell r="BN88">
            <v>0</v>
          </cell>
          <cell r="BP88">
            <v>388574</v>
          </cell>
          <cell r="BQ88">
            <v>388574</v>
          </cell>
          <cell r="BR88">
            <v>0</v>
          </cell>
          <cell r="BS88">
            <v>-3378.9764154840086</v>
          </cell>
          <cell r="BT88">
            <v>-3378.9764154840086</v>
          </cell>
          <cell r="BV88">
            <v>-3378.9764154840086</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AZ89">
            <v>0</v>
          </cell>
          <cell r="BB89">
            <v>80</v>
          </cell>
          <cell r="BC89" t="str">
            <v>DUDLEY</v>
          </cell>
          <cell r="BD89">
            <v>0</v>
          </cell>
          <cell r="BE89">
            <v>0</v>
          </cell>
          <cell r="BG89">
            <v>0</v>
          </cell>
          <cell r="BH89">
            <v>0</v>
          </cell>
          <cell r="BI89">
            <v>0</v>
          </cell>
          <cell r="BJ89">
            <v>0</v>
          </cell>
          <cell r="BK89">
            <v>0</v>
          </cell>
          <cell r="BL89">
            <v>0</v>
          </cell>
          <cell r="BN89">
            <v>0</v>
          </cell>
          <cell r="BP89">
            <v>0</v>
          </cell>
          <cell r="BQ89">
            <v>0</v>
          </cell>
          <cell r="BR89">
            <v>0</v>
          </cell>
          <cell r="BS89">
            <v>0</v>
          </cell>
          <cell r="BT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AZ90">
            <v>0</v>
          </cell>
          <cell r="BB90">
            <v>81</v>
          </cell>
          <cell r="BC90" t="str">
            <v>DUNSTABLE</v>
          </cell>
          <cell r="BD90">
            <v>0</v>
          </cell>
          <cell r="BE90">
            <v>0</v>
          </cell>
          <cell r="BG90">
            <v>0</v>
          </cell>
          <cell r="BH90">
            <v>0</v>
          </cell>
          <cell r="BI90">
            <v>0</v>
          </cell>
          <cell r="BJ90">
            <v>0</v>
          </cell>
          <cell r="BK90">
            <v>0</v>
          </cell>
          <cell r="BL90">
            <v>0</v>
          </cell>
          <cell r="BN90">
            <v>0</v>
          </cell>
          <cell r="BP90">
            <v>0</v>
          </cell>
          <cell r="BQ90">
            <v>0</v>
          </cell>
          <cell r="BR90">
            <v>0</v>
          </cell>
          <cell r="BS90">
            <v>0</v>
          </cell>
          <cell r="BT90">
            <v>0</v>
          </cell>
          <cell r="BV90">
            <v>0</v>
          </cell>
        </row>
        <row r="91">
          <cell r="A91">
            <v>82</v>
          </cell>
          <cell r="B91">
            <v>82</v>
          </cell>
          <cell r="C91" t="str">
            <v>DUXBURY</v>
          </cell>
          <cell r="D91">
            <v>11</v>
          </cell>
          <cell r="E91">
            <v>159669</v>
          </cell>
          <cell r="F91">
            <v>0</v>
          </cell>
          <cell r="G91">
            <v>9823</v>
          </cell>
          <cell r="H91">
            <v>169492</v>
          </cell>
          <cell r="J91">
            <v>0</v>
          </cell>
          <cell r="K91">
            <v>0</v>
          </cell>
          <cell r="L91">
            <v>9823</v>
          </cell>
          <cell r="M91">
            <v>9823</v>
          </cell>
          <cell r="O91">
            <v>159669</v>
          </cell>
          <cell r="Q91">
            <v>0</v>
          </cell>
          <cell r="R91">
            <v>0</v>
          </cell>
          <cell r="S91">
            <v>9823</v>
          </cell>
          <cell r="T91">
            <v>9823</v>
          </cell>
          <cell r="V91">
            <v>54349.025569705795</v>
          </cell>
          <cell r="W91">
            <v>0</v>
          </cell>
          <cell r="X91">
            <v>82</v>
          </cell>
          <cell r="Y91">
            <v>11</v>
          </cell>
          <cell r="Z91">
            <v>0</v>
          </cell>
          <cell r="AA91">
            <v>159669</v>
          </cell>
          <cell r="AB91">
            <v>0</v>
          </cell>
          <cell r="AC91">
            <v>159669</v>
          </cell>
          <cell r="AD91">
            <v>0</v>
          </cell>
          <cell r="AE91">
            <v>9823</v>
          </cell>
          <cell r="AF91">
            <v>169492</v>
          </cell>
          <cell r="AG91">
            <v>0</v>
          </cell>
          <cell r="AH91">
            <v>0</v>
          </cell>
          <cell r="AI91">
            <v>0</v>
          </cell>
          <cell r="AJ91">
            <v>0</v>
          </cell>
          <cell r="AK91">
            <v>169492</v>
          </cell>
          <cell r="AM91">
            <v>82</v>
          </cell>
          <cell r="AN91">
            <v>82</v>
          </cell>
          <cell r="AO91" t="str">
            <v>DUXBURY</v>
          </cell>
          <cell r="AP91">
            <v>159669</v>
          </cell>
          <cell r="AQ91">
            <v>165111</v>
          </cell>
          <cell r="AR91">
            <v>0</v>
          </cell>
          <cell r="AS91">
            <v>5137</v>
          </cell>
          <cell r="AT91">
            <v>0</v>
          </cell>
          <cell r="AU91">
            <v>6734.5</v>
          </cell>
          <cell r="AV91">
            <v>32964</v>
          </cell>
          <cell r="AW91">
            <v>0</v>
          </cell>
          <cell r="AX91">
            <v>-309.47443029420538</v>
          </cell>
          <cell r="AY91">
            <v>44526.025569705795</v>
          </cell>
          <cell r="AZ91">
            <v>0</v>
          </cell>
          <cell r="BB91">
            <v>82</v>
          </cell>
          <cell r="BC91" t="str">
            <v>DUXBURY</v>
          </cell>
          <cell r="BD91">
            <v>0</v>
          </cell>
          <cell r="BE91">
            <v>0</v>
          </cell>
          <cell r="BG91">
            <v>0</v>
          </cell>
          <cell r="BH91">
            <v>0</v>
          </cell>
          <cell r="BI91">
            <v>0</v>
          </cell>
          <cell r="BJ91">
            <v>0</v>
          </cell>
          <cell r="BK91">
            <v>0</v>
          </cell>
          <cell r="BL91">
            <v>0</v>
          </cell>
          <cell r="BN91">
            <v>0</v>
          </cell>
          <cell r="BP91">
            <v>0</v>
          </cell>
          <cell r="BQ91">
            <v>0</v>
          </cell>
          <cell r="BR91">
            <v>0</v>
          </cell>
          <cell r="BS91">
            <v>-309.47443029420538</v>
          </cell>
          <cell r="BT91">
            <v>-309.47443029420538</v>
          </cell>
          <cell r="BV91">
            <v>-309.47443029420538</v>
          </cell>
        </row>
        <row r="92">
          <cell r="A92">
            <v>83</v>
          </cell>
          <cell r="B92">
            <v>83</v>
          </cell>
          <cell r="C92" t="str">
            <v>EAST BRIDGEWATER</v>
          </cell>
          <cell r="D92">
            <v>9</v>
          </cell>
          <cell r="E92">
            <v>96189</v>
          </cell>
          <cell r="F92">
            <v>0</v>
          </cell>
          <cell r="G92">
            <v>8037</v>
          </cell>
          <cell r="H92">
            <v>104226</v>
          </cell>
          <cell r="J92">
            <v>22423.857885253303</v>
          </cell>
          <cell r="K92">
            <v>0.47402317776842279</v>
          </cell>
          <cell r="L92">
            <v>8037</v>
          </cell>
          <cell r="M92">
            <v>30460.857885253303</v>
          </cell>
          <cell r="O92">
            <v>73765.142114746704</v>
          </cell>
          <cell r="Q92">
            <v>0</v>
          </cell>
          <cell r="R92">
            <v>22423.857885253303</v>
          </cell>
          <cell r="S92">
            <v>8037</v>
          </cell>
          <cell r="T92">
            <v>30460.857885253303</v>
          </cell>
          <cell r="V92">
            <v>55342.403906237167</v>
          </cell>
          <cell r="W92">
            <v>0</v>
          </cell>
          <cell r="X92">
            <v>83</v>
          </cell>
          <cell r="Y92">
            <v>9</v>
          </cell>
          <cell r="Z92">
            <v>0</v>
          </cell>
          <cell r="AA92">
            <v>96189</v>
          </cell>
          <cell r="AB92">
            <v>0</v>
          </cell>
          <cell r="AC92">
            <v>96189</v>
          </cell>
          <cell r="AD92">
            <v>0</v>
          </cell>
          <cell r="AE92">
            <v>8037</v>
          </cell>
          <cell r="AF92">
            <v>104226</v>
          </cell>
          <cell r="AG92">
            <v>0</v>
          </cell>
          <cell r="AH92">
            <v>0</v>
          </cell>
          <cell r="AI92">
            <v>0</v>
          </cell>
          <cell r="AJ92">
            <v>0</v>
          </cell>
          <cell r="AK92">
            <v>104226</v>
          </cell>
          <cell r="AM92">
            <v>83</v>
          </cell>
          <cell r="AN92">
            <v>83</v>
          </cell>
          <cell r="AO92" t="str">
            <v>EAST BRIDGEWATER</v>
          </cell>
          <cell r="AP92">
            <v>96189</v>
          </cell>
          <cell r="AQ92">
            <v>64517</v>
          </cell>
          <cell r="AR92">
            <v>31672</v>
          </cell>
          <cell r="AS92">
            <v>4571</v>
          </cell>
          <cell r="AT92">
            <v>2681.75</v>
          </cell>
          <cell r="AU92">
            <v>2333.25</v>
          </cell>
          <cell r="AV92">
            <v>4201</v>
          </cell>
          <cell r="AW92">
            <v>2121.75</v>
          </cell>
          <cell r="AX92">
            <v>-275.34609376283333</v>
          </cell>
          <cell r="AY92">
            <v>47305.403906237167</v>
          </cell>
          <cell r="AZ92">
            <v>22423.857885253303</v>
          </cell>
          <cell r="BB92">
            <v>83</v>
          </cell>
          <cell r="BC92" t="str">
            <v>EAST BRIDGEWATER</v>
          </cell>
          <cell r="BD92">
            <v>0</v>
          </cell>
          <cell r="BE92">
            <v>0</v>
          </cell>
          <cell r="BG92">
            <v>0</v>
          </cell>
          <cell r="BH92">
            <v>0</v>
          </cell>
          <cell r="BI92">
            <v>0</v>
          </cell>
          <cell r="BJ92">
            <v>0</v>
          </cell>
          <cell r="BK92">
            <v>0</v>
          </cell>
          <cell r="BL92">
            <v>0</v>
          </cell>
          <cell r="BN92">
            <v>0</v>
          </cell>
          <cell r="BP92">
            <v>31672</v>
          </cell>
          <cell r="BQ92">
            <v>31672</v>
          </cell>
          <cell r="BR92">
            <v>0</v>
          </cell>
          <cell r="BS92">
            <v>-275.34609376283333</v>
          </cell>
          <cell r="BT92">
            <v>-275.34609376283333</v>
          </cell>
          <cell r="BV92">
            <v>-275.34609376283333</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AZ93">
            <v>0</v>
          </cell>
          <cell r="BB93">
            <v>84</v>
          </cell>
          <cell r="BC93" t="str">
            <v>EAST BROOKFIELD</v>
          </cell>
          <cell r="BD93">
            <v>0</v>
          </cell>
          <cell r="BE93">
            <v>0</v>
          </cell>
          <cell r="BG93">
            <v>0</v>
          </cell>
          <cell r="BH93">
            <v>0</v>
          </cell>
          <cell r="BI93">
            <v>0</v>
          </cell>
          <cell r="BJ93">
            <v>0</v>
          </cell>
          <cell r="BK93">
            <v>0</v>
          </cell>
          <cell r="BL93">
            <v>0</v>
          </cell>
          <cell r="BN93">
            <v>0</v>
          </cell>
          <cell r="BP93">
            <v>0</v>
          </cell>
          <cell r="BQ93">
            <v>0</v>
          </cell>
          <cell r="BR93">
            <v>0</v>
          </cell>
          <cell r="BS93">
            <v>0</v>
          </cell>
          <cell r="BT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AZ94">
            <v>0</v>
          </cell>
          <cell r="BB94">
            <v>85</v>
          </cell>
          <cell r="BC94" t="str">
            <v>EASTHAM</v>
          </cell>
          <cell r="BD94">
            <v>0</v>
          </cell>
          <cell r="BE94">
            <v>0</v>
          </cell>
          <cell r="BG94">
            <v>0</v>
          </cell>
          <cell r="BH94">
            <v>0</v>
          </cell>
          <cell r="BI94">
            <v>0</v>
          </cell>
          <cell r="BJ94">
            <v>0</v>
          </cell>
          <cell r="BK94">
            <v>0</v>
          </cell>
          <cell r="BL94">
            <v>0</v>
          </cell>
          <cell r="BN94">
            <v>0</v>
          </cell>
          <cell r="BP94">
            <v>0</v>
          </cell>
          <cell r="BQ94">
            <v>0</v>
          </cell>
          <cell r="BR94">
            <v>0</v>
          </cell>
          <cell r="BS94">
            <v>0</v>
          </cell>
          <cell r="BT94">
            <v>0</v>
          </cell>
          <cell r="BV94">
            <v>0</v>
          </cell>
        </row>
        <row r="95">
          <cell r="A95">
            <v>86</v>
          </cell>
          <cell r="B95">
            <v>87</v>
          </cell>
          <cell r="C95" t="str">
            <v>EASTHAMPTON</v>
          </cell>
          <cell r="D95">
            <v>107</v>
          </cell>
          <cell r="E95">
            <v>1110971</v>
          </cell>
          <cell r="F95">
            <v>0</v>
          </cell>
          <cell r="G95">
            <v>95531</v>
          </cell>
          <cell r="H95">
            <v>1206502</v>
          </cell>
          <cell r="J95">
            <v>60962.562617129814</v>
          </cell>
          <cell r="K95">
            <v>0.27270120208205667</v>
          </cell>
          <cell r="L95">
            <v>95531</v>
          </cell>
          <cell r="M95">
            <v>156493.56261712982</v>
          </cell>
          <cell r="O95">
            <v>1050008.4373828701</v>
          </cell>
          <cell r="Q95">
            <v>0</v>
          </cell>
          <cell r="R95">
            <v>60962.562617129814</v>
          </cell>
          <cell r="S95">
            <v>95531</v>
          </cell>
          <cell r="T95">
            <v>156493.56261712982</v>
          </cell>
          <cell r="V95">
            <v>319081.76600940677</v>
          </cell>
          <cell r="W95">
            <v>0</v>
          </cell>
          <cell r="X95">
            <v>86</v>
          </cell>
          <cell r="Y95">
            <v>107</v>
          </cell>
          <cell r="Z95">
            <v>2.4937655860349132E-2</v>
          </cell>
          <cell r="AA95">
            <v>1110971</v>
          </cell>
          <cell r="AB95">
            <v>0</v>
          </cell>
          <cell r="AC95">
            <v>1110971</v>
          </cell>
          <cell r="AD95">
            <v>0</v>
          </cell>
          <cell r="AE95">
            <v>95531</v>
          </cell>
          <cell r="AF95">
            <v>1206502</v>
          </cell>
          <cell r="AG95">
            <v>0</v>
          </cell>
          <cell r="AH95">
            <v>0</v>
          </cell>
          <cell r="AI95">
            <v>0</v>
          </cell>
          <cell r="AJ95">
            <v>0</v>
          </cell>
          <cell r="AK95">
            <v>1206502</v>
          </cell>
          <cell r="AM95">
            <v>86</v>
          </cell>
          <cell r="AN95">
            <v>87</v>
          </cell>
          <cell r="AO95" t="str">
            <v>EASTHAMPTON</v>
          </cell>
          <cell r="AP95">
            <v>1110971</v>
          </cell>
          <cell r="AQ95">
            <v>1024866</v>
          </cell>
          <cell r="AR95">
            <v>86105</v>
          </cell>
          <cell r="AS95">
            <v>23010</v>
          </cell>
          <cell r="AT95">
            <v>53681.75</v>
          </cell>
          <cell r="AU95">
            <v>42056.25</v>
          </cell>
          <cell r="AV95">
            <v>5678.5</v>
          </cell>
          <cell r="AW95">
            <v>14405.5</v>
          </cell>
          <cell r="AX95">
            <v>-1386.2339905932022</v>
          </cell>
          <cell r="AY95">
            <v>223550.7660094068</v>
          </cell>
          <cell r="AZ95">
            <v>60962.562617129814</v>
          </cell>
          <cell r="BB95">
            <v>86</v>
          </cell>
          <cell r="BC95" t="str">
            <v>EASTHAMPTON</v>
          </cell>
          <cell r="BD95">
            <v>0</v>
          </cell>
          <cell r="BE95">
            <v>0</v>
          </cell>
          <cell r="BG95">
            <v>0</v>
          </cell>
          <cell r="BH95">
            <v>0</v>
          </cell>
          <cell r="BI95">
            <v>0</v>
          </cell>
          <cell r="BJ95">
            <v>0</v>
          </cell>
          <cell r="BK95">
            <v>0</v>
          </cell>
          <cell r="BL95">
            <v>0</v>
          </cell>
          <cell r="BN95">
            <v>0</v>
          </cell>
          <cell r="BP95">
            <v>86105</v>
          </cell>
          <cell r="BQ95">
            <v>86105</v>
          </cell>
          <cell r="BR95">
            <v>0</v>
          </cell>
          <cell r="BS95">
            <v>-1386.2339905932022</v>
          </cell>
          <cell r="BT95">
            <v>-1386.2339905932022</v>
          </cell>
          <cell r="BV95">
            <v>-1386.2339905932022</v>
          </cell>
        </row>
        <row r="96">
          <cell r="A96">
            <v>87</v>
          </cell>
          <cell r="B96">
            <v>85</v>
          </cell>
          <cell r="C96" t="str">
            <v>EAST LONGMEADOW</v>
          </cell>
          <cell r="D96">
            <v>9</v>
          </cell>
          <cell r="E96">
            <v>117790</v>
          </cell>
          <cell r="F96">
            <v>0</v>
          </cell>
          <cell r="G96">
            <v>8029</v>
          </cell>
          <cell r="H96">
            <v>125819</v>
          </cell>
          <cell r="J96">
            <v>15203.647519194537</v>
          </cell>
          <cell r="K96">
            <v>0.38696957212437416</v>
          </cell>
          <cell r="L96">
            <v>8029</v>
          </cell>
          <cell r="M96">
            <v>23232.647519194536</v>
          </cell>
          <cell r="O96">
            <v>102586.35248080546</v>
          </cell>
          <cell r="Q96">
            <v>0</v>
          </cell>
          <cell r="R96">
            <v>15203.647519194537</v>
          </cell>
          <cell r="S96">
            <v>8029</v>
          </cell>
          <cell r="T96">
            <v>23232.647519194536</v>
          </cell>
          <cell r="V96">
            <v>47318</v>
          </cell>
          <cell r="W96">
            <v>0</v>
          </cell>
          <cell r="X96">
            <v>87</v>
          </cell>
          <cell r="Y96">
            <v>9</v>
          </cell>
          <cell r="Z96">
            <v>9.9750623441396506E-3</v>
          </cell>
          <cell r="AA96">
            <v>117790</v>
          </cell>
          <cell r="AB96">
            <v>0</v>
          </cell>
          <cell r="AC96">
            <v>117790</v>
          </cell>
          <cell r="AD96">
            <v>0</v>
          </cell>
          <cell r="AE96">
            <v>8029</v>
          </cell>
          <cell r="AF96">
            <v>125819</v>
          </cell>
          <cell r="AG96">
            <v>0</v>
          </cell>
          <cell r="AH96">
            <v>0</v>
          </cell>
          <cell r="AI96">
            <v>0</v>
          </cell>
          <cell r="AJ96">
            <v>0</v>
          </cell>
          <cell r="AK96">
            <v>125819</v>
          </cell>
          <cell r="AM96">
            <v>87</v>
          </cell>
          <cell r="AN96">
            <v>85</v>
          </cell>
          <cell r="AO96" t="str">
            <v>EAST LONGMEADOW</v>
          </cell>
          <cell r="AP96">
            <v>117790</v>
          </cell>
          <cell r="AQ96">
            <v>96316</v>
          </cell>
          <cell r="AR96">
            <v>21474</v>
          </cell>
          <cell r="AS96">
            <v>0</v>
          </cell>
          <cell r="AT96">
            <v>14486.5</v>
          </cell>
          <cell r="AU96">
            <v>3328.5</v>
          </cell>
          <cell r="AV96">
            <v>0</v>
          </cell>
          <cell r="AW96">
            <v>0</v>
          </cell>
          <cell r="AX96">
            <v>0</v>
          </cell>
          <cell r="AY96">
            <v>39289</v>
          </cell>
          <cell r="AZ96">
            <v>15203.647519194537</v>
          </cell>
          <cell r="BB96">
            <v>87</v>
          </cell>
          <cell r="BC96" t="str">
            <v>EAST LONGMEADOW</v>
          </cell>
          <cell r="BD96">
            <v>0</v>
          </cell>
          <cell r="BE96">
            <v>0</v>
          </cell>
          <cell r="BG96">
            <v>0</v>
          </cell>
          <cell r="BH96">
            <v>0</v>
          </cell>
          <cell r="BI96">
            <v>0</v>
          </cell>
          <cell r="BJ96">
            <v>0</v>
          </cell>
          <cell r="BK96">
            <v>0</v>
          </cell>
          <cell r="BL96">
            <v>0</v>
          </cell>
          <cell r="BN96">
            <v>0</v>
          </cell>
          <cell r="BP96">
            <v>21474</v>
          </cell>
          <cell r="BQ96">
            <v>21474</v>
          </cell>
          <cell r="BR96">
            <v>0</v>
          </cell>
          <cell r="BS96">
            <v>0</v>
          </cell>
          <cell r="BT96">
            <v>0</v>
          </cell>
          <cell r="BV96">
            <v>0</v>
          </cell>
        </row>
        <row r="97">
          <cell r="A97">
            <v>88</v>
          </cell>
          <cell r="B97">
            <v>88</v>
          </cell>
          <cell r="C97" t="str">
            <v>EASTON</v>
          </cell>
          <cell r="D97">
            <v>17</v>
          </cell>
          <cell r="E97">
            <v>219678</v>
          </cell>
          <cell r="F97">
            <v>0</v>
          </cell>
          <cell r="G97">
            <v>15181</v>
          </cell>
          <cell r="H97">
            <v>234859</v>
          </cell>
          <cell r="J97">
            <v>57266.081118679846</v>
          </cell>
          <cell r="K97">
            <v>0.56382522042289496</v>
          </cell>
          <cell r="L97">
            <v>15181</v>
          </cell>
          <cell r="M97">
            <v>72447.081118679838</v>
          </cell>
          <cell r="O97">
            <v>162411.91888132016</v>
          </cell>
          <cell r="Q97">
            <v>0</v>
          </cell>
          <cell r="R97">
            <v>57266.081118679846</v>
          </cell>
          <cell r="S97">
            <v>15181</v>
          </cell>
          <cell r="T97">
            <v>72447.081118679838</v>
          </cell>
          <cell r="V97">
            <v>116748.07973390697</v>
          </cell>
          <cell r="W97">
            <v>0</v>
          </cell>
          <cell r="X97">
            <v>88</v>
          </cell>
          <cell r="Y97">
            <v>17</v>
          </cell>
          <cell r="Z97">
            <v>0</v>
          </cell>
          <cell r="AA97">
            <v>219678</v>
          </cell>
          <cell r="AB97">
            <v>0</v>
          </cell>
          <cell r="AC97">
            <v>219678</v>
          </cell>
          <cell r="AD97">
            <v>0</v>
          </cell>
          <cell r="AE97">
            <v>15181</v>
          </cell>
          <cell r="AF97">
            <v>234859</v>
          </cell>
          <cell r="AG97">
            <v>0</v>
          </cell>
          <cell r="AH97">
            <v>0</v>
          </cell>
          <cell r="AI97">
            <v>0</v>
          </cell>
          <cell r="AJ97">
            <v>0</v>
          </cell>
          <cell r="AK97">
            <v>234859</v>
          </cell>
          <cell r="AM97">
            <v>88</v>
          </cell>
          <cell r="AN97">
            <v>88</v>
          </cell>
          <cell r="AO97" t="str">
            <v>EASTON</v>
          </cell>
          <cell r="AP97">
            <v>219678</v>
          </cell>
          <cell r="AQ97">
            <v>138794</v>
          </cell>
          <cell r="AR97">
            <v>80884</v>
          </cell>
          <cell r="AS97">
            <v>493</v>
          </cell>
          <cell r="AT97">
            <v>0</v>
          </cell>
          <cell r="AU97">
            <v>4160.25</v>
          </cell>
          <cell r="AV97">
            <v>16059.5</v>
          </cell>
          <cell r="AW97">
            <v>0</v>
          </cell>
          <cell r="AX97">
            <v>-29.67026609303025</v>
          </cell>
          <cell r="AY97">
            <v>101567.07973390697</v>
          </cell>
          <cell r="AZ97">
            <v>57266.081118679846</v>
          </cell>
          <cell r="BB97">
            <v>88</v>
          </cell>
          <cell r="BC97" t="str">
            <v>EASTON</v>
          </cell>
          <cell r="BD97">
            <v>0</v>
          </cell>
          <cell r="BE97">
            <v>0</v>
          </cell>
          <cell r="BG97">
            <v>0</v>
          </cell>
          <cell r="BH97">
            <v>0</v>
          </cell>
          <cell r="BI97">
            <v>0</v>
          </cell>
          <cell r="BJ97">
            <v>0</v>
          </cell>
          <cell r="BK97">
            <v>0</v>
          </cell>
          <cell r="BL97">
            <v>0</v>
          </cell>
          <cell r="BN97">
            <v>0</v>
          </cell>
          <cell r="BP97">
            <v>80884</v>
          </cell>
          <cell r="BQ97">
            <v>80884</v>
          </cell>
          <cell r="BR97">
            <v>0</v>
          </cell>
          <cell r="BS97">
            <v>-29.67026609303025</v>
          </cell>
          <cell r="BT97">
            <v>-29.67026609303025</v>
          </cell>
          <cell r="BV97">
            <v>-29.67026609303025</v>
          </cell>
        </row>
        <row r="98">
          <cell r="A98">
            <v>89</v>
          </cell>
          <cell r="B98">
            <v>89</v>
          </cell>
          <cell r="C98" t="str">
            <v>EDGARTOWN</v>
          </cell>
          <cell r="D98">
            <v>44</v>
          </cell>
          <cell r="E98">
            <v>950272.42553573975</v>
          </cell>
          <cell r="F98">
            <v>0</v>
          </cell>
          <cell r="G98">
            <v>38456</v>
          </cell>
          <cell r="H98">
            <v>988728.42553573975</v>
          </cell>
          <cell r="J98">
            <v>34763.936226849444</v>
          </cell>
          <cell r="K98">
            <v>0.30374968996719975</v>
          </cell>
          <cell r="L98">
            <v>38456</v>
          </cell>
          <cell r="M98">
            <v>73219.936226849444</v>
          </cell>
          <cell r="O98">
            <v>915508.4893088903</v>
          </cell>
          <cell r="Q98">
            <v>0</v>
          </cell>
          <cell r="R98">
            <v>34763.936226849444</v>
          </cell>
          <cell r="S98">
            <v>38456</v>
          </cell>
          <cell r="T98">
            <v>73219.936226849444</v>
          </cell>
          <cell r="V98">
            <v>152905.28957986232</v>
          </cell>
          <cell r="W98">
            <v>0</v>
          </cell>
          <cell r="X98">
            <v>89</v>
          </cell>
          <cell r="Y98">
            <v>44</v>
          </cell>
          <cell r="Z98">
            <v>0.95652173913043426</v>
          </cell>
          <cell r="AA98">
            <v>1052480</v>
          </cell>
          <cell r="AB98">
            <v>102207.57446425938</v>
          </cell>
          <cell r="AC98">
            <v>950272.42553573975</v>
          </cell>
          <cell r="AD98">
            <v>0</v>
          </cell>
          <cell r="AE98">
            <v>38456</v>
          </cell>
          <cell r="AF98">
            <v>988728.42553573975</v>
          </cell>
          <cell r="AG98">
            <v>0</v>
          </cell>
          <cell r="AH98">
            <v>0</v>
          </cell>
          <cell r="AI98">
            <v>0</v>
          </cell>
          <cell r="AJ98">
            <v>0</v>
          </cell>
          <cell r="AK98">
            <v>988728.42553573975</v>
          </cell>
          <cell r="AM98">
            <v>89</v>
          </cell>
          <cell r="AN98">
            <v>89</v>
          </cell>
          <cell r="AO98" t="str">
            <v>EDGARTOWN</v>
          </cell>
          <cell r="AP98">
            <v>950272.42553573975</v>
          </cell>
          <cell r="AQ98">
            <v>901171</v>
          </cell>
          <cell r="AR98">
            <v>49101.425535739749</v>
          </cell>
          <cell r="AS98">
            <v>15975</v>
          </cell>
          <cell r="AT98">
            <v>38593.75</v>
          </cell>
          <cell r="AU98">
            <v>4390.5</v>
          </cell>
          <cell r="AV98">
            <v>7351</v>
          </cell>
          <cell r="AW98">
            <v>0</v>
          </cell>
          <cell r="AX98">
            <v>-962.38595587742748</v>
          </cell>
          <cell r="AY98">
            <v>114449.28957986232</v>
          </cell>
          <cell r="AZ98">
            <v>34763.936226849444</v>
          </cell>
          <cell r="BB98">
            <v>89</v>
          </cell>
          <cell r="BC98" t="str">
            <v>EDGARTOWN</v>
          </cell>
          <cell r="BD98">
            <v>0</v>
          </cell>
          <cell r="BE98">
            <v>0</v>
          </cell>
          <cell r="BG98">
            <v>0</v>
          </cell>
          <cell r="BH98">
            <v>0</v>
          </cell>
          <cell r="BI98">
            <v>0</v>
          </cell>
          <cell r="BJ98">
            <v>0</v>
          </cell>
          <cell r="BK98">
            <v>0</v>
          </cell>
          <cell r="BL98">
            <v>0</v>
          </cell>
          <cell r="BN98">
            <v>0</v>
          </cell>
          <cell r="BP98">
            <v>49101.425535739749</v>
          </cell>
          <cell r="BQ98">
            <v>49101.425535739749</v>
          </cell>
          <cell r="BR98">
            <v>0</v>
          </cell>
          <cell r="BS98">
            <v>-962.38595587742748</v>
          </cell>
          <cell r="BT98">
            <v>-962.38595587742748</v>
          </cell>
          <cell r="BV98">
            <v>-962.38595587742748</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AZ99">
            <v>0</v>
          </cell>
          <cell r="BB99">
            <v>90</v>
          </cell>
          <cell r="BC99" t="str">
            <v>EGREMONT</v>
          </cell>
          <cell r="BD99">
            <v>0</v>
          </cell>
          <cell r="BE99">
            <v>0</v>
          </cell>
          <cell r="BG99">
            <v>0</v>
          </cell>
          <cell r="BH99">
            <v>0</v>
          </cell>
          <cell r="BI99">
            <v>0</v>
          </cell>
          <cell r="BJ99">
            <v>0</v>
          </cell>
          <cell r="BK99">
            <v>0</v>
          </cell>
          <cell r="BL99">
            <v>0</v>
          </cell>
          <cell r="BN99">
            <v>0</v>
          </cell>
          <cell r="BP99">
            <v>0</v>
          </cell>
          <cell r="BQ99">
            <v>0</v>
          </cell>
          <cell r="BR99">
            <v>0</v>
          </cell>
          <cell r="BS99">
            <v>0</v>
          </cell>
          <cell r="BT99">
            <v>0</v>
          </cell>
          <cell r="BV99">
            <v>0</v>
          </cell>
        </row>
        <row r="100">
          <cell r="A100">
            <v>91</v>
          </cell>
          <cell r="B100">
            <v>91</v>
          </cell>
          <cell r="C100" t="str">
            <v>ERVING</v>
          </cell>
          <cell r="D100">
            <v>6</v>
          </cell>
          <cell r="E100">
            <v>148440</v>
          </cell>
          <cell r="F100">
            <v>0</v>
          </cell>
          <cell r="G100">
            <v>5310</v>
          </cell>
          <cell r="H100">
            <v>153750</v>
          </cell>
          <cell r="J100">
            <v>0</v>
          </cell>
          <cell r="K100">
            <v>0</v>
          </cell>
          <cell r="L100">
            <v>5310</v>
          </cell>
          <cell r="M100">
            <v>5310</v>
          </cell>
          <cell r="O100">
            <v>148440</v>
          </cell>
          <cell r="Q100">
            <v>0</v>
          </cell>
          <cell r="R100">
            <v>0</v>
          </cell>
          <cell r="S100">
            <v>5310</v>
          </cell>
          <cell r="T100">
            <v>5310</v>
          </cell>
          <cell r="V100">
            <v>6357.8427834980594</v>
          </cell>
          <cell r="W100">
            <v>0</v>
          </cell>
          <cell r="X100">
            <v>91</v>
          </cell>
          <cell r="Y100">
            <v>6</v>
          </cell>
          <cell r="Z100">
            <v>5.405405405405405E-2</v>
          </cell>
          <cell r="AA100">
            <v>148440</v>
          </cell>
          <cell r="AB100">
            <v>0</v>
          </cell>
          <cell r="AC100">
            <v>148440</v>
          </cell>
          <cell r="AD100">
            <v>0</v>
          </cell>
          <cell r="AE100">
            <v>5310</v>
          </cell>
          <cell r="AF100">
            <v>153750</v>
          </cell>
          <cell r="AG100">
            <v>0</v>
          </cell>
          <cell r="AH100">
            <v>0</v>
          </cell>
          <cell r="AI100">
            <v>0</v>
          </cell>
          <cell r="AJ100">
            <v>0</v>
          </cell>
          <cell r="AK100">
            <v>153750</v>
          </cell>
          <cell r="AM100">
            <v>91</v>
          </cell>
          <cell r="AN100">
            <v>91</v>
          </cell>
          <cell r="AO100" t="str">
            <v>ERVING</v>
          </cell>
          <cell r="AP100">
            <v>148440</v>
          </cell>
          <cell r="AQ100">
            <v>171992</v>
          </cell>
          <cell r="AR100">
            <v>0</v>
          </cell>
          <cell r="AS100">
            <v>1115</v>
          </cell>
          <cell r="AT100">
            <v>0</v>
          </cell>
          <cell r="AU100">
            <v>0</v>
          </cell>
          <cell r="AV100">
            <v>0</v>
          </cell>
          <cell r="AW100">
            <v>0</v>
          </cell>
          <cell r="AX100">
            <v>-67.157216501940184</v>
          </cell>
          <cell r="AY100">
            <v>1047.8427834980598</v>
          </cell>
          <cell r="AZ100">
            <v>0</v>
          </cell>
          <cell r="BB100">
            <v>91</v>
          </cell>
          <cell r="BC100" t="str">
            <v>ERVING</v>
          </cell>
          <cell r="BD100">
            <v>0</v>
          </cell>
          <cell r="BE100">
            <v>0</v>
          </cell>
          <cell r="BG100">
            <v>0</v>
          </cell>
          <cell r="BH100">
            <v>0</v>
          </cell>
          <cell r="BI100">
            <v>0</v>
          </cell>
          <cell r="BJ100">
            <v>0</v>
          </cell>
          <cell r="BK100">
            <v>0</v>
          </cell>
          <cell r="BL100">
            <v>0</v>
          </cell>
          <cell r="BN100">
            <v>0</v>
          </cell>
          <cell r="BP100">
            <v>0</v>
          </cell>
          <cell r="BQ100">
            <v>0</v>
          </cell>
          <cell r="BR100">
            <v>0</v>
          </cell>
          <cell r="BS100">
            <v>-67.157216501940184</v>
          </cell>
          <cell r="BT100">
            <v>-67.157216501940184</v>
          </cell>
          <cell r="BV100">
            <v>-67.157216501940184</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AZ101">
            <v>0</v>
          </cell>
          <cell r="BB101">
            <v>92</v>
          </cell>
          <cell r="BC101" t="str">
            <v>ESSEX</v>
          </cell>
          <cell r="BD101">
            <v>0</v>
          </cell>
          <cell r="BE101">
            <v>0</v>
          </cell>
          <cell r="BG101">
            <v>0</v>
          </cell>
          <cell r="BH101">
            <v>0</v>
          </cell>
          <cell r="BI101">
            <v>0</v>
          </cell>
          <cell r="BJ101">
            <v>0</v>
          </cell>
          <cell r="BK101">
            <v>0</v>
          </cell>
          <cell r="BL101">
            <v>0</v>
          </cell>
          <cell r="BN101">
            <v>0</v>
          </cell>
          <cell r="BP101">
            <v>0</v>
          </cell>
          <cell r="BQ101">
            <v>0</v>
          </cell>
          <cell r="BR101">
            <v>0</v>
          </cell>
          <cell r="BS101">
            <v>0</v>
          </cell>
          <cell r="BT101">
            <v>0</v>
          </cell>
          <cell r="BV101">
            <v>0</v>
          </cell>
        </row>
        <row r="102">
          <cell r="A102">
            <v>93</v>
          </cell>
          <cell r="B102">
            <v>93</v>
          </cell>
          <cell r="C102" t="str">
            <v>EVERETT</v>
          </cell>
          <cell r="D102">
            <v>791</v>
          </cell>
          <cell r="E102">
            <v>8400674.3104710337</v>
          </cell>
          <cell r="F102">
            <v>0</v>
          </cell>
          <cell r="G102">
            <v>706057</v>
          </cell>
          <cell r="H102">
            <v>9106731.3104710337</v>
          </cell>
          <cell r="J102">
            <v>257681.30078888929</v>
          </cell>
          <cell r="K102">
            <v>0.2010793081815225</v>
          </cell>
          <cell r="L102">
            <v>706057</v>
          </cell>
          <cell r="M102">
            <v>963738.30078888929</v>
          </cell>
          <cell r="O102">
            <v>8142993.009682144</v>
          </cell>
          <cell r="Q102">
            <v>0</v>
          </cell>
          <cell r="R102">
            <v>257681.30078888929</v>
          </cell>
          <cell r="S102">
            <v>706057</v>
          </cell>
          <cell r="T102">
            <v>963738.30078888929</v>
          </cell>
          <cell r="V102">
            <v>1987547.8859556541</v>
          </cell>
          <cell r="W102">
            <v>0</v>
          </cell>
          <cell r="X102">
            <v>93</v>
          </cell>
          <cell r="Y102">
            <v>791</v>
          </cell>
          <cell r="Z102">
            <v>0.35028248587570637</v>
          </cell>
          <cell r="AA102">
            <v>9177295</v>
          </cell>
          <cell r="AB102">
            <v>776678.68952895154</v>
          </cell>
          <cell r="AC102">
            <v>8400616.3104710337</v>
          </cell>
          <cell r="AD102">
            <v>0</v>
          </cell>
          <cell r="AE102">
            <v>706053</v>
          </cell>
          <cell r="AF102">
            <v>9106669.3104710393</v>
          </cell>
          <cell r="AG102">
            <v>0</v>
          </cell>
          <cell r="AH102">
            <v>0</v>
          </cell>
          <cell r="AI102">
            <v>0</v>
          </cell>
          <cell r="AJ102">
            <v>0</v>
          </cell>
          <cell r="AK102">
            <v>9106669.3104710393</v>
          </cell>
          <cell r="AM102">
            <v>93</v>
          </cell>
          <cell r="AN102">
            <v>93</v>
          </cell>
          <cell r="AO102" t="str">
            <v>EVERETT</v>
          </cell>
          <cell r="AP102">
            <v>8400674.3104710337</v>
          </cell>
          <cell r="AQ102">
            <v>8036719</v>
          </cell>
          <cell r="AR102">
            <v>363955.31047103368</v>
          </cell>
          <cell r="AS102">
            <v>475610</v>
          </cell>
          <cell r="AT102">
            <v>86349.5</v>
          </cell>
          <cell r="AU102">
            <v>118726</v>
          </cell>
          <cell r="AV102">
            <v>121515.75</v>
          </cell>
          <cell r="AW102">
            <v>143937</v>
          </cell>
          <cell r="AX102">
            <v>-28602.674515379593</v>
          </cell>
          <cell r="AY102">
            <v>1281490.8859556541</v>
          </cell>
          <cell r="AZ102">
            <v>257681.30078888929</v>
          </cell>
          <cell r="BB102">
            <v>93</v>
          </cell>
          <cell r="BC102" t="str">
            <v>EVERETT</v>
          </cell>
          <cell r="BD102">
            <v>0</v>
          </cell>
          <cell r="BE102">
            <v>58</v>
          </cell>
          <cell r="BG102">
            <v>4</v>
          </cell>
          <cell r="BH102">
            <v>62</v>
          </cell>
          <cell r="BI102">
            <v>0</v>
          </cell>
          <cell r="BJ102">
            <v>0</v>
          </cell>
          <cell r="BK102">
            <v>0</v>
          </cell>
          <cell r="BL102">
            <v>62</v>
          </cell>
          <cell r="BN102">
            <v>4</v>
          </cell>
          <cell r="BP102">
            <v>363955.31047103368</v>
          </cell>
          <cell r="BQ102">
            <v>363897.31047103368</v>
          </cell>
          <cell r="BR102">
            <v>58</v>
          </cell>
          <cell r="BS102">
            <v>-28602.674515379593</v>
          </cell>
          <cell r="BT102">
            <v>-28602.674515379593</v>
          </cell>
          <cell r="BV102">
            <v>-28598.674515379593</v>
          </cell>
        </row>
        <row r="103">
          <cell r="A103">
            <v>94</v>
          </cell>
          <cell r="B103">
            <v>94</v>
          </cell>
          <cell r="C103" t="str">
            <v>FAIRHAVEN</v>
          </cell>
          <cell r="D103">
            <v>1</v>
          </cell>
          <cell r="E103">
            <v>10930</v>
          </cell>
          <cell r="F103">
            <v>0</v>
          </cell>
          <cell r="G103">
            <v>893</v>
          </cell>
          <cell r="H103">
            <v>11823</v>
          </cell>
          <cell r="J103">
            <v>0</v>
          </cell>
          <cell r="K103">
            <v>0</v>
          </cell>
          <cell r="L103">
            <v>893</v>
          </cell>
          <cell r="M103">
            <v>893</v>
          </cell>
          <cell r="O103">
            <v>10930</v>
          </cell>
          <cell r="Q103">
            <v>0</v>
          </cell>
          <cell r="R103">
            <v>0</v>
          </cell>
          <cell r="S103">
            <v>893</v>
          </cell>
          <cell r="T103">
            <v>893</v>
          </cell>
          <cell r="V103">
            <v>17795.744399714684</v>
          </cell>
          <cell r="W103">
            <v>0</v>
          </cell>
          <cell r="X103">
            <v>94</v>
          </cell>
          <cell r="Y103">
            <v>1</v>
          </cell>
          <cell r="Z103">
            <v>0</v>
          </cell>
          <cell r="AA103">
            <v>10930</v>
          </cell>
          <cell r="AB103">
            <v>0</v>
          </cell>
          <cell r="AC103">
            <v>10930</v>
          </cell>
          <cell r="AD103">
            <v>0</v>
          </cell>
          <cell r="AE103">
            <v>893</v>
          </cell>
          <cell r="AF103">
            <v>11823</v>
          </cell>
          <cell r="AG103">
            <v>0</v>
          </cell>
          <cell r="AH103">
            <v>0</v>
          </cell>
          <cell r="AI103">
            <v>0</v>
          </cell>
          <cell r="AJ103">
            <v>0</v>
          </cell>
          <cell r="AK103">
            <v>11823</v>
          </cell>
          <cell r="AM103">
            <v>94</v>
          </cell>
          <cell r="AN103">
            <v>94</v>
          </cell>
          <cell r="AO103" t="str">
            <v>FAIRHAVEN</v>
          </cell>
          <cell r="AP103">
            <v>10930</v>
          </cell>
          <cell r="AQ103">
            <v>29652</v>
          </cell>
          <cell r="AR103">
            <v>0</v>
          </cell>
          <cell r="AS103">
            <v>801</v>
          </cell>
          <cell r="AT103">
            <v>0</v>
          </cell>
          <cell r="AU103">
            <v>0</v>
          </cell>
          <cell r="AV103">
            <v>6271.75</v>
          </cell>
          <cell r="AW103">
            <v>9878.25</v>
          </cell>
          <cell r="AX103">
            <v>-48.255600285314358</v>
          </cell>
          <cell r="AY103">
            <v>16902.744399714684</v>
          </cell>
          <cell r="AZ103">
            <v>0</v>
          </cell>
          <cell r="BB103">
            <v>94</v>
          </cell>
          <cell r="BC103" t="str">
            <v>FAIRHAVEN</v>
          </cell>
          <cell r="BD103">
            <v>0</v>
          </cell>
          <cell r="BE103">
            <v>0</v>
          </cell>
          <cell r="BG103">
            <v>0</v>
          </cell>
          <cell r="BH103">
            <v>0</v>
          </cell>
          <cell r="BI103">
            <v>0</v>
          </cell>
          <cell r="BJ103">
            <v>0</v>
          </cell>
          <cell r="BK103">
            <v>0</v>
          </cell>
          <cell r="BL103">
            <v>0</v>
          </cell>
          <cell r="BN103">
            <v>0</v>
          </cell>
          <cell r="BP103">
            <v>0</v>
          </cell>
          <cell r="BQ103">
            <v>0</v>
          </cell>
          <cell r="BR103">
            <v>0</v>
          </cell>
          <cell r="BS103">
            <v>-48.255600285314358</v>
          </cell>
          <cell r="BT103">
            <v>-48.255600285314358</v>
          </cell>
          <cell r="BV103">
            <v>-48.255600285314358</v>
          </cell>
        </row>
        <row r="104">
          <cell r="A104">
            <v>95</v>
          </cell>
          <cell r="B104">
            <v>95</v>
          </cell>
          <cell r="C104" t="str">
            <v>FALL RIVER</v>
          </cell>
          <cell r="D104">
            <v>1593</v>
          </cell>
          <cell r="E104">
            <v>17102802</v>
          </cell>
          <cell r="F104">
            <v>0</v>
          </cell>
          <cell r="G104">
            <v>1422510</v>
          </cell>
          <cell r="H104">
            <v>18525312</v>
          </cell>
          <cell r="J104">
            <v>2172091.0438298495</v>
          </cell>
          <cell r="K104">
            <v>0.45524617378694987</v>
          </cell>
          <cell r="L104">
            <v>1422510</v>
          </cell>
          <cell r="M104">
            <v>3594601.0438298495</v>
          </cell>
          <cell r="O104">
            <v>14930710.956170151</v>
          </cell>
          <cell r="Q104">
            <v>0</v>
          </cell>
          <cell r="R104">
            <v>2172091.0438298495</v>
          </cell>
          <cell r="S104">
            <v>1422510</v>
          </cell>
          <cell r="T104">
            <v>3594601.0438298495</v>
          </cell>
          <cell r="V104">
            <v>6193755.0293901069</v>
          </cell>
          <cell r="W104">
            <v>0</v>
          </cell>
          <cell r="X104">
            <v>95</v>
          </cell>
          <cell r="Y104">
            <v>1593</v>
          </cell>
          <cell r="Z104">
            <v>4.3105457693716494E-2</v>
          </cell>
          <cell r="AA104">
            <v>17102802</v>
          </cell>
          <cell r="AB104">
            <v>0</v>
          </cell>
          <cell r="AC104">
            <v>17102802</v>
          </cell>
          <cell r="AD104">
            <v>0</v>
          </cell>
          <cell r="AE104">
            <v>1422510</v>
          </cell>
          <cell r="AF104">
            <v>18525312</v>
          </cell>
          <cell r="AG104">
            <v>0</v>
          </cell>
          <cell r="AH104">
            <v>0</v>
          </cell>
          <cell r="AI104">
            <v>0</v>
          </cell>
          <cell r="AJ104">
            <v>0</v>
          </cell>
          <cell r="AK104">
            <v>18525312</v>
          </cell>
          <cell r="AM104">
            <v>95</v>
          </cell>
          <cell r="AN104">
            <v>95</v>
          </cell>
          <cell r="AO104" t="str">
            <v>FALL RIVER</v>
          </cell>
          <cell r="AP104">
            <v>17102802</v>
          </cell>
          <cell r="AQ104">
            <v>14034888</v>
          </cell>
          <cell r="AR104">
            <v>3067914</v>
          </cell>
          <cell r="AS104">
            <v>491474</v>
          </cell>
          <cell r="AT104">
            <v>629575</v>
          </cell>
          <cell r="AU104">
            <v>487964.5</v>
          </cell>
          <cell r="AV104">
            <v>123926</v>
          </cell>
          <cell r="AW104">
            <v>0</v>
          </cell>
          <cell r="AX104">
            <v>-29608.470609893324</v>
          </cell>
          <cell r="AY104">
            <v>4771245.0293901069</v>
          </cell>
          <cell r="AZ104">
            <v>2172091.0438298495</v>
          </cell>
          <cell r="BB104">
            <v>95</v>
          </cell>
          <cell r="BC104" t="str">
            <v>FALL RIVER</v>
          </cell>
          <cell r="BD104">
            <v>0</v>
          </cell>
          <cell r="BE104">
            <v>0</v>
          </cell>
          <cell r="BG104">
            <v>0</v>
          </cell>
          <cell r="BH104">
            <v>0</v>
          </cell>
          <cell r="BI104">
            <v>0</v>
          </cell>
          <cell r="BJ104">
            <v>0</v>
          </cell>
          <cell r="BK104">
            <v>0</v>
          </cell>
          <cell r="BL104">
            <v>0</v>
          </cell>
          <cell r="BN104">
            <v>0</v>
          </cell>
          <cell r="BP104">
            <v>3067914</v>
          </cell>
          <cell r="BQ104">
            <v>3067914</v>
          </cell>
          <cell r="BR104">
            <v>0</v>
          </cell>
          <cell r="BS104">
            <v>-29608.470609893324</v>
          </cell>
          <cell r="BT104">
            <v>-29608.470609893324</v>
          </cell>
          <cell r="BV104">
            <v>-29608.470609893324</v>
          </cell>
        </row>
        <row r="105">
          <cell r="A105">
            <v>96</v>
          </cell>
          <cell r="B105">
            <v>96</v>
          </cell>
          <cell r="C105" t="str">
            <v>FALMOUTH</v>
          </cell>
          <cell r="D105">
            <v>72</v>
          </cell>
          <cell r="E105">
            <v>1171848</v>
          </cell>
          <cell r="F105">
            <v>0</v>
          </cell>
          <cell r="G105">
            <v>64220</v>
          </cell>
          <cell r="H105">
            <v>1236068</v>
          </cell>
          <cell r="J105">
            <v>94215.320046300432</v>
          </cell>
          <cell r="K105">
            <v>0.4227297279377939</v>
          </cell>
          <cell r="L105">
            <v>64220</v>
          </cell>
          <cell r="M105">
            <v>158435.32004630042</v>
          </cell>
          <cell r="O105">
            <v>1077632.6799536995</v>
          </cell>
          <cell r="Q105">
            <v>0</v>
          </cell>
          <cell r="R105">
            <v>94215.320046300432</v>
          </cell>
          <cell r="S105">
            <v>64220</v>
          </cell>
          <cell r="T105">
            <v>158435.32004630042</v>
          </cell>
          <cell r="V105">
            <v>287093.6561914201</v>
          </cell>
          <cell r="W105">
            <v>0</v>
          </cell>
          <cell r="X105">
            <v>96</v>
          </cell>
          <cell r="Y105">
            <v>72</v>
          </cell>
          <cell r="Z105">
            <v>8.6956521739130432E-2</v>
          </cell>
          <cell r="AA105">
            <v>1171848</v>
          </cell>
          <cell r="AB105">
            <v>0</v>
          </cell>
          <cell r="AC105">
            <v>1171848</v>
          </cell>
          <cell r="AD105">
            <v>0</v>
          </cell>
          <cell r="AE105">
            <v>64220</v>
          </cell>
          <cell r="AF105">
            <v>1236068</v>
          </cell>
          <cell r="AG105">
            <v>0</v>
          </cell>
          <cell r="AH105">
            <v>0</v>
          </cell>
          <cell r="AI105">
            <v>0</v>
          </cell>
          <cell r="AJ105">
            <v>0</v>
          </cell>
          <cell r="AK105">
            <v>1236068</v>
          </cell>
          <cell r="AM105">
            <v>96</v>
          </cell>
          <cell r="AN105">
            <v>96</v>
          </cell>
          <cell r="AO105" t="str">
            <v>FALMOUTH</v>
          </cell>
          <cell r="AP105">
            <v>1171848</v>
          </cell>
          <cell r="AQ105">
            <v>1038776</v>
          </cell>
          <cell r="AR105">
            <v>133072</v>
          </cell>
          <cell r="AS105">
            <v>43014</v>
          </cell>
          <cell r="AT105">
            <v>0</v>
          </cell>
          <cell r="AU105">
            <v>0</v>
          </cell>
          <cell r="AV105">
            <v>0</v>
          </cell>
          <cell r="AW105">
            <v>49379</v>
          </cell>
          <cell r="AX105">
            <v>-2591.3438085798989</v>
          </cell>
          <cell r="AY105">
            <v>222873.6561914201</v>
          </cell>
          <cell r="AZ105">
            <v>94215.320046300432</v>
          </cell>
          <cell r="BB105">
            <v>96</v>
          </cell>
          <cell r="BC105" t="str">
            <v>FALMOUTH</v>
          </cell>
          <cell r="BD105">
            <v>0</v>
          </cell>
          <cell r="BE105">
            <v>0</v>
          </cell>
          <cell r="BG105">
            <v>0</v>
          </cell>
          <cell r="BH105">
            <v>0</v>
          </cell>
          <cell r="BI105">
            <v>0</v>
          </cell>
          <cell r="BJ105">
            <v>0</v>
          </cell>
          <cell r="BK105">
            <v>0</v>
          </cell>
          <cell r="BL105">
            <v>0</v>
          </cell>
          <cell r="BN105">
            <v>0</v>
          </cell>
          <cell r="BP105">
            <v>133072</v>
          </cell>
          <cell r="BQ105">
            <v>133072</v>
          </cell>
          <cell r="BR105">
            <v>0</v>
          </cell>
          <cell r="BS105">
            <v>-2591.3438085798989</v>
          </cell>
          <cell r="BT105">
            <v>-2591.3438085798989</v>
          </cell>
          <cell r="BV105">
            <v>-2591.3438085798989</v>
          </cell>
        </row>
        <row r="106">
          <cell r="A106">
            <v>97</v>
          </cell>
          <cell r="B106">
            <v>97</v>
          </cell>
          <cell r="C106" t="str">
            <v>FITCHBURG</v>
          </cell>
          <cell r="D106">
            <v>197</v>
          </cell>
          <cell r="E106">
            <v>2217857</v>
          </cell>
          <cell r="F106">
            <v>0</v>
          </cell>
          <cell r="G106">
            <v>175921</v>
          </cell>
          <cell r="H106">
            <v>2393778</v>
          </cell>
          <cell r="J106">
            <v>211908.71382753662</v>
          </cell>
          <cell r="K106">
            <v>0.63119998167646041</v>
          </cell>
          <cell r="L106">
            <v>175921</v>
          </cell>
          <cell r="M106">
            <v>387829.71382753662</v>
          </cell>
          <cell r="O106">
            <v>2005948.2861724633</v>
          </cell>
          <cell r="Q106">
            <v>0</v>
          </cell>
          <cell r="R106">
            <v>211908.71382753662</v>
          </cell>
          <cell r="S106">
            <v>175921</v>
          </cell>
          <cell r="T106">
            <v>387829.71382753662</v>
          </cell>
          <cell r="V106">
            <v>511644.5741115032</v>
          </cell>
          <cell r="W106">
            <v>0</v>
          </cell>
          <cell r="X106">
            <v>97</v>
          </cell>
          <cell r="Y106">
            <v>197</v>
          </cell>
          <cell r="Z106">
            <v>0</v>
          </cell>
          <cell r="AA106">
            <v>2217857</v>
          </cell>
          <cell r="AB106">
            <v>0</v>
          </cell>
          <cell r="AC106">
            <v>2217857</v>
          </cell>
          <cell r="AD106">
            <v>0</v>
          </cell>
          <cell r="AE106">
            <v>175921</v>
          </cell>
          <cell r="AF106">
            <v>2393778</v>
          </cell>
          <cell r="AG106">
            <v>0</v>
          </cell>
          <cell r="AH106">
            <v>0</v>
          </cell>
          <cell r="AI106">
            <v>0</v>
          </cell>
          <cell r="AJ106">
            <v>0</v>
          </cell>
          <cell r="AK106">
            <v>2393778</v>
          </cell>
          <cell r="AM106">
            <v>97</v>
          </cell>
          <cell r="AN106">
            <v>97</v>
          </cell>
          <cell r="AO106" t="str">
            <v>FITCHBURG</v>
          </cell>
          <cell r="AP106">
            <v>2217857</v>
          </cell>
          <cell r="AQ106">
            <v>1918552</v>
          </cell>
          <cell r="AR106">
            <v>299305</v>
          </cell>
          <cell r="AS106">
            <v>25537</v>
          </cell>
          <cell r="AT106">
            <v>0</v>
          </cell>
          <cell r="AU106">
            <v>0</v>
          </cell>
          <cell r="AV106">
            <v>0</v>
          </cell>
          <cell r="AW106">
            <v>12420</v>
          </cell>
          <cell r="AX106">
            <v>-1538.4258884967858</v>
          </cell>
          <cell r="AY106">
            <v>335723.5741115032</v>
          </cell>
          <cell r="AZ106">
            <v>211908.71382753662</v>
          </cell>
          <cell r="BB106">
            <v>97</v>
          </cell>
          <cell r="BC106" t="str">
            <v>FITCHBURG</v>
          </cell>
          <cell r="BD106">
            <v>0</v>
          </cell>
          <cell r="BE106">
            <v>0</v>
          </cell>
          <cell r="BG106">
            <v>0</v>
          </cell>
          <cell r="BH106">
            <v>0</v>
          </cell>
          <cell r="BI106">
            <v>0</v>
          </cell>
          <cell r="BJ106">
            <v>0</v>
          </cell>
          <cell r="BK106">
            <v>0</v>
          </cell>
          <cell r="BL106">
            <v>0</v>
          </cell>
          <cell r="BN106">
            <v>0</v>
          </cell>
          <cell r="BP106">
            <v>299305</v>
          </cell>
          <cell r="BQ106">
            <v>299305</v>
          </cell>
          <cell r="BR106">
            <v>0</v>
          </cell>
          <cell r="BS106">
            <v>-1538.4258884967858</v>
          </cell>
          <cell r="BT106">
            <v>-1538.4258884967858</v>
          </cell>
          <cell r="BV106">
            <v>-1538.4258884967858</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62760</v>
          </cell>
          <cell r="AR107">
            <v>0</v>
          </cell>
          <cell r="AS107">
            <v>0</v>
          </cell>
          <cell r="AT107">
            <v>13174</v>
          </cell>
          <cell r="AU107">
            <v>0</v>
          </cell>
          <cell r="AV107">
            <v>0</v>
          </cell>
          <cell r="AW107">
            <v>0</v>
          </cell>
          <cell r="AX107">
            <v>0</v>
          </cell>
          <cell r="AY107">
            <v>13174</v>
          </cell>
          <cell r="AZ107">
            <v>0</v>
          </cell>
          <cell r="BB107">
            <v>98</v>
          </cell>
          <cell r="BC107" t="str">
            <v>FLORIDA</v>
          </cell>
          <cell r="BD107">
            <v>0</v>
          </cell>
          <cell r="BE107">
            <v>0</v>
          </cell>
          <cell r="BG107">
            <v>0</v>
          </cell>
          <cell r="BH107">
            <v>0</v>
          </cell>
          <cell r="BI107">
            <v>0</v>
          </cell>
          <cell r="BJ107">
            <v>0</v>
          </cell>
          <cell r="BK107">
            <v>0</v>
          </cell>
          <cell r="BL107">
            <v>0</v>
          </cell>
          <cell r="BN107">
            <v>0</v>
          </cell>
          <cell r="BP107">
            <v>0</v>
          </cell>
          <cell r="BQ107">
            <v>0</v>
          </cell>
          <cell r="BR107">
            <v>0</v>
          </cell>
          <cell r="BS107">
            <v>0</v>
          </cell>
          <cell r="BT107">
            <v>0</v>
          </cell>
          <cell r="BV107">
            <v>0</v>
          </cell>
        </row>
        <row r="108">
          <cell r="A108">
            <v>99</v>
          </cell>
          <cell r="B108">
            <v>99</v>
          </cell>
          <cell r="C108" t="str">
            <v>FOXBOROUGH</v>
          </cell>
          <cell r="D108">
            <v>117</v>
          </cell>
          <cell r="E108">
            <v>1803087</v>
          </cell>
          <cell r="F108">
            <v>0</v>
          </cell>
          <cell r="G108">
            <v>104481</v>
          </cell>
          <cell r="H108">
            <v>1907568</v>
          </cell>
          <cell r="J108">
            <v>144620.14810972675</v>
          </cell>
          <cell r="K108">
            <v>0.45796977636032571</v>
          </cell>
          <cell r="L108">
            <v>104481</v>
          </cell>
          <cell r="M108">
            <v>249101.14810972675</v>
          </cell>
          <cell r="O108">
            <v>1658466.8518902732</v>
          </cell>
          <cell r="Q108">
            <v>0</v>
          </cell>
          <cell r="R108">
            <v>144620.14810972675</v>
          </cell>
          <cell r="S108">
            <v>104481</v>
          </cell>
          <cell r="T108">
            <v>249101.14810972675</v>
          </cell>
          <cell r="V108">
            <v>420266.35435041715</v>
          </cell>
          <cell r="W108">
            <v>0</v>
          </cell>
          <cell r="X108">
            <v>99</v>
          </cell>
          <cell r="Y108">
            <v>117</v>
          </cell>
          <cell r="Z108">
            <v>0</v>
          </cell>
          <cell r="AA108">
            <v>1803087</v>
          </cell>
          <cell r="AB108">
            <v>0</v>
          </cell>
          <cell r="AC108">
            <v>1803087</v>
          </cell>
          <cell r="AD108">
            <v>0</v>
          </cell>
          <cell r="AE108">
            <v>104481</v>
          </cell>
          <cell r="AF108">
            <v>1907568</v>
          </cell>
          <cell r="AG108">
            <v>0</v>
          </cell>
          <cell r="AH108">
            <v>0</v>
          </cell>
          <cell r="AI108">
            <v>0</v>
          </cell>
          <cell r="AJ108">
            <v>0</v>
          </cell>
          <cell r="AK108">
            <v>1907568</v>
          </cell>
          <cell r="AM108">
            <v>99</v>
          </cell>
          <cell r="AN108">
            <v>99</v>
          </cell>
          <cell r="AO108" t="str">
            <v>FOXBOROUGH</v>
          </cell>
          <cell r="AP108">
            <v>1803087</v>
          </cell>
          <cell r="AQ108">
            <v>1598822</v>
          </cell>
          <cell r="AR108">
            <v>204265</v>
          </cell>
          <cell r="AS108">
            <v>16178</v>
          </cell>
          <cell r="AT108">
            <v>59624.25</v>
          </cell>
          <cell r="AU108">
            <v>0</v>
          </cell>
          <cell r="AV108">
            <v>26049.75</v>
          </cell>
          <cell r="AW108">
            <v>10643</v>
          </cell>
          <cell r="AX108">
            <v>-974.64564958287519</v>
          </cell>
          <cell r="AY108">
            <v>315785.35435041715</v>
          </cell>
          <cell r="AZ108">
            <v>144620.14810972675</v>
          </cell>
          <cell r="BB108">
            <v>99</v>
          </cell>
          <cell r="BC108" t="str">
            <v>FOXBOROUGH</v>
          </cell>
          <cell r="BD108">
            <v>0</v>
          </cell>
          <cell r="BE108">
            <v>0</v>
          </cell>
          <cell r="BG108">
            <v>0</v>
          </cell>
          <cell r="BH108">
            <v>0</v>
          </cell>
          <cell r="BI108">
            <v>0</v>
          </cell>
          <cell r="BJ108">
            <v>0</v>
          </cell>
          <cell r="BK108">
            <v>0</v>
          </cell>
          <cell r="BL108">
            <v>0</v>
          </cell>
          <cell r="BN108">
            <v>0</v>
          </cell>
          <cell r="BP108">
            <v>204265</v>
          </cell>
          <cell r="BQ108">
            <v>204265</v>
          </cell>
          <cell r="BR108">
            <v>0</v>
          </cell>
          <cell r="BS108">
            <v>-974.64564958287519</v>
          </cell>
          <cell r="BT108">
            <v>-974.64564958287519</v>
          </cell>
          <cell r="BV108">
            <v>-974.64564958287519</v>
          </cell>
        </row>
        <row r="109">
          <cell r="A109">
            <v>100</v>
          </cell>
          <cell r="B109">
            <v>100</v>
          </cell>
          <cell r="C109" t="str">
            <v>FRAMINGHAM</v>
          </cell>
          <cell r="D109">
            <v>350</v>
          </cell>
          <cell r="E109">
            <v>5071111</v>
          </cell>
          <cell r="F109">
            <v>0</v>
          </cell>
          <cell r="G109">
            <v>311965</v>
          </cell>
          <cell r="H109">
            <v>5383076</v>
          </cell>
          <cell r="J109">
            <v>178111.50241018212</v>
          </cell>
          <cell r="K109">
            <v>0.21145574120099986</v>
          </cell>
          <cell r="L109">
            <v>311965</v>
          </cell>
          <cell r="M109">
            <v>490076.50241018215</v>
          </cell>
          <cell r="O109">
            <v>4892999.4975898182</v>
          </cell>
          <cell r="Q109">
            <v>0</v>
          </cell>
          <cell r="R109">
            <v>178111.50241018212</v>
          </cell>
          <cell r="S109">
            <v>311965</v>
          </cell>
          <cell r="T109">
            <v>490076.50241018215</v>
          </cell>
          <cell r="V109">
            <v>1154276.0264047063</v>
          </cell>
          <cell r="W109">
            <v>0</v>
          </cell>
          <cell r="X109">
            <v>100</v>
          </cell>
          <cell r="Y109">
            <v>350</v>
          </cell>
          <cell r="Z109">
            <v>0.6631686825445966</v>
          </cell>
          <cell r="AA109">
            <v>5071111</v>
          </cell>
          <cell r="AB109">
            <v>0</v>
          </cell>
          <cell r="AC109">
            <v>5071111</v>
          </cell>
          <cell r="AD109">
            <v>0</v>
          </cell>
          <cell r="AE109">
            <v>311965</v>
          </cell>
          <cell r="AF109">
            <v>5383076</v>
          </cell>
          <cell r="AG109">
            <v>0</v>
          </cell>
          <cell r="AH109">
            <v>0</v>
          </cell>
          <cell r="AI109">
            <v>0</v>
          </cell>
          <cell r="AJ109">
            <v>0</v>
          </cell>
          <cell r="AK109">
            <v>5383076</v>
          </cell>
          <cell r="AM109">
            <v>100</v>
          </cell>
          <cell r="AN109">
            <v>100</v>
          </cell>
          <cell r="AO109" t="str">
            <v>FRAMINGHAM</v>
          </cell>
          <cell r="AP109">
            <v>5071111</v>
          </cell>
          <cell r="AQ109">
            <v>4819542</v>
          </cell>
          <cell r="AR109">
            <v>251569</v>
          </cell>
          <cell r="AS109">
            <v>129788</v>
          </cell>
          <cell r="AT109">
            <v>60124.75</v>
          </cell>
          <cell r="AU109">
            <v>176455.25</v>
          </cell>
          <cell r="AV109">
            <v>107995</v>
          </cell>
          <cell r="AW109">
            <v>124198</v>
          </cell>
          <cell r="AX109">
            <v>-7818.9735952938208</v>
          </cell>
          <cell r="AY109">
            <v>842311.02640470618</v>
          </cell>
          <cell r="AZ109">
            <v>178111.50241018212</v>
          </cell>
          <cell r="BB109">
            <v>100</v>
          </cell>
          <cell r="BC109" t="str">
            <v>FRAMINGHAM</v>
          </cell>
          <cell r="BD109">
            <v>0</v>
          </cell>
          <cell r="BE109">
            <v>0</v>
          </cell>
          <cell r="BG109">
            <v>0</v>
          </cell>
          <cell r="BH109">
            <v>0</v>
          </cell>
          <cell r="BI109">
            <v>0</v>
          </cell>
          <cell r="BJ109">
            <v>0</v>
          </cell>
          <cell r="BK109">
            <v>0</v>
          </cell>
          <cell r="BL109">
            <v>0</v>
          </cell>
          <cell r="BN109">
            <v>0</v>
          </cell>
          <cell r="BP109">
            <v>251569</v>
          </cell>
          <cell r="BQ109">
            <v>251569</v>
          </cell>
          <cell r="BR109">
            <v>0</v>
          </cell>
          <cell r="BS109">
            <v>-7818.9735952938208</v>
          </cell>
          <cell r="BT109">
            <v>-7818.9735952938208</v>
          </cell>
          <cell r="BV109">
            <v>-7818.9735952938208</v>
          </cell>
        </row>
        <row r="110">
          <cell r="A110">
            <v>101</v>
          </cell>
          <cell r="B110">
            <v>101</v>
          </cell>
          <cell r="C110" t="str">
            <v>FRANKLIN</v>
          </cell>
          <cell r="D110">
            <v>326</v>
          </cell>
          <cell r="E110">
            <v>3565866</v>
          </cell>
          <cell r="F110">
            <v>0</v>
          </cell>
          <cell r="G110">
            <v>291094</v>
          </cell>
          <cell r="H110">
            <v>3856960</v>
          </cell>
          <cell r="J110">
            <v>0</v>
          </cell>
          <cell r="K110">
            <v>0</v>
          </cell>
          <cell r="L110">
            <v>291094</v>
          </cell>
          <cell r="M110">
            <v>291094</v>
          </cell>
          <cell r="O110">
            <v>3565866</v>
          </cell>
          <cell r="Q110">
            <v>0</v>
          </cell>
          <cell r="R110">
            <v>0</v>
          </cell>
          <cell r="S110">
            <v>291094</v>
          </cell>
          <cell r="T110">
            <v>291094</v>
          </cell>
          <cell r="V110">
            <v>409745.5</v>
          </cell>
          <cell r="W110">
            <v>0</v>
          </cell>
          <cell r="X110">
            <v>101</v>
          </cell>
          <cell r="Y110">
            <v>326</v>
          </cell>
          <cell r="Z110">
            <v>2.7190332326283987E-2</v>
          </cell>
          <cell r="AA110">
            <v>3565866</v>
          </cell>
          <cell r="AB110">
            <v>0</v>
          </cell>
          <cell r="AC110">
            <v>3565866</v>
          </cell>
          <cell r="AD110">
            <v>0</v>
          </cell>
          <cell r="AE110">
            <v>291094</v>
          </cell>
          <cell r="AF110">
            <v>3856960</v>
          </cell>
          <cell r="AG110">
            <v>0</v>
          </cell>
          <cell r="AH110">
            <v>0</v>
          </cell>
          <cell r="AI110">
            <v>0</v>
          </cell>
          <cell r="AJ110">
            <v>0</v>
          </cell>
          <cell r="AK110">
            <v>3856960</v>
          </cell>
          <cell r="AM110">
            <v>101</v>
          </cell>
          <cell r="AN110">
            <v>101</v>
          </cell>
          <cell r="AO110" t="str">
            <v>FRANKLIN</v>
          </cell>
          <cell r="AP110">
            <v>3565866</v>
          </cell>
          <cell r="AQ110">
            <v>3663705</v>
          </cell>
          <cell r="AR110">
            <v>0</v>
          </cell>
          <cell r="AS110">
            <v>0</v>
          </cell>
          <cell r="AT110">
            <v>0</v>
          </cell>
          <cell r="AU110">
            <v>75524.5</v>
          </cell>
          <cell r="AV110">
            <v>16566.75</v>
          </cell>
          <cell r="AW110">
            <v>26560.25</v>
          </cell>
          <cell r="AX110">
            <v>0</v>
          </cell>
          <cell r="AY110">
            <v>118651.5</v>
          </cell>
          <cell r="AZ110">
            <v>0</v>
          </cell>
          <cell r="BB110">
            <v>101</v>
          </cell>
          <cell r="BC110" t="str">
            <v>FRANKLIN</v>
          </cell>
          <cell r="BD110">
            <v>0</v>
          </cell>
          <cell r="BE110">
            <v>0</v>
          </cell>
          <cell r="BG110">
            <v>0</v>
          </cell>
          <cell r="BH110">
            <v>0</v>
          </cell>
          <cell r="BI110">
            <v>0</v>
          </cell>
          <cell r="BJ110">
            <v>0</v>
          </cell>
          <cell r="BK110">
            <v>0</v>
          </cell>
          <cell r="BL110">
            <v>0</v>
          </cell>
          <cell r="BN110">
            <v>0</v>
          </cell>
          <cell r="BP110">
            <v>0</v>
          </cell>
          <cell r="BQ110">
            <v>0</v>
          </cell>
          <cell r="BR110">
            <v>0</v>
          </cell>
          <cell r="BS110">
            <v>0</v>
          </cell>
          <cell r="BT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AZ111">
            <v>0</v>
          </cell>
          <cell r="BB111">
            <v>102</v>
          </cell>
          <cell r="BC111" t="str">
            <v>FREETOWN</v>
          </cell>
          <cell r="BD111">
            <v>0</v>
          </cell>
          <cell r="BE111">
            <v>0</v>
          </cell>
          <cell r="BG111">
            <v>0</v>
          </cell>
          <cell r="BH111">
            <v>0</v>
          </cell>
          <cell r="BI111">
            <v>0</v>
          </cell>
          <cell r="BJ111">
            <v>0</v>
          </cell>
          <cell r="BK111">
            <v>0</v>
          </cell>
          <cell r="BL111">
            <v>0</v>
          </cell>
          <cell r="BN111">
            <v>0</v>
          </cell>
          <cell r="BP111">
            <v>0</v>
          </cell>
          <cell r="BQ111">
            <v>0</v>
          </cell>
          <cell r="BR111">
            <v>0</v>
          </cell>
          <cell r="BS111">
            <v>0</v>
          </cell>
          <cell r="BT111">
            <v>0</v>
          </cell>
          <cell r="BV111">
            <v>0</v>
          </cell>
          <cell r="CA111" t="str">
            <v>fy12</v>
          </cell>
        </row>
        <row r="112">
          <cell r="A112">
            <v>103</v>
          </cell>
          <cell r="B112">
            <v>103</v>
          </cell>
          <cell r="C112" t="str">
            <v>GARDNER</v>
          </cell>
          <cell r="D112">
            <v>20</v>
          </cell>
          <cell r="E112">
            <v>218020</v>
          </cell>
          <cell r="F112">
            <v>0</v>
          </cell>
          <cell r="G112">
            <v>17860</v>
          </cell>
          <cell r="H112">
            <v>235880</v>
          </cell>
          <cell r="J112">
            <v>31525.939123344247</v>
          </cell>
          <cell r="K112">
            <v>0.50075400484614407</v>
          </cell>
          <cell r="L112">
            <v>17860</v>
          </cell>
          <cell r="M112">
            <v>49385.939123344244</v>
          </cell>
          <cell r="O112">
            <v>186494.06087665574</v>
          </cell>
          <cell r="Q112">
            <v>0</v>
          </cell>
          <cell r="R112">
            <v>31525.939123344247</v>
          </cell>
          <cell r="S112">
            <v>17860</v>
          </cell>
          <cell r="T112">
            <v>49385.939123344244</v>
          </cell>
          <cell r="V112">
            <v>80816.938573123436</v>
          </cell>
          <cell r="W112">
            <v>0</v>
          </cell>
          <cell r="X112">
            <v>103</v>
          </cell>
          <cell r="Y112">
            <v>20</v>
          </cell>
          <cell r="Z112">
            <v>0</v>
          </cell>
          <cell r="AA112">
            <v>218020</v>
          </cell>
          <cell r="AB112">
            <v>0</v>
          </cell>
          <cell r="AC112">
            <v>218020</v>
          </cell>
          <cell r="AD112">
            <v>0</v>
          </cell>
          <cell r="AE112">
            <v>17860</v>
          </cell>
          <cell r="AF112">
            <v>235880</v>
          </cell>
          <cell r="AG112">
            <v>0</v>
          </cell>
          <cell r="AH112">
            <v>0</v>
          </cell>
          <cell r="AI112">
            <v>0</v>
          </cell>
          <cell r="AJ112">
            <v>0</v>
          </cell>
          <cell r="AK112">
            <v>235880</v>
          </cell>
          <cell r="AM112">
            <v>103</v>
          </cell>
          <cell r="AN112">
            <v>103</v>
          </cell>
          <cell r="AO112" t="str">
            <v>GARDNER</v>
          </cell>
          <cell r="AP112">
            <v>218020</v>
          </cell>
          <cell r="AQ112">
            <v>173492</v>
          </cell>
          <cell r="AR112">
            <v>44528</v>
          </cell>
          <cell r="AS112">
            <v>13417</v>
          </cell>
          <cell r="AT112">
            <v>0</v>
          </cell>
          <cell r="AU112">
            <v>5820.25</v>
          </cell>
          <cell r="AV112">
            <v>0</v>
          </cell>
          <cell r="AW112">
            <v>0</v>
          </cell>
          <cell r="AX112">
            <v>-808.31142687656393</v>
          </cell>
          <cell r="AY112">
            <v>62956.938573123436</v>
          </cell>
          <cell r="AZ112">
            <v>31525.939123344247</v>
          </cell>
          <cell r="BB112">
            <v>103</v>
          </cell>
          <cell r="BC112" t="str">
            <v>GARDNER</v>
          </cell>
          <cell r="BD112">
            <v>0</v>
          </cell>
          <cell r="BE112">
            <v>0</v>
          </cell>
          <cell r="BG112">
            <v>0</v>
          </cell>
          <cell r="BH112">
            <v>0</v>
          </cell>
          <cell r="BI112">
            <v>0</v>
          </cell>
          <cell r="BJ112">
            <v>0</v>
          </cell>
          <cell r="BK112">
            <v>0</v>
          </cell>
          <cell r="BL112">
            <v>0</v>
          </cell>
          <cell r="BN112">
            <v>0</v>
          </cell>
          <cell r="BP112">
            <v>44528</v>
          </cell>
          <cell r="BQ112">
            <v>44528</v>
          </cell>
          <cell r="BR112">
            <v>0</v>
          </cell>
          <cell r="BS112">
            <v>-808.31142687656393</v>
          </cell>
          <cell r="BT112">
            <v>-808.31142687656393</v>
          </cell>
          <cell r="BV112">
            <v>-808.31142687656393</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AZ113">
            <v>0</v>
          </cell>
          <cell r="BB113">
            <v>104</v>
          </cell>
          <cell r="BC113" t="str">
            <v>AQUINNAH</v>
          </cell>
          <cell r="BD113">
            <v>0</v>
          </cell>
          <cell r="BE113">
            <v>0</v>
          </cell>
          <cell r="BG113">
            <v>0</v>
          </cell>
          <cell r="BH113">
            <v>0</v>
          </cell>
          <cell r="BI113">
            <v>0</v>
          </cell>
          <cell r="BJ113">
            <v>0</v>
          </cell>
          <cell r="BK113">
            <v>0</v>
          </cell>
          <cell r="BL113">
            <v>0</v>
          </cell>
          <cell r="BN113">
            <v>0</v>
          </cell>
          <cell r="BP113">
            <v>0</v>
          </cell>
          <cell r="BQ113">
            <v>0</v>
          </cell>
          <cell r="BR113">
            <v>0</v>
          </cell>
          <cell r="BS113">
            <v>0</v>
          </cell>
          <cell r="BT113">
            <v>0</v>
          </cell>
          <cell r="BV113">
            <v>0</v>
          </cell>
        </row>
        <row r="114">
          <cell r="A114">
            <v>105</v>
          </cell>
          <cell r="B114">
            <v>105</v>
          </cell>
          <cell r="C114" t="str">
            <v>GEORGETOWN</v>
          </cell>
          <cell r="D114">
            <v>3</v>
          </cell>
          <cell r="E114">
            <v>35507</v>
          </cell>
          <cell r="F114">
            <v>0</v>
          </cell>
          <cell r="G114">
            <v>2679</v>
          </cell>
          <cell r="H114">
            <v>38186</v>
          </cell>
          <cell r="J114">
            <v>9599.8070556374569</v>
          </cell>
          <cell r="K114">
            <v>0.56156463567103687</v>
          </cell>
          <cell r="L114">
            <v>2679</v>
          </cell>
          <cell r="M114">
            <v>12278.807055637457</v>
          </cell>
          <cell r="O114">
            <v>25907.192944362541</v>
          </cell>
          <cell r="Q114">
            <v>0</v>
          </cell>
          <cell r="R114">
            <v>9599.8070556374569</v>
          </cell>
          <cell r="S114">
            <v>2679</v>
          </cell>
          <cell r="T114">
            <v>12278.807055637457</v>
          </cell>
          <cell r="V114">
            <v>19773.75</v>
          </cell>
          <cell r="W114">
            <v>0</v>
          </cell>
          <cell r="X114">
            <v>105</v>
          </cell>
          <cell r="Y114">
            <v>3</v>
          </cell>
          <cell r="Z114">
            <v>0</v>
          </cell>
          <cell r="AA114">
            <v>35507</v>
          </cell>
          <cell r="AB114">
            <v>0</v>
          </cell>
          <cell r="AC114">
            <v>35507</v>
          </cell>
          <cell r="AD114">
            <v>0</v>
          </cell>
          <cell r="AE114">
            <v>2679</v>
          </cell>
          <cell r="AF114">
            <v>38186</v>
          </cell>
          <cell r="AG114">
            <v>0</v>
          </cell>
          <cell r="AH114">
            <v>0</v>
          </cell>
          <cell r="AI114">
            <v>0</v>
          </cell>
          <cell r="AJ114">
            <v>0</v>
          </cell>
          <cell r="AK114">
            <v>38186</v>
          </cell>
          <cell r="AM114">
            <v>105</v>
          </cell>
          <cell r="AN114">
            <v>105</v>
          </cell>
          <cell r="AO114" t="str">
            <v>GEORGETOWN</v>
          </cell>
          <cell r="AP114">
            <v>35507</v>
          </cell>
          <cell r="AQ114">
            <v>21948</v>
          </cell>
          <cell r="AR114">
            <v>13559</v>
          </cell>
          <cell r="AS114">
            <v>0</v>
          </cell>
          <cell r="AT114">
            <v>3535.75</v>
          </cell>
          <cell r="AU114">
            <v>0</v>
          </cell>
          <cell r="AV114">
            <v>0</v>
          </cell>
          <cell r="AW114">
            <v>0</v>
          </cell>
          <cell r="AX114">
            <v>0</v>
          </cell>
          <cell r="AY114">
            <v>17094.75</v>
          </cell>
          <cell r="AZ114">
            <v>9599.8070556374569</v>
          </cell>
          <cell r="BB114">
            <v>105</v>
          </cell>
          <cell r="BC114" t="str">
            <v>GEORGETOWN</v>
          </cell>
          <cell r="BD114">
            <v>0</v>
          </cell>
          <cell r="BE114">
            <v>0</v>
          </cell>
          <cell r="BG114">
            <v>0</v>
          </cell>
          <cell r="BH114">
            <v>0</v>
          </cell>
          <cell r="BI114">
            <v>0</v>
          </cell>
          <cell r="BJ114">
            <v>0</v>
          </cell>
          <cell r="BK114">
            <v>0</v>
          </cell>
          <cell r="BL114">
            <v>0</v>
          </cell>
          <cell r="BN114">
            <v>0</v>
          </cell>
          <cell r="BP114">
            <v>13559</v>
          </cell>
          <cell r="BQ114">
            <v>13559</v>
          </cell>
          <cell r="BR114">
            <v>0</v>
          </cell>
          <cell r="BS114">
            <v>0</v>
          </cell>
          <cell r="BT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AZ115">
            <v>0</v>
          </cell>
          <cell r="BB115">
            <v>106</v>
          </cell>
          <cell r="BC115" t="str">
            <v>GILL</v>
          </cell>
          <cell r="BD115">
            <v>0</v>
          </cell>
          <cell r="BE115">
            <v>0</v>
          </cell>
          <cell r="BG115">
            <v>0</v>
          </cell>
          <cell r="BH115">
            <v>0</v>
          </cell>
          <cell r="BI115">
            <v>0</v>
          </cell>
          <cell r="BJ115">
            <v>0</v>
          </cell>
          <cell r="BK115">
            <v>0</v>
          </cell>
          <cell r="BL115">
            <v>0</v>
          </cell>
          <cell r="BN115">
            <v>0</v>
          </cell>
          <cell r="BP115">
            <v>0</v>
          </cell>
          <cell r="BQ115">
            <v>0</v>
          </cell>
          <cell r="BR115">
            <v>0</v>
          </cell>
          <cell r="BS115">
            <v>0</v>
          </cell>
          <cell r="BT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3552.5</v>
          </cell>
          <cell r="AV116">
            <v>0</v>
          </cell>
          <cell r="AW116">
            <v>0</v>
          </cell>
          <cell r="AX116">
            <v>0</v>
          </cell>
          <cell r="AY116">
            <v>3552.5</v>
          </cell>
          <cell r="AZ116">
            <v>0</v>
          </cell>
          <cell r="BB116">
            <v>107</v>
          </cell>
          <cell r="BC116" t="str">
            <v>GLOUCESTER</v>
          </cell>
          <cell r="BD116">
            <v>0</v>
          </cell>
          <cell r="BE116">
            <v>0</v>
          </cell>
          <cell r="BG116">
            <v>0</v>
          </cell>
          <cell r="BH116">
            <v>0</v>
          </cell>
          <cell r="BI116">
            <v>0</v>
          </cell>
          <cell r="BJ116">
            <v>0</v>
          </cell>
          <cell r="BK116">
            <v>0</v>
          </cell>
          <cell r="BL116">
            <v>0</v>
          </cell>
          <cell r="BN116">
            <v>0</v>
          </cell>
          <cell r="BP116">
            <v>0</v>
          </cell>
          <cell r="BQ116">
            <v>0</v>
          </cell>
          <cell r="BR116">
            <v>0</v>
          </cell>
          <cell r="BS116">
            <v>0</v>
          </cell>
          <cell r="BT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AZ117">
            <v>0</v>
          </cell>
          <cell r="BB117">
            <v>108</v>
          </cell>
          <cell r="BC117" t="str">
            <v>GOSHEN</v>
          </cell>
          <cell r="BD117">
            <v>0</v>
          </cell>
          <cell r="BE117">
            <v>0</v>
          </cell>
          <cell r="BG117">
            <v>0</v>
          </cell>
          <cell r="BH117">
            <v>0</v>
          </cell>
          <cell r="BI117">
            <v>0</v>
          </cell>
          <cell r="BJ117">
            <v>0</v>
          </cell>
          <cell r="BK117">
            <v>0</v>
          </cell>
          <cell r="BL117">
            <v>0</v>
          </cell>
          <cell r="BN117">
            <v>0</v>
          </cell>
          <cell r="BP117">
            <v>0</v>
          </cell>
          <cell r="BQ117">
            <v>0</v>
          </cell>
          <cell r="BR117">
            <v>0</v>
          </cell>
          <cell r="BS117">
            <v>0</v>
          </cell>
          <cell r="BT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AZ118">
            <v>0</v>
          </cell>
          <cell r="BB118">
            <v>109</v>
          </cell>
          <cell r="BC118" t="str">
            <v>GOSNOLD</v>
          </cell>
          <cell r="BD118">
            <v>0</v>
          </cell>
          <cell r="BE118">
            <v>0</v>
          </cell>
          <cell r="BG118">
            <v>0</v>
          </cell>
          <cell r="BH118">
            <v>0</v>
          </cell>
          <cell r="BI118">
            <v>0</v>
          </cell>
          <cell r="BJ118">
            <v>0</v>
          </cell>
          <cell r="BK118">
            <v>0</v>
          </cell>
          <cell r="BL118">
            <v>0</v>
          </cell>
          <cell r="BN118">
            <v>0</v>
          </cell>
          <cell r="BP118">
            <v>0</v>
          </cell>
          <cell r="BQ118">
            <v>0</v>
          </cell>
          <cell r="BR118">
            <v>0</v>
          </cell>
          <cell r="BS118">
            <v>0</v>
          </cell>
          <cell r="BT118">
            <v>0</v>
          </cell>
          <cell r="BV118">
            <v>0</v>
          </cell>
        </row>
        <row r="119">
          <cell r="A119">
            <v>110</v>
          </cell>
          <cell r="B119">
            <v>110</v>
          </cell>
          <cell r="C119" t="str">
            <v>GRAFTON</v>
          </cell>
          <cell r="D119">
            <v>26</v>
          </cell>
          <cell r="E119">
            <v>291088</v>
          </cell>
          <cell r="F119">
            <v>0</v>
          </cell>
          <cell r="G119">
            <v>22641</v>
          </cell>
          <cell r="H119">
            <v>313729</v>
          </cell>
          <cell r="J119">
            <v>0</v>
          </cell>
          <cell r="K119">
            <v>0</v>
          </cell>
          <cell r="L119">
            <v>22641</v>
          </cell>
          <cell r="M119">
            <v>22641</v>
          </cell>
          <cell r="O119">
            <v>291088</v>
          </cell>
          <cell r="Q119">
            <v>0</v>
          </cell>
          <cell r="R119">
            <v>0</v>
          </cell>
          <cell r="S119">
            <v>22641</v>
          </cell>
          <cell r="T119">
            <v>22641</v>
          </cell>
          <cell r="V119">
            <v>48018.25</v>
          </cell>
          <cell r="W119">
            <v>0</v>
          </cell>
          <cell r="X119">
            <v>110</v>
          </cell>
          <cell r="Y119">
            <v>26</v>
          </cell>
          <cell r="Z119">
            <v>0.65406722620562829</v>
          </cell>
          <cell r="AA119">
            <v>291088</v>
          </cell>
          <cell r="AB119">
            <v>0</v>
          </cell>
          <cell r="AC119">
            <v>291088</v>
          </cell>
          <cell r="AD119">
            <v>0</v>
          </cell>
          <cell r="AE119">
            <v>22641</v>
          </cell>
          <cell r="AF119">
            <v>313729</v>
          </cell>
          <cell r="AG119">
            <v>0</v>
          </cell>
          <cell r="AH119">
            <v>0</v>
          </cell>
          <cell r="AI119">
            <v>0</v>
          </cell>
          <cell r="AJ119">
            <v>0</v>
          </cell>
          <cell r="AK119">
            <v>313729</v>
          </cell>
          <cell r="AM119">
            <v>110</v>
          </cell>
          <cell r="AN119">
            <v>110</v>
          </cell>
          <cell r="AO119" t="str">
            <v>GRAFTON</v>
          </cell>
          <cell r="AP119">
            <v>291088</v>
          </cell>
          <cell r="AQ119">
            <v>359503</v>
          </cell>
          <cell r="AR119">
            <v>0</v>
          </cell>
          <cell r="AS119">
            <v>0</v>
          </cell>
          <cell r="AT119">
            <v>0</v>
          </cell>
          <cell r="AU119">
            <v>1544</v>
          </cell>
          <cell r="AV119">
            <v>0</v>
          </cell>
          <cell r="AW119">
            <v>23833.25</v>
          </cell>
          <cell r="AX119">
            <v>0</v>
          </cell>
          <cell r="AY119">
            <v>25377.25</v>
          </cell>
          <cell r="AZ119">
            <v>0</v>
          </cell>
          <cell r="BB119">
            <v>110</v>
          </cell>
          <cell r="BC119" t="str">
            <v>GRAFTON</v>
          </cell>
          <cell r="BD119">
            <v>0</v>
          </cell>
          <cell r="BE119">
            <v>0</v>
          </cell>
          <cell r="BG119">
            <v>0</v>
          </cell>
          <cell r="BH119">
            <v>0</v>
          </cell>
          <cell r="BI119">
            <v>0</v>
          </cell>
          <cell r="BJ119">
            <v>0</v>
          </cell>
          <cell r="BK119">
            <v>0</v>
          </cell>
          <cell r="BL119">
            <v>0</v>
          </cell>
          <cell r="BN119">
            <v>0</v>
          </cell>
          <cell r="BP119">
            <v>0</v>
          </cell>
          <cell r="BQ119">
            <v>0</v>
          </cell>
          <cell r="BR119">
            <v>0</v>
          </cell>
          <cell r="BS119">
            <v>0</v>
          </cell>
          <cell r="BT119">
            <v>0</v>
          </cell>
          <cell r="BV119">
            <v>0</v>
          </cell>
        </row>
        <row r="120">
          <cell r="A120">
            <v>111</v>
          </cell>
          <cell r="B120">
            <v>111</v>
          </cell>
          <cell r="C120" t="str">
            <v>GRANBY</v>
          </cell>
          <cell r="D120">
            <v>13</v>
          </cell>
          <cell r="E120">
            <v>172900</v>
          </cell>
          <cell r="F120">
            <v>0</v>
          </cell>
          <cell r="G120">
            <v>11601</v>
          </cell>
          <cell r="H120">
            <v>184501</v>
          </cell>
          <cell r="J120">
            <v>0</v>
          </cell>
          <cell r="K120">
            <v>0</v>
          </cell>
          <cell r="L120">
            <v>11601</v>
          </cell>
          <cell r="M120">
            <v>11601</v>
          </cell>
          <cell r="O120">
            <v>172900</v>
          </cell>
          <cell r="Q120">
            <v>0</v>
          </cell>
          <cell r="R120">
            <v>0</v>
          </cell>
          <cell r="S120">
            <v>11601</v>
          </cell>
          <cell r="T120">
            <v>11601</v>
          </cell>
          <cell r="V120">
            <v>79271.75</v>
          </cell>
          <cell r="W120">
            <v>0</v>
          </cell>
          <cell r="X120">
            <v>111</v>
          </cell>
          <cell r="Y120">
            <v>13</v>
          </cell>
          <cell r="Z120">
            <v>9.9750623441396506E-3</v>
          </cell>
          <cell r="AA120">
            <v>172900</v>
          </cell>
          <cell r="AB120">
            <v>0</v>
          </cell>
          <cell r="AC120">
            <v>172900</v>
          </cell>
          <cell r="AD120">
            <v>0</v>
          </cell>
          <cell r="AE120">
            <v>11601</v>
          </cell>
          <cell r="AF120">
            <v>184501</v>
          </cell>
          <cell r="AG120">
            <v>0</v>
          </cell>
          <cell r="AH120">
            <v>0</v>
          </cell>
          <cell r="AI120">
            <v>0</v>
          </cell>
          <cell r="AJ120">
            <v>0</v>
          </cell>
          <cell r="AK120">
            <v>184501</v>
          </cell>
          <cell r="AM120">
            <v>111</v>
          </cell>
          <cell r="AN120">
            <v>111</v>
          </cell>
          <cell r="AO120" t="str">
            <v>GRANBY</v>
          </cell>
          <cell r="AP120">
            <v>172900</v>
          </cell>
          <cell r="AQ120">
            <v>173298</v>
          </cell>
          <cell r="AR120">
            <v>0</v>
          </cell>
          <cell r="AS120">
            <v>0</v>
          </cell>
          <cell r="AT120">
            <v>41478.5</v>
          </cell>
          <cell r="AU120">
            <v>11998</v>
          </cell>
          <cell r="AV120">
            <v>0</v>
          </cell>
          <cell r="AW120">
            <v>14194.25</v>
          </cell>
          <cell r="AX120">
            <v>0</v>
          </cell>
          <cell r="AY120">
            <v>67670.75</v>
          </cell>
          <cell r="AZ120">
            <v>0</v>
          </cell>
          <cell r="BB120">
            <v>111</v>
          </cell>
          <cell r="BC120" t="str">
            <v>GRANBY</v>
          </cell>
          <cell r="BD120">
            <v>0</v>
          </cell>
          <cell r="BE120">
            <v>0</v>
          </cell>
          <cell r="BG120">
            <v>0</v>
          </cell>
          <cell r="BH120">
            <v>0</v>
          </cell>
          <cell r="BI120">
            <v>0</v>
          </cell>
          <cell r="BJ120">
            <v>0</v>
          </cell>
          <cell r="BK120">
            <v>0</v>
          </cell>
          <cell r="BL120">
            <v>0</v>
          </cell>
          <cell r="BN120">
            <v>0</v>
          </cell>
          <cell r="BP120">
            <v>0</v>
          </cell>
          <cell r="BQ120">
            <v>0</v>
          </cell>
          <cell r="BR120">
            <v>0</v>
          </cell>
          <cell r="BS120">
            <v>0</v>
          </cell>
          <cell r="BT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AZ121">
            <v>0</v>
          </cell>
          <cell r="BB121">
            <v>112</v>
          </cell>
          <cell r="BC121" t="str">
            <v>GRANVILLE</v>
          </cell>
          <cell r="BD121">
            <v>0</v>
          </cell>
          <cell r="BE121">
            <v>0</v>
          </cell>
          <cell r="BG121">
            <v>0</v>
          </cell>
          <cell r="BH121">
            <v>0</v>
          </cell>
          <cell r="BI121">
            <v>0</v>
          </cell>
          <cell r="BJ121">
            <v>0</v>
          </cell>
          <cell r="BK121">
            <v>0</v>
          </cell>
          <cell r="BL121">
            <v>0</v>
          </cell>
          <cell r="BN121">
            <v>0</v>
          </cell>
          <cell r="BP121">
            <v>0</v>
          </cell>
          <cell r="BQ121">
            <v>0</v>
          </cell>
          <cell r="BR121">
            <v>0</v>
          </cell>
          <cell r="BS121">
            <v>0</v>
          </cell>
          <cell r="BT121">
            <v>0</v>
          </cell>
          <cell r="BV121">
            <v>0</v>
          </cell>
          <cell r="CA121" t="str">
            <v>fy13</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AZ122">
            <v>0</v>
          </cell>
          <cell r="BB122">
            <v>113</v>
          </cell>
          <cell r="BC122" t="str">
            <v>GREAT BARRINGTON</v>
          </cell>
          <cell r="BD122">
            <v>0</v>
          </cell>
          <cell r="BE122">
            <v>0</v>
          </cell>
          <cell r="BG122">
            <v>0</v>
          </cell>
          <cell r="BH122">
            <v>0</v>
          </cell>
          <cell r="BI122">
            <v>0</v>
          </cell>
          <cell r="BJ122">
            <v>0</v>
          </cell>
          <cell r="BK122">
            <v>0</v>
          </cell>
          <cell r="BL122">
            <v>0</v>
          </cell>
          <cell r="BN122">
            <v>0</v>
          </cell>
          <cell r="BP122">
            <v>0</v>
          </cell>
          <cell r="BQ122">
            <v>0</v>
          </cell>
          <cell r="BR122">
            <v>0</v>
          </cell>
          <cell r="BS122">
            <v>0</v>
          </cell>
          <cell r="BT122">
            <v>0</v>
          </cell>
          <cell r="BV122">
            <v>0</v>
          </cell>
        </row>
        <row r="123">
          <cell r="A123">
            <v>114</v>
          </cell>
          <cell r="B123">
            <v>114</v>
          </cell>
          <cell r="C123" t="str">
            <v>GREENFIELD</v>
          </cell>
          <cell r="D123">
            <v>89</v>
          </cell>
          <cell r="E123">
            <v>1134049</v>
          </cell>
          <cell r="F123">
            <v>0</v>
          </cell>
          <cell r="G123">
            <v>78967</v>
          </cell>
          <cell r="H123">
            <v>1213016</v>
          </cell>
          <cell r="J123">
            <v>72334.500144060177</v>
          </cell>
          <cell r="K123">
            <v>0.49917271634372412</v>
          </cell>
          <cell r="L123">
            <v>78967</v>
          </cell>
          <cell r="M123">
            <v>151301.50014406018</v>
          </cell>
          <cell r="O123">
            <v>1061714.4998559398</v>
          </cell>
          <cell r="Q123">
            <v>0</v>
          </cell>
          <cell r="R123">
            <v>72334.500144060177</v>
          </cell>
          <cell r="S123">
            <v>78967</v>
          </cell>
          <cell r="T123">
            <v>151301.50014406018</v>
          </cell>
          <cell r="V123">
            <v>223875.7615883468</v>
          </cell>
          <cell r="W123">
            <v>0</v>
          </cell>
          <cell r="X123">
            <v>114</v>
          </cell>
          <cell r="Y123">
            <v>89</v>
          </cell>
          <cell r="Z123">
            <v>0.5769809709959336</v>
          </cell>
          <cell r="AA123">
            <v>1134049</v>
          </cell>
          <cell r="AB123">
            <v>0</v>
          </cell>
          <cell r="AC123">
            <v>1134049</v>
          </cell>
          <cell r="AD123">
            <v>0</v>
          </cell>
          <cell r="AE123">
            <v>78967</v>
          </cell>
          <cell r="AF123">
            <v>1213016</v>
          </cell>
          <cell r="AG123">
            <v>0</v>
          </cell>
          <cell r="AH123">
            <v>0</v>
          </cell>
          <cell r="AI123">
            <v>0</v>
          </cell>
          <cell r="AJ123">
            <v>0</v>
          </cell>
          <cell r="AK123">
            <v>1213016</v>
          </cell>
          <cell r="AM123">
            <v>114</v>
          </cell>
          <cell r="AN123">
            <v>114</v>
          </cell>
          <cell r="AO123" t="str">
            <v>GREENFIELD</v>
          </cell>
          <cell r="AP123">
            <v>1134049</v>
          </cell>
          <cell r="AQ123">
            <v>1031882</v>
          </cell>
          <cell r="AR123">
            <v>102167</v>
          </cell>
          <cell r="AS123">
            <v>8532</v>
          </cell>
          <cell r="AT123">
            <v>0</v>
          </cell>
          <cell r="AU123">
            <v>0</v>
          </cell>
          <cell r="AV123">
            <v>0</v>
          </cell>
          <cell r="AW123">
            <v>34723.75</v>
          </cell>
          <cell r="AX123">
            <v>-513.98841165321937</v>
          </cell>
          <cell r="AY123">
            <v>144908.7615883468</v>
          </cell>
          <cell r="AZ123">
            <v>72334.500144060177</v>
          </cell>
          <cell r="BB123">
            <v>114</v>
          </cell>
          <cell r="BC123" t="str">
            <v>GREENFIELD</v>
          </cell>
          <cell r="BD123">
            <v>0</v>
          </cell>
          <cell r="BE123">
            <v>0</v>
          </cell>
          <cell r="BG123">
            <v>0</v>
          </cell>
          <cell r="BH123">
            <v>0</v>
          </cell>
          <cell r="BI123">
            <v>0</v>
          </cell>
          <cell r="BJ123">
            <v>0</v>
          </cell>
          <cell r="BK123">
            <v>0</v>
          </cell>
          <cell r="BL123">
            <v>0</v>
          </cell>
          <cell r="BN123">
            <v>0</v>
          </cell>
          <cell r="BP123">
            <v>102167</v>
          </cell>
          <cell r="BQ123">
            <v>102167</v>
          </cell>
          <cell r="BR123">
            <v>0</v>
          </cell>
          <cell r="BS123">
            <v>-513.98841165321937</v>
          </cell>
          <cell r="BT123">
            <v>-513.98841165321937</v>
          </cell>
          <cell r="BV123">
            <v>-513.98841165321937</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AZ124">
            <v>0</v>
          </cell>
          <cell r="BB124">
            <v>115</v>
          </cell>
          <cell r="BC124" t="str">
            <v>GROTON</v>
          </cell>
          <cell r="BD124">
            <v>0</v>
          </cell>
          <cell r="BE124">
            <v>0</v>
          </cell>
          <cell r="BG124">
            <v>0</v>
          </cell>
          <cell r="BH124">
            <v>0</v>
          </cell>
          <cell r="BI124">
            <v>0</v>
          </cell>
          <cell r="BJ124">
            <v>0</v>
          </cell>
          <cell r="BK124">
            <v>0</v>
          </cell>
          <cell r="BL124">
            <v>0</v>
          </cell>
          <cell r="BN124">
            <v>0</v>
          </cell>
          <cell r="BP124">
            <v>0</v>
          </cell>
          <cell r="BQ124">
            <v>0</v>
          </cell>
          <cell r="BR124">
            <v>0</v>
          </cell>
          <cell r="BS124">
            <v>0</v>
          </cell>
          <cell r="BT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AZ125">
            <v>0</v>
          </cell>
          <cell r="BB125">
            <v>116</v>
          </cell>
          <cell r="BC125" t="str">
            <v>GROVELAND</v>
          </cell>
          <cell r="BD125">
            <v>0</v>
          </cell>
          <cell r="BE125">
            <v>0</v>
          </cell>
          <cell r="BG125">
            <v>0</v>
          </cell>
          <cell r="BH125">
            <v>0</v>
          </cell>
          <cell r="BI125">
            <v>0</v>
          </cell>
          <cell r="BJ125">
            <v>0</v>
          </cell>
          <cell r="BK125">
            <v>0</v>
          </cell>
          <cell r="BL125">
            <v>0</v>
          </cell>
          <cell r="BN125">
            <v>0</v>
          </cell>
          <cell r="BP125">
            <v>0</v>
          </cell>
          <cell r="BQ125">
            <v>0</v>
          </cell>
          <cell r="BR125">
            <v>0</v>
          </cell>
          <cell r="BS125">
            <v>0</v>
          </cell>
          <cell r="BT125">
            <v>0</v>
          </cell>
          <cell r="BV125">
            <v>0</v>
          </cell>
        </row>
        <row r="126">
          <cell r="A126">
            <v>117</v>
          </cell>
          <cell r="B126">
            <v>117</v>
          </cell>
          <cell r="C126" t="str">
            <v>HADLEY</v>
          </cell>
          <cell r="D126">
            <v>47</v>
          </cell>
          <cell r="E126">
            <v>634147</v>
          </cell>
          <cell r="F126">
            <v>0</v>
          </cell>
          <cell r="G126">
            <v>41937</v>
          </cell>
          <cell r="H126">
            <v>676084</v>
          </cell>
          <cell r="J126">
            <v>54564.343252737475</v>
          </cell>
          <cell r="K126">
            <v>0.33528062096129324</v>
          </cell>
          <cell r="L126">
            <v>41937</v>
          </cell>
          <cell r="M126">
            <v>96501.343252737483</v>
          </cell>
          <cell r="O126">
            <v>579582.65674726246</v>
          </cell>
          <cell r="Q126">
            <v>0</v>
          </cell>
          <cell r="R126">
            <v>54564.343252737475</v>
          </cell>
          <cell r="S126">
            <v>41937</v>
          </cell>
          <cell r="T126">
            <v>96501.343252737483</v>
          </cell>
          <cell r="V126">
            <v>204679.31148908753</v>
          </cell>
          <cell r="W126">
            <v>0</v>
          </cell>
          <cell r="X126">
            <v>117</v>
          </cell>
          <cell r="Y126">
            <v>47</v>
          </cell>
          <cell r="Z126">
            <v>4.1427961627462866E-2</v>
          </cell>
          <cell r="AA126">
            <v>634147</v>
          </cell>
          <cell r="AB126">
            <v>0</v>
          </cell>
          <cell r="AC126">
            <v>634147</v>
          </cell>
          <cell r="AD126">
            <v>0</v>
          </cell>
          <cell r="AE126">
            <v>41937</v>
          </cell>
          <cell r="AF126">
            <v>676084</v>
          </cell>
          <cell r="AG126">
            <v>0</v>
          </cell>
          <cell r="AH126">
            <v>0</v>
          </cell>
          <cell r="AI126">
            <v>0</v>
          </cell>
          <cell r="AJ126">
            <v>0</v>
          </cell>
          <cell r="AK126">
            <v>676084</v>
          </cell>
          <cell r="AM126">
            <v>117</v>
          </cell>
          <cell r="AN126">
            <v>117</v>
          </cell>
          <cell r="AO126" t="str">
            <v>HADLEY</v>
          </cell>
          <cell r="AP126">
            <v>634147</v>
          </cell>
          <cell r="AQ126">
            <v>557079</v>
          </cell>
          <cell r="AR126">
            <v>77068</v>
          </cell>
          <cell r="AS126">
            <v>20121</v>
          </cell>
          <cell r="AT126">
            <v>1198.5</v>
          </cell>
          <cell r="AU126">
            <v>22843.75</v>
          </cell>
          <cell r="AV126">
            <v>15796.5</v>
          </cell>
          <cell r="AW126">
            <v>26926.75</v>
          </cell>
          <cell r="AX126">
            <v>-1212.188510912456</v>
          </cell>
          <cell r="AY126">
            <v>162742.31148908753</v>
          </cell>
          <cell r="AZ126">
            <v>54564.343252737475</v>
          </cell>
          <cell r="BB126">
            <v>117</v>
          </cell>
          <cell r="BC126" t="str">
            <v>HADLEY</v>
          </cell>
          <cell r="BD126">
            <v>0</v>
          </cell>
          <cell r="BE126">
            <v>0</v>
          </cell>
          <cell r="BG126">
            <v>0</v>
          </cell>
          <cell r="BH126">
            <v>0</v>
          </cell>
          <cell r="BI126">
            <v>0</v>
          </cell>
          <cell r="BJ126">
            <v>0</v>
          </cell>
          <cell r="BK126">
            <v>0</v>
          </cell>
          <cell r="BL126">
            <v>0</v>
          </cell>
          <cell r="BN126">
            <v>0</v>
          </cell>
          <cell r="BP126">
            <v>77068</v>
          </cell>
          <cell r="BQ126">
            <v>77068</v>
          </cell>
          <cell r="BR126">
            <v>0</v>
          </cell>
          <cell r="BS126">
            <v>-1212.188510912456</v>
          </cell>
          <cell r="BT126">
            <v>-1212.188510912456</v>
          </cell>
          <cell r="BV126">
            <v>-1212.188510912456</v>
          </cell>
        </row>
        <row r="127">
          <cell r="A127">
            <v>118</v>
          </cell>
          <cell r="B127">
            <v>118</v>
          </cell>
          <cell r="C127" t="str">
            <v>HALIFAX</v>
          </cell>
          <cell r="D127">
            <v>1</v>
          </cell>
          <cell r="E127">
            <v>15585</v>
          </cell>
          <cell r="F127">
            <v>0</v>
          </cell>
          <cell r="G127">
            <v>893</v>
          </cell>
          <cell r="H127">
            <v>16478</v>
          </cell>
          <cell r="J127">
            <v>3581.0770770273807</v>
          </cell>
          <cell r="K127">
            <v>0.45554981262274274</v>
          </cell>
          <cell r="L127">
            <v>893</v>
          </cell>
          <cell r="M127">
            <v>4474.0770770273812</v>
          </cell>
          <cell r="O127">
            <v>12003.922922972619</v>
          </cell>
          <cell r="Q127">
            <v>0</v>
          </cell>
          <cell r="R127">
            <v>3581.0770770273807</v>
          </cell>
          <cell r="S127">
            <v>893</v>
          </cell>
          <cell r="T127">
            <v>4474.0770770273812</v>
          </cell>
          <cell r="V127">
            <v>8754</v>
          </cell>
          <cell r="W127">
            <v>0</v>
          </cell>
          <cell r="X127">
            <v>118</v>
          </cell>
          <cell r="Y127">
            <v>1</v>
          </cell>
          <cell r="Z127">
            <v>0</v>
          </cell>
          <cell r="AA127">
            <v>15585</v>
          </cell>
          <cell r="AB127">
            <v>0</v>
          </cell>
          <cell r="AC127">
            <v>15585</v>
          </cell>
          <cell r="AD127">
            <v>0</v>
          </cell>
          <cell r="AE127">
            <v>893</v>
          </cell>
          <cell r="AF127">
            <v>16478</v>
          </cell>
          <cell r="AG127">
            <v>0</v>
          </cell>
          <cell r="AH127">
            <v>0</v>
          </cell>
          <cell r="AI127">
            <v>0</v>
          </cell>
          <cell r="AJ127">
            <v>0</v>
          </cell>
          <cell r="AK127">
            <v>16478</v>
          </cell>
          <cell r="AM127">
            <v>118</v>
          </cell>
          <cell r="AN127">
            <v>118</v>
          </cell>
          <cell r="AO127" t="str">
            <v>HALIFAX</v>
          </cell>
          <cell r="AP127">
            <v>15585</v>
          </cell>
          <cell r="AQ127">
            <v>10527</v>
          </cell>
          <cell r="AR127">
            <v>5058</v>
          </cell>
          <cell r="AS127">
            <v>0</v>
          </cell>
          <cell r="AT127">
            <v>0</v>
          </cell>
          <cell r="AU127">
            <v>2803</v>
          </cell>
          <cell r="AV127">
            <v>0</v>
          </cell>
          <cell r="AW127">
            <v>0</v>
          </cell>
          <cell r="AX127">
            <v>0</v>
          </cell>
          <cell r="AY127">
            <v>7861</v>
          </cell>
          <cell r="AZ127">
            <v>3581.0770770273807</v>
          </cell>
          <cell r="BB127">
            <v>118</v>
          </cell>
          <cell r="BC127" t="str">
            <v>HALIFAX</v>
          </cell>
          <cell r="BD127">
            <v>0</v>
          </cell>
          <cell r="BE127">
            <v>0</v>
          </cell>
          <cell r="BG127">
            <v>0</v>
          </cell>
          <cell r="BH127">
            <v>0</v>
          </cell>
          <cell r="BI127">
            <v>0</v>
          </cell>
          <cell r="BJ127">
            <v>0</v>
          </cell>
          <cell r="BK127">
            <v>0</v>
          </cell>
          <cell r="BL127">
            <v>0</v>
          </cell>
          <cell r="BN127">
            <v>0</v>
          </cell>
          <cell r="BP127">
            <v>5058</v>
          </cell>
          <cell r="BQ127">
            <v>5058</v>
          </cell>
          <cell r="BR127">
            <v>0</v>
          </cell>
          <cell r="BS127">
            <v>0</v>
          </cell>
          <cell r="BT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AZ128">
            <v>0</v>
          </cell>
          <cell r="BB128">
            <v>119</v>
          </cell>
          <cell r="BC128" t="str">
            <v>HAMILTON</v>
          </cell>
          <cell r="BD128">
            <v>0</v>
          </cell>
          <cell r="BE128">
            <v>0</v>
          </cell>
          <cell r="BG128">
            <v>0</v>
          </cell>
          <cell r="BH128">
            <v>0</v>
          </cell>
          <cell r="BI128">
            <v>0</v>
          </cell>
          <cell r="BJ128">
            <v>0</v>
          </cell>
          <cell r="BK128">
            <v>0</v>
          </cell>
          <cell r="BL128">
            <v>0</v>
          </cell>
          <cell r="BN128">
            <v>0</v>
          </cell>
          <cell r="BP128">
            <v>0</v>
          </cell>
          <cell r="BQ128">
            <v>0</v>
          </cell>
          <cell r="BR128">
            <v>0</v>
          </cell>
          <cell r="BS128">
            <v>0</v>
          </cell>
          <cell r="BT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AZ129">
            <v>0</v>
          </cell>
          <cell r="BB129">
            <v>120</v>
          </cell>
          <cell r="BC129" t="str">
            <v>HAMPDEN</v>
          </cell>
          <cell r="BD129">
            <v>0</v>
          </cell>
          <cell r="BE129">
            <v>0</v>
          </cell>
          <cell r="BG129">
            <v>0</v>
          </cell>
          <cell r="BH129">
            <v>0</v>
          </cell>
          <cell r="BI129">
            <v>0</v>
          </cell>
          <cell r="BJ129">
            <v>0</v>
          </cell>
          <cell r="BK129">
            <v>0</v>
          </cell>
          <cell r="BL129">
            <v>0</v>
          </cell>
          <cell r="BN129">
            <v>0</v>
          </cell>
          <cell r="BP129">
            <v>0</v>
          </cell>
          <cell r="BQ129">
            <v>0</v>
          </cell>
          <cell r="BR129">
            <v>0</v>
          </cell>
          <cell r="BS129">
            <v>0</v>
          </cell>
          <cell r="BT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AZ130">
            <v>0</v>
          </cell>
          <cell r="BB130">
            <v>121</v>
          </cell>
          <cell r="BC130" t="str">
            <v>HANCOCK</v>
          </cell>
          <cell r="BD130">
            <v>0</v>
          </cell>
          <cell r="BE130">
            <v>0</v>
          </cell>
          <cell r="BG130">
            <v>0</v>
          </cell>
          <cell r="BH130">
            <v>0</v>
          </cell>
          <cell r="BI130">
            <v>0</v>
          </cell>
          <cell r="BJ130">
            <v>0</v>
          </cell>
          <cell r="BK130">
            <v>0</v>
          </cell>
          <cell r="BL130">
            <v>0</v>
          </cell>
          <cell r="BN130">
            <v>0</v>
          </cell>
          <cell r="BP130">
            <v>0</v>
          </cell>
          <cell r="BQ130">
            <v>0</v>
          </cell>
          <cell r="BR130">
            <v>0</v>
          </cell>
          <cell r="BS130">
            <v>0</v>
          </cell>
          <cell r="BT130">
            <v>0</v>
          </cell>
          <cell r="BV130">
            <v>0</v>
          </cell>
        </row>
        <row r="131">
          <cell r="A131">
            <v>122</v>
          </cell>
          <cell r="B131">
            <v>122</v>
          </cell>
          <cell r="C131" t="str">
            <v>HANOVER</v>
          </cell>
          <cell r="D131">
            <v>26</v>
          </cell>
          <cell r="E131">
            <v>327782</v>
          </cell>
          <cell r="F131">
            <v>0</v>
          </cell>
          <cell r="G131">
            <v>23218</v>
          </cell>
          <cell r="H131">
            <v>351000</v>
          </cell>
          <cell r="J131">
            <v>25103.647671047813</v>
          </cell>
          <cell r="K131">
            <v>0.59206716205301446</v>
          </cell>
          <cell r="L131">
            <v>23218</v>
          </cell>
          <cell r="M131">
            <v>48321.647671047816</v>
          </cell>
          <cell r="O131">
            <v>302678.35232895217</v>
          </cell>
          <cell r="Q131">
            <v>0</v>
          </cell>
          <cell r="R131">
            <v>25103.647671047813</v>
          </cell>
          <cell r="S131">
            <v>23218</v>
          </cell>
          <cell r="T131">
            <v>48321.647671047816</v>
          </cell>
          <cell r="V131">
            <v>65618</v>
          </cell>
          <cell r="W131">
            <v>0</v>
          </cell>
          <cell r="X131">
            <v>122</v>
          </cell>
          <cell r="Y131">
            <v>26</v>
          </cell>
          <cell r="Z131">
            <v>0</v>
          </cell>
          <cell r="AA131">
            <v>327782</v>
          </cell>
          <cell r="AB131">
            <v>0</v>
          </cell>
          <cell r="AC131">
            <v>327782</v>
          </cell>
          <cell r="AD131">
            <v>0</v>
          </cell>
          <cell r="AE131">
            <v>23218</v>
          </cell>
          <cell r="AF131">
            <v>351000</v>
          </cell>
          <cell r="AG131">
            <v>0</v>
          </cell>
          <cell r="AH131">
            <v>0</v>
          </cell>
          <cell r="AI131">
            <v>0</v>
          </cell>
          <cell r="AJ131">
            <v>0</v>
          </cell>
          <cell r="AK131">
            <v>351000</v>
          </cell>
          <cell r="AM131">
            <v>122</v>
          </cell>
          <cell r="AN131">
            <v>122</v>
          </cell>
          <cell r="AO131" t="str">
            <v>HANOVER</v>
          </cell>
          <cell r="AP131">
            <v>327782</v>
          </cell>
          <cell r="AQ131">
            <v>292325</v>
          </cell>
          <cell r="AR131">
            <v>35457</v>
          </cell>
          <cell r="AS131">
            <v>0</v>
          </cell>
          <cell r="AT131">
            <v>76</v>
          </cell>
          <cell r="AU131">
            <v>3336</v>
          </cell>
          <cell r="AV131">
            <v>2677.75</v>
          </cell>
          <cell r="AW131">
            <v>853.25</v>
          </cell>
          <cell r="AX131">
            <v>0</v>
          </cell>
          <cell r="AY131">
            <v>42400</v>
          </cell>
          <cell r="AZ131">
            <v>25103.647671047813</v>
          </cell>
          <cell r="BB131">
            <v>122</v>
          </cell>
          <cell r="BC131" t="str">
            <v>HANOVER</v>
          </cell>
          <cell r="BD131">
            <v>0</v>
          </cell>
          <cell r="BE131">
            <v>0</v>
          </cell>
          <cell r="BG131">
            <v>0</v>
          </cell>
          <cell r="BH131">
            <v>0</v>
          </cell>
          <cell r="BI131">
            <v>0</v>
          </cell>
          <cell r="BJ131">
            <v>0</v>
          </cell>
          <cell r="BK131">
            <v>0</v>
          </cell>
          <cell r="BL131">
            <v>0</v>
          </cell>
          <cell r="BN131">
            <v>0</v>
          </cell>
          <cell r="BP131">
            <v>35457</v>
          </cell>
          <cell r="BQ131">
            <v>35457</v>
          </cell>
          <cell r="BR131">
            <v>0</v>
          </cell>
          <cell r="BS131">
            <v>0</v>
          </cell>
          <cell r="BT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AZ132">
            <v>0</v>
          </cell>
          <cell r="BB132">
            <v>123</v>
          </cell>
          <cell r="BC132" t="str">
            <v>HANSON</v>
          </cell>
          <cell r="BD132">
            <v>0</v>
          </cell>
          <cell r="BE132">
            <v>0</v>
          </cell>
          <cell r="BG132">
            <v>0</v>
          </cell>
          <cell r="BH132">
            <v>0</v>
          </cell>
          <cell r="BI132">
            <v>0</v>
          </cell>
          <cell r="BJ132">
            <v>0</v>
          </cell>
          <cell r="BK132">
            <v>0</v>
          </cell>
          <cell r="BL132">
            <v>0</v>
          </cell>
          <cell r="BN132">
            <v>0</v>
          </cell>
          <cell r="BP132">
            <v>0</v>
          </cell>
          <cell r="BQ132">
            <v>0</v>
          </cell>
          <cell r="BR132">
            <v>0</v>
          </cell>
          <cell r="BS132">
            <v>0</v>
          </cell>
          <cell r="BT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AZ133">
            <v>0</v>
          </cell>
          <cell r="BB133">
            <v>124</v>
          </cell>
          <cell r="BC133" t="str">
            <v>HARDWICK</v>
          </cell>
          <cell r="BD133">
            <v>0</v>
          </cell>
          <cell r="BE133">
            <v>0</v>
          </cell>
          <cell r="BG133">
            <v>0</v>
          </cell>
          <cell r="BH133">
            <v>0</v>
          </cell>
          <cell r="BI133">
            <v>0</v>
          </cell>
          <cell r="BJ133">
            <v>0</v>
          </cell>
          <cell r="BK133">
            <v>0</v>
          </cell>
          <cell r="BL133">
            <v>0</v>
          </cell>
          <cell r="BN133">
            <v>0</v>
          </cell>
          <cell r="BP133">
            <v>0</v>
          </cell>
          <cell r="BQ133">
            <v>0</v>
          </cell>
          <cell r="BR133">
            <v>0</v>
          </cell>
          <cell r="BS133">
            <v>0</v>
          </cell>
          <cell r="BT133">
            <v>0</v>
          </cell>
          <cell r="BV133">
            <v>0</v>
          </cell>
        </row>
        <row r="134">
          <cell r="A134">
            <v>125</v>
          </cell>
          <cell r="B134">
            <v>125</v>
          </cell>
          <cell r="C134" t="str">
            <v>HARVARD</v>
          </cell>
          <cell r="D134">
            <v>18</v>
          </cell>
          <cell r="E134">
            <v>250955</v>
          </cell>
          <cell r="F134">
            <v>0</v>
          </cell>
          <cell r="G134">
            <v>16072</v>
          </cell>
          <cell r="H134">
            <v>267027</v>
          </cell>
          <cell r="J134">
            <v>2968.6548406436946</v>
          </cell>
          <cell r="K134">
            <v>7.4608532113011383E-2</v>
          </cell>
          <cell r="L134">
            <v>16072</v>
          </cell>
          <cell r="M134">
            <v>19040.654840643696</v>
          </cell>
          <cell r="O134">
            <v>247986.34515935631</v>
          </cell>
          <cell r="Q134">
            <v>0</v>
          </cell>
          <cell r="R134">
            <v>2968.6548406436946</v>
          </cell>
          <cell r="S134">
            <v>16072</v>
          </cell>
          <cell r="T134">
            <v>19040.654840643696</v>
          </cell>
          <cell r="V134">
            <v>55861.75</v>
          </cell>
          <cell r="W134">
            <v>0</v>
          </cell>
          <cell r="X134">
            <v>125</v>
          </cell>
          <cell r="Y134">
            <v>18</v>
          </cell>
          <cell r="Z134">
            <v>2.4937655860349127E-3</v>
          </cell>
          <cell r="AA134">
            <v>250955</v>
          </cell>
          <cell r="AB134">
            <v>0</v>
          </cell>
          <cell r="AC134">
            <v>250955</v>
          </cell>
          <cell r="AD134">
            <v>0</v>
          </cell>
          <cell r="AE134">
            <v>16072</v>
          </cell>
          <cell r="AF134">
            <v>267027</v>
          </cell>
          <cell r="AG134">
            <v>0</v>
          </cell>
          <cell r="AH134">
            <v>0</v>
          </cell>
          <cell r="AI134">
            <v>0</v>
          </cell>
          <cell r="AJ134">
            <v>0</v>
          </cell>
          <cell r="AK134">
            <v>267027</v>
          </cell>
          <cell r="AM134">
            <v>125</v>
          </cell>
          <cell r="AN134">
            <v>125</v>
          </cell>
          <cell r="AO134" t="str">
            <v>HARVARD</v>
          </cell>
          <cell r="AP134">
            <v>250955</v>
          </cell>
          <cell r="AQ134">
            <v>246762</v>
          </cell>
          <cell r="AR134">
            <v>4193</v>
          </cell>
          <cell r="AS134">
            <v>0</v>
          </cell>
          <cell r="AT134">
            <v>0</v>
          </cell>
          <cell r="AU134">
            <v>8794.5</v>
          </cell>
          <cell r="AV134">
            <v>1543.25</v>
          </cell>
          <cell r="AW134">
            <v>25259</v>
          </cell>
          <cell r="AX134">
            <v>0</v>
          </cell>
          <cell r="AY134">
            <v>39789.75</v>
          </cell>
          <cell r="AZ134">
            <v>2968.6548406436946</v>
          </cell>
          <cell r="BB134">
            <v>125</v>
          </cell>
          <cell r="BC134" t="str">
            <v>HARVARD</v>
          </cell>
          <cell r="BD134">
            <v>0</v>
          </cell>
          <cell r="BE134">
            <v>0</v>
          </cell>
          <cell r="BG134">
            <v>0</v>
          </cell>
          <cell r="BH134">
            <v>0</v>
          </cell>
          <cell r="BI134">
            <v>0</v>
          </cell>
          <cell r="BJ134">
            <v>0</v>
          </cell>
          <cell r="BK134">
            <v>0</v>
          </cell>
          <cell r="BL134">
            <v>0</v>
          </cell>
          <cell r="BN134">
            <v>0</v>
          </cell>
          <cell r="BP134">
            <v>4193</v>
          </cell>
          <cell r="BQ134">
            <v>4193</v>
          </cell>
          <cell r="BR134">
            <v>0</v>
          </cell>
          <cell r="BS134">
            <v>0</v>
          </cell>
          <cell r="BT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AZ135">
            <v>0</v>
          </cell>
          <cell r="BB135">
            <v>126</v>
          </cell>
          <cell r="BC135" t="str">
            <v>HARWICH</v>
          </cell>
          <cell r="BD135">
            <v>0</v>
          </cell>
          <cell r="BE135">
            <v>0</v>
          </cell>
          <cell r="BG135">
            <v>0</v>
          </cell>
          <cell r="BH135">
            <v>0</v>
          </cell>
          <cell r="BI135">
            <v>0</v>
          </cell>
          <cell r="BJ135">
            <v>0</v>
          </cell>
          <cell r="BK135">
            <v>0</v>
          </cell>
          <cell r="BL135">
            <v>0</v>
          </cell>
          <cell r="BN135">
            <v>0</v>
          </cell>
          <cell r="BP135">
            <v>0</v>
          </cell>
          <cell r="BQ135">
            <v>0</v>
          </cell>
          <cell r="BR135">
            <v>0</v>
          </cell>
          <cell r="BS135">
            <v>0</v>
          </cell>
          <cell r="BT135">
            <v>0</v>
          </cell>
          <cell r="BV135">
            <v>0</v>
          </cell>
          <cell r="CA135" t="str">
            <v>fy13</v>
          </cell>
        </row>
        <row r="136">
          <cell r="A136">
            <v>127</v>
          </cell>
          <cell r="B136">
            <v>127</v>
          </cell>
          <cell r="C136" t="str">
            <v>HATFIELD</v>
          </cell>
          <cell r="D136">
            <v>9</v>
          </cell>
          <cell r="E136">
            <v>109799</v>
          </cell>
          <cell r="F136">
            <v>0</v>
          </cell>
          <cell r="G136">
            <v>8037</v>
          </cell>
          <cell r="H136">
            <v>117836</v>
          </cell>
          <cell r="J136">
            <v>0</v>
          </cell>
          <cell r="K136">
            <v>0</v>
          </cell>
          <cell r="L136">
            <v>8037</v>
          </cell>
          <cell r="M136">
            <v>8037</v>
          </cell>
          <cell r="O136">
            <v>109799</v>
          </cell>
          <cell r="Q136">
            <v>0</v>
          </cell>
          <cell r="R136">
            <v>0</v>
          </cell>
          <cell r="S136">
            <v>8037</v>
          </cell>
          <cell r="T136">
            <v>8037</v>
          </cell>
          <cell r="V136">
            <v>25116.588693534097</v>
          </cell>
          <cell r="W136">
            <v>0</v>
          </cell>
          <cell r="X136">
            <v>127</v>
          </cell>
          <cell r="Y136">
            <v>9</v>
          </cell>
          <cell r="Z136">
            <v>0</v>
          </cell>
          <cell r="AA136">
            <v>109799</v>
          </cell>
          <cell r="AB136">
            <v>0</v>
          </cell>
          <cell r="AC136">
            <v>109799</v>
          </cell>
          <cell r="AD136">
            <v>0</v>
          </cell>
          <cell r="AE136">
            <v>8037</v>
          </cell>
          <cell r="AF136">
            <v>117836</v>
          </cell>
          <cell r="AG136">
            <v>0</v>
          </cell>
          <cell r="AH136">
            <v>0</v>
          </cell>
          <cell r="AI136">
            <v>0</v>
          </cell>
          <cell r="AJ136">
            <v>0</v>
          </cell>
          <cell r="AK136">
            <v>117836</v>
          </cell>
          <cell r="AM136">
            <v>127</v>
          </cell>
          <cell r="AN136">
            <v>127</v>
          </cell>
          <cell r="AO136" t="str">
            <v>HATFIELD</v>
          </cell>
          <cell r="AP136">
            <v>109799</v>
          </cell>
          <cell r="AQ136">
            <v>110840</v>
          </cell>
          <cell r="AR136">
            <v>0</v>
          </cell>
          <cell r="AS136">
            <v>2381</v>
          </cell>
          <cell r="AT136">
            <v>0</v>
          </cell>
          <cell r="AU136">
            <v>1445.25</v>
          </cell>
          <cell r="AV136">
            <v>0</v>
          </cell>
          <cell r="AW136">
            <v>13396.75</v>
          </cell>
          <cell r="AX136">
            <v>-143.411306465905</v>
          </cell>
          <cell r="AY136">
            <v>17079.588693534097</v>
          </cell>
          <cell r="AZ136">
            <v>0</v>
          </cell>
          <cell r="BB136">
            <v>127</v>
          </cell>
          <cell r="BC136" t="str">
            <v>HATFIELD</v>
          </cell>
          <cell r="BD136">
            <v>0</v>
          </cell>
          <cell r="BE136">
            <v>0</v>
          </cell>
          <cell r="BG136">
            <v>0</v>
          </cell>
          <cell r="BH136">
            <v>0</v>
          </cell>
          <cell r="BI136">
            <v>0</v>
          </cell>
          <cell r="BJ136">
            <v>0</v>
          </cell>
          <cell r="BK136">
            <v>0</v>
          </cell>
          <cell r="BL136">
            <v>0</v>
          </cell>
          <cell r="BN136">
            <v>0</v>
          </cell>
          <cell r="BP136">
            <v>0</v>
          </cell>
          <cell r="BQ136">
            <v>0</v>
          </cell>
          <cell r="BR136">
            <v>0</v>
          </cell>
          <cell r="BS136">
            <v>-143.411306465905</v>
          </cell>
          <cell r="BT136">
            <v>-143.411306465905</v>
          </cell>
          <cell r="BV136">
            <v>-143.411306465905</v>
          </cell>
        </row>
        <row r="137">
          <cell r="A137">
            <v>128</v>
          </cell>
          <cell r="B137">
            <v>128</v>
          </cell>
          <cell r="C137" t="str">
            <v>HAVERHILL</v>
          </cell>
          <cell r="D137">
            <v>327</v>
          </cell>
          <cell r="E137">
            <v>3187121</v>
          </cell>
          <cell r="F137">
            <v>0</v>
          </cell>
          <cell r="G137">
            <v>291994</v>
          </cell>
          <cell r="H137">
            <v>3479115</v>
          </cell>
          <cell r="J137">
            <v>120482.21596518454</v>
          </cell>
          <cell r="K137">
            <v>0.39112635977107757</v>
          </cell>
          <cell r="L137">
            <v>291994</v>
          </cell>
          <cell r="M137">
            <v>412476.21596518456</v>
          </cell>
          <cell r="O137">
            <v>3066638.7840348156</v>
          </cell>
          <cell r="Q137">
            <v>0</v>
          </cell>
          <cell r="R137">
            <v>120482.21596518454</v>
          </cell>
          <cell r="S137">
            <v>291994</v>
          </cell>
          <cell r="T137">
            <v>412476.21596518456</v>
          </cell>
          <cell r="V137">
            <v>600033.11052096216</v>
          </cell>
          <cell r="W137">
            <v>0</v>
          </cell>
          <cell r="X137">
            <v>128</v>
          </cell>
          <cell r="Y137">
            <v>327</v>
          </cell>
          <cell r="Z137">
            <v>1.9692782785052113E-2</v>
          </cell>
          <cell r="AA137">
            <v>3187121</v>
          </cell>
          <cell r="AB137">
            <v>0</v>
          </cell>
          <cell r="AC137">
            <v>3187121</v>
          </cell>
          <cell r="AD137">
            <v>0</v>
          </cell>
          <cell r="AE137">
            <v>291994</v>
          </cell>
          <cell r="AF137">
            <v>3479115</v>
          </cell>
          <cell r="AG137">
            <v>0</v>
          </cell>
          <cell r="AH137">
            <v>0</v>
          </cell>
          <cell r="AI137">
            <v>0</v>
          </cell>
          <cell r="AJ137">
            <v>0</v>
          </cell>
          <cell r="AK137">
            <v>3479115</v>
          </cell>
          <cell r="AM137">
            <v>128</v>
          </cell>
          <cell r="AN137">
            <v>128</v>
          </cell>
          <cell r="AO137" t="str">
            <v>HAVERHILL</v>
          </cell>
          <cell r="AP137">
            <v>3187121</v>
          </cell>
          <cell r="AQ137">
            <v>3016949</v>
          </cell>
          <cell r="AR137">
            <v>170172</v>
          </cell>
          <cell r="AS137">
            <v>51555</v>
          </cell>
          <cell r="AT137">
            <v>0</v>
          </cell>
          <cell r="AU137">
            <v>41892.25</v>
          </cell>
          <cell r="AV137">
            <v>21917.25</v>
          </cell>
          <cell r="AW137">
            <v>25608.5</v>
          </cell>
          <cell r="AX137">
            <v>-3105.8894790378981</v>
          </cell>
          <cell r="AY137">
            <v>308039.1105209621</v>
          </cell>
          <cell r="AZ137">
            <v>120482.21596518454</v>
          </cell>
          <cell r="BB137">
            <v>128</v>
          </cell>
          <cell r="BC137" t="str">
            <v>HAVERHILL</v>
          </cell>
          <cell r="BD137">
            <v>0</v>
          </cell>
          <cell r="BE137">
            <v>0</v>
          </cell>
          <cell r="BG137">
            <v>0</v>
          </cell>
          <cell r="BH137">
            <v>0</v>
          </cell>
          <cell r="BI137">
            <v>0</v>
          </cell>
          <cell r="BJ137">
            <v>0</v>
          </cell>
          <cell r="BK137">
            <v>0</v>
          </cell>
          <cell r="BL137">
            <v>0</v>
          </cell>
          <cell r="BN137">
            <v>0</v>
          </cell>
          <cell r="BP137">
            <v>170172</v>
          </cell>
          <cell r="BQ137">
            <v>170172</v>
          </cell>
          <cell r="BR137">
            <v>0</v>
          </cell>
          <cell r="BS137">
            <v>-3105.8894790378981</v>
          </cell>
          <cell r="BT137">
            <v>-3105.8894790378981</v>
          </cell>
          <cell r="BV137">
            <v>-3105.8894790378981</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AZ138">
            <v>0</v>
          </cell>
          <cell r="BB138">
            <v>129</v>
          </cell>
          <cell r="BC138" t="str">
            <v>HAWLEY</v>
          </cell>
          <cell r="BD138">
            <v>0</v>
          </cell>
          <cell r="BE138">
            <v>0</v>
          </cell>
          <cell r="BG138">
            <v>0</v>
          </cell>
          <cell r="BH138">
            <v>0</v>
          </cell>
          <cell r="BI138">
            <v>0</v>
          </cell>
          <cell r="BJ138">
            <v>0</v>
          </cell>
          <cell r="BK138">
            <v>0</v>
          </cell>
          <cell r="BL138">
            <v>0</v>
          </cell>
          <cell r="BN138">
            <v>0</v>
          </cell>
          <cell r="BP138">
            <v>0</v>
          </cell>
          <cell r="BQ138">
            <v>0</v>
          </cell>
          <cell r="BR138">
            <v>0</v>
          </cell>
          <cell r="BS138">
            <v>0</v>
          </cell>
          <cell r="BT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AZ139">
            <v>0</v>
          </cell>
          <cell r="BB139">
            <v>130</v>
          </cell>
          <cell r="BC139" t="str">
            <v>HEATH</v>
          </cell>
          <cell r="BD139">
            <v>0</v>
          </cell>
          <cell r="BE139">
            <v>0</v>
          </cell>
          <cell r="BG139">
            <v>0</v>
          </cell>
          <cell r="BH139">
            <v>0</v>
          </cell>
          <cell r="BI139">
            <v>0</v>
          </cell>
          <cell r="BJ139">
            <v>0</v>
          </cell>
          <cell r="BK139">
            <v>0</v>
          </cell>
          <cell r="BL139">
            <v>0</v>
          </cell>
          <cell r="BN139">
            <v>0</v>
          </cell>
          <cell r="BP139">
            <v>0</v>
          </cell>
          <cell r="BQ139">
            <v>0</v>
          </cell>
          <cell r="BR139">
            <v>0</v>
          </cell>
          <cell r="BS139">
            <v>0</v>
          </cell>
          <cell r="BT139">
            <v>0</v>
          </cell>
          <cell r="BV139">
            <v>0</v>
          </cell>
        </row>
        <row r="140">
          <cell r="A140">
            <v>131</v>
          </cell>
          <cell r="B140">
            <v>131</v>
          </cell>
          <cell r="C140" t="str">
            <v>HINGHAM</v>
          </cell>
          <cell r="D140">
            <v>11</v>
          </cell>
          <cell r="E140">
            <v>126049</v>
          </cell>
          <cell r="F140">
            <v>0</v>
          </cell>
          <cell r="G140">
            <v>9823</v>
          </cell>
          <cell r="H140">
            <v>135872</v>
          </cell>
          <cell r="J140">
            <v>26447.436578164848</v>
          </cell>
          <cell r="K140">
            <v>0.45250676393222605</v>
          </cell>
          <cell r="L140">
            <v>9823</v>
          </cell>
          <cell r="M140">
            <v>36270.436578164852</v>
          </cell>
          <cell r="O140">
            <v>99601.563421835148</v>
          </cell>
          <cell r="Q140">
            <v>0</v>
          </cell>
          <cell r="R140">
            <v>26447.436578164848</v>
          </cell>
          <cell r="S140">
            <v>9823</v>
          </cell>
          <cell r="T140">
            <v>36270.436578164852</v>
          </cell>
          <cell r="V140">
            <v>68269.5</v>
          </cell>
          <cell r="W140">
            <v>0</v>
          </cell>
          <cell r="X140">
            <v>131</v>
          </cell>
          <cell r="Y140">
            <v>11</v>
          </cell>
          <cell r="Z140">
            <v>0</v>
          </cell>
          <cell r="AA140">
            <v>126049</v>
          </cell>
          <cell r="AB140">
            <v>0</v>
          </cell>
          <cell r="AC140">
            <v>126049</v>
          </cell>
          <cell r="AD140">
            <v>0</v>
          </cell>
          <cell r="AE140">
            <v>9823</v>
          </cell>
          <cell r="AF140">
            <v>135872</v>
          </cell>
          <cell r="AG140">
            <v>0</v>
          </cell>
          <cell r="AH140">
            <v>0</v>
          </cell>
          <cell r="AI140">
            <v>0</v>
          </cell>
          <cell r="AJ140">
            <v>0</v>
          </cell>
          <cell r="AK140">
            <v>135872</v>
          </cell>
          <cell r="AM140">
            <v>131</v>
          </cell>
          <cell r="AN140">
            <v>131</v>
          </cell>
          <cell r="AO140" t="str">
            <v>HINGHAM</v>
          </cell>
          <cell r="AP140">
            <v>126049</v>
          </cell>
          <cell r="AQ140">
            <v>88694</v>
          </cell>
          <cell r="AR140">
            <v>37355</v>
          </cell>
          <cell r="AS140">
            <v>0</v>
          </cell>
          <cell r="AT140">
            <v>18042.5</v>
          </cell>
          <cell r="AU140">
            <v>19.5</v>
          </cell>
          <cell r="AV140">
            <v>2903.75</v>
          </cell>
          <cell r="AW140">
            <v>125.75</v>
          </cell>
          <cell r="AX140">
            <v>0</v>
          </cell>
          <cell r="AY140">
            <v>58446.5</v>
          </cell>
          <cell r="AZ140">
            <v>26447.436578164848</v>
          </cell>
          <cell r="BB140">
            <v>131</v>
          </cell>
          <cell r="BC140" t="str">
            <v>HINGHAM</v>
          </cell>
          <cell r="BD140">
            <v>0</v>
          </cell>
          <cell r="BE140">
            <v>0</v>
          </cell>
          <cell r="BG140">
            <v>0</v>
          </cell>
          <cell r="BH140">
            <v>0</v>
          </cell>
          <cell r="BI140">
            <v>0</v>
          </cell>
          <cell r="BJ140">
            <v>0</v>
          </cell>
          <cell r="BK140">
            <v>0</v>
          </cell>
          <cell r="BL140">
            <v>0</v>
          </cell>
          <cell r="BN140">
            <v>0</v>
          </cell>
          <cell r="BP140">
            <v>37355</v>
          </cell>
          <cell r="BQ140">
            <v>37355</v>
          </cell>
          <cell r="BR140">
            <v>0</v>
          </cell>
          <cell r="BS140">
            <v>0</v>
          </cell>
          <cell r="BT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AZ141">
            <v>0</v>
          </cell>
          <cell r="BB141">
            <v>132</v>
          </cell>
          <cell r="BC141" t="str">
            <v>HINSDALE</v>
          </cell>
          <cell r="BD141">
            <v>0</v>
          </cell>
          <cell r="BE141">
            <v>0</v>
          </cell>
          <cell r="BG141">
            <v>0</v>
          </cell>
          <cell r="BH141">
            <v>0</v>
          </cell>
          <cell r="BI141">
            <v>0</v>
          </cell>
          <cell r="BJ141">
            <v>0</v>
          </cell>
          <cell r="BK141">
            <v>0</v>
          </cell>
          <cell r="BL141">
            <v>0</v>
          </cell>
          <cell r="BN141">
            <v>0</v>
          </cell>
          <cell r="BP141">
            <v>0</v>
          </cell>
          <cell r="BQ141">
            <v>0</v>
          </cell>
          <cell r="BR141">
            <v>0</v>
          </cell>
          <cell r="BS141">
            <v>0</v>
          </cell>
          <cell r="BT141">
            <v>0</v>
          </cell>
          <cell r="BV141">
            <v>0</v>
          </cell>
        </row>
        <row r="142">
          <cell r="A142">
            <v>133</v>
          </cell>
          <cell r="B142">
            <v>133</v>
          </cell>
          <cell r="C142" t="str">
            <v>HOLBROOK</v>
          </cell>
          <cell r="D142">
            <v>39</v>
          </cell>
          <cell r="E142">
            <v>515243</v>
          </cell>
          <cell r="F142">
            <v>0</v>
          </cell>
          <cell r="G142">
            <v>34815</v>
          </cell>
          <cell r="H142">
            <v>550058</v>
          </cell>
          <cell r="J142">
            <v>129505.00091370904</v>
          </cell>
          <cell r="K142">
            <v>0.57262797312108138</v>
          </cell>
          <cell r="L142">
            <v>34815</v>
          </cell>
          <cell r="M142">
            <v>164320.00091370905</v>
          </cell>
          <cell r="O142">
            <v>385737.99908629095</v>
          </cell>
          <cell r="Q142">
            <v>0</v>
          </cell>
          <cell r="R142">
            <v>129505.00091370904</v>
          </cell>
          <cell r="S142">
            <v>34815</v>
          </cell>
          <cell r="T142">
            <v>164320.00091370905</v>
          </cell>
          <cell r="V142">
            <v>260974.05438193705</v>
          </cell>
          <cell r="W142">
            <v>0</v>
          </cell>
          <cell r="X142">
            <v>133</v>
          </cell>
          <cell r="Y142">
            <v>39</v>
          </cell>
          <cell r="Z142">
            <v>1.3333333333333334E-2</v>
          </cell>
          <cell r="AA142">
            <v>515243</v>
          </cell>
          <cell r="AB142">
            <v>0</v>
          </cell>
          <cell r="AC142">
            <v>515243</v>
          </cell>
          <cell r="AD142">
            <v>0</v>
          </cell>
          <cell r="AE142">
            <v>34815</v>
          </cell>
          <cell r="AF142">
            <v>550058</v>
          </cell>
          <cell r="AG142">
            <v>0</v>
          </cell>
          <cell r="AH142">
            <v>0</v>
          </cell>
          <cell r="AI142">
            <v>0</v>
          </cell>
          <cell r="AJ142">
            <v>0</v>
          </cell>
          <cell r="AK142">
            <v>550058</v>
          </cell>
          <cell r="AM142">
            <v>133</v>
          </cell>
          <cell r="AN142">
            <v>133</v>
          </cell>
          <cell r="AO142" t="str">
            <v>HOLBROOK</v>
          </cell>
          <cell r="AP142">
            <v>515243</v>
          </cell>
          <cell r="AQ142">
            <v>332327</v>
          </cell>
          <cell r="AR142">
            <v>182916</v>
          </cell>
          <cell r="AS142">
            <v>22321</v>
          </cell>
          <cell r="AT142">
            <v>14629.5</v>
          </cell>
          <cell r="AU142">
            <v>0</v>
          </cell>
          <cell r="AV142">
            <v>4026.75</v>
          </cell>
          <cell r="AW142">
            <v>3610.5</v>
          </cell>
          <cell r="AX142">
            <v>-1344.6956180629495</v>
          </cell>
          <cell r="AY142">
            <v>226159.05438193705</v>
          </cell>
          <cell r="AZ142">
            <v>129505.00091370904</v>
          </cell>
          <cell r="BB142">
            <v>133</v>
          </cell>
          <cell r="BC142" t="str">
            <v>HOLBROOK</v>
          </cell>
          <cell r="BD142">
            <v>0</v>
          </cell>
          <cell r="BE142">
            <v>0</v>
          </cell>
          <cell r="BG142">
            <v>0</v>
          </cell>
          <cell r="BH142">
            <v>0</v>
          </cell>
          <cell r="BI142">
            <v>0</v>
          </cell>
          <cell r="BJ142">
            <v>0</v>
          </cell>
          <cell r="BK142">
            <v>0</v>
          </cell>
          <cell r="BL142">
            <v>0</v>
          </cell>
          <cell r="BN142">
            <v>0</v>
          </cell>
          <cell r="BP142">
            <v>182916</v>
          </cell>
          <cell r="BQ142">
            <v>182916</v>
          </cell>
          <cell r="BR142">
            <v>0</v>
          </cell>
          <cell r="BS142">
            <v>-1344.6956180629495</v>
          </cell>
          <cell r="BT142">
            <v>-1344.6956180629495</v>
          </cell>
          <cell r="BV142">
            <v>-1344.6956180629495</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AZ143">
            <v>0</v>
          </cell>
          <cell r="BB143">
            <v>134</v>
          </cell>
          <cell r="BC143" t="str">
            <v>HOLDEN</v>
          </cell>
          <cell r="BD143">
            <v>0</v>
          </cell>
          <cell r="BE143">
            <v>0</v>
          </cell>
          <cell r="BG143">
            <v>0</v>
          </cell>
          <cell r="BH143">
            <v>0</v>
          </cell>
          <cell r="BI143">
            <v>0</v>
          </cell>
          <cell r="BJ143">
            <v>0</v>
          </cell>
          <cell r="BK143">
            <v>0</v>
          </cell>
          <cell r="BL143">
            <v>0</v>
          </cell>
          <cell r="BN143">
            <v>0</v>
          </cell>
          <cell r="BP143">
            <v>0</v>
          </cell>
          <cell r="BQ143">
            <v>0</v>
          </cell>
          <cell r="BR143">
            <v>0</v>
          </cell>
          <cell r="BS143">
            <v>0</v>
          </cell>
          <cell r="BT143">
            <v>0</v>
          </cell>
          <cell r="BV143">
            <v>0</v>
          </cell>
        </row>
        <row r="144">
          <cell r="A144">
            <v>135</v>
          </cell>
          <cell r="B144">
            <v>135</v>
          </cell>
          <cell r="C144" t="str">
            <v>HOLLAND</v>
          </cell>
          <cell r="D144">
            <v>2</v>
          </cell>
          <cell r="E144">
            <v>33736</v>
          </cell>
          <cell r="F144">
            <v>0</v>
          </cell>
          <cell r="G144">
            <v>1786</v>
          </cell>
          <cell r="H144">
            <v>35522</v>
          </cell>
          <cell r="J144">
            <v>23885.175221549172</v>
          </cell>
          <cell r="K144">
            <v>0.70800258541466599</v>
          </cell>
          <cell r="L144">
            <v>1786</v>
          </cell>
          <cell r="M144">
            <v>25671.175221549172</v>
          </cell>
          <cell r="O144">
            <v>9850.8247784508276</v>
          </cell>
          <cell r="Q144">
            <v>0</v>
          </cell>
          <cell r="R144">
            <v>23885.175221549172</v>
          </cell>
          <cell r="S144">
            <v>1786</v>
          </cell>
          <cell r="T144">
            <v>25671.175221549172</v>
          </cell>
          <cell r="V144">
            <v>35522</v>
          </cell>
          <cell r="W144">
            <v>0</v>
          </cell>
          <cell r="X144">
            <v>135</v>
          </cell>
          <cell r="Y144">
            <v>2</v>
          </cell>
          <cell r="Z144">
            <v>0</v>
          </cell>
          <cell r="AA144">
            <v>33736</v>
          </cell>
          <cell r="AB144">
            <v>0</v>
          </cell>
          <cell r="AC144">
            <v>33736</v>
          </cell>
          <cell r="AD144">
            <v>0</v>
          </cell>
          <cell r="AE144">
            <v>1786</v>
          </cell>
          <cell r="AF144">
            <v>35522</v>
          </cell>
          <cell r="AG144">
            <v>0</v>
          </cell>
          <cell r="AH144">
            <v>0</v>
          </cell>
          <cell r="AI144">
            <v>0</v>
          </cell>
          <cell r="AJ144">
            <v>0</v>
          </cell>
          <cell r="AK144">
            <v>35522</v>
          </cell>
          <cell r="AM144">
            <v>135</v>
          </cell>
          <cell r="AN144">
            <v>135</v>
          </cell>
          <cell r="AO144" t="str">
            <v>HOLLAND</v>
          </cell>
          <cell r="AP144">
            <v>33736</v>
          </cell>
          <cell r="AQ144">
            <v>0</v>
          </cell>
          <cell r="AR144">
            <v>33736</v>
          </cell>
          <cell r="AS144">
            <v>0</v>
          </cell>
          <cell r="AT144">
            <v>0</v>
          </cell>
          <cell r="AU144">
            <v>0</v>
          </cell>
          <cell r="AV144">
            <v>0</v>
          </cell>
          <cell r="AW144">
            <v>0</v>
          </cell>
          <cell r="AX144">
            <v>0</v>
          </cell>
          <cell r="AY144">
            <v>33736</v>
          </cell>
          <cell r="AZ144">
            <v>23885.175221549172</v>
          </cell>
          <cell r="BB144">
            <v>135</v>
          </cell>
          <cell r="BC144" t="str">
            <v>HOLLAND</v>
          </cell>
          <cell r="BD144">
            <v>0</v>
          </cell>
          <cell r="BE144">
            <v>0</v>
          </cell>
          <cell r="BG144">
            <v>0</v>
          </cell>
          <cell r="BH144">
            <v>0</v>
          </cell>
          <cell r="BI144">
            <v>0</v>
          </cell>
          <cell r="BJ144">
            <v>0</v>
          </cell>
          <cell r="BK144">
            <v>0</v>
          </cell>
          <cell r="BL144">
            <v>0</v>
          </cell>
          <cell r="BN144">
            <v>0</v>
          </cell>
          <cell r="BP144">
            <v>33736</v>
          </cell>
          <cell r="BQ144">
            <v>33736</v>
          </cell>
          <cell r="BR144">
            <v>0</v>
          </cell>
          <cell r="BS144">
            <v>0</v>
          </cell>
          <cell r="BT144">
            <v>0</v>
          </cell>
          <cell r="BV144">
            <v>0</v>
          </cell>
        </row>
        <row r="145">
          <cell r="A145">
            <v>136</v>
          </cell>
          <cell r="B145">
            <v>136</v>
          </cell>
          <cell r="C145" t="str">
            <v>HOLLISTON</v>
          </cell>
          <cell r="D145">
            <v>11</v>
          </cell>
          <cell r="E145">
            <v>131568</v>
          </cell>
          <cell r="F145">
            <v>0</v>
          </cell>
          <cell r="G145">
            <v>9799</v>
          </cell>
          <cell r="H145">
            <v>141367</v>
          </cell>
          <cell r="J145">
            <v>24462.197328662125</v>
          </cell>
          <cell r="K145">
            <v>0.70800258541466599</v>
          </cell>
          <cell r="L145">
            <v>9799</v>
          </cell>
          <cell r="M145">
            <v>34261.197328662121</v>
          </cell>
          <cell r="O145">
            <v>107105.80267133788</v>
          </cell>
          <cell r="Q145">
            <v>0</v>
          </cell>
          <cell r="R145">
            <v>24462.197328662125</v>
          </cell>
          <cell r="S145">
            <v>9799</v>
          </cell>
          <cell r="T145">
            <v>34261.197328662121</v>
          </cell>
          <cell r="V145">
            <v>44350</v>
          </cell>
          <cell r="W145">
            <v>0</v>
          </cell>
          <cell r="X145">
            <v>136</v>
          </cell>
          <cell r="Y145">
            <v>11</v>
          </cell>
          <cell r="Z145">
            <v>2.7190332326283987E-2</v>
          </cell>
          <cell r="AA145">
            <v>131568</v>
          </cell>
          <cell r="AB145">
            <v>0</v>
          </cell>
          <cell r="AC145">
            <v>131568</v>
          </cell>
          <cell r="AD145">
            <v>0</v>
          </cell>
          <cell r="AE145">
            <v>9799</v>
          </cell>
          <cell r="AF145">
            <v>141367</v>
          </cell>
          <cell r="AG145">
            <v>0</v>
          </cell>
          <cell r="AH145">
            <v>0</v>
          </cell>
          <cell r="AI145">
            <v>0</v>
          </cell>
          <cell r="AJ145">
            <v>0</v>
          </cell>
          <cell r="AK145">
            <v>141367</v>
          </cell>
          <cell r="AM145">
            <v>136</v>
          </cell>
          <cell r="AN145">
            <v>136</v>
          </cell>
          <cell r="AO145" t="str">
            <v>HOLLISTON</v>
          </cell>
          <cell r="AP145">
            <v>131568</v>
          </cell>
          <cell r="AQ145">
            <v>97017</v>
          </cell>
          <cell r="AR145">
            <v>34551</v>
          </cell>
          <cell r="AS145">
            <v>0</v>
          </cell>
          <cell r="AT145">
            <v>0</v>
          </cell>
          <cell r="AU145">
            <v>0</v>
          </cell>
          <cell r="AV145">
            <v>0</v>
          </cell>
          <cell r="AW145">
            <v>0</v>
          </cell>
          <cell r="AX145">
            <v>0</v>
          </cell>
          <cell r="AY145">
            <v>34551</v>
          </cell>
          <cell r="AZ145">
            <v>24462.197328662125</v>
          </cell>
          <cell r="BB145">
            <v>136</v>
          </cell>
          <cell r="BC145" t="str">
            <v>HOLLISTON</v>
          </cell>
          <cell r="BD145">
            <v>0</v>
          </cell>
          <cell r="BE145">
            <v>0</v>
          </cell>
          <cell r="BG145">
            <v>0</v>
          </cell>
          <cell r="BH145">
            <v>0</v>
          </cell>
          <cell r="BI145">
            <v>0</v>
          </cell>
          <cell r="BJ145">
            <v>0</v>
          </cell>
          <cell r="BK145">
            <v>0</v>
          </cell>
          <cell r="BL145">
            <v>0</v>
          </cell>
          <cell r="BN145">
            <v>0</v>
          </cell>
          <cell r="BP145">
            <v>34551</v>
          </cell>
          <cell r="BQ145">
            <v>34551</v>
          </cell>
          <cell r="BR145">
            <v>0</v>
          </cell>
          <cell r="BS145">
            <v>0</v>
          </cell>
          <cell r="BT145">
            <v>0</v>
          </cell>
          <cell r="BV145">
            <v>0</v>
          </cell>
        </row>
        <row r="146">
          <cell r="A146">
            <v>137</v>
          </cell>
          <cell r="B146">
            <v>137</v>
          </cell>
          <cell r="C146" t="str">
            <v>HOLYOKE</v>
          </cell>
          <cell r="D146">
            <v>787</v>
          </cell>
          <cell r="E146">
            <v>9409479</v>
          </cell>
          <cell r="F146">
            <v>0</v>
          </cell>
          <cell r="G146">
            <v>702739</v>
          </cell>
          <cell r="H146">
            <v>10112218</v>
          </cell>
          <cell r="J146">
            <v>0</v>
          </cell>
          <cell r="K146">
            <v>0</v>
          </cell>
          <cell r="L146">
            <v>702739</v>
          </cell>
          <cell r="M146">
            <v>702739</v>
          </cell>
          <cell r="O146">
            <v>9409479</v>
          </cell>
          <cell r="Q146">
            <v>0</v>
          </cell>
          <cell r="R146">
            <v>0</v>
          </cell>
          <cell r="S146">
            <v>702739</v>
          </cell>
          <cell r="T146">
            <v>702739</v>
          </cell>
          <cell r="V146">
            <v>1725334.8257531615</v>
          </cell>
          <cell r="W146">
            <v>0</v>
          </cell>
          <cell r="X146">
            <v>137</v>
          </cell>
          <cell r="Y146">
            <v>787</v>
          </cell>
          <cell r="Z146">
            <v>6.6219492819198533E-2</v>
          </cell>
          <cell r="AA146">
            <v>9409479</v>
          </cell>
          <cell r="AB146">
            <v>0</v>
          </cell>
          <cell r="AC146">
            <v>9409479</v>
          </cell>
          <cell r="AD146">
            <v>0</v>
          </cell>
          <cell r="AE146">
            <v>702739</v>
          </cell>
          <cell r="AF146">
            <v>10112218</v>
          </cell>
          <cell r="AG146">
            <v>0</v>
          </cell>
          <cell r="AH146">
            <v>0</v>
          </cell>
          <cell r="AI146">
            <v>0</v>
          </cell>
          <cell r="AJ146">
            <v>0</v>
          </cell>
          <cell r="AK146">
            <v>10112218</v>
          </cell>
          <cell r="AM146">
            <v>137</v>
          </cell>
          <cell r="AN146">
            <v>137</v>
          </cell>
          <cell r="AO146" t="str">
            <v>HOLYOKE</v>
          </cell>
          <cell r="AP146">
            <v>9409479</v>
          </cell>
          <cell r="AQ146">
            <v>10883650</v>
          </cell>
          <cell r="AR146">
            <v>0</v>
          </cell>
          <cell r="AS146">
            <v>187224</v>
          </cell>
          <cell r="AT146">
            <v>158766</v>
          </cell>
          <cell r="AU146">
            <v>214858.5</v>
          </cell>
          <cell r="AV146">
            <v>391845.5</v>
          </cell>
          <cell r="AW146">
            <v>81181</v>
          </cell>
          <cell r="AX146">
            <v>-11279.174246838549</v>
          </cell>
          <cell r="AY146">
            <v>1022595.8257531615</v>
          </cell>
          <cell r="AZ146">
            <v>0</v>
          </cell>
          <cell r="BB146">
            <v>137</v>
          </cell>
          <cell r="BC146" t="str">
            <v>HOLYOKE</v>
          </cell>
          <cell r="BD146">
            <v>0</v>
          </cell>
          <cell r="BE146">
            <v>0</v>
          </cell>
          <cell r="BG146">
            <v>0</v>
          </cell>
          <cell r="BH146">
            <v>0</v>
          </cell>
          <cell r="BI146">
            <v>0</v>
          </cell>
          <cell r="BJ146">
            <v>0</v>
          </cell>
          <cell r="BK146">
            <v>0</v>
          </cell>
          <cell r="BL146">
            <v>0</v>
          </cell>
          <cell r="BN146">
            <v>0</v>
          </cell>
          <cell r="BP146">
            <v>0</v>
          </cell>
          <cell r="BQ146">
            <v>0</v>
          </cell>
          <cell r="BR146">
            <v>0</v>
          </cell>
          <cell r="BS146">
            <v>-11279.174246838549</v>
          </cell>
          <cell r="BT146">
            <v>-11279.174246838549</v>
          </cell>
          <cell r="BV146">
            <v>-11279.174246838549</v>
          </cell>
        </row>
        <row r="147">
          <cell r="A147">
            <v>138</v>
          </cell>
          <cell r="B147">
            <v>138</v>
          </cell>
          <cell r="C147" t="str">
            <v>HOPEDALE</v>
          </cell>
          <cell r="D147">
            <v>4</v>
          </cell>
          <cell r="E147">
            <v>50592</v>
          </cell>
          <cell r="F147">
            <v>0</v>
          </cell>
          <cell r="G147">
            <v>3572</v>
          </cell>
          <cell r="H147">
            <v>54164</v>
          </cell>
          <cell r="J147">
            <v>13042.823628508977</v>
          </cell>
          <cell r="K147">
            <v>0.52826341144224287</v>
          </cell>
          <cell r="L147">
            <v>3572</v>
          </cell>
          <cell r="M147">
            <v>16614.823628508977</v>
          </cell>
          <cell r="O147">
            <v>37549.176371491019</v>
          </cell>
          <cell r="Q147">
            <v>0</v>
          </cell>
          <cell r="R147">
            <v>13042.823628508977</v>
          </cell>
          <cell r="S147">
            <v>3572</v>
          </cell>
          <cell r="T147">
            <v>16614.823628508977</v>
          </cell>
          <cell r="V147">
            <v>28262</v>
          </cell>
          <cell r="W147">
            <v>0</v>
          </cell>
          <cell r="X147">
            <v>138</v>
          </cell>
          <cell r="Y147">
            <v>4</v>
          </cell>
          <cell r="Z147">
            <v>0</v>
          </cell>
          <cell r="AA147">
            <v>50592</v>
          </cell>
          <cell r="AB147">
            <v>0</v>
          </cell>
          <cell r="AC147">
            <v>50592</v>
          </cell>
          <cell r="AD147">
            <v>0</v>
          </cell>
          <cell r="AE147">
            <v>3572</v>
          </cell>
          <cell r="AF147">
            <v>54164</v>
          </cell>
          <cell r="AG147">
            <v>0</v>
          </cell>
          <cell r="AH147">
            <v>0</v>
          </cell>
          <cell r="AI147">
            <v>0</v>
          </cell>
          <cell r="AJ147">
            <v>0</v>
          </cell>
          <cell r="AK147">
            <v>54164</v>
          </cell>
          <cell r="AM147">
            <v>138</v>
          </cell>
          <cell r="AN147">
            <v>138</v>
          </cell>
          <cell r="AO147" t="str">
            <v>HOPEDALE</v>
          </cell>
          <cell r="AP147">
            <v>50592</v>
          </cell>
          <cell r="AQ147">
            <v>32170</v>
          </cell>
          <cell r="AR147">
            <v>18422</v>
          </cell>
          <cell r="AS147">
            <v>0</v>
          </cell>
          <cell r="AT147">
            <v>6268</v>
          </cell>
          <cell r="AU147">
            <v>0</v>
          </cell>
          <cell r="AV147">
            <v>0</v>
          </cell>
          <cell r="AW147">
            <v>0</v>
          </cell>
          <cell r="AX147">
            <v>0</v>
          </cell>
          <cell r="AY147">
            <v>24690</v>
          </cell>
          <cell r="AZ147">
            <v>13042.823628508977</v>
          </cell>
          <cell r="BB147">
            <v>138</v>
          </cell>
          <cell r="BC147" t="str">
            <v>HOPEDALE</v>
          </cell>
          <cell r="BD147">
            <v>0</v>
          </cell>
          <cell r="BE147">
            <v>0</v>
          </cell>
          <cell r="BG147">
            <v>0</v>
          </cell>
          <cell r="BH147">
            <v>0</v>
          </cell>
          <cell r="BI147">
            <v>0</v>
          </cell>
          <cell r="BJ147">
            <v>0</v>
          </cell>
          <cell r="BK147">
            <v>0</v>
          </cell>
          <cell r="BL147">
            <v>0</v>
          </cell>
          <cell r="BN147">
            <v>0</v>
          </cell>
          <cell r="BP147">
            <v>18422</v>
          </cell>
          <cell r="BQ147">
            <v>18422</v>
          </cell>
          <cell r="BR147">
            <v>0</v>
          </cell>
          <cell r="BS147">
            <v>0</v>
          </cell>
          <cell r="BT147">
            <v>0</v>
          </cell>
          <cell r="BV147">
            <v>0</v>
          </cell>
        </row>
        <row r="148">
          <cell r="A148">
            <v>139</v>
          </cell>
          <cell r="B148">
            <v>139</v>
          </cell>
          <cell r="C148" t="str">
            <v>HOPKINTON</v>
          </cell>
          <cell r="D148">
            <v>12</v>
          </cell>
          <cell r="E148">
            <v>155304</v>
          </cell>
          <cell r="F148">
            <v>0</v>
          </cell>
          <cell r="G148">
            <v>10524</v>
          </cell>
          <cell r="H148">
            <v>165828</v>
          </cell>
          <cell r="J148">
            <v>8510.8990792697005</v>
          </cell>
          <cell r="K148">
            <v>0.29589233157542372</v>
          </cell>
          <cell r="L148">
            <v>10524</v>
          </cell>
          <cell r="M148">
            <v>19034.8990792697</v>
          </cell>
          <cell r="O148">
            <v>146793.1009207303</v>
          </cell>
          <cell r="Q148">
            <v>0</v>
          </cell>
          <cell r="R148">
            <v>8510.8990792697005</v>
          </cell>
          <cell r="S148">
            <v>10524</v>
          </cell>
          <cell r="T148">
            <v>19034.8990792697</v>
          </cell>
          <cell r="V148">
            <v>39287.5</v>
          </cell>
          <cell r="W148">
            <v>0</v>
          </cell>
          <cell r="X148">
            <v>139</v>
          </cell>
          <cell r="Y148">
            <v>12</v>
          </cell>
          <cell r="Z148">
            <v>0.2175226586102719</v>
          </cell>
          <cell r="AA148">
            <v>155304</v>
          </cell>
          <cell r="AB148">
            <v>0</v>
          </cell>
          <cell r="AC148">
            <v>155304</v>
          </cell>
          <cell r="AD148">
            <v>0</v>
          </cell>
          <cell r="AE148">
            <v>10524</v>
          </cell>
          <cell r="AF148">
            <v>165828</v>
          </cell>
          <cell r="AG148">
            <v>0</v>
          </cell>
          <cell r="AH148">
            <v>0</v>
          </cell>
          <cell r="AI148">
            <v>0</v>
          </cell>
          <cell r="AJ148">
            <v>0</v>
          </cell>
          <cell r="AK148">
            <v>165828</v>
          </cell>
          <cell r="AM148">
            <v>139</v>
          </cell>
          <cell r="AN148">
            <v>139</v>
          </cell>
          <cell r="AO148" t="str">
            <v>HOPKINTON</v>
          </cell>
          <cell r="AP148">
            <v>155304</v>
          </cell>
          <cell r="AQ148">
            <v>143283</v>
          </cell>
          <cell r="AR148">
            <v>12021</v>
          </cell>
          <cell r="AS148">
            <v>0</v>
          </cell>
          <cell r="AT148">
            <v>0</v>
          </cell>
          <cell r="AU148">
            <v>16230.5</v>
          </cell>
          <cell r="AV148">
            <v>512</v>
          </cell>
          <cell r="AW148">
            <v>0</v>
          </cell>
          <cell r="AX148">
            <v>0</v>
          </cell>
          <cell r="AY148">
            <v>28763.5</v>
          </cell>
          <cell r="AZ148">
            <v>8510.8990792697005</v>
          </cell>
          <cell r="BB148">
            <v>139</v>
          </cell>
          <cell r="BC148" t="str">
            <v>HOPKINTON</v>
          </cell>
          <cell r="BD148">
            <v>0</v>
          </cell>
          <cell r="BE148">
            <v>0</v>
          </cell>
          <cell r="BG148">
            <v>0</v>
          </cell>
          <cell r="BH148">
            <v>0</v>
          </cell>
          <cell r="BI148">
            <v>0</v>
          </cell>
          <cell r="BJ148">
            <v>0</v>
          </cell>
          <cell r="BK148">
            <v>0</v>
          </cell>
          <cell r="BL148">
            <v>0</v>
          </cell>
          <cell r="BN148">
            <v>0</v>
          </cell>
          <cell r="BP148">
            <v>12021</v>
          </cell>
          <cell r="BQ148">
            <v>12021</v>
          </cell>
          <cell r="BR148">
            <v>0</v>
          </cell>
          <cell r="BS148">
            <v>0</v>
          </cell>
          <cell r="BT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AZ149">
            <v>0</v>
          </cell>
          <cell r="BB149">
            <v>140</v>
          </cell>
          <cell r="BC149" t="str">
            <v>HUBBARDSTON</v>
          </cell>
          <cell r="BD149">
            <v>0</v>
          </cell>
          <cell r="BE149">
            <v>0</v>
          </cell>
          <cell r="BG149">
            <v>0</v>
          </cell>
          <cell r="BH149">
            <v>0</v>
          </cell>
          <cell r="BI149">
            <v>0</v>
          </cell>
          <cell r="BJ149">
            <v>0</v>
          </cell>
          <cell r="BK149">
            <v>0</v>
          </cell>
          <cell r="BL149">
            <v>0</v>
          </cell>
          <cell r="BN149">
            <v>0</v>
          </cell>
          <cell r="BP149">
            <v>0</v>
          </cell>
          <cell r="BQ149">
            <v>0</v>
          </cell>
          <cell r="BR149">
            <v>0</v>
          </cell>
          <cell r="BS149">
            <v>0</v>
          </cell>
          <cell r="BT149">
            <v>0</v>
          </cell>
          <cell r="BV149">
            <v>0</v>
          </cell>
        </row>
        <row r="150">
          <cell r="A150">
            <v>141</v>
          </cell>
          <cell r="B150">
            <v>141</v>
          </cell>
          <cell r="C150" t="str">
            <v>HUDSON</v>
          </cell>
          <cell r="D150">
            <v>120</v>
          </cell>
          <cell r="E150">
            <v>1652280</v>
          </cell>
          <cell r="F150">
            <v>0</v>
          </cell>
          <cell r="G150">
            <v>104280</v>
          </cell>
          <cell r="H150">
            <v>1756560</v>
          </cell>
          <cell r="J150">
            <v>72437.86852153072</v>
          </cell>
          <cell r="K150">
            <v>0.22395811514783423</v>
          </cell>
          <cell r="L150">
            <v>104280</v>
          </cell>
          <cell r="M150">
            <v>176717.86852153071</v>
          </cell>
          <cell r="O150">
            <v>1579842.1314784694</v>
          </cell>
          <cell r="Q150">
            <v>0</v>
          </cell>
          <cell r="R150">
            <v>72437.86852153072</v>
          </cell>
          <cell r="S150">
            <v>104280</v>
          </cell>
          <cell r="T150">
            <v>176717.86852153071</v>
          </cell>
          <cell r="V150">
            <v>427723.82106321375</v>
          </cell>
          <cell r="W150">
            <v>0</v>
          </cell>
          <cell r="X150">
            <v>141</v>
          </cell>
          <cell r="Y150">
            <v>120</v>
          </cell>
          <cell r="Z150">
            <v>3.2628398791540771</v>
          </cell>
          <cell r="AA150">
            <v>1652280</v>
          </cell>
          <cell r="AB150">
            <v>0</v>
          </cell>
          <cell r="AC150">
            <v>1652280</v>
          </cell>
          <cell r="AD150">
            <v>0</v>
          </cell>
          <cell r="AE150">
            <v>104280</v>
          </cell>
          <cell r="AF150">
            <v>1756560</v>
          </cell>
          <cell r="AG150">
            <v>0</v>
          </cell>
          <cell r="AH150">
            <v>0</v>
          </cell>
          <cell r="AI150">
            <v>0</v>
          </cell>
          <cell r="AJ150">
            <v>0</v>
          </cell>
          <cell r="AK150">
            <v>1756560</v>
          </cell>
          <cell r="AM150">
            <v>141</v>
          </cell>
          <cell r="AN150">
            <v>141</v>
          </cell>
          <cell r="AO150" t="str">
            <v>HUDSON</v>
          </cell>
          <cell r="AP150">
            <v>1652280</v>
          </cell>
          <cell r="AQ150">
            <v>1549967</v>
          </cell>
          <cell r="AR150">
            <v>102313</v>
          </cell>
          <cell r="AS150">
            <v>100121</v>
          </cell>
          <cell r="AT150">
            <v>55304.25</v>
          </cell>
          <cell r="AU150">
            <v>22396.5</v>
          </cell>
          <cell r="AV150">
            <v>0</v>
          </cell>
          <cell r="AW150">
            <v>49340.75</v>
          </cell>
          <cell r="AX150">
            <v>-6031.6789367862511</v>
          </cell>
          <cell r="AY150">
            <v>323443.82106321375</v>
          </cell>
          <cell r="AZ150">
            <v>72437.86852153072</v>
          </cell>
          <cell r="BB150">
            <v>141</v>
          </cell>
          <cell r="BC150" t="str">
            <v>HUDSON</v>
          </cell>
          <cell r="BD150">
            <v>0</v>
          </cell>
          <cell r="BE150">
            <v>0</v>
          </cell>
          <cell r="BG150">
            <v>0</v>
          </cell>
          <cell r="BH150">
            <v>0</v>
          </cell>
          <cell r="BI150">
            <v>0</v>
          </cell>
          <cell r="BJ150">
            <v>0</v>
          </cell>
          <cell r="BK150">
            <v>0</v>
          </cell>
          <cell r="BL150">
            <v>0</v>
          </cell>
          <cell r="BN150">
            <v>0</v>
          </cell>
          <cell r="BP150">
            <v>102313</v>
          </cell>
          <cell r="BQ150">
            <v>102313</v>
          </cell>
          <cell r="BR150">
            <v>0</v>
          </cell>
          <cell r="BS150">
            <v>-6031.6789367862511</v>
          </cell>
          <cell r="BT150">
            <v>-6031.6789367862511</v>
          </cell>
          <cell r="BV150">
            <v>-6031.6789367862511</v>
          </cell>
        </row>
        <row r="151">
          <cell r="A151">
            <v>142</v>
          </cell>
          <cell r="B151">
            <v>142</v>
          </cell>
          <cell r="C151" t="str">
            <v>HULL</v>
          </cell>
          <cell r="D151">
            <v>39</v>
          </cell>
          <cell r="E151">
            <v>683163</v>
          </cell>
          <cell r="F151">
            <v>0</v>
          </cell>
          <cell r="G151">
            <v>34827</v>
          </cell>
          <cell r="H151">
            <v>717990</v>
          </cell>
          <cell r="J151">
            <v>107574.62083048976</v>
          </cell>
          <cell r="K151">
            <v>0.51032421988398913</v>
          </cell>
          <cell r="L151">
            <v>34827</v>
          </cell>
          <cell r="M151">
            <v>142401.62083048976</v>
          </cell>
          <cell r="O151">
            <v>575588.37916951021</v>
          </cell>
          <cell r="Q151">
            <v>0</v>
          </cell>
          <cell r="R151">
            <v>107574.62083048976</v>
          </cell>
          <cell r="S151">
            <v>34827</v>
          </cell>
          <cell r="T151">
            <v>142401.62083048976</v>
          </cell>
          <cell r="V151">
            <v>245623.62034254312</v>
          </cell>
          <cell r="W151">
            <v>0</v>
          </cell>
          <cell r="X151">
            <v>142</v>
          </cell>
          <cell r="Y151">
            <v>39</v>
          </cell>
          <cell r="Z151">
            <v>0</v>
          </cell>
          <cell r="AA151">
            <v>683163</v>
          </cell>
          <cell r="AB151">
            <v>0</v>
          </cell>
          <cell r="AC151">
            <v>683163</v>
          </cell>
          <cell r="AD151">
            <v>0</v>
          </cell>
          <cell r="AE151">
            <v>34827</v>
          </cell>
          <cell r="AF151">
            <v>717990</v>
          </cell>
          <cell r="AG151">
            <v>0</v>
          </cell>
          <cell r="AH151">
            <v>0</v>
          </cell>
          <cell r="AI151">
            <v>0</v>
          </cell>
          <cell r="AJ151">
            <v>0</v>
          </cell>
          <cell r="AK151">
            <v>717990</v>
          </cell>
          <cell r="AM151">
            <v>142</v>
          </cell>
          <cell r="AN151">
            <v>142</v>
          </cell>
          <cell r="AO151" t="str">
            <v>HULL</v>
          </cell>
          <cell r="AP151">
            <v>683163</v>
          </cell>
          <cell r="AQ151">
            <v>531222</v>
          </cell>
          <cell r="AR151">
            <v>151941</v>
          </cell>
          <cell r="AS151">
            <v>29872</v>
          </cell>
          <cell r="AT151">
            <v>15661.25</v>
          </cell>
          <cell r="AU151">
            <v>8611</v>
          </cell>
          <cell r="AV151">
            <v>6511</v>
          </cell>
          <cell r="AW151">
            <v>0</v>
          </cell>
          <cell r="AX151">
            <v>-1799.6296574568987</v>
          </cell>
          <cell r="AY151">
            <v>210796.62034254312</v>
          </cell>
          <cell r="AZ151">
            <v>107574.62083048976</v>
          </cell>
          <cell r="BB151">
            <v>142</v>
          </cell>
          <cell r="BC151" t="str">
            <v>HULL</v>
          </cell>
          <cell r="BD151">
            <v>0</v>
          </cell>
          <cell r="BE151">
            <v>0</v>
          </cell>
          <cell r="BG151">
            <v>0</v>
          </cell>
          <cell r="BH151">
            <v>0</v>
          </cell>
          <cell r="BI151">
            <v>0</v>
          </cell>
          <cell r="BJ151">
            <v>0</v>
          </cell>
          <cell r="BK151">
            <v>0</v>
          </cell>
          <cell r="BL151">
            <v>0</v>
          </cell>
          <cell r="BN151">
            <v>0</v>
          </cell>
          <cell r="BP151">
            <v>151941</v>
          </cell>
          <cell r="BQ151">
            <v>151941</v>
          </cell>
          <cell r="BR151">
            <v>0</v>
          </cell>
          <cell r="BS151">
            <v>-1799.6296574568987</v>
          </cell>
          <cell r="BT151">
            <v>-1799.6296574568987</v>
          </cell>
          <cell r="BV151">
            <v>-1799.6296574568987</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AZ152">
            <v>0</v>
          </cell>
          <cell r="BB152">
            <v>143</v>
          </cell>
          <cell r="BC152" t="str">
            <v>HUNTINGTON</v>
          </cell>
          <cell r="BD152">
            <v>0</v>
          </cell>
          <cell r="BE152">
            <v>0</v>
          </cell>
          <cell r="BG152">
            <v>0</v>
          </cell>
          <cell r="BH152">
            <v>0</v>
          </cell>
          <cell r="BI152">
            <v>0</v>
          </cell>
          <cell r="BJ152">
            <v>0</v>
          </cell>
          <cell r="BK152">
            <v>0</v>
          </cell>
          <cell r="BL152">
            <v>0</v>
          </cell>
          <cell r="BN152">
            <v>0</v>
          </cell>
          <cell r="BP152">
            <v>0</v>
          </cell>
          <cell r="BQ152">
            <v>0</v>
          </cell>
          <cell r="BR152">
            <v>0</v>
          </cell>
          <cell r="BS152">
            <v>0</v>
          </cell>
          <cell r="BT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AZ153">
            <v>0</v>
          </cell>
          <cell r="BB153">
            <v>144</v>
          </cell>
          <cell r="BC153" t="str">
            <v>IPSWICH</v>
          </cell>
          <cell r="BD153">
            <v>0</v>
          </cell>
          <cell r="BE153">
            <v>0</v>
          </cell>
          <cell r="BG153">
            <v>0</v>
          </cell>
          <cell r="BH153">
            <v>0</v>
          </cell>
          <cell r="BI153">
            <v>0</v>
          </cell>
          <cell r="BJ153">
            <v>0</v>
          </cell>
          <cell r="BK153">
            <v>0</v>
          </cell>
          <cell r="BL153">
            <v>0</v>
          </cell>
          <cell r="BN153">
            <v>0</v>
          </cell>
          <cell r="BP153">
            <v>0</v>
          </cell>
          <cell r="BQ153">
            <v>0</v>
          </cell>
          <cell r="BR153">
            <v>0</v>
          </cell>
          <cell r="BS153">
            <v>0</v>
          </cell>
          <cell r="BT153">
            <v>0</v>
          </cell>
          <cell r="BV153">
            <v>0</v>
          </cell>
        </row>
        <row r="154">
          <cell r="A154">
            <v>145</v>
          </cell>
          <cell r="B154">
            <v>145</v>
          </cell>
          <cell r="C154" t="str">
            <v>KINGSTON</v>
          </cell>
          <cell r="D154">
            <v>11</v>
          </cell>
          <cell r="E154">
            <v>139493</v>
          </cell>
          <cell r="F154">
            <v>0</v>
          </cell>
          <cell r="G154">
            <v>9823</v>
          </cell>
          <cell r="H154">
            <v>149316</v>
          </cell>
          <cell r="J154">
            <v>45947.243785655577</v>
          </cell>
          <cell r="K154">
            <v>0.47510579400840225</v>
          </cell>
          <cell r="L154">
            <v>9823</v>
          </cell>
          <cell r="M154">
            <v>55770.243785655577</v>
          </cell>
          <cell r="O154">
            <v>93545.756214344423</v>
          </cell>
          <cell r="Q154">
            <v>0</v>
          </cell>
          <cell r="R154">
            <v>45947.243785655577</v>
          </cell>
          <cell r="S154">
            <v>9823</v>
          </cell>
          <cell r="T154">
            <v>55770.243785655577</v>
          </cell>
          <cell r="V154">
            <v>106532.5</v>
          </cell>
          <cell r="W154">
            <v>0</v>
          </cell>
          <cell r="X154">
            <v>145</v>
          </cell>
          <cell r="Y154">
            <v>11</v>
          </cell>
          <cell r="Z154">
            <v>0</v>
          </cell>
          <cell r="AA154">
            <v>139493</v>
          </cell>
          <cell r="AB154">
            <v>0</v>
          </cell>
          <cell r="AC154">
            <v>139493</v>
          </cell>
          <cell r="AD154">
            <v>0</v>
          </cell>
          <cell r="AE154">
            <v>9823</v>
          </cell>
          <cell r="AF154">
            <v>149316</v>
          </cell>
          <cell r="AG154">
            <v>0</v>
          </cell>
          <cell r="AH154">
            <v>0</v>
          </cell>
          <cell r="AI154">
            <v>0</v>
          </cell>
          <cell r="AJ154">
            <v>0</v>
          </cell>
          <cell r="AK154">
            <v>149316</v>
          </cell>
          <cell r="AM154">
            <v>145</v>
          </cell>
          <cell r="AN154">
            <v>145</v>
          </cell>
          <cell r="AO154" t="str">
            <v>KINGSTON</v>
          </cell>
          <cell r="AP154">
            <v>139493</v>
          </cell>
          <cell r="AQ154">
            <v>74596</v>
          </cell>
          <cell r="AR154">
            <v>64897</v>
          </cell>
          <cell r="AS154">
            <v>0</v>
          </cell>
          <cell r="AT154">
            <v>6247.5</v>
          </cell>
          <cell r="AU154">
            <v>18617.75</v>
          </cell>
          <cell r="AV154">
            <v>2119.75</v>
          </cell>
          <cell r="AW154">
            <v>4827.5</v>
          </cell>
          <cell r="AX154">
            <v>0</v>
          </cell>
          <cell r="AY154">
            <v>96709.5</v>
          </cell>
          <cell r="AZ154">
            <v>45947.243785655577</v>
          </cell>
          <cell r="BB154">
            <v>145</v>
          </cell>
          <cell r="BC154" t="str">
            <v>KINGSTON</v>
          </cell>
          <cell r="BD154">
            <v>0</v>
          </cell>
          <cell r="BE154">
            <v>0</v>
          </cell>
          <cell r="BG154">
            <v>0</v>
          </cell>
          <cell r="BH154">
            <v>0</v>
          </cell>
          <cell r="BI154">
            <v>0</v>
          </cell>
          <cell r="BJ154">
            <v>0</v>
          </cell>
          <cell r="BK154">
            <v>0</v>
          </cell>
          <cell r="BL154">
            <v>0</v>
          </cell>
          <cell r="BN154">
            <v>0</v>
          </cell>
          <cell r="BP154">
            <v>64897</v>
          </cell>
          <cell r="BQ154">
            <v>64897</v>
          </cell>
          <cell r="BR154">
            <v>0</v>
          </cell>
          <cell r="BS154">
            <v>0</v>
          </cell>
          <cell r="BT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AZ155">
            <v>0</v>
          </cell>
          <cell r="BB155">
            <v>146</v>
          </cell>
          <cell r="BC155" t="str">
            <v>LAKEVILLE</v>
          </cell>
          <cell r="BD155">
            <v>0</v>
          </cell>
          <cell r="BE155">
            <v>0</v>
          </cell>
          <cell r="BG155">
            <v>0</v>
          </cell>
          <cell r="BH155">
            <v>0</v>
          </cell>
          <cell r="BI155">
            <v>0</v>
          </cell>
          <cell r="BJ155">
            <v>0</v>
          </cell>
          <cell r="BK155">
            <v>0</v>
          </cell>
          <cell r="BL155">
            <v>0</v>
          </cell>
          <cell r="BN155">
            <v>0</v>
          </cell>
          <cell r="BP155">
            <v>0</v>
          </cell>
          <cell r="BQ155">
            <v>0</v>
          </cell>
          <cell r="BR155">
            <v>0</v>
          </cell>
          <cell r="BS155">
            <v>0</v>
          </cell>
          <cell r="BT155">
            <v>0</v>
          </cell>
          <cell r="BV155">
            <v>0</v>
          </cell>
          <cell r="CA155" t="str">
            <v>fy12</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AZ156">
            <v>0</v>
          </cell>
          <cell r="BB156">
            <v>147</v>
          </cell>
          <cell r="BC156" t="str">
            <v>LANCASTER</v>
          </cell>
          <cell r="BD156">
            <v>0</v>
          </cell>
          <cell r="BE156">
            <v>0</v>
          </cell>
          <cell r="BG156">
            <v>0</v>
          </cell>
          <cell r="BH156">
            <v>0</v>
          </cell>
          <cell r="BI156">
            <v>0</v>
          </cell>
          <cell r="BJ156">
            <v>0</v>
          </cell>
          <cell r="BK156">
            <v>0</v>
          </cell>
          <cell r="BL156">
            <v>0</v>
          </cell>
          <cell r="BN156">
            <v>0</v>
          </cell>
          <cell r="BP156">
            <v>0</v>
          </cell>
          <cell r="BQ156">
            <v>0</v>
          </cell>
          <cell r="BR156">
            <v>0</v>
          </cell>
          <cell r="BS156">
            <v>0</v>
          </cell>
          <cell r="BT156">
            <v>0</v>
          </cell>
          <cell r="BV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10541.687924065249</v>
          </cell>
          <cell r="W157">
            <v>0</v>
          </cell>
          <cell r="X157">
            <v>148</v>
          </cell>
          <cell r="AM157">
            <v>148</v>
          </cell>
          <cell r="AN157">
            <v>148</v>
          </cell>
          <cell r="AO157" t="str">
            <v>LANESBOROUGH</v>
          </cell>
          <cell r="AP157">
            <v>0</v>
          </cell>
          <cell r="AQ157">
            <v>43876</v>
          </cell>
          <cell r="AR157">
            <v>0</v>
          </cell>
          <cell r="AS157">
            <v>7093</v>
          </cell>
          <cell r="AT157">
            <v>3876</v>
          </cell>
          <cell r="AU157">
            <v>0</v>
          </cell>
          <cell r="AV157">
            <v>0</v>
          </cell>
          <cell r="AW157">
            <v>0</v>
          </cell>
          <cell r="AX157">
            <v>-427.31207593475119</v>
          </cell>
          <cell r="AY157">
            <v>10541.687924065249</v>
          </cell>
          <cell r="AZ157">
            <v>0</v>
          </cell>
          <cell r="BB157">
            <v>148</v>
          </cell>
          <cell r="BC157" t="str">
            <v>LANESBOROUGH</v>
          </cell>
          <cell r="BD157">
            <v>0</v>
          </cell>
          <cell r="BE157">
            <v>0</v>
          </cell>
          <cell r="BG157">
            <v>0</v>
          </cell>
          <cell r="BH157">
            <v>0</v>
          </cell>
          <cell r="BI157">
            <v>0</v>
          </cell>
          <cell r="BJ157">
            <v>0</v>
          </cell>
          <cell r="BK157">
            <v>0</v>
          </cell>
          <cell r="BL157">
            <v>0</v>
          </cell>
          <cell r="BN157">
            <v>0</v>
          </cell>
          <cell r="BP157">
            <v>0</v>
          </cell>
          <cell r="BQ157">
            <v>0</v>
          </cell>
          <cell r="BR157">
            <v>0</v>
          </cell>
          <cell r="BS157">
            <v>-427.31207593475119</v>
          </cell>
          <cell r="BT157">
            <v>-427.31207593475119</v>
          </cell>
          <cell r="BV157">
            <v>-427.31207593475119</v>
          </cell>
        </row>
        <row r="158">
          <cell r="A158">
            <v>149</v>
          </cell>
          <cell r="B158">
            <v>149</v>
          </cell>
          <cell r="C158" t="str">
            <v>LAWRENCE</v>
          </cell>
          <cell r="D158">
            <v>1670</v>
          </cell>
          <cell r="E158">
            <v>19411522</v>
          </cell>
          <cell r="F158">
            <v>0</v>
          </cell>
          <cell r="G158">
            <v>1491266</v>
          </cell>
          <cell r="H158">
            <v>20902788</v>
          </cell>
          <cell r="J158">
            <v>422011.3130596804</v>
          </cell>
          <cell r="K158">
            <v>0.1543845312656302</v>
          </cell>
          <cell r="L158">
            <v>1491266</v>
          </cell>
          <cell r="M158">
            <v>1913277.3130596804</v>
          </cell>
          <cell r="O158">
            <v>18989510.68694032</v>
          </cell>
          <cell r="Q158">
            <v>0</v>
          </cell>
          <cell r="R158">
            <v>422011.3130596804</v>
          </cell>
          <cell r="S158">
            <v>1491266</v>
          </cell>
          <cell r="T158">
            <v>1913277.3130596804</v>
          </cell>
          <cell r="V158">
            <v>4224773.7523639863</v>
          </cell>
          <cell r="W158">
            <v>0</v>
          </cell>
          <cell r="X158">
            <v>149</v>
          </cell>
          <cell r="Y158">
            <v>1670</v>
          </cell>
          <cell r="Z158">
            <v>4.9650038596243458E-2</v>
          </cell>
          <cell r="AA158">
            <v>19411522</v>
          </cell>
          <cell r="AB158">
            <v>0</v>
          </cell>
          <cell r="AC158">
            <v>19411522</v>
          </cell>
          <cell r="AD158">
            <v>0</v>
          </cell>
          <cell r="AE158">
            <v>1491266</v>
          </cell>
          <cell r="AF158">
            <v>20902788</v>
          </cell>
          <cell r="AG158">
            <v>0</v>
          </cell>
          <cell r="AH158">
            <v>0</v>
          </cell>
          <cell r="AI158">
            <v>0</v>
          </cell>
          <cell r="AJ158">
            <v>0</v>
          </cell>
          <cell r="AK158">
            <v>20902788</v>
          </cell>
          <cell r="AM158">
            <v>149</v>
          </cell>
          <cell r="AN158">
            <v>149</v>
          </cell>
          <cell r="AO158" t="str">
            <v>LAWRENCE</v>
          </cell>
          <cell r="AP158">
            <v>19411522</v>
          </cell>
          <cell r="AQ158">
            <v>18815463</v>
          </cell>
          <cell r="AR158">
            <v>596059</v>
          </cell>
          <cell r="AS158">
            <v>189429</v>
          </cell>
          <cell r="AT158">
            <v>330244.25</v>
          </cell>
          <cell r="AU158">
            <v>492986</v>
          </cell>
          <cell r="AV158">
            <v>331326.5</v>
          </cell>
          <cell r="AW158">
            <v>804875</v>
          </cell>
          <cell r="AX158">
            <v>-11411.997636013431</v>
          </cell>
          <cell r="AY158">
            <v>2733507.7523639863</v>
          </cell>
          <cell r="AZ158">
            <v>422011.3130596804</v>
          </cell>
          <cell r="BB158">
            <v>149</v>
          </cell>
          <cell r="BC158" t="str">
            <v>LAWRENCE</v>
          </cell>
          <cell r="BD158">
            <v>0</v>
          </cell>
          <cell r="BE158">
            <v>0</v>
          </cell>
          <cell r="BG158">
            <v>0</v>
          </cell>
          <cell r="BH158">
            <v>0</v>
          </cell>
          <cell r="BI158">
            <v>0</v>
          </cell>
          <cell r="BJ158">
            <v>0</v>
          </cell>
          <cell r="BK158">
            <v>0</v>
          </cell>
          <cell r="BL158">
            <v>0</v>
          </cell>
          <cell r="BN158">
            <v>0</v>
          </cell>
          <cell r="BP158">
            <v>596059</v>
          </cell>
          <cell r="BQ158">
            <v>596059</v>
          </cell>
          <cell r="BR158">
            <v>0</v>
          </cell>
          <cell r="BS158">
            <v>-11411.997636013431</v>
          </cell>
          <cell r="BT158">
            <v>-11411.997636013431</v>
          </cell>
          <cell r="BV158">
            <v>-11411.997636013431</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1937.5</v>
          </cell>
          <cell r="AV159">
            <v>5406.25</v>
          </cell>
          <cell r="AW159">
            <v>0</v>
          </cell>
          <cell r="AX159">
            <v>0</v>
          </cell>
          <cell r="AY159">
            <v>7343.75</v>
          </cell>
          <cell r="AZ159">
            <v>0</v>
          </cell>
          <cell r="BB159">
            <v>150</v>
          </cell>
          <cell r="BC159" t="str">
            <v>LEE</v>
          </cell>
          <cell r="BD159">
            <v>0</v>
          </cell>
          <cell r="BE159">
            <v>0</v>
          </cell>
          <cell r="BG159">
            <v>0</v>
          </cell>
          <cell r="BH159">
            <v>0</v>
          </cell>
          <cell r="BI159">
            <v>0</v>
          </cell>
          <cell r="BJ159">
            <v>0</v>
          </cell>
          <cell r="BK159">
            <v>0</v>
          </cell>
          <cell r="BL159">
            <v>0</v>
          </cell>
          <cell r="BN159">
            <v>0</v>
          </cell>
          <cell r="BP159">
            <v>0</v>
          </cell>
          <cell r="BQ159">
            <v>0</v>
          </cell>
          <cell r="BR159">
            <v>0</v>
          </cell>
          <cell r="BS159">
            <v>0</v>
          </cell>
          <cell r="BT159">
            <v>0</v>
          </cell>
          <cell r="BV159">
            <v>0</v>
          </cell>
        </row>
        <row r="160">
          <cell r="A160">
            <v>151</v>
          </cell>
          <cell r="B160">
            <v>151</v>
          </cell>
          <cell r="C160" t="str">
            <v>LEICESTER</v>
          </cell>
          <cell r="D160">
            <v>12</v>
          </cell>
          <cell r="E160">
            <v>142390</v>
          </cell>
          <cell r="F160">
            <v>0</v>
          </cell>
          <cell r="G160">
            <v>10714</v>
          </cell>
          <cell r="H160">
            <v>153104</v>
          </cell>
          <cell r="J160">
            <v>1878.3308591051089</v>
          </cell>
          <cell r="K160">
            <v>0.11107482682978675</v>
          </cell>
          <cell r="L160">
            <v>10714</v>
          </cell>
          <cell r="M160">
            <v>12592.330859105108</v>
          </cell>
          <cell r="O160">
            <v>140511.6691408949</v>
          </cell>
          <cell r="Q160">
            <v>0</v>
          </cell>
          <cell r="R160">
            <v>1878.3308591051089</v>
          </cell>
          <cell r="S160">
            <v>10714</v>
          </cell>
          <cell r="T160">
            <v>12592.330859105108</v>
          </cell>
          <cell r="V160">
            <v>27624.5</v>
          </cell>
          <cell r="W160">
            <v>0</v>
          </cell>
          <cell r="X160">
            <v>151</v>
          </cell>
          <cell r="Y160">
            <v>12</v>
          </cell>
          <cell r="Z160">
            <v>2.9985007496251873E-3</v>
          </cell>
          <cell r="AA160">
            <v>142390</v>
          </cell>
          <cell r="AB160">
            <v>0</v>
          </cell>
          <cell r="AC160">
            <v>142390</v>
          </cell>
          <cell r="AD160">
            <v>0</v>
          </cell>
          <cell r="AE160">
            <v>10714</v>
          </cell>
          <cell r="AF160">
            <v>153104</v>
          </cell>
          <cell r="AG160">
            <v>0</v>
          </cell>
          <cell r="AH160">
            <v>0</v>
          </cell>
          <cell r="AI160">
            <v>0</v>
          </cell>
          <cell r="AJ160">
            <v>0</v>
          </cell>
          <cell r="AK160">
            <v>153104</v>
          </cell>
          <cell r="AM160">
            <v>151</v>
          </cell>
          <cell r="AN160">
            <v>151</v>
          </cell>
          <cell r="AO160" t="str">
            <v>LEICESTER</v>
          </cell>
          <cell r="AP160">
            <v>142390</v>
          </cell>
          <cell r="AQ160">
            <v>139737</v>
          </cell>
          <cell r="AR160">
            <v>2653</v>
          </cell>
          <cell r="AS160">
            <v>0</v>
          </cell>
          <cell r="AT160">
            <v>7593</v>
          </cell>
          <cell r="AU160">
            <v>0</v>
          </cell>
          <cell r="AV160">
            <v>6664.5</v>
          </cell>
          <cell r="AW160">
            <v>0</v>
          </cell>
          <cell r="AX160">
            <v>0</v>
          </cell>
          <cell r="AY160">
            <v>16910.5</v>
          </cell>
          <cell r="AZ160">
            <v>1878.3308591051089</v>
          </cell>
          <cell r="BB160">
            <v>151</v>
          </cell>
          <cell r="BC160" t="str">
            <v>LEICESTER</v>
          </cell>
          <cell r="BD160">
            <v>0</v>
          </cell>
          <cell r="BE160">
            <v>0</v>
          </cell>
          <cell r="BG160">
            <v>0</v>
          </cell>
          <cell r="BH160">
            <v>0</v>
          </cell>
          <cell r="BI160">
            <v>0</v>
          </cell>
          <cell r="BJ160">
            <v>0</v>
          </cell>
          <cell r="BK160">
            <v>0</v>
          </cell>
          <cell r="BL160">
            <v>0</v>
          </cell>
          <cell r="BN160">
            <v>0</v>
          </cell>
          <cell r="BP160">
            <v>2653</v>
          </cell>
          <cell r="BQ160">
            <v>2653</v>
          </cell>
          <cell r="BR160">
            <v>0</v>
          </cell>
          <cell r="BS160">
            <v>0</v>
          </cell>
          <cell r="BT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3331</v>
          </cell>
          <cell r="AU161">
            <v>5671.25</v>
          </cell>
          <cell r="AV161">
            <v>0</v>
          </cell>
          <cell r="AW161">
            <v>0</v>
          </cell>
          <cell r="AX161">
            <v>0</v>
          </cell>
          <cell r="AY161">
            <v>9002.25</v>
          </cell>
          <cell r="AZ161">
            <v>0</v>
          </cell>
          <cell r="BB161">
            <v>152</v>
          </cell>
          <cell r="BC161" t="str">
            <v>LENOX</v>
          </cell>
          <cell r="BD161">
            <v>0</v>
          </cell>
          <cell r="BE161">
            <v>0</v>
          </cell>
          <cell r="BG161">
            <v>0</v>
          </cell>
          <cell r="BH161">
            <v>0</v>
          </cell>
          <cell r="BI161">
            <v>0</v>
          </cell>
          <cell r="BJ161">
            <v>0</v>
          </cell>
          <cell r="BK161">
            <v>0</v>
          </cell>
          <cell r="BL161">
            <v>0</v>
          </cell>
          <cell r="BN161">
            <v>0</v>
          </cell>
          <cell r="BP161">
            <v>0</v>
          </cell>
          <cell r="BQ161">
            <v>0</v>
          </cell>
          <cell r="BR161">
            <v>0</v>
          </cell>
          <cell r="BS161">
            <v>0</v>
          </cell>
          <cell r="BT161">
            <v>0</v>
          </cell>
          <cell r="BV161">
            <v>0</v>
          </cell>
        </row>
        <row r="162">
          <cell r="A162">
            <v>153</v>
          </cell>
          <cell r="B162">
            <v>153</v>
          </cell>
          <cell r="C162" t="str">
            <v>LEOMINSTER</v>
          </cell>
          <cell r="D162">
            <v>92</v>
          </cell>
          <cell r="E162">
            <v>949000</v>
          </cell>
          <cell r="F162">
            <v>0</v>
          </cell>
          <cell r="G162">
            <v>82108</v>
          </cell>
          <cell r="H162">
            <v>1031108</v>
          </cell>
          <cell r="J162">
            <v>62958.421905413757</v>
          </cell>
          <cell r="K162">
            <v>0.40125567614983082</v>
          </cell>
          <cell r="L162">
            <v>82108</v>
          </cell>
          <cell r="M162">
            <v>145066.42190541376</v>
          </cell>
          <cell r="O162">
            <v>886041.57809458626</v>
          </cell>
          <cell r="Q162">
            <v>0</v>
          </cell>
          <cell r="R162">
            <v>62958.421905413757</v>
          </cell>
          <cell r="S162">
            <v>82108</v>
          </cell>
          <cell r="T162">
            <v>145066.42190541376</v>
          </cell>
          <cell r="V162">
            <v>239011.50479155534</v>
          </cell>
          <cell r="W162">
            <v>0</v>
          </cell>
          <cell r="X162">
            <v>153</v>
          </cell>
          <cell r="Y162">
            <v>92</v>
          </cell>
          <cell r="Z162">
            <v>5.4380664652567974E-2</v>
          </cell>
          <cell r="AA162">
            <v>949000</v>
          </cell>
          <cell r="AB162">
            <v>0</v>
          </cell>
          <cell r="AC162">
            <v>949000</v>
          </cell>
          <cell r="AD162">
            <v>0</v>
          </cell>
          <cell r="AE162">
            <v>82108</v>
          </cell>
          <cell r="AF162">
            <v>1031108</v>
          </cell>
          <cell r="AG162">
            <v>0</v>
          </cell>
          <cell r="AH162">
            <v>0</v>
          </cell>
          <cell r="AI162">
            <v>0</v>
          </cell>
          <cell r="AJ162">
            <v>0</v>
          </cell>
          <cell r="AK162">
            <v>1031108</v>
          </cell>
          <cell r="AM162">
            <v>153</v>
          </cell>
          <cell r="AN162">
            <v>153</v>
          </cell>
          <cell r="AO162" t="str">
            <v>LEOMINSTER</v>
          </cell>
          <cell r="AP162">
            <v>949000</v>
          </cell>
          <cell r="AQ162">
            <v>860076</v>
          </cell>
          <cell r="AR162">
            <v>88924</v>
          </cell>
          <cell r="AS162">
            <v>15296</v>
          </cell>
          <cell r="AT162">
            <v>0</v>
          </cell>
          <cell r="AU162">
            <v>14016.5</v>
          </cell>
          <cell r="AV162">
            <v>26902.25</v>
          </cell>
          <cell r="AW162">
            <v>12686.25</v>
          </cell>
          <cell r="AX162">
            <v>-921.4952084446486</v>
          </cell>
          <cell r="AY162">
            <v>156903.50479155534</v>
          </cell>
          <cell r="AZ162">
            <v>62958.421905413757</v>
          </cell>
          <cell r="BB162">
            <v>153</v>
          </cell>
          <cell r="BC162" t="str">
            <v>LEOMINSTER</v>
          </cell>
          <cell r="BD162">
            <v>0</v>
          </cell>
          <cell r="BE162">
            <v>0</v>
          </cell>
          <cell r="BG162">
            <v>0</v>
          </cell>
          <cell r="BH162">
            <v>0</v>
          </cell>
          <cell r="BI162">
            <v>0</v>
          </cell>
          <cell r="BJ162">
            <v>0</v>
          </cell>
          <cell r="BK162">
            <v>0</v>
          </cell>
          <cell r="BL162">
            <v>0</v>
          </cell>
          <cell r="BN162">
            <v>0</v>
          </cell>
          <cell r="BP162">
            <v>88924</v>
          </cell>
          <cell r="BQ162">
            <v>88924</v>
          </cell>
          <cell r="BR162">
            <v>0</v>
          </cell>
          <cell r="BS162">
            <v>-921.4952084446486</v>
          </cell>
          <cell r="BT162">
            <v>-921.4952084446486</v>
          </cell>
          <cell r="BV162">
            <v>-921.4952084446486</v>
          </cell>
        </row>
        <row r="163">
          <cell r="A163">
            <v>154</v>
          </cell>
          <cell r="B163">
            <v>154</v>
          </cell>
          <cell r="C163" t="str">
            <v>LEVERETT</v>
          </cell>
          <cell r="D163">
            <v>4</v>
          </cell>
          <cell r="E163">
            <v>72800</v>
          </cell>
          <cell r="F163">
            <v>0</v>
          </cell>
          <cell r="G163">
            <v>3572</v>
          </cell>
          <cell r="H163">
            <v>76372</v>
          </cell>
          <cell r="J163">
            <v>0</v>
          </cell>
          <cell r="K163">
            <v>0</v>
          </cell>
          <cell r="L163">
            <v>3572</v>
          </cell>
          <cell r="M163">
            <v>3572</v>
          </cell>
          <cell r="O163">
            <v>72800</v>
          </cell>
          <cell r="Q163">
            <v>0</v>
          </cell>
          <cell r="R163">
            <v>0</v>
          </cell>
          <cell r="S163">
            <v>3572</v>
          </cell>
          <cell r="T163">
            <v>3572</v>
          </cell>
          <cell r="V163">
            <v>20464.746410481646</v>
          </cell>
          <cell r="W163">
            <v>0</v>
          </cell>
          <cell r="X163">
            <v>154</v>
          </cell>
          <cell r="Y163">
            <v>4</v>
          </cell>
          <cell r="Z163">
            <v>0</v>
          </cell>
          <cell r="AA163">
            <v>72800</v>
          </cell>
          <cell r="AB163">
            <v>0</v>
          </cell>
          <cell r="AC163">
            <v>72800</v>
          </cell>
          <cell r="AD163">
            <v>0</v>
          </cell>
          <cell r="AE163">
            <v>3572</v>
          </cell>
          <cell r="AF163">
            <v>76372</v>
          </cell>
          <cell r="AG163">
            <v>0</v>
          </cell>
          <cell r="AH163">
            <v>0</v>
          </cell>
          <cell r="AI163">
            <v>0</v>
          </cell>
          <cell r="AJ163">
            <v>0</v>
          </cell>
          <cell r="AK163">
            <v>76372</v>
          </cell>
          <cell r="AM163">
            <v>154</v>
          </cell>
          <cell r="AN163">
            <v>154</v>
          </cell>
          <cell r="AO163" t="str">
            <v>LEVERETT</v>
          </cell>
          <cell r="AP163">
            <v>72800</v>
          </cell>
          <cell r="AQ163">
            <v>90605</v>
          </cell>
          <cell r="AR163">
            <v>0</v>
          </cell>
          <cell r="AS163">
            <v>17890</v>
          </cell>
          <cell r="AT163">
            <v>80.5</v>
          </cell>
          <cell r="AU163">
            <v>0</v>
          </cell>
          <cell r="AV163">
            <v>0</v>
          </cell>
          <cell r="AW163">
            <v>0</v>
          </cell>
          <cell r="AX163">
            <v>-1077.7535895183537</v>
          </cell>
          <cell r="AY163">
            <v>16892.746410481646</v>
          </cell>
          <cell r="AZ163">
            <v>0</v>
          </cell>
          <cell r="BB163">
            <v>154</v>
          </cell>
          <cell r="BC163" t="str">
            <v>LEVERETT</v>
          </cell>
          <cell r="BD163">
            <v>0</v>
          </cell>
          <cell r="BE163">
            <v>0</v>
          </cell>
          <cell r="BG163">
            <v>0</v>
          </cell>
          <cell r="BH163">
            <v>0</v>
          </cell>
          <cell r="BI163">
            <v>0</v>
          </cell>
          <cell r="BJ163">
            <v>0</v>
          </cell>
          <cell r="BK163">
            <v>0</v>
          </cell>
          <cell r="BL163">
            <v>0</v>
          </cell>
          <cell r="BN163">
            <v>0</v>
          </cell>
          <cell r="BP163">
            <v>0</v>
          </cell>
          <cell r="BQ163">
            <v>0</v>
          </cell>
          <cell r="BR163">
            <v>0</v>
          </cell>
          <cell r="BS163">
            <v>-1077.7535895183537</v>
          </cell>
          <cell r="BT163">
            <v>-1077.7535895183537</v>
          </cell>
          <cell r="BV163">
            <v>-1077.7535895183537</v>
          </cell>
        </row>
        <row r="164">
          <cell r="A164">
            <v>155</v>
          </cell>
          <cell r="B164">
            <v>155</v>
          </cell>
          <cell r="C164" t="str">
            <v>LEXINGTON</v>
          </cell>
          <cell r="D164">
            <v>1</v>
          </cell>
          <cell r="E164">
            <v>17351</v>
          </cell>
          <cell r="F164">
            <v>0</v>
          </cell>
          <cell r="G164">
            <v>893</v>
          </cell>
          <cell r="H164">
            <v>18244</v>
          </cell>
          <cell r="J164">
            <v>0</v>
          </cell>
          <cell r="K164">
            <v>0</v>
          </cell>
          <cell r="L164">
            <v>893</v>
          </cell>
          <cell r="M164">
            <v>893</v>
          </cell>
          <cell r="O164">
            <v>17351</v>
          </cell>
          <cell r="Q164">
            <v>0</v>
          </cell>
          <cell r="R164">
            <v>0</v>
          </cell>
          <cell r="S164">
            <v>893</v>
          </cell>
          <cell r="T164">
            <v>893</v>
          </cell>
          <cell r="V164">
            <v>6512.75</v>
          </cell>
          <cell r="W164">
            <v>0</v>
          </cell>
          <cell r="X164">
            <v>155</v>
          </cell>
          <cell r="Y164">
            <v>1</v>
          </cell>
          <cell r="Z164">
            <v>0</v>
          </cell>
          <cell r="AA164">
            <v>17351</v>
          </cell>
          <cell r="AB164">
            <v>0</v>
          </cell>
          <cell r="AC164">
            <v>17351</v>
          </cell>
          <cell r="AD164">
            <v>0</v>
          </cell>
          <cell r="AE164">
            <v>893</v>
          </cell>
          <cell r="AF164">
            <v>18244</v>
          </cell>
          <cell r="AG164">
            <v>0</v>
          </cell>
          <cell r="AH164">
            <v>0</v>
          </cell>
          <cell r="AI164">
            <v>0</v>
          </cell>
          <cell r="AJ164">
            <v>0</v>
          </cell>
          <cell r="AK164">
            <v>18244</v>
          </cell>
          <cell r="AM164">
            <v>155</v>
          </cell>
          <cell r="AN164">
            <v>155</v>
          </cell>
          <cell r="AO164" t="str">
            <v>LEXINGTON</v>
          </cell>
          <cell r="AP164">
            <v>17351</v>
          </cell>
          <cell r="AQ164">
            <v>24857</v>
          </cell>
          <cell r="AR164">
            <v>0</v>
          </cell>
          <cell r="AS164">
            <v>0</v>
          </cell>
          <cell r="AT164">
            <v>663.75</v>
          </cell>
          <cell r="AU164">
            <v>136</v>
          </cell>
          <cell r="AV164">
            <v>0</v>
          </cell>
          <cell r="AW164">
            <v>4820</v>
          </cell>
          <cell r="AX164">
            <v>0</v>
          </cell>
          <cell r="AY164">
            <v>5619.75</v>
          </cell>
          <cell r="AZ164">
            <v>0</v>
          </cell>
          <cell r="BB164">
            <v>155</v>
          </cell>
          <cell r="BC164" t="str">
            <v>LEXINGTON</v>
          </cell>
          <cell r="BD164">
            <v>0</v>
          </cell>
          <cell r="BE164">
            <v>0</v>
          </cell>
          <cell r="BG164">
            <v>0</v>
          </cell>
          <cell r="BH164">
            <v>0</v>
          </cell>
          <cell r="BI164">
            <v>0</v>
          </cell>
          <cell r="BJ164">
            <v>0</v>
          </cell>
          <cell r="BK164">
            <v>0</v>
          </cell>
          <cell r="BL164">
            <v>0</v>
          </cell>
          <cell r="BN164">
            <v>0</v>
          </cell>
          <cell r="BP164">
            <v>0</v>
          </cell>
          <cell r="BQ164">
            <v>0</v>
          </cell>
          <cell r="BR164">
            <v>0</v>
          </cell>
          <cell r="BS164">
            <v>0</v>
          </cell>
          <cell r="BT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AZ165">
            <v>0</v>
          </cell>
          <cell r="BB165">
            <v>156</v>
          </cell>
          <cell r="BC165" t="str">
            <v>LEYDEN</v>
          </cell>
          <cell r="BD165">
            <v>0</v>
          </cell>
          <cell r="BE165">
            <v>0</v>
          </cell>
          <cell r="BG165">
            <v>0</v>
          </cell>
          <cell r="BH165">
            <v>0</v>
          </cell>
          <cell r="BI165">
            <v>0</v>
          </cell>
          <cell r="BJ165">
            <v>0</v>
          </cell>
          <cell r="BK165">
            <v>0</v>
          </cell>
          <cell r="BL165">
            <v>0</v>
          </cell>
          <cell r="BN165">
            <v>0</v>
          </cell>
          <cell r="BP165">
            <v>0</v>
          </cell>
          <cell r="BQ165">
            <v>0</v>
          </cell>
          <cell r="BR165">
            <v>0</v>
          </cell>
          <cell r="BS165">
            <v>0</v>
          </cell>
          <cell r="BT165">
            <v>0</v>
          </cell>
          <cell r="BU165" t="str">
            <v xml:space="preserve"> </v>
          </cell>
          <cell r="BV165">
            <v>0</v>
          </cell>
        </row>
        <row r="166">
          <cell r="A166">
            <v>157</v>
          </cell>
          <cell r="B166">
            <v>157</v>
          </cell>
          <cell r="C166" t="str">
            <v>LINCOLN</v>
          </cell>
          <cell r="D166">
            <v>0</v>
          </cell>
          <cell r="E166">
            <v>0</v>
          </cell>
          <cell r="F166">
            <v>0</v>
          </cell>
          <cell r="G166">
            <v>0</v>
          </cell>
          <cell r="H166">
            <v>0</v>
          </cell>
          <cell r="J166">
            <v>0</v>
          </cell>
          <cell r="K166">
            <v>0</v>
          </cell>
          <cell r="L166">
            <v>0</v>
          </cell>
          <cell r="M166">
            <v>0</v>
          </cell>
          <cell r="O166">
            <v>0</v>
          </cell>
          <cell r="Q166">
            <v>0</v>
          </cell>
          <cell r="R166">
            <v>0</v>
          </cell>
          <cell r="S166">
            <v>0</v>
          </cell>
          <cell r="T166">
            <v>0</v>
          </cell>
          <cell r="V166">
            <v>6258</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6258</v>
          </cell>
          <cell r="AX166">
            <v>0</v>
          </cell>
          <cell r="AY166">
            <v>6258</v>
          </cell>
          <cell r="AZ166">
            <v>0</v>
          </cell>
          <cell r="BB166">
            <v>157</v>
          </cell>
          <cell r="BC166" t="str">
            <v>LINCOLN</v>
          </cell>
          <cell r="BD166">
            <v>0</v>
          </cell>
          <cell r="BE166">
            <v>0</v>
          </cell>
          <cell r="BG166">
            <v>0</v>
          </cell>
          <cell r="BH166">
            <v>0</v>
          </cell>
          <cell r="BI166">
            <v>0</v>
          </cell>
          <cell r="BJ166">
            <v>0</v>
          </cell>
          <cell r="BK166">
            <v>0</v>
          </cell>
          <cell r="BL166">
            <v>0</v>
          </cell>
          <cell r="BN166">
            <v>0</v>
          </cell>
          <cell r="BP166">
            <v>0</v>
          </cell>
          <cell r="BQ166">
            <v>0</v>
          </cell>
          <cell r="BR166">
            <v>0</v>
          </cell>
          <cell r="BS166">
            <v>0</v>
          </cell>
          <cell r="BT166">
            <v>0</v>
          </cell>
          <cell r="BV166">
            <v>0</v>
          </cell>
        </row>
        <row r="167">
          <cell r="A167">
            <v>158</v>
          </cell>
          <cell r="B167">
            <v>158</v>
          </cell>
          <cell r="C167" t="str">
            <v>LITTLETON</v>
          </cell>
          <cell r="D167">
            <v>57</v>
          </cell>
          <cell r="E167">
            <v>805177</v>
          </cell>
          <cell r="F167">
            <v>0</v>
          </cell>
          <cell r="G167">
            <v>50853</v>
          </cell>
          <cell r="H167">
            <v>856030</v>
          </cell>
          <cell r="J167">
            <v>26441.064554896115</v>
          </cell>
          <cell r="K167">
            <v>0.33388871314565832</v>
          </cell>
          <cell r="L167">
            <v>50853</v>
          </cell>
          <cell r="M167">
            <v>77294.064554896118</v>
          </cell>
          <cell r="O167">
            <v>778735.93544510391</v>
          </cell>
          <cell r="Q167">
            <v>0</v>
          </cell>
          <cell r="R167">
            <v>26441.064554896115</v>
          </cell>
          <cell r="S167">
            <v>50853</v>
          </cell>
          <cell r="T167">
            <v>77294.064554896118</v>
          </cell>
          <cell r="V167">
            <v>130044.25</v>
          </cell>
          <cell r="W167">
            <v>0</v>
          </cell>
          <cell r="X167">
            <v>158</v>
          </cell>
          <cell r="Y167">
            <v>57</v>
          </cell>
          <cell r="Z167">
            <v>5.4380664652567974E-2</v>
          </cell>
          <cell r="AA167">
            <v>805177</v>
          </cell>
          <cell r="AB167">
            <v>0</v>
          </cell>
          <cell r="AC167">
            <v>805177</v>
          </cell>
          <cell r="AD167">
            <v>0</v>
          </cell>
          <cell r="AE167">
            <v>50853</v>
          </cell>
          <cell r="AF167">
            <v>856030</v>
          </cell>
          <cell r="AG167">
            <v>0</v>
          </cell>
          <cell r="AH167">
            <v>0</v>
          </cell>
          <cell r="AI167">
            <v>0</v>
          </cell>
          <cell r="AJ167">
            <v>0</v>
          </cell>
          <cell r="AK167">
            <v>856030</v>
          </cell>
          <cell r="AM167">
            <v>158</v>
          </cell>
          <cell r="AN167">
            <v>158</v>
          </cell>
          <cell r="AO167" t="str">
            <v>LITTLETON</v>
          </cell>
          <cell r="AP167">
            <v>805177</v>
          </cell>
          <cell r="AQ167">
            <v>767831</v>
          </cell>
          <cell r="AR167">
            <v>37346</v>
          </cell>
          <cell r="AS167">
            <v>0</v>
          </cell>
          <cell r="AT167">
            <v>5933.25</v>
          </cell>
          <cell r="AU167">
            <v>34912.25</v>
          </cell>
          <cell r="AV167">
            <v>999.75</v>
          </cell>
          <cell r="AW167">
            <v>0</v>
          </cell>
          <cell r="AX167">
            <v>0</v>
          </cell>
          <cell r="AY167">
            <v>79191.25</v>
          </cell>
          <cell r="AZ167">
            <v>26441.064554896115</v>
          </cell>
          <cell r="BB167">
            <v>158</v>
          </cell>
          <cell r="BC167" t="str">
            <v>LITTLETON</v>
          </cell>
          <cell r="BD167">
            <v>0</v>
          </cell>
          <cell r="BE167">
            <v>0</v>
          </cell>
          <cell r="BG167">
            <v>0</v>
          </cell>
          <cell r="BH167">
            <v>0</v>
          </cell>
          <cell r="BI167">
            <v>0</v>
          </cell>
          <cell r="BJ167">
            <v>0</v>
          </cell>
          <cell r="BK167">
            <v>0</v>
          </cell>
          <cell r="BL167">
            <v>0</v>
          </cell>
          <cell r="BN167">
            <v>0</v>
          </cell>
          <cell r="BP167">
            <v>37346</v>
          </cell>
          <cell r="BQ167">
            <v>37346</v>
          </cell>
          <cell r="BR167">
            <v>0</v>
          </cell>
          <cell r="BS167">
            <v>0</v>
          </cell>
          <cell r="BT167">
            <v>0</v>
          </cell>
          <cell r="BV167">
            <v>0</v>
          </cell>
        </row>
        <row r="168">
          <cell r="A168">
            <v>159</v>
          </cell>
          <cell r="B168">
            <v>159</v>
          </cell>
          <cell r="C168" t="str">
            <v>LONGMEADOW</v>
          </cell>
          <cell r="D168">
            <v>13</v>
          </cell>
          <cell r="E168">
            <v>183900</v>
          </cell>
          <cell r="F168">
            <v>0</v>
          </cell>
          <cell r="G168">
            <v>11597</v>
          </cell>
          <cell r="H168">
            <v>195497</v>
          </cell>
          <cell r="J168">
            <v>61791.633644650392</v>
          </cell>
          <cell r="K168">
            <v>0.63615980937999883</v>
          </cell>
          <cell r="L168">
            <v>11597</v>
          </cell>
          <cell r="M168">
            <v>73388.633644650399</v>
          </cell>
          <cell r="O168">
            <v>122108.3663553496</v>
          </cell>
          <cell r="Q168">
            <v>0</v>
          </cell>
          <cell r="R168">
            <v>61791.633644650392</v>
          </cell>
          <cell r="S168">
            <v>11597</v>
          </cell>
          <cell r="T168">
            <v>73388.633644650399</v>
          </cell>
          <cell r="V168">
            <v>108729.25</v>
          </cell>
          <cell r="W168">
            <v>0</v>
          </cell>
          <cell r="X168">
            <v>159</v>
          </cell>
          <cell r="Y168">
            <v>13</v>
          </cell>
          <cell r="Z168">
            <v>1.4962593516209478E-2</v>
          </cell>
          <cell r="AA168">
            <v>183900</v>
          </cell>
          <cell r="AB168">
            <v>0</v>
          </cell>
          <cell r="AC168">
            <v>183900</v>
          </cell>
          <cell r="AD168">
            <v>0</v>
          </cell>
          <cell r="AE168">
            <v>11597</v>
          </cell>
          <cell r="AF168">
            <v>195497</v>
          </cell>
          <cell r="AG168">
            <v>0</v>
          </cell>
          <cell r="AH168">
            <v>0</v>
          </cell>
          <cell r="AI168">
            <v>0</v>
          </cell>
          <cell r="AJ168">
            <v>0</v>
          </cell>
          <cell r="AK168">
            <v>195497</v>
          </cell>
          <cell r="AM168">
            <v>159</v>
          </cell>
          <cell r="AN168">
            <v>159</v>
          </cell>
          <cell r="AO168" t="str">
            <v>LONGMEADOW</v>
          </cell>
          <cell r="AP168">
            <v>183900</v>
          </cell>
          <cell r="AQ168">
            <v>96624</v>
          </cell>
          <cell r="AR168">
            <v>87276</v>
          </cell>
          <cell r="AS168">
            <v>0</v>
          </cell>
          <cell r="AT168">
            <v>6405.75</v>
          </cell>
          <cell r="AU168">
            <v>1525</v>
          </cell>
          <cell r="AV168">
            <v>0</v>
          </cell>
          <cell r="AW168">
            <v>1925.5</v>
          </cell>
          <cell r="AX168">
            <v>0</v>
          </cell>
          <cell r="AY168">
            <v>97132.25</v>
          </cell>
          <cell r="AZ168">
            <v>61791.633644650392</v>
          </cell>
          <cell r="BB168">
            <v>159</v>
          </cell>
          <cell r="BC168" t="str">
            <v>LONGMEADOW</v>
          </cell>
          <cell r="BD168">
            <v>0</v>
          </cell>
          <cell r="BE168">
            <v>0</v>
          </cell>
          <cell r="BG168">
            <v>0</v>
          </cell>
          <cell r="BH168">
            <v>0</v>
          </cell>
          <cell r="BI168">
            <v>0</v>
          </cell>
          <cell r="BJ168">
            <v>0</v>
          </cell>
          <cell r="BK168">
            <v>0</v>
          </cell>
          <cell r="BL168">
            <v>0</v>
          </cell>
          <cell r="BN168">
            <v>0</v>
          </cell>
          <cell r="BP168">
            <v>87276</v>
          </cell>
          <cell r="BQ168">
            <v>87276</v>
          </cell>
          <cell r="BR168">
            <v>0</v>
          </cell>
          <cell r="BS168">
            <v>0</v>
          </cell>
          <cell r="BT168">
            <v>0</v>
          </cell>
          <cell r="BV168">
            <v>0</v>
          </cell>
        </row>
        <row r="169">
          <cell r="A169">
            <v>160</v>
          </cell>
          <cell r="B169">
            <v>160</v>
          </cell>
          <cell r="C169" t="str">
            <v>LOWELL</v>
          </cell>
          <cell r="D169">
            <v>1762</v>
          </cell>
          <cell r="E169">
            <v>20455392</v>
          </cell>
          <cell r="F169">
            <v>0</v>
          </cell>
          <cell r="G169">
            <v>1558699</v>
          </cell>
          <cell r="H169">
            <v>22014091</v>
          </cell>
          <cell r="J169">
            <v>1409793.1561449037</v>
          </cell>
          <cell r="K169">
            <v>0.32142753829664894</v>
          </cell>
          <cell r="L169">
            <v>1558699</v>
          </cell>
          <cell r="M169">
            <v>2968492.156144904</v>
          </cell>
          <cell r="O169">
            <v>19045598.843855098</v>
          </cell>
          <cell r="Q169">
            <v>3905</v>
          </cell>
          <cell r="R169">
            <v>1409793.1561449037</v>
          </cell>
          <cell r="S169">
            <v>1558699</v>
          </cell>
          <cell r="T169">
            <v>2972397.156144904</v>
          </cell>
          <cell r="V169">
            <v>5948641.25</v>
          </cell>
          <cell r="W169">
            <v>0</v>
          </cell>
          <cell r="X169">
            <v>160</v>
          </cell>
          <cell r="Y169">
            <v>1762</v>
          </cell>
          <cell r="Z169">
            <v>16.546558605764144</v>
          </cell>
          <cell r="AA169">
            <v>20155041</v>
          </cell>
          <cell r="AB169">
            <v>0</v>
          </cell>
          <cell r="AC169">
            <v>20155041</v>
          </cell>
          <cell r="AD169">
            <v>0</v>
          </cell>
          <cell r="AE169">
            <v>1558701</v>
          </cell>
          <cell r="AF169">
            <v>21713742</v>
          </cell>
          <cell r="AG169">
            <v>0</v>
          </cell>
          <cell r="AH169">
            <v>0</v>
          </cell>
          <cell r="AI169">
            <v>0</v>
          </cell>
          <cell r="AJ169">
            <v>0</v>
          </cell>
          <cell r="AK169">
            <v>21713742</v>
          </cell>
          <cell r="AM169">
            <v>160</v>
          </cell>
          <cell r="AN169">
            <v>160</v>
          </cell>
          <cell r="AO169" t="str">
            <v>LOWELL</v>
          </cell>
          <cell r="AP169">
            <v>20455392</v>
          </cell>
          <cell r="AQ169">
            <v>18464166</v>
          </cell>
          <cell r="AR169">
            <v>1991226</v>
          </cell>
          <cell r="AS169">
            <v>364215</v>
          </cell>
          <cell r="AT169">
            <v>605830</v>
          </cell>
          <cell r="AU169">
            <v>527358.75</v>
          </cell>
          <cell r="AV169">
            <v>860495.5</v>
          </cell>
          <cell r="AW169">
            <v>36912</v>
          </cell>
          <cell r="AX169">
            <v>0</v>
          </cell>
          <cell r="AY169">
            <v>4386037.25</v>
          </cell>
          <cell r="AZ169">
            <v>1409793.1561449037</v>
          </cell>
          <cell r="BB169">
            <v>160</v>
          </cell>
          <cell r="BC169" t="str">
            <v>LOWELL</v>
          </cell>
          <cell r="BD169">
            <v>-1.6949152543475066E-3</v>
          </cell>
          <cell r="BE169">
            <v>300351</v>
          </cell>
          <cell r="BG169">
            <v>-2</v>
          </cell>
          <cell r="BH169">
            <v>300349</v>
          </cell>
          <cell r="BI169">
            <v>3905</v>
          </cell>
          <cell r="BJ169">
            <v>0</v>
          </cell>
          <cell r="BK169">
            <v>3905</v>
          </cell>
          <cell r="BL169">
            <v>304254</v>
          </cell>
          <cell r="BN169">
            <v>-2</v>
          </cell>
          <cell r="BP169">
            <v>1991226</v>
          </cell>
          <cell r="BQ169">
            <v>1690875</v>
          </cell>
          <cell r="BR169">
            <v>300351</v>
          </cell>
          <cell r="BS169">
            <v>237173.02501305798</v>
          </cell>
          <cell r="BT169">
            <v>0</v>
          </cell>
          <cell r="BV169">
            <v>-2</v>
          </cell>
        </row>
        <row r="170">
          <cell r="A170">
            <v>161</v>
          </cell>
          <cell r="B170">
            <v>161</v>
          </cell>
          <cell r="C170" t="str">
            <v>LUDLOW</v>
          </cell>
          <cell r="D170">
            <v>18</v>
          </cell>
          <cell r="E170">
            <v>285054</v>
          </cell>
          <cell r="F170">
            <v>0</v>
          </cell>
          <cell r="G170">
            <v>16064</v>
          </cell>
          <cell r="H170">
            <v>301118</v>
          </cell>
          <cell r="J170">
            <v>0</v>
          </cell>
          <cell r="K170">
            <v>0</v>
          </cell>
          <cell r="L170">
            <v>16064</v>
          </cell>
          <cell r="M170">
            <v>16064</v>
          </cell>
          <cell r="O170">
            <v>285054</v>
          </cell>
          <cell r="Q170">
            <v>0</v>
          </cell>
          <cell r="R170">
            <v>0</v>
          </cell>
          <cell r="S170">
            <v>16064</v>
          </cell>
          <cell r="T170">
            <v>16064</v>
          </cell>
          <cell r="V170">
            <v>80133.75</v>
          </cell>
          <cell r="W170">
            <v>0</v>
          </cell>
          <cell r="X170">
            <v>161</v>
          </cell>
          <cell r="Y170">
            <v>18</v>
          </cell>
          <cell r="Z170">
            <v>1.2468827930174564E-2</v>
          </cell>
          <cell r="AA170">
            <v>285054</v>
          </cell>
          <cell r="AB170">
            <v>0</v>
          </cell>
          <cell r="AC170">
            <v>285054</v>
          </cell>
          <cell r="AD170">
            <v>0</v>
          </cell>
          <cell r="AE170">
            <v>16064</v>
          </cell>
          <cell r="AF170">
            <v>301118</v>
          </cell>
          <cell r="AG170">
            <v>0</v>
          </cell>
          <cell r="AH170">
            <v>0</v>
          </cell>
          <cell r="AI170">
            <v>0</v>
          </cell>
          <cell r="AJ170">
            <v>0</v>
          </cell>
          <cell r="AK170">
            <v>301118</v>
          </cell>
          <cell r="AM170">
            <v>161</v>
          </cell>
          <cell r="AN170">
            <v>161</v>
          </cell>
          <cell r="AO170" t="str">
            <v>LUDLOW</v>
          </cell>
          <cell r="AP170">
            <v>285054</v>
          </cell>
          <cell r="AQ170">
            <v>344982</v>
          </cell>
          <cell r="AR170">
            <v>0</v>
          </cell>
          <cell r="AS170">
            <v>0</v>
          </cell>
          <cell r="AT170">
            <v>39636.5</v>
          </cell>
          <cell r="AU170">
            <v>13572.25</v>
          </cell>
          <cell r="AV170">
            <v>0</v>
          </cell>
          <cell r="AW170">
            <v>10861</v>
          </cell>
          <cell r="AX170">
            <v>0</v>
          </cell>
          <cell r="AY170">
            <v>64069.75</v>
          </cell>
          <cell r="AZ170">
            <v>0</v>
          </cell>
          <cell r="BB170">
            <v>161</v>
          </cell>
          <cell r="BC170" t="str">
            <v>LUDLOW</v>
          </cell>
          <cell r="BD170">
            <v>0</v>
          </cell>
          <cell r="BE170">
            <v>0</v>
          </cell>
          <cell r="BG170">
            <v>0</v>
          </cell>
          <cell r="BH170">
            <v>0</v>
          </cell>
          <cell r="BI170">
            <v>0</v>
          </cell>
          <cell r="BJ170">
            <v>0</v>
          </cell>
          <cell r="BK170">
            <v>0</v>
          </cell>
          <cell r="BL170">
            <v>0</v>
          </cell>
          <cell r="BN170">
            <v>0</v>
          </cell>
          <cell r="BP170">
            <v>0</v>
          </cell>
          <cell r="BQ170">
            <v>0</v>
          </cell>
          <cell r="BR170">
            <v>0</v>
          </cell>
          <cell r="BS170">
            <v>0</v>
          </cell>
          <cell r="BT170">
            <v>0</v>
          </cell>
          <cell r="BV170">
            <v>0</v>
          </cell>
        </row>
        <row r="171">
          <cell r="A171">
            <v>162</v>
          </cell>
          <cell r="B171">
            <v>162</v>
          </cell>
          <cell r="C171" t="str">
            <v>LUNENBURG</v>
          </cell>
          <cell r="D171">
            <v>30</v>
          </cell>
          <cell r="E171">
            <v>370537</v>
          </cell>
          <cell r="F171">
            <v>0</v>
          </cell>
          <cell r="G171">
            <v>26790</v>
          </cell>
          <cell r="H171">
            <v>397327</v>
          </cell>
          <cell r="J171">
            <v>0</v>
          </cell>
          <cell r="K171">
            <v>0</v>
          </cell>
          <cell r="L171">
            <v>26790</v>
          </cell>
          <cell r="M171">
            <v>26790</v>
          </cell>
          <cell r="O171">
            <v>370537</v>
          </cell>
          <cell r="Q171">
            <v>0</v>
          </cell>
          <cell r="R171">
            <v>0</v>
          </cell>
          <cell r="S171">
            <v>26790</v>
          </cell>
          <cell r="T171">
            <v>26790</v>
          </cell>
          <cell r="V171">
            <v>84292.231307268172</v>
          </cell>
          <cell r="W171">
            <v>0</v>
          </cell>
          <cell r="X171">
            <v>162</v>
          </cell>
          <cell r="Y171">
            <v>30</v>
          </cell>
          <cell r="Z171">
            <v>0</v>
          </cell>
          <cell r="AA171">
            <v>370537</v>
          </cell>
          <cell r="AB171">
            <v>0</v>
          </cell>
          <cell r="AC171">
            <v>370537</v>
          </cell>
          <cell r="AD171">
            <v>0</v>
          </cell>
          <cell r="AE171">
            <v>26790</v>
          </cell>
          <cell r="AF171">
            <v>397327</v>
          </cell>
          <cell r="AG171">
            <v>0</v>
          </cell>
          <cell r="AH171">
            <v>0</v>
          </cell>
          <cell r="AI171">
            <v>0</v>
          </cell>
          <cell r="AJ171">
            <v>0</v>
          </cell>
          <cell r="AK171">
            <v>397327</v>
          </cell>
          <cell r="AM171">
            <v>162</v>
          </cell>
          <cell r="AN171">
            <v>162</v>
          </cell>
          <cell r="AO171" t="str">
            <v>LUNENBURG</v>
          </cell>
          <cell r="AP171">
            <v>370537</v>
          </cell>
          <cell r="AQ171">
            <v>500911</v>
          </cell>
          <cell r="AR171">
            <v>0</v>
          </cell>
          <cell r="AS171">
            <v>13242</v>
          </cell>
          <cell r="AT171">
            <v>0</v>
          </cell>
          <cell r="AU171">
            <v>2206.25</v>
          </cell>
          <cell r="AV171">
            <v>16067</v>
          </cell>
          <cell r="AW171">
            <v>26784.75</v>
          </cell>
          <cell r="AX171">
            <v>-797.76869273183547</v>
          </cell>
          <cell r="AY171">
            <v>57502.231307268165</v>
          </cell>
          <cell r="AZ171">
            <v>0</v>
          </cell>
          <cell r="BB171">
            <v>162</v>
          </cell>
          <cell r="BC171" t="str">
            <v>LUNENBURG</v>
          </cell>
          <cell r="BD171">
            <v>0</v>
          </cell>
          <cell r="BE171">
            <v>0</v>
          </cell>
          <cell r="BG171">
            <v>0</v>
          </cell>
          <cell r="BH171">
            <v>0</v>
          </cell>
          <cell r="BI171">
            <v>0</v>
          </cell>
          <cell r="BJ171">
            <v>0</v>
          </cell>
          <cell r="BK171">
            <v>0</v>
          </cell>
          <cell r="BL171">
            <v>0</v>
          </cell>
          <cell r="BN171">
            <v>0</v>
          </cell>
          <cell r="BP171">
            <v>0</v>
          </cell>
          <cell r="BQ171">
            <v>0</v>
          </cell>
          <cell r="BR171">
            <v>0</v>
          </cell>
          <cell r="BS171">
            <v>-797.76869273183547</v>
          </cell>
          <cell r="BT171">
            <v>-797.76869273183547</v>
          </cell>
          <cell r="BV171">
            <v>-797.76869273183547</v>
          </cell>
        </row>
        <row r="172">
          <cell r="A172">
            <v>163</v>
          </cell>
          <cell r="B172">
            <v>163</v>
          </cell>
          <cell r="C172" t="str">
            <v>LYNN</v>
          </cell>
          <cell r="D172">
            <v>1534</v>
          </cell>
          <cell r="E172">
            <v>18692408</v>
          </cell>
          <cell r="F172">
            <v>0</v>
          </cell>
          <cell r="G172">
            <v>1369843</v>
          </cell>
          <cell r="H172">
            <v>20062251</v>
          </cell>
          <cell r="J172">
            <v>1713543.9653524307</v>
          </cell>
          <cell r="K172">
            <v>0.34635831494613539</v>
          </cell>
          <cell r="L172">
            <v>1369843</v>
          </cell>
          <cell r="M172">
            <v>3083386.9653524309</v>
          </cell>
          <cell r="O172">
            <v>16978864.034647569</v>
          </cell>
          <cell r="Q172">
            <v>0</v>
          </cell>
          <cell r="R172">
            <v>1713543.9653524307</v>
          </cell>
          <cell r="S172">
            <v>1369843</v>
          </cell>
          <cell r="T172">
            <v>3083386.9653524309</v>
          </cell>
          <cell r="V172">
            <v>6317158.8039209079</v>
          </cell>
          <cell r="W172">
            <v>0</v>
          </cell>
          <cell r="X172">
            <v>163</v>
          </cell>
          <cell r="Y172">
            <v>1534</v>
          </cell>
          <cell r="Z172">
            <v>2.1900141742029505E-2</v>
          </cell>
          <cell r="AA172">
            <v>18692408</v>
          </cell>
          <cell r="AB172">
            <v>0</v>
          </cell>
          <cell r="AC172">
            <v>18692408</v>
          </cell>
          <cell r="AD172">
            <v>0</v>
          </cell>
          <cell r="AE172">
            <v>1369843</v>
          </cell>
          <cell r="AF172">
            <v>20062251</v>
          </cell>
          <cell r="AG172">
            <v>0</v>
          </cell>
          <cell r="AH172">
            <v>0</v>
          </cell>
          <cell r="AI172">
            <v>0</v>
          </cell>
          <cell r="AJ172">
            <v>0</v>
          </cell>
          <cell r="AK172">
            <v>20062251</v>
          </cell>
          <cell r="AM172">
            <v>163</v>
          </cell>
          <cell r="AN172">
            <v>163</v>
          </cell>
          <cell r="AO172" t="str">
            <v>LYNN</v>
          </cell>
          <cell r="AP172">
            <v>18692408</v>
          </cell>
          <cell r="AQ172">
            <v>16272157</v>
          </cell>
          <cell r="AR172">
            <v>2420251</v>
          </cell>
          <cell r="AS172">
            <v>623707</v>
          </cell>
          <cell r="AT172">
            <v>630522.75</v>
          </cell>
          <cell r="AU172">
            <v>309056.25</v>
          </cell>
          <cell r="AV172">
            <v>645236.5</v>
          </cell>
          <cell r="AW172">
            <v>356117</v>
          </cell>
          <cell r="AX172">
            <v>-37574.696079091635</v>
          </cell>
          <cell r="AY172">
            <v>4947315.8039209079</v>
          </cell>
          <cell r="AZ172">
            <v>1713543.9653524307</v>
          </cell>
          <cell r="BB172">
            <v>163</v>
          </cell>
          <cell r="BC172" t="str">
            <v>LYNN</v>
          </cell>
          <cell r="BD172">
            <v>0</v>
          </cell>
          <cell r="BE172">
            <v>0</v>
          </cell>
          <cell r="BG172">
            <v>0</v>
          </cell>
          <cell r="BH172">
            <v>0</v>
          </cell>
          <cell r="BI172">
            <v>0</v>
          </cell>
          <cell r="BJ172">
            <v>0</v>
          </cell>
          <cell r="BK172">
            <v>0</v>
          </cell>
          <cell r="BL172">
            <v>0</v>
          </cell>
          <cell r="BN172">
            <v>0</v>
          </cell>
          <cell r="BP172">
            <v>2420251</v>
          </cell>
          <cell r="BQ172">
            <v>2420251</v>
          </cell>
          <cell r="BR172">
            <v>0</v>
          </cell>
          <cell r="BS172">
            <v>-37574.696079091635</v>
          </cell>
          <cell r="BT172">
            <v>-37574.696079091635</v>
          </cell>
          <cell r="BV172">
            <v>-37574.696079091635</v>
          </cell>
        </row>
        <row r="173">
          <cell r="A173">
            <v>164</v>
          </cell>
          <cell r="B173">
            <v>164</v>
          </cell>
          <cell r="C173" t="str">
            <v>LYNNFIELD</v>
          </cell>
          <cell r="D173">
            <v>3</v>
          </cell>
          <cell r="E173">
            <v>49801</v>
          </cell>
          <cell r="F173">
            <v>0</v>
          </cell>
          <cell r="G173">
            <v>2679</v>
          </cell>
          <cell r="H173">
            <v>52480</v>
          </cell>
          <cell r="J173">
            <v>10313.473661735439</v>
          </cell>
          <cell r="K173">
            <v>0.51729670148768958</v>
          </cell>
          <cell r="L173">
            <v>2679</v>
          </cell>
          <cell r="M173">
            <v>12992.473661735439</v>
          </cell>
          <cell r="O173">
            <v>39487.526338264564</v>
          </cell>
          <cell r="Q173">
            <v>0</v>
          </cell>
          <cell r="R173">
            <v>10313.473661735439</v>
          </cell>
          <cell r="S173">
            <v>2679</v>
          </cell>
          <cell r="T173">
            <v>12992.473661735439</v>
          </cell>
          <cell r="V173">
            <v>22616.25</v>
          </cell>
          <cell r="W173">
            <v>0</v>
          </cell>
          <cell r="X173">
            <v>164</v>
          </cell>
          <cell r="Y173">
            <v>3</v>
          </cell>
          <cell r="Z173">
            <v>0</v>
          </cell>
          <cell r="AA173">
            <v>49801</v>
          </cell>
          <cell r="AB173">
            <v>0</v>
          </cell>
          <cell r="AC173">
            <v>49801</v>
          </cell>
          <cell r="AD173">
            <v>0</v>
          </cell>
          <cell r="AE173">
            <v>2679</v>
          </cell>
          <cell r="AF173">
            <v>52480</v>
          </cell>
          <cell r="AG173">
            <v>0</v>
          </cell>
          <cell r="AH173">
            <v>0</v>
          </cell>
          <cell r="AI173">
            <v>0</v>
          </cell>
          <cell r="AJ173">
            <v>0</v>
          </cell>
          <cell r="AK173">
            <v>52480</v>
          </cell>
          <cell r="AM173">
            <v>164</v>
          </cell>
          <cell r="AN173">
            <v>164</v>
          </cell>
          <cell r="AO173" t="str">
            <v>LYNNFIELD</v>
          </cell>
          <cell r="AP173">
            <v>49801</v>
          </cell>
          <cell r="AQ173">
            <v>35234</v>
          </cell>
          <cell r="AR173">
            <v>14567</v>
          </cell>
          <cell r="AS173">
            <v>0</v>
          </cell>
          <cell r="AT173">
            <v>0</v>
          </cell>
          <cell r="AU173">
            <v>2786.5</v>
          </cell>
          <cell r="AV173">
            <v>2487</v>
          </cell>
          <cell r="AW173">
            <v>96.75</v>
          </cell>
          <cell r="AX173">
            <v>0</v>
          </cell>
          <cell r="AY173">
            <v>19937.25</v>
          </cell>
          <cell r="AZ173">
            <v>10313.473661735439</v>
          </cell>
          <cell r="BB173">
            <v>164</v>
          </cell>
          <cell r="BC173" t="str">
            <v>LYNNFIELD</v>
          </cell>
          <cell r="BD173">
            <v>0</v>
          </cell>
          <cell r="BE173">
            <v>0</v>
          </cell>
          <cell r="BG173">
            <v>0</v>
          </cell>
          <cell r="BH173">
            <v>0</v>
          </cell>
          <cell r="BI173">
            <v>0</v>
          </cell>
          <cell r="BJ173">
            <v>0</v>
          </cell>
          <cell r="BK173">
            <v>0</v>
          </cell>
          <cell r="BL173">
            <v>0</v>
          </cell>
          <cell r="BN173">
            <v>0</v>
          </cell>
          <cell r="BP173">
            <v>14567</v>
          </cell>
          <cell r="BQ173">
            <v>14567</v>
          </cell>
          <cell r="BR173">
            <v>0</v>
          </cell>
          <cell r="BS173">
            <v>0</v>
          </cell>
          <cell r="BT173">
            <v>0</v>
          </cell>
          <cell r="BV173">
            <v>0</v>
          </cell>
        </row>
        <row r="174">
          <cell r="A174">
            <v>165</v>
          </cell>
          <cell r="B174">
            <v>165</v>
          </cell>
          <cell r="C174" t="str">
            <v>MALDEN</v>
          </cell>
          <cell r="D174">
            <v>1018</v>
          </cell>
          <cell r="E174">
            <v>11514195</v>
          </cell>
          <cell r="F174">
            <v>0</v>
          </cell>
          <cell r="G174">
            <v>908995</v>
          </cell>
          <cell r="H174">
            <v>12423190</v>
          </cell>
          <cell r="J174">
            <v>1490103.3054136601</v>
          </cell>
          <cell r="K174">
            <v>0.55268767213192749</v>
          </cell>
          <cell r="L174">
            <v>908995</v>
          </cell>
          <cell r="M174">
            <v>2399098.3054136601</v>
          </cell>
          <cell r="O174">
            <v>10024091.69458634</v>
          </cell>
          <cell r="Q174">
            <v>0</v>
          </cell>
          <cell r="R174">
            <v>1490103.3054136601</v>
          </cell>
          <cell r="S174">
            <v>908995</v>
          </cell>
          <cell r="T174">
            <v>2399098.3054136601</v>
          </cell>
          <cell r="V174">
            <v>3605098.75</v>
          </cell>
          <cell r="W174">
            <v>0</v>
          </cell>
          <cell r="X174">
            <v>165</v>
          </cell>
          <cell r="Y174">
            <v>1018</v>
          </cell>
          <cell r="Z174">
            <v>9.03954802259887E-2</v>
          </cell>
          <cell r="AA174">
            <v>11027750</v>
          </cell>
          <cell r="AB174">
            <v>0</v>
          </cell>
          <cell r="AC174">
            <v>11027750</v>
          </cell>
          <cell r="AD174">
            <v>0</v>
          </cell>
          <cell r="AE174">
            <v>908994</v>
          </cell>
          <cell r="AF174">
            <v>11936744</v>
          </cell>
          <cell r="AG174">
            <v>0</v>
          </cell>
          <cell r="AH174">
            <v>0</v>
          </cell>
          <cell r="AI174">
            <v>0</v>
          </cell>
          <cell r="AJ174">
            <v>0</v>
          </cell>
          <cell r="AK174">
            <v>11936744</v>
          </cell>
          <cell r="AM174">
            <v>165</v>
          </cell>
          <cell r="AN174">
            <v>165</v>
          </cell>
          <cell r="AO174" t="str">
            <v>MALDEN</v>
          </cell>
          <cell r="AP174">
            <v>11514195</v>
          </cell>
          <cell r="AQ174">
            <v>9409537</v>
          </cell>
          <cell r="AR174">
            <v>2104658</v>
          </cell>
          <cell r="AS174">
            <v>212837</v>
          </cell>
          <cell r="AT174">
            <v>42886.75</v>
          </cell>
          <cell r="AU174">
            <v>40623.25</v>
          </cell>
          <cell r="AV174">
            <v>188493.75</v>
          </cell>
          <cell r="AW174">
            <v>106605</v>
          </cell>
          <cell r="AX174">
            <v>0</v>
          </cell>
          <cell r="AY174">
            <v>2696103.75</v>
          </cell>
          <cell r="AZ174">
            <v>1490103.3054136601</v>
          </cell>
          <cell r="BB174">
            <v>165</v>
          </cell>
          <cell r="BC174" t="str">
            <v>MALDEN</v>
          </cell>
          <cell r="BD174">
            <v>0</v>
          </cell>
          <cell r="BE174">
            <v>486445</v>
          </cell>
          <cell r="BG174">
            <v>1</v>
          </cell>
          <cell r="BH174">
            <v>486446</v>
          </cell>
          <cell r="BI174">
            <v>0</v>
          </cell>
          <cell r="BJ174">
            <v>0</v>
          </cell>
          <cell r="BK174">
            <v>0</v>
          </cell>
          <cell r="BL174">
            <v>486446</v>
          </cell>
          <cell r="BN174">
            <v>1</v>
          </cell>
          <cell r="BP174">
            <v>2104658</v>
          </cell>
          <cell r="BQ174">
            <v>1618213</v>
          </cell>
          <cell r="BR174">
            <v>486445</v>
          </cell>
          <cell r="BS174">
            <v>406837.41289471055</v>
          </cell>
          <cell r="BT174">
            <v>0</v>
          </cell>
          <cell r="BV174">
            <v>1</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AZ175">
            <v>0</v>
          </cell>
          <cell r="BB175">
            <v>166</v>
          </cell>
          <cell r="BC175" t="str">
            <v>MANCHESTER</v>
          </cell>
          <cell r="BD175">
            <v>0</v>
          </cell>
          <cell r="BE175">
            <v>0</v>
          </cell>
          <cell r="BG175">
            <v>0</v>
          </cell>
          <cell r="BH175">
            <v>0</v>
          </cell>
          <cell r="BI175">
            <v>0</v>
          </cell>
          <cell r="BJ175">
            <v>0</v>
          </cell>
          <cell r="BK175">
            <v>0</v>
          </cell>
          <cell r="BL175">
            <v>0</v>
          </cell>
          <cell r="BN175">
            <v>0</v>
          </cell>
          <cell r="BP175">
            <v>0</v>
          </cell>
          <cell r="BQ175">
            <v>0</v>
          </cell>
          <cell r="BR175">
            <v>0</v>
          </cell>
          <cell r="BS175">
            <v>0</v>
          </cell>
          <cell r="BT175">
            <v>0</v>
          </cell>
          <cell r="BV175">
            <v>0</v>
          </cell>
        </row>
        <row r="176">
          <cell r="A176">
            <v>167</v>
          </cell>
          <cell r="B176">
            <v>167</v>
          </cell>
          <cell r="C176" t="str">
            <v>MANSFIELD</v>
          </cell>
          <cell r="D176">
            <v>81</v>
          </cell>
          <cell r="E176">
            <v>1098172</v>
          </cell>
          <cell r="F176">
            <v>0</v>
          </cell>
          <cell r="G176">
            <v>72333</v>
          </cell>
          <cell r="H176">
            <v>1170505</v>
          </cell>
          <cell r="J176">
            <v>7111.177967904905</v>
          </cell>
          <cell r="K176">
            <v>0.10617105441156349</v>
          </cell>
          <cell r="L176">
            <v>72333</v>
          </cell>
          <cell r="M176">
            <v>79444.177967904907</v>
          </cell>
          <cell r="O176">
            <v>1091060.8220320952</v>
          </cell>
          <cell r="Q176">
            <v>0</v>
          </cell>
          <cell r="R176">
            <v>7111.177967904905</v>
          </cell>
          <cell r="S176">
            <v>72333</v>
          </cell>
          <cell r="T176">
            <v>79444.177967904907</v>
          </cell>
          <cell r="V176">
            <v>139311.5</v>
          </cell>
          <cell r="W176">
            <v>0</v>
          </cell>
          <cell r="X176">
            <v>167</v>
          </cell>
          <cell r="Y176">
            <v>81</v>
          </cell>
          <cell r="Z176">
            <v>0</v>
          </cell>
          <cell r="AA176">
            <v>1098172</v>
          </cell>
          <cell r="AB176">
            <v>0</v>
          </cell>
          <cell r="AC176">
            <v>1098172</v>
          </cell>
          <cell r="AD176">
            <v>0</v>
          </cell>
          <cell r="AE176">
            <v>72333</v>
          </cell>
          <cell r="AF176">
            <v>1170505</v>
          </cell>
          <cell r="AG176">
            <v>0</v>
          </cell>
          <cell r="AH176">
            <v>0</v>
          </cell>
          <cell r="AI176">
            <v>0</v>
          </cell>
          <cell r="AJ176">
            <v>0</v>
          </cell>
          <cell r="AK176">
            <v>1170505</v>
          </cell>
          <cell r="AM176">
            <v>167</v>
          </cell>
          <cell r="AN176">
            <v>167</v>
          </cell>
          <cell r="AO176" t="str">
            <v>MANSFIELD</v>
          </cell>
          <cell r="AP176">
            <v>1098172</v>
          </cell>
          <cell r="AQ176">
            <v>1088128</v>
          </cell>
          <cell r="AR176">
            <v>10044</v>
          </cell>
          <cell r="AS176">
            <v>0</v>
          </cell>
          <cell r="AT176">
            <v>0</v>
          </cell>
          <cell r="AU176">
            <v>0</v>
          </cell>
          <cell r="AV176">
            <v>14567.25</v>
          </cell>
          <cell r="AW176">
            <v>42367.25</v>
          </cell>
          <cell r="AX176">
            <v>0</v>
          </cell>
          <cell r="AY176">
            <v>66978.5</v>
          </cell>
          <cell r="AZ176">
            <v>7111.177967904905</v>
          </cell>
          <cell r="BB176">
            <v>167</v>
          </cell>
          <cell r="BC176" t="str">
            <v>MANSFIELD</v>
          </cell>
          <cell r="BD176">
            <v>0</v>
          </cell>
          <cell r="BE176">
            <v>0</v>
          </cell>
          <cell r="BG176">
            <v>0</v>
          </cell>
          <cell r="BH176">
            <v>0</v>
          </cell>
          <cell r="BI176">
            <v>0</v>
          </cell>
          <cell r="BJ176">
            <v>0</v>
          </cell>
          <cell r="BK176">
            <v>0</v>
          </cell>
          <cell r="BL176">
            <v>0</v>
          </cell>
          <cell r="BN176">
            <v>0</v>
          </cell>
          <cell r="BP176">
            <v>10044</v>
          </cell>
          <cell r="BQ176">
            <v>10044</v>
          </cell>
          <cell r="BR176">
            <v>0</v>
          </cell>
          <cell r="BS176">
            <v>0</v>
          </cell>
          <cell r="BT176">
            <v>0</v>
          </cell>
          <cell r="BV176">
            <v>0</v>
          </cell>
        </row>
        <row r="177">
          <cell r="A177">
            <v>168</v>
          </cell>
          <cell r="B177">
            <v>168</v>
          </cell>
          <cell r="C177" t="str">
            <v>MARBLEHEAD</v>
          </cell>
          <cell r="D177">
            <v>175</v>
          </cell>
          <cell r="E177">
            <v>2231924</v>
          </cell>
          <cell r="F177">
            <v>0</v>
          </cell>
          <cell r="G177">
            <v>156275</v>
          </cell>
          <cell r="H177">
            <v>2388199</v>
          </cell>
          <cell r="J177">
            <v>0</v>
          </cell>
          <cell r="K177">
            <v>0</v>
          </cell>
          <cell r="L177">
            <v>156275</v>
          </cell>
          <cell r="M177">
            <v>156275</v>
          </cell>
          <cell r="O177">
            <v>2231924</v>
          </cell>
          <cell r="Q177">
            <v>0</v>
          </cell>
          <cell r="R177">
            <v>0</v>
          </cell>
          <cell r="S177">
            <v>156275</v>
          </cell>
          <cell r="T177">
            <v>156275</v>
          </cell>
          <cell r="V177">
            <v>318918.46366519528</v>
          </cell>
          <cell r="W177">
            <v>0</v>
          </cell>
          <cell r="X177">
            <v>168</v>
          </cell>
          <cell r="Y177">
            <v>175</v>
          </cell>
          <cell r="Z177">
            <v>0</v>
          </cell>
          <cell r="AA177">
            <v>2231924</v>
          </cell>
          <cell r="AB177">
            <v>0</v>
          </cell>
          <cell r="AC177">
            <v>2231924</v>
          </cell>
          <cell r="AD177">
            <v>0</v>
          </cell>
          <cell r="AE177">
            <v>156275</v>
          </cell>
          <cell r="AF177">
            <v>2388199</v>
          </cell>
          <cell r="AG177">
            <v>0</v>
          </cell>
          <cell r="AH177">
            <v>0</v>
          </cell>
          <cell r="AI177">
            <v>0</v>
          </cell>
          <cell r="AJ177">
            <v>0</v>
          </cell>
          <cell r="AK177">
            <v>2388199</v>
          </cell>
          <cell r="AM177">
            <v>168</v>
          </cell>
          <cell r="AN177">
            <v>168</v>
          </cell>
          <cell r="AO177" t="str">
            <v>MARBLEHEAD</v>
          </cell>
          <cell r="AP177">
            <v>2231924</v>
          </cell>
          <cell r="AQ177">
            <v>2360515</v>
          </cell>
          <cell r="AR177">
            <v>0</v>
          </cell>
          <cell r="AS177">
            <v>50396</v>
          </cell>
          <cell r="AT177">
            <v>32087.5</v>
          </cell>
          <cell r="AU177">
            <v>6863</v>
          </cell>
          <cell r="AV177">
            <v>34480.25</v>
          </cell>
          <cell r="AW177">
            <v>41852.75</v>
          </cell>
          <cell r="AX177">
            <v>-3036.0363348046958</v>
          </cell>
          <cell r="AY177">
            <v>162643.4636651953</v>
          </cell>
          <cell r="AZ177">
            <v>0</v>
          </cell>
          <cell r="BB177">
            <v>168</v>
          </cell>
          <cell r="BC177" t="str">
            <v>MARBLEHEAD</v>
          </cell>
          <cell r="BD177">
            <v>0</v>
          </cell>
          <cell r="BE177">
            <v>0</v>
          </cell>
          <cell r="BG177">
            <v>0</v>
          </cell>
          <cell r="BH177">
            <v>0</v>
          </cell>
          <cell r="BI177">
            <v>0</v>
          </cell>
          <cell r="BJ177">
            <v>0</v>
          </cell>
          <cell r="BK177">
            <v>0</v>
          </cell>
          <cell r="BL177">
            <v>0</v>
          </cell>
          <cell r="BN177">
            <v>0</v>
          </cell>
          <cell r="BP177">
            <v>0</v>
          </cell>
          <cell r="BQ177">
            <v>0</v>
          </cell>
          <cell r="BR177">
            <v>0</v>
          </cell>
          <cell r="BS177">
            <v>-3036.0363348046958</v>
          </cell>
          <cell r="BT177">
            <v>-3036.0363348046958</v>
          </cell>
          <cell r="BV177">
            <v>-3036.0363348046958</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AZ178">
            <v>0</v>
          </cell>
          <cell r="BB178">
            <v>169</v>
          </cell>
          <cell r="BC178" t="str">
            <v>MARION</v>
          </cell>
          <cell r="BD178">
            <v>0</v>
          </cell>
          <cell r="BE178">
            <v>0</v>
          </cell>
          <cell r="BG178">
            <v>0</v>
          </cell>
          <cell r="BH178">
            <v>0</v>
          </cell>
          <cell r="BI178">
            <v>0</v>
          </cell>
          <cell r="BJ178">
            <v>0</v>
          </cell>
          <cell r="BK178">
            <v>0</v>
          </cell>
          <cell r="BL178">
            <v>0</v>
          </cell>
          <cell r="BN178">
            <v>0</v>
          </cell>
          <cell r="BP178">
            <v>0</v>
          </cell>
          <cell r="BQ178">
            <v>0</v>
          </cell>
          <cell r="BR178">
            <v>0</v>
          </cell>
          <cell r="BS178">
            <v>0</v>
          </cell>
          <cell r="BT178">
            <v>0</v>
          </cell>
          <cell r="BV178">
            <v>0</v>
          </cell>
        </row>
        <row r="179">
          <cell r="A179">
            <v>170</v>
          </cell>
          <cell r="B179">
            <v>170</v>
          </cell>
          <cell r="C179" t="str">
            <v>MARLBOROUGH</v>
          </cell>
          <cell r="D179">
            <v>571</v>
          </cell>
          <cell r="E179">
            <v>7283203.2599374121</v>
          </cell>
          <cell r="F179">
            <v>0</v>
          </cell>
          <cell r="G179">
            <v>496337</v>
          </cell>
          <cell r="H179">
            <v>7779540.2599374121</v>
          </cell>
          <cell r="J179">
            <v>481913.47184021887</v>
          </cell>
          <cell r="K179">
            <v>0.29779799250283678</v>
          </cell>
          <cell r="L179">
            <v>496337</v>
          </cell>
          <cell r="M179">
            <v>978250.47184021887</v>
          </cell>
          <cell r="O179">
            <v>6801289.7880971935</v>
          </cell>
          <cell r="Q179">
            <v>0</v>
          </cell>
          <cell r="R179">
            <v>481913.47184021887</v>
          </cell>
          <cell r="S179">
            <v>496337</v>
          </cell>
          <cell r="T179">
            <v>978250.47184021887</v>
          </cell>
          <cell r="V179">
            <v>2114593.2810111227</v>
          </cell>
          <cell r="W179">
            <v>0</v>
          </cell>
          <cell r="X179">
            <v>170</v>
          </cell>
          <cell r="Y179">
            <v>571</v>
          </cell>
          <cell r="Z179">
            <v>15.36974546642239</v>
          </cell>
          <cell r="AA179">
            <v>7474083</v>
          </cell>
          <cell r="AB179">
            <v>190878.74006260777</v>
          </cell>
          <cell r="AC179">
            <v>7283204.2599374121</v>
          </cell>
          <cell r="AD179">
            <v>0</v>
          </cell>
          <cell r="AE179">
            <v>496337</v>
          </cell>
          <cell r="AF179">
            <v>7779541.259937413</v>
          </cell>
          <cell r="AG179">
            <v>0</v>
          </cell>
          <cell r="AH179">
            <v>0</v>
          </cell>
          <cell r="AI179">
            <v>0</v>
          </cell>
          <cell r="AJ179">
            <v>0</v>
          </cell>
          <cell r="AK179">
            <v>7779541.259937413</v>
          </cell>
          <cell r="AM179">
            <v>170</v>
          </cell>
          <cell r="AN179">
            <v>170</v>
          </cell>
          <cell r="AO179" t="str">
            <v>MARLBOROUGH</v>
          </cell>
          <cell r="AP179">
            <v>7283203.2599374121</v>
          </cell>
          <cell r="AQ179">
            <v>6602537</v>
          </cell>
          <cell r="AR179">
            <v>680666.25993741211</v>
          </cell>
          <cell r="AS179">
            <v>294176</v>
          </cell>
          <cell r="AT179">
            <v>176584.25</v>
          </cell>
          <cell r="AU179">
            <v>146599.75</v>
          </cell>
          <cell r="AV179">
            <v>194455.75</v>
          </cell>
          <cell r="AW179">
            <v>143496.5</v>
          </cell>
          <cell r="AX179">
            <v>-17722.228926289477</v>
          </cell>
          <cell r="AY179">
            <v>1618256.2810111227</v>
          </cell>
          <cell r="AZ179">
            <v>481913.47184021887</v>
          </cell>
          <cell r="BB179">
            <v>170</v>
          </cell>
          <cell r="BC179" t="str">
            <v>MARLBOROUGH</v>
          </cell>
          <cell r="BD179">
            <v>0</v>
          </cell>
          <cell r="BE179">
            <v>-1</v>
          </cell>
          <cell r="BG179">
            <v>0</v>
          </cell>
          <cell r="BH179">
            <v>-1</v>
          </cell>
          <cell r="BI179">
            <v>0</v>
          </cell>
          <cell r="BJ179">
            <v>0</v>
          </cell>
          <cell r="BK179">
            <v>0</v>
          </cell>
          <cell r="BL179">
            <v>-1</v>
          </cell>
          <cell r="BN179">
            <v>0</v>
          </cell>
          <cell r="BP179">
            <v>680666.25993741211</v>
          </cell>
          <cell r="BQ179">
            <v>680667.25993741211</v>
          </cell>
          <cell r="BR179">
            <v>-1</v>
          </cell>
          <cell r="BS179">
            <v>-17723.228926289477</v>
          </cell>
          <cell r="BT179">
            <v>-17722.228926289477</v>
          </cell>
          <cell r="BV179">
            <v>-17722.228926289477</v>
          </cell>
        </row>
        <row r="180">
          <cell r="A180">
            <v>171</v>
          </cell>
          <cell r="B180">
            <v>171</v>
          </cell>
          <cell r="C180" t="str">
            <v>MARSHFIELD</v>
          </cell>
          <cell r="D180">
            <v>21</v>
          </cell>
          <cell r="E180">
            <v>251364</v>
          </cell>
          <cell r="F180">
            <v>0</v>
          </cell>
          <cell r="G180">
            <v>18753</v>
          </cell>
          <cell r="H180">
            <v>270117</v>
          </cell>
          <cell r="J180">
            <v>10789.95940171951</v>
          </cell>
          <cell r="K180">
            <v>0.27103638376374223</v>
          </cell>
          <cell r="L180">
            <v>18753</v>
          </cell>
          <cell r="M180">
            <v>29542.959401719512</v>
          </cell>
          <cell r="O180">
            <v>240574.0405982805</v>
          </cell>
          <cell r="Q180">
            <v>0</v>
          </cell>
          <cell r="R180">
            <v>10789.95940171951</v>
          </cell>
          <cell r="S180">
            <v>18753</v>
          </cell>
          <cell r="T180">
            <v>29542.959401719512</v>
          </cell>
          <cell r="V180">
            <v>58563.003557031414</v>
          </cell>
          <cell r="W180">
            <v>0</v>
          </cell>
          <cell r="X180">
            <v>171</v>
          </cell>
          <cell r="Y180">
            <v>21</v>
          </cell>
          <cell r="Z180">
            <v>0</v>
          </cell>
          <cell r="AA180">
            <v>251364</v>
          </cell>
          <cell r="AB180">
            <v>0</v>
          </cell>
          <cell r="AC180">
            <v>251364</v>
          </cell>
          <cell r="AD180">
            <v>0</v>
          </cell>
          <cell r="AE180">
            <v>18753</v>
          </cell>
          <cell r="AF180">
            <v>270117</v>
          </cell>
          <cell r="AG180">
            <v>0</v>
          </cell>
          <cell r="AH180">
            <v>0</v>
          </cell>
          <cell r="AI180">
            <v>0</v>
          </cell>
          <cell r="AJ180">
            <v>0</v>
          </cell>
          <cell r="AK180">
            <v>270117</v>
          </cell>
          <cell r="AM180">
            <v>171</v>
          </cell>
          <cell r="AN180">
            <v>171</v>
          </cell>
          <cell r="AO180" t="str">
            <v>MARSHFIELD</v>
          </cell>
          <cell r="AP180">
            <v>251364</v>
          </cell>
          <cell r="AQ180">
            <v>236124</v>
          </cell>
          <cell r="AR180">
            <v>15240</v>
          </cell>
          <cell r="AS180">
            <v>764</v>
          </cell>
          <cell r="AT180">
            <v>0</v>
          </cell>
          <cell r="AU180">
            <v>0</v>
          </cell>
          <cell r="AV180">
            <v>15887.75</v>
          </cell>
          <cell r="AW180">
            <v>7964.25</v>
          </cell>
          <cell r="AX180">
            <v>-45.996442968586052</v>
          </cell>
          <cell r="AY180">
            <v>39810.003557031414</v>
          </cell>
          <cell r="AZ180">
            <v>10789.95940171951</v>
          </cell>
          <cell r="BB180">
            <v>171</v>
          </cell>
          <cell r="BC180" t="str">
            <v>MARSHFIELD</v>
          </cell>
          <cell r="BD180">
            <v>0</v>
          </cell>
          <cell r="BE180">
            <v>0</v>
          </cell>
          <cell r="BG180">
            <v>0</v>
          </cell>
          <cell r="BH180">
            <v>0</v>
          </cell>
          <cell r="BI180">
            <v>0</v>
          </cell>
          <cell r="BJ180">
            <v>0</v>
          </cell>
          <cell r="BK180">
            <v>0</v>
          </cell>
          <cell r="BL180">
            <v>0</v>
          </cell>
          <cell r="BN180">
            <v>0</v>
          </cell>
          <cell r="BP180">
            <v>15240</v>
          </cell>
          <cell r="BQ180">
            <v>15240</v>
          </cell>
          <cell r="BR180">
            <v>0</v>
          </cell>
          <cell r="BS180">
            <v>-45.996442968586052</v>
          </cell>
          <cell r="BT180">
            <v>-45.996442968586052</v>
          </cell>
          <cell r="BV180">
            <v>-45.996442968586052</v>
          </cell>
        </row>
        <row r="181">
          <cell r="A181">
            <v>172</v>
          </cell>
          <cell r="B181">
            <v>172</v>
          </cell>
          <cell r="C181" t="str">
            <v>MASHPEE</v>
          </cell>
          <cell r="D181">
            <v>54</v>
          </cell>
          <cell r="E181">
            <v>925470</v>
          </cell>
          <cell r="F181">
            <v>0</v>
          </cell>
          <cell r="G181">
            <v>48222</v>
          </cell>
          <cell r="H181">
            <v>973692</v>
          </cell>
          <cell r="J181">
            <v>147440.83041001877</v>
          </cell>
          <cell r="K181">
            <v>0.48351517473514349</v>
          </cell>
          <cell r="L181">
            <v>48222</v>
          </cell>
          <cell r="M181">
            <v>195662.83041001877</v>
          </cell>
          <cell r="O181">
            <v>778029.1695899812</v>
          </cell>
          <cell r="Q181">
            <v>0</v>
          </cell>
          <cell r="R181">
            <v>147440.83041001877</v>
          </cell>
          <cell r="S181">
            <v>48222</v>
          </cell>
          <cell r="T181">
            <v>195662.83041001877</v>
          </cell>
          <cell r="V181">
            <v>353157.27010973927</v>
          </cell>
          <cell r="W181">
            <v>0</v>
          </cell>
          <cell r="X181">
            <v>172</v>
          </cell>
          <cell r="Y181">
            <v>54</v>
          </cell>
          <cell r="Z181">
            <v>0</v>
          </cell>
          <cell r="AA181">
            <v>925470</v>
          </cell>
          <cell r="AB181">
            <v>0</v>
          </cell>
          <cell r="AC181">
            <v>925470</v>
          </cell>
          <cell r="AD181">
            <v>0</v>
          </cell>
          <cell r="AE181">
            <v>48222</v>
          </cell>
          <cell r="AF181">
            <v>973692</v>
          </cell>
          <cell r="AG181">
            <v>0</v>
          </cell>
          <cell r="AH181">
            <v>0</v>
          </cell>
          <cell r="AI181">
            <v>0</v>
          </cell>
          <cell r="AJ181">
            <v>0</v>
          </cell>
          <cell r="AK181">
            <v>973692</v>
          </cell>
          <cell r="AM181">
            <v>172</v>
          </cell>
          <cell r="AN181">
            <v>172</v>
          </cell>
          <cell r="AO181" t="str">
            <v>MASHPEE</v>
          </cell>
          <cell r="AP181">
            <v>925470</v>
          </cell>
          <cell r="AQ181">
            <v>717221</v>
          </cell>
          <cell r="AR181">
            <v>208249</v>
          </cell>
          <cell r="AS181">
            <v>27334</v>
          </cell>
          <cell r="AT181">
            <v>12504</v>
          </cell>
          <cell r="AU181">
            <v>0</v>
          </cell>
          <cell r="AV181">
            <v>16631</v>
          </cell>
          <cell r="AW181">
            <v>41864</v>
          </cell>
          <cell r="AX181">
            <v>-1646.729890260729</v>
          </cell>
          <cell r="AY181">
            <v>304935.27010973927</v>
          </cell>
          <cell r="AZ181">
            <v>147440.83041001877</v>
          </cell>
          <cell r="BB181">
            <v>172</v>
          </cell>
          <cell r="BC181" t="str">
            <v>MASHPEE</v>
          </cell>
          <cell r="BD181">
            <v>0</v>
          </cell>
          <cell r="BE181">
            <v>0</v>
          </cell>
          <cell r="BG181">
            <v>0</v>
          </cell>
          <cell r="BH181">
            <v>0</v>
          </cell>
          <cell r="BI181">
            <v>0</v>
          </cell>
          <cell r="BJ181">
            <v>0</v>
          </cell>
          <cell r="BK181">
            <v>0</v>
          </cell>
          <cell r="BL181">
            <v>0</v>
          </cell>
          <cell r="BN181">
            <v>0</v>
          </cell>
          <cell r="BP181">
            <v>208249</v>
          </cell>
          <cell r="BQ181">
            <v>208249</v>
          </cell>
          <cell r="BR181">
            <v>0</v>
          </cell>
          <cell r="BS181">
            <v>-1646.729890260729</v>
          </cell>
          <cell r="BT181">
            <v>-1646.729890260729</v>
          </cell>
          <cell r="BV181">
            <v>-1646.729890260729</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AZ182">
            <v>0</v>
          </cell>
          <cell r="BB182">
            <v>173</v>
          </cell>
          <cell r="BC182" t="str">
            <v>MATTAPOISETT</v>
          </cell>
          <cell r="BD182">
            <v>0</v>
          </cell>
          <cell r="BE182">
            <v>0</v>
          </cell>
          <cell r="BG182">
            <v>0</v>
          </cell>
          <cell r="BH182">
            <v>0</v>
          </cell>
          <cell r="BI182">
            <v>0</v>
          </cell>
          <cell r="BJ182">
            <v>0</v>
          </cell>
          <cell r="BK182">
            <v>0</v>
          </cell>
          <cell r="BL182">
            <v>0</v>
          </cell>
          <cell r="BN182">
            <v>0</v>
          </cell>
          <cell r="BP182">
            <v>0</v>
          </cell>
          <cell r="BQ182">
            <v>0</v>
          </cell>
          <cell r="BR182">
            <v>0</v>
          </cell>
          <cell r="BS182">
            <v>0</v>
          </cell>
          <cell r="BT182">
            <v>0</v>
          </cell>
          <cell r="BV182">
            <v>0</v>
          </cell>
        </row>
        <row r="183">
          <cell r="A183">
            <v>174</v>
          </cell>
          <cell r="B183">
            <v>174</v>
          </cell>
          <cell r="C183" t="str">
            <v>MAYNARD</v>
          </cell>
          <cell r="D183">
            <v>48</v>
          </cell>
          <cell r="E183">
            <v>589372</v>
          </cell>
          <cell r="F183">
            <v>0</v>
          </cell>
          <cell r="G183">
            <v>41832</v>
          </cell>
          <cell r="H183">
            <v>631204</v>
          </cell>
          <cell r="J183">
            <v>110374.77105580477</v>
          </cell>
          <cell r="K183">
            <v>0.4551464726429999</v>
          </cell>
          <cell r="L183">
            <v>41832</v>
          </cell>
          <cell r="M183">
            <v>152206.77105580477</v>
          </cell>
          <cell r="O183">
            <v>478997.2289441952</v>
          </cell>
          <cell r="Q183">
            <v>0</v>
          </cell>
          <cell r="R183">
            <v>110374.77105580477</v>
          </cell>
          <cell r="S183">
            <v>41832</v>
          </cell>
          <cell r="T183">
            <v>152206.77105580477</v>
          </cell>
          <cell r="V183">
            <v>284335.84807964589</v>
          </cell>
          <cell r="W183">
            <v>0</v>
          </cell>
          <cell r="X183">
            <v>174</v>
          </cell>
          <cell r="Y183">
            <v>48</v>
          </cell>
          <cell r="Z183">
            <v>1.1691842900302121</v>
          </cell>
          <cell r="AA183">
            <v>589372</v>
          </cell>
          <cell r="AB183">
            <v>0</v>
          </cell>
          <cell r="AC183">
            <v>589372</v>
          </cell>
          <cell r="AD183">
            <v>0</v>
          </cell>
          <cell r="AE183">
            <v>41832</v>
          </cell>
          <cell r="AF183">
            <v>631204</v>
          </cell>
          <cell r="AG183">
            <v>0</v>
          </cell>
          <cell r="AH183">
            <v>0</v>
          </cell>
          <cell r="AI183">
            <v>0</v>
          </cell>
          <cell r="AJ183">
            <v>0</v>
          </cell>
          <cell r="AK183">
            <v>631204</v>
          </cell>
          <cell r="AM183">
            <v>174</v>
          </cell>
          <cell r="AN183">
            <v>174</v>
          </cell>
          <cell r="AO183" t="str">
            <v>MAYNARD</v>
          </cell>
          <cell r="AP183">
            <v>589372</v>
          </cell>
          <cell r="AQ183">
            <v>433476</v>
          </cell>
          <cell r="AR183">
            <v>155896</v>
          </cell>
          <cell r="AS183">
            <v>17187</v>
          </cell>
          <cell r="AT183">
            <v>47153.5</v>
          </cell>
          <cell r="AU183">
            <v>0</v>
          </cell>
          <cell r="AV183">
            <v>6319.25</v>
          </cell>
          <cell r="AW183">
            <v>16983.5</v>
          </cell>
          <cell r="AX183">
            <v>-1035.4019203540811</v>
          </cell>
          <cell r="AY183">
            <v>242503.84807964592</v>
          </cell>
          <cell r="AZ183">
            <v>110374.77105580477</v>
          </cell>
          <cell r="BB183">
            <v>174</v>
          </cell>
          <cell r="BC183" t="str">
            <v>MAYNARD</v>
          </cell>
          <cell r="BD183">
            <v>0</v>
          </cell>
          <cell r="BE183">
            <v>0</v>
          </cell>
          <cell r="BG183">
            <v>0</v>
          </cell>
          <cell r="BH183">
            <v>0</v>
          </cell>
          <cell r="BI183">
            <v>0</v>
          </cell>
          <cell r="BJ183">
            <v>0</v>
          </cell>
          <cell r="BK183">
            <v>0</v>
          </cell>
          <cell r="BL183">
            <v>0</v>
          </cell>
          <cell r="BN183">
            <v>0</v>
          </cell>
          <cell r="BP183">
            <v>155896</v>
          </cell>
          <cell r="BQ183">
            <v>155896</v>
          </cell>
          <cell r="BR183">
            <v>0</v>
          </cell>
          <cell r="BS183">
            <v>-1035.4019203540811</v>
          </cell>
          <cell r="BT183">
            <v>-1035.4019203540811</v>
          </cell>
          <cell r="BV183">
            <v>-1035.4019203540811</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6764.6450136586336</v>
          </cell>
          <cell r="W184">
            <v>0</v>
          </cell>
          <cell r="X184">
            <v>175</v>
          </cell>
          <cell r="AM184">
            <v>175</v>
          </cell>
          <cell r="AN184">
            <v>175</v>
          </cell>
          <cell r="AO184" t="str">
            <v>MEDFIELD</v>
          </cell>
          <cell r="AP184">
            <v>0</v>
          </cell>
          <cell r="AQ184">
            <v>27428</v>
          </cell>
          <cell r="AR184">
            <v>0</v>
          </cell>
          <cell r="AS184">
            <v>2662</v>
          </cell>
          <cell r="AT184">
            <v>1449</v>
          </cell>
          <cell r="AU184">
            <v>0</v>
          </cell>
          <cell r="AV184">
            <v>2814</v>
          </cell>
          <cell r="AW184">
            <v>0</v>
          </cell>
          <cell r="AX184">
            <v>-160.35498634136638</v>
          </cell>
          <cell r="AY184">
            <v>6764.6450136586336</v>
          </cell>
          <cell r="AZ184">
            <v>0</v>
          </cell>
          <cell r="BB184">
            <v>175</v>
          </cell>
          <cell r="BC184" t="str">
            <v>MEDFIELD</v>
          </cell>
          <cell r="BD184">
            <v>0</v>
          </cell>
          <cell r="BE184">
            <v>0</v>
          </cell>
          <cell r="BG184">
            <v>0</v>
          </cell>
          <cell r="BH184">
            <v>0</v>
          </cell>
          <cell r="BI184">
            <v>0</v>
          </cell>
          <cell r="BJ184">
            <v>0</v>
          </cell>
          <cell r="BK184">
            <v>0</v>
          </cell>
          <cell r="BL184">
            <v>0</v>
          </cell>
          <cell r="BN184">
            <v>0</v>
          </cell>
          <cell r="BP184">
            <v>0</v>
          </cell>
          <cell r="BQ184">
            <v>0</v>
          </cell>
          <cell r="BR184">
            <v>0</v>
          </cell>
          <cell r="BS184">
            <v>-160.35498634136638</v>
          </cell>
          <cell r="BT184">
            <v>-160.35498634136638</v>
          </cell>
          <cell r="BV184">
            <v>-160.35498634136638</v>
          </cell>
        </row>
        <row r="185">
          <cell r="A185">
            <v>176</v>
          </cell>
          <cell r="B185">
            <v>176</v>
          </cell>
          <cell r="C185" t="str">
            <v>MEDFORD</v>
          </cell>
          <cell r="D185">
            <v>353</v>
          </cell>
          <cell r="E185">
            <v>4869717</v>
          </cell>
          <cell r="F185">
            <v>0</v>
          </cell>
          <cell r="G185">
            <v>315089</v>
          </cell>
          <cell r="H185">
            <v>5184806</v>
          </cell>
          <cell r="J185">
            <v>314865.74179595191</v>
          </cell>
          <cell r="K185">
            <v>0.45799795377378094</v>
          </cell>
          <cell r="L185">
            <v>315089</v>
          </cell>
          <cell r="M185">
            <v>629954.74179595197</v>
          </cell>
          <cell r="O185">
            <v>4554851.2582040485</v>
          </cell>
          <cell r="Q185">
            <v>0</v>
          </cell>
          <cell r="R185">
            <v>314865.74179595191</v>
          </cell>
          <cell r="S185">
            <v>315089</v>
          </cell>
          <cell r="T185">
            <v>629954.74179595197</v>
          </cell>
          <cell r="V185">
            <v>1002571.8570772909</v>
          </cell>
          <cell r="W185">
            <v>0</v>
          </cell>
          <cell r="X185">
            <v>176</v>
          </cell>
          <cell r="Y185">
            <v>353</v>
          </cell>
          <cell r="Z185">
            <v>0.15819209039548027</v>
          </cell>
          <cell r="AA185">
            <v>4869717</v>
          </cell>
          <cell r="AB185">
            <v>0</v>
          </cell>
          <cell r="AC185">
            <v>4869717</v>
          </cell>
          <cell r="AD185">
            <v>0</v>
          </cell>
          <cell r="AE185">
            <v>315089</v>
          </cell>
          <cell r="AF185">
            <v>5184806</v>
          </cell>
          <cell r="AG185">
            <v>0</v>
          </cell>
          <cell r="AH185">
            <v>0</v>
          </cell>
          <cell r="AI185">
            <v>0</v>
          </cell>
          <cell r="AJ185">
            <v>0</v>
          </cell>
          <cell r="AK185">
            <v>5184806</v>
          </cell>
          <cell r="AM185">
            <v>176</v>
          </cell>
          <cell r="AN185">
            <v>176</v>
          </cell>
          <cell r="AO185" t="str">
            <v>MEDFORD</v>
          </cell>
          <cell r="AP185">
            <v>4869717</v>
          </cell>
          <cell r="AQ185">
            <v>4424993</v>
          </cell>
          <cell r="AR185">
            <v>444724</v>
          </cell>
          <cell r="AS185">
            <v>39571</v>
          </cell>
          <cell r="AT185">
            <v>73107</v>
          </cell>
          <cell r="AU185">
            <v>28096.25</v>
          </cell>
          <cell r="AV185">
            <v>62354</v>
          </cell>
          <cell r="AW185">
            <v>42014.5</v>
          </cell>
          <cell r="AX185">
            <v>-2383.892922709143</v>
          </cell>
          <cell r="AY185">
            <v>687482.85707729089</v>
          </cell>
          <cell r="AZ185">
            <v>314865.74179595191</v>
          </cell>
          <cell r="BB185">
            <v>176</v>
          </cell>
          <cell r="BC185" t="str">
            <v>MEDFORD</v>
          </cell>
          <cell r="BD185">
            <v>0</v>
          </cell>
          <cell r="BE185">
            <v>0</v>
          </cell>
          <cell r="BG185">
            <v>0</v>
          </cell>
          <cell r="BH185">
            <v>0</v>
          </cell>
          <cell r="BI185">
            <v>0</v>
          </cell>
          <cell r="BJ185">
            <v>0</v>
          </cell>
          <cell r="BK185">
            <v>0</v>
          </cell>
          <cell r="BL185">
            <v>0</v>
          </cell>
          <cell r="BN185">
            <v>0</v>
          </cell>
          <cell r="BP185">
            <v>444724</v>
          </cell>
          <cell r="BQ185">
            <v>444724</v>
          </cell>
          <cell r="BR185">
            <v>0</v>
          </cell>
          <cell r="BS185">
            <v>-2383.892922709143</v>
          </cell>
          <cell r="BT185">
            <v>-2383.892922709143</v>
          </cell>
          <cell r="BV185">
            <v>-2383.892922709143</v>
          </cell>
        </row>
        <row r="186">
          <cell r="A186">
            <v>177</v>
          </cell>
          <cell r="B186">
            <v>177</v>
          </cell>
          <cell r="C186" t="str">
            <v>MEDWAY</v>
          </cell>
          <cell r="D186">
            <v>13</v>
          </cell>
          <cell r="E186">
            <v>165178</v>
          </cell>
          <cell r="F186">
            <v>0</v>
          </cell>
          <cell r="G186">
            <v>11585</v>
          </cell>
          <cell r="H186">
            <v>176763</v>
          </cell>
          <cell r="J186">
            <v>17777.944919762263</v>
          </cell>
          <cell r="K186">
            <v>0.45587980920999727</v>
          </cell>
          <cell r="L186">
            <v>11585</v>
          </cell>
          <cell r="M186">
            <v>29362.944919762263</v>
          </cell>
          <cell r="O186">
            <v>147400.05508023774</v>
          </cell>
          <cell r="Q186">
            <v>0</v>
          </cell>
          <cell r="R186">
            <v>17777.944919762263</v>
          </cell>
          <cell r="S186">
            <v>11585</v>
          </cell>
          <cell r="T186">
            <v>29362.944919762263</v>
          </cell>
          <cell r="V186">
            <v>50582</v>
          </cell>
          <cell r="W186">
            <v>0</v>
          </cell>
          <cell r="X186">
            <v>177</v>
          </cell>
          <cell r="Y186">
            <v>13</v>
          </cell>
          <cell r="Z186">
            <v>2.7190332326283987E-2</v>
          </cell>
          <cell r="AA186">
            <v>165178</v>
          </cell>
          <cell r="AB186">
            <v>0</v>
          </cell>
          <cell r="AC186">
            <v>165178</v>
          </cell>
          <cell r="AD186">
            <v>0</v>
          </cell>
          <cell r="AE186">
            <v>11585</v>
          </cell>
          <cell r="AF186">
            <v>176763</v>
          </cell>
          <cell r="AG186">
            <v>0</v>
          </cell>
          <cell r="AH186">
            <v>0</v>
          </cell>
          <cell r="AI186">
            <v>0</v>
          </cell>
          <cell r="AJ186">
            <v>0</v>
          </cell>
          <cell r="AK186">
            <v>176763</v>
          </cell>
          <cell r="AM186">
            <v>177</v>
          </cell>
          <cell r="AN186">
            <v>177</v>
          </cell>
          <cell r="AO186" t="str">
            <v>MEDWAY</v>
          </cell>
          <cell r="AP186">
            <v>165178</v>
          </cell>
          <cell r="AQ186">
            <v>140068</v>
          </cell>
          <cell r="AR186">
            <v>25110</v>
          </cell>
          <cell r="AS186">
            <v>0</v>
          </cell>
          <cell r="AT186">
            <v>0</v>
          </cell>
          <cell r="AU186">
            <v>0</v>
          </cell>
          <cell r="AV186">
            <v>0</v>
          </cell>
          <cell r="AW186">
            <v>13887</v>
          </cell>
          <cell r="AX186">
            <v>0</v>
          </cell>
          <cell r="AY186">
            <v>38997</v>
          </cell>
          <cell r="AZ186">
            <v>17777.944919762263</v>
          </cell>
          <cell r="BB186">
            <v>177</v>
          </cell>
          <cell r="BC186" t="str">
            <v>MEDWAY</v>
          </cell>
          <cell r="BD186">
            <v>0</v>
          </cell>
          <cell r="BE186">
            <v>0</v>
          </cell>
          <cell r="BG186">
            <v>0</v>
          </cell>
          <cell r="BH186">
            <v>0</v>
          </cell>
          <cell r="BI186">
            <v>0</v>
          </cell>
          <cell r="BJ186">
            <v>0</v>
          </cell>
          <cell r="BK186">
            <v>0</v>
          </cell>
          <cell r="BL186">
            <v>0</v>
          </cell>
          <cell r="BN186">
            <v>0</v>
          </cell>
          <cell r="BP186">
            <v>25110</v>
          </cell>
          <cell r="BQ186">
            <v>25110</v>
          </cell>
          <cell r="BR186">
            <v>0</v>
          </cell>
          <cell r="BS186">
            <v>0</v>
          </cell>
          <cell r="BT186">
            <v>0</v>
          </cell>
          <cell r="BV186">
            <v>0</v>
          </cell>
        </row>
        <row r="187">
          <cell r="A187">
            <v>178</v>
          </cell>
          <cell r="B187">
            <v>178</v>
          </cell>
          <cell r="C187" t="str">
            <v>MELROSE</v>
          </cell>
          <cell r="D187">
            <v>240</v>
          </cell>
          <cell r="E187">
            <v>2493630</v>
          </cell>
          <cell r="F187">
            <v>0</v>
          </cell>
          <cell r="G187">
            <v>214320</v>
          </cell>
          <cell r="H187">
            <v>2707950</v>
          </cell>
          <cell r="J187">
            <v>0</v>
          </cell>
          <cell r="K187">
            <v>0</v>
          </cell>
          <cell r="L187">
            <v>214320</v>
          </cell>
          <cell r="M187">
            <v>214320</v>
          </cell>
          <cell r="O187">
            <v>2493630</v>
          </cell>
          <cell r="Q187">
            <v>0</v>
          </cell>
          <cell r="R187">
            <v>0</v>
          </cell>
          <cell r="S187">
            <v>214320</v>
          </cell>
          <cell r="T187">
            <v>214320</v>
          </cell>
          <cell r="V187">
            <v>310747.47591504094</v>
          </cell>
          <cell r="W187">
            <v>0</v>
          </cell>
          <cell r="X187">
            <v>178</v>
          </cell>
          <cell r="Y187">
            <v>240</v>
          </cell>
          <cell r="Z187">
            <v>0</v>
          </cell>
          <cell r="AA187">
            <v>2493630</v>
          </cell>
          <cell r="AB187">
            <v>0</v>
          </cell>
          <cell r="AC187">
            <v>2493630</v>
          </cell>
          <cell r="AD187">
            <v>0</v>
          </cell>
          <cell r="AE187">
            <v>214320</v>
          </cell>
          <cell r="AF187">
            <v>2707950</v>
          </cell>
          <cell r="AG187">
            <v>0</v>
          </cell>
          <cell r="AH187">
            <v>0</v>
          </cell>
          <cell r="AI187">
            <v>0</v>
          </cell>
          <cell r="AJ187">
            <v>0</v>
          </cell>
          <cell r="AK187">
            <v>2707950</v>
          </cell>
          <cell r="AM187">
            <v>178</v>
          </cell>
          <cell r="AN187">
            <v>178</v>
          </cell>
          <cell r="AO187" t="str">
            <v>MELROSE</v>
          </cell>
          <cell r="AP187">
            <v>2493630</v>
          </cell>
          <cell r="AQ187">
            <v>2495087</v>
          </cell>
          <cell r="AR187">
            <v>0</v>
          </cell>
          <cell r="AS187">
            <v>17708</v>
          </cell>
          <cell r="AT187">
            <v>0</v>
          </cell>
          <cell r="AU187">
            <v>48831.75</v>
          </cell>
          <cell r="AV187">
            <v>18282.25</v>
          </cell>
          <cell r="AW187">
            <v>12672.25</v>
          </cell>
          <cell r="AX187">
            <v>-1066.7740849590482</v>
          </cell>
          <cell r="AY187">
            <v>96427.475915040952</v>
          </cell>
          <cell r="AZ187">
            <v>0</v>
          </cell>
          <cell r="BB187">
            <v>178</v>
          </cell>
          <cell r="BC187" t="str">
            <v>MELROSE</v>
          </cell>
          <cell r="BD187">
            <v>0</v>
          </cell>
          <cell r="BE187">
            <v>0</v>
          </cell>
          <cell r="BG187">
            <v>0</v>
          </cell>
          <cell r="BH187">
            <v>0</v>
          </cell>
          <cell r="BI187">
            <v>0</v>
          </cell>
          <cell r="BJ187">
            <v>0</v>
          </cell>
          <cell r="BK187">
            <v>0</v>
          </cell>
          <cell r="BL187">
            <v>0</v>
          </cell>
          <cell r="BN187">
            <v>0</v>
          </cell>
          <cell r="BP187">
            <v>0</v>
          </cell>
          <cell r="BQ187">
            <v>0</v>
          </cell>
          <cell r="BR187">
            <v>0</v>
          </cell>
          <cell r="BS187">
            <v>-1066.7740849590482</v>
          </cell>
          <cell r="BT187">
            <v>-1066.7740849590482</v>
          </cell>
          <cell r="BV187">
            <v>-1066.7740849590482</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AZ188">
            <v>0</v>
          </cell>
          <cell r="BB188">
            <v>179</v>
          </cell>
          <cell r="BC188" t="str">
            <v>MENDON</v>
          </cell>
          <cell r="BD188">
            <v>0</v>
          </cell>
          <cell r="BE188">
            <v>0</v>
          </cell>
          <cell r="BG188">
            <v>0</v>
          </cell>
          <cell r="BH188">
            <v>0</v>
          </cell>
          <cell r="BI188">
            <v>0</v>
          </cell>
          <cell r="BJ188">
            <v>0</v>
          </cell>
          <cell r="BK188">
            <v>0</v>
          </cell>
          <cell r="BL188">
            <v>0</v>
          </cell>
          <cell r="BN188">
            <v>0</v>
          </cell>
          <cell r="BP188">
            <v>0</v>
          </cell>
          <cell r="BQ188">
            <v>0</v>
          </cell>
          <cell r="BR188">
            <v>0</v>
          </cell>
          <cell r="BS188">
            <v>0</v>
          </cell>
          <cell r="BT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AZ189">
            <v>0</v>
          </cell>
          <cell r="BB189">
            <v>180</v>
          </cell>
          <cell r="BC189" t="str">
            <v>MERRIMAC</v>
          </cell>
          <cell r="BD189">
            <v>0</v>
          </cell>
          <cell r="BE189">
            <v>0</v>
          </cell>
          <cell r="BG189">
            <v>0</v>
          </cell>
          <cell r="BH189">
            <v>0</v>
          </cell>
          <cell r="BI189">
            <v>0</v>
          </cell>
          <cell r="BJ189">
            <v>0</v>
          </cell>
          <cell r="BK189">
            <v>0</v>
          </cell>
          <cell r="BL189">
            <v>0</v>
          </cell>
          <cell r="BN189">
            <v>0</v>
          </cell>
          <cell r="BP189">
            <v>0</v>
          </cell>
          <cell r="BQ189">
            <v>0</v>
          </cell>
          <cell r="BR189">
            <v>0</v>
          </cell>
          <cell r="BS189">
            <v>0</v>
          </cell>
          <cell r="BT189">
            <v>0</v>
          </cell>
          <cell r="BV189">
            <v>0</v>
          </cell>
        </row>
        <row r="190">
          <cell r="A190">
            <v>181</v>
          </cell>
          <cell r="B190">
            <v>181</v>
          </cell>
          <cell r="C190" t="str">
            <v>METHUEN</v>
          </cell>
          <cell r="D190">
            <v>100</v>
          </cell>
          <cell r="E190">
            <v>1131034</v>
          </cell>
          <cell r="F190">
            <v>0</v>
          </cell>
          <cell r="G190">
            <v>89258</v>
          </cell>
          <cell r="H190">
            <v>1220292</v>
          </cell>
          <cell r="J190">
            <v>24031.731756730009</v>
          </cell>
          <cell r="K190">
            <v>0.10774618790824518</v>
          </cell>
          <cell r="L190">
            <v>89258</v>
          </cell>
          <cell r="M190">
            <v>113289.73175673001</v>
          </cell>
          <cell r="O190">
            <v>1107002.26824327</v>
          </cell>
          <cell r="Q190">
            <v>0</v>
          </cell>
          <cell r="R190">
            <v>24031.731756730009</v>
          </cell>
          <cell r="S190">
            <v>89258</v>
          </cell>
          <cell r="T190">
            <v>113289.73175673001</v>
          </cell>
          <cell r="V190">
            <v>312298.20423622802</v>
          </cell>
          <cell r="W190">
            <v>0</v>
          </cell>
          <cell r="X190">
            <v>181</v>
          </cell>
          <cell r="Y190">
            <v>100</v>
          </cell>
          <cell r="Z190">
            <v>4.769150569902926E-2</v>
          </cell>
          <cell r="AA190">
            <v>1131034</v>
          </cell>
          <cell r="AB190">
            <v>0</v>
          </cell>
          <cell r="AC190">
            <v>1131034</v>
          </cell>
          <cell r="AD190">
            <v>0</v>
          </cell>
          <cell r="AE190">
            <v>89258</v>
          </cell>
          <cell r="AF190">
            <v>1220292</v>
          </cell>
          <cell r="AG190">
            <v>0</v>
          </cell>
          <cell r="AH190">
            <v>0</v>
          </cell>
          <cell r="AI190">
            <v>0</v>
          </cell>
          <cell r="AJ190">
            <v>0</v>
          </cell>
          <cell r="AK190">
            <v>1220292</v>
          </cell>
          <cell r="AM190">
            <v>181</v>
          </cell>
          <cell r="AN190">
            <v>181</v>
          </cell>
          <cell r="AO190" t="str">
            <v>METHUEN</v>
          </cell>
          <cell r="AP190">
            <v>1131034</v>
          </cell>
          <cell r="AQ190">
            <v>1097091</v>
          </cell>
          <cell r="AR190">
            <v>33943</v>
          </cell>
          <cell r="AS190">
            <v>48653</v>
          </cell>
          <cell r="AT190">
            <v>39226</v>
          </cell>
          <cell r="AU190">
            <v>25644.25</v>
          </cell>
          <cell r="AV190">
            <v>47084</v>
          </cell>
          <cell r="AW190">
            <v>31421</v>
          </cell>
          <cell r="AX190">
            <v>-2931.0457637719519</v>
          </cell>
          <cell r="AY190">
            <v>223040.20423622805</v>
          </cell>
          <cell r="AZ190">
            <v>24031.731756730009</v>
          </cell>
          <cell r="BB190">
            <v>181</v>
          </cell>
          <cell r="BC190" t="str">
            <v>METHUEN</v>
          </cell>
          <cell r="BD190">
            <v>0</v>
          </cell>
          <cell r="BE190">
            <v>0</v>
          </cell>
          <cell r="BG190">
            <v>0</v>
          </cell>
          <cell r="BH190">
            <v>0</v>
          </cell>
          <cell r="BI190">
            <v>0</v>
          </cell>
          <cell r="BJ190">
            <v>0</v>
          </cell>
          <cell r="BK190">
            <v>0</v>
          </cell>
          <cell r="BL190">
            <v>0</v>
          </cell>
          <cell r="BN190">
            <v>0</v>
          </cell>
          <cell r="BP190">
            <v>33943</v>
          </cell>
          <cell r="BQ190">
            <v>33943</v>
          </cell>
          <cell r="BR190">
            <v>0</v>
          </cell>
          <cell r="BS190">
            <v>-2931.0457637719519</v>
          </cell>
          <cell r="BT190">
            <v>-2931.0457637719519</v>
          </cell>
          <cell r="BV190">
            <v>-2931.0457637719519</v>
          </cell>
        </row>
        <row r="191">
          <cell r="A191">
            <v>182</v>
          </cell>
          <cell r="B191">
            <v>182</v>
          </cell>
          <cell r="C191" t="str">
            <v>MIDDLEBOROUGH</v>
          </cell>
          <cell r="D191">
            <v>39</v>
          </cell>
          <cell r="E191">
            <v>495345</v>
          </cell>
          <cell r="F191">
            <v>0</v>
          </cell>
          <cell r="G191">
            <v>34811</v>
          </cell>
          <cell r="H191">
            <v>530156</v>
          </cell>
          <cell r="J191">
            <v>90125.189110359905</v>
          </cell>
          <cell r="K191">
            <v>0.45987167887596564</v>
          </cell>
          <cell r="L191">
            <v>34811</v>
          </cell>
          <cell r="M191">
            <v>124936.1891103599</v>
          </cell>
          <cell r="O191">
            <v>405219.81088964012</v>
          </cell>
          <cell r="Q191">
            <v>0</v>
          </cell>
          <cell r="R191">
            <v>90125.189110359905</v>
          </cell>
          <cell r="S191">
            <v>34811</v>
          </cell>
          <cell r="T191">
            <v>124936.1891103599</v>
          </cell>
          <cell r="V191">
            <v>230789.9942504114</v>
          </cell>
          <cell r="W191">
            <v>0</v>
          </cell>
          <cell r="X191">
            <v>182</v>
          </cell>
          <cell r="Y191">
            <v>39</v>
          </cell>
          <cell r="Z191">
            <v>1.768172888015717E-2</v>
          </cell>
          <cell r="AA191">
            <v>495345</v>
          </cell>
          <cell r="AB191">
            <v>0</v>
          </cell>
          <cell r="AC191">
            <v>495345</v>
          </cell>
          <cell r="AD191">
            <v>0</v>
          </cell>
          <cell r="AE191">
            <v>34811</v>
          </cell>
          <cell r="AF191">
            <v>530156</v>
          </cell>
          <cell r="AG191">
            <v>0</v>
          </cell>
          <cell r="AH191">
            <v>0</v>
          </cell>
          <cell r="AI191">
            <v>0</v>
          </cell>
          <cell r="AJ191">
            <v>0</v>
          </cell>
          <cell r="AK191">
            <v>530156</v>
          </cell>
          <cell r="AM191">
            <v>182</v>
          </cell>
          <cell r="AN191">
            <v>182</v>
          </cell>
          <cell r="AO191" t="str">
            <v>MIDDLEBOROUGH</v>
          </cell>
          <cell r="AP191">
            <v>495345</v>
          </cell>
          <cell r="AQ191">
            <v>368050</v>
          </cell>
          <cell r="AR191">
            <v>127295</v>
          </cell>
          <cell r="AS191">
            <v>28812</v>
          </cell>
          <cell r="AT191">
            <v>23633.25</v>
          </cell>
          <cell r="AU191">
            <v>13384.5</v>
          </cell>
          <cell r="AV191">
            <v>3483.75</v>
          </cell>
          <cell r="AW191">
            <v>1106.25</v>
          </cell>
          <cell r="AX191">
            <v>-1735.7557495885994</v>
          </cell>
          <cell r="AY191">
            <v>195978.9942504114</v>
          </cell>
          <cell r="AZ191">
            <v>90125.189110359905</v>
          </cell>
          <cell r="BB191">
            <v>182</v>
          </cell>
          <cell r="BC191" t="str">
            <v>MIDDLEBOROUGH</v>
          </cell>
          <cell r="BD191">
            <v>0</v>
          </cell>
          <cell r="BE191">
            <v>0</v>
          </cell>
          <cell r="BG191">
            <v>0</v>
          </cell>
          <cell r="BH191">
            <v>0</v>
          </cell>
          <cell r="BI191">
            <v>0</v>
          </cell>
          <cell r="BJ191">
            <v>0</v>
          </cell>
          <cell r="BK191">
            <v>0</v>
          </cell>
          <cell r="BL191">
            <v>0</v>
          </cell>
          <cell r="BN191">
            <v>0</v>
          </cell>
          <cell r="BP191">
            <v>127295</v>
          </cell>
          <cell r="BQ191">
            <v>127295</v>
          </cell>
          <cell r="BR191">
            <v>0</v>
          </cell>
          <cell r="BS191">
            <v>-1735.7557495885994</v>
          </cell>
          <cell r="BT191">
            <v>-1735.7557495885994</v>
          </cell>
          <cell r="BV191">
            <v>-1735.7557495885994</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AZ192">
            <v>0</v>
          </cell>
          <cell r="BB192">
            <v>183</v>
          </cell>
          <cell r="BC192" t="str">
            <v>MIDDLEFIELD</v>
          </cell>
          <cell r="BD192">
            <v>0</v>
          </cell>
          <cell r="BE192">
            <v>0</v>
          </cell>
          <cell r="BG192">
            <v>0</v>
          </cell>
          <cell r="BH192">
            <v>0</v>
          </cell>
          <cell r="BI192">
            <v>0</v>
          </cell>
          <cell r="BJ192">
            <v>0</v>
          </cell>
          <cell r="BK192">
            <v>0</v>
          </cell>
          <cell r="BL192">
            <v>0</v>
          </cell>
          <cell r="BN192">
            <v>0</v>
          </cell>
          <cell r="BP192">
            <v>0</v>
          </cell>
          <cell r="BQ192">
            <v>0</v>
          </cell>
          <cell r="BR192">
            <v>0</v>
          </cell>
          <cell r="BS192">
            <v>0</v>
          </cell>
          <cell r="BT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AZ193">
            <v>0</v>
          </cell>
          <cell r="BB193">
            <v>184</v>
          </cell>
          <cell r="BC193" t="str">
            <v>MIDDLETON</v>
          </cell>
          <cell r="BD193">
            <v>0</v>
          </cell>
          <cell r="BE193">
            <v>0</v>
          </cell>
          <cell r="BG193">
            <v>0</v>
          </cell>
          <cell r="BH193">
            <v>0</v>
          </cell>
          <cell r="BI193">
            <v>0</v>
          </cell>
          <cell r="BJ193">
            <v>0</v>
          </cell>
          <cell r="BK193">
            <v>0</v>
          </cell>
          <cell r="BL193">
            <v>0</v>
          </cell>
          <cell r="BN193">
            <v>0</v>
          </cell>
          <cell r="BP193">
            <v>0</v>
          </cell>
          <cell r="BQ193">
            <v>0</v>
          </cell>
          <cell r="BR193">
            <v>0</v>
          </cell>
          <cell r="BS193">
            <v>0</v>
          </cell>
          <cell r="BT193">
            <v>0</v>
          </cell>
          <cell r="BV193">
            <v>0</v>
          </cell>
        </row>
        <row r="194">
          <cell r="A194">
            <v>185</v>
          </cell>
          <cell r="B194">
            <v>185</v>
          </cell>
          <cell r="C194" t="str">
            <v>MILFORD</v>
          </cell>
          <cell r="D194">
            <v>29</v>
          </cell>
          <cell r="E194">
            <v>319270</v>
          </cell>
          <cell r="F194">
            <v>0</v>
          </cell>
          <cell r="G194">
            <v>25873</v>
          </cell>
          <cell r="H194">
            <v>345143</v>
          </cell>
          <cell r="J194">
            <v>133898.15695620704</v>
          </cell>
          <cell r="K194">
            <v>0.62549735972067511</v>
          </cell>
          <cell r="L194">
            <v>25873</v>
          </cell>
          <cell r="M194">
            <v>159771.15695620704</v>
          </cell>
          <cell r="O194">
            <v>185371.84304379296</v>
          </cell>
          <cell r="Q194">
            <v>0</v>
          </cell>
          <cell r="R194">
            <v>133898.15695620704</v>
          </cell>
          <cell r="S194">
            <v>25873</v>
          </cell>
          <cell r="T194">
            <v>159771.15695620704</v>
          </cell>
          <cell r="V194">
            <v>239939.70208168615</v>
          </cell>
          <cell r="W194">
            <v>0</v>
          </cell>
          <cell r="X194">
            <v>185</v>
          </cell>
          <cell r="Y194">
            <v>29</v>
          </cell>
          <cell r="Z194">
            <v>2.7190332326283987E-2</v>
          </cell>
          <cell r="AA194">
            <v>319270</v>
          </cell>
          <cell r="AB194">
            <v>0</v>
          </cell>
          <cell r="AC194">
            <v>319270</v>
          </cell>
          <cell r="AD194">
            <v>0</v>
          </cell>
          <cell r="AE194">
            <v>25873</v>
          </cell>
          <cell r="AF194">
            <v>345143</v>
          </cell>
          <cell r="AG194">
            <v>0</v>
          </cell>
          <cell r="AH194">
            <v>0</v>
          </cell>
          <cell r="AI194">
            <v>0</v>
          </cell>
          <cell r="AJ194">
            <v>0</v>
          </cell>
          <cell r="AK194">
            <v>345143</v>
          </cell>
          <cell r="AM194">
            <v>185</v>
          </cell>
          <cell r="AN194">
            <v>185</v>
          </cell>
          <cell r="AO194" t="str">
            <v>MILFORD</v>
          </cell>
          <cell r="AP194">
            <v>319270</v>
          </cell>
          <cell r="AQ194">
            <v>130149</v>
          </cell>
          <cell r="AR194">
            <v>189121</v>
          </cell>
          <cell r="AS194">
            <v>8305</v>
          </cell>
          <cell r="AT194">
            <v>9660.25</v>
          </cell>
          <cell r="AU194">
            <v>2608.25</v>
          </cell>
          <cell r="AV194">
            <v>3313.25</v>
          </cell>
          <cell r="AW194">
            <v>1559.25</v>
          </cell>
          <cell r="AX194">
            <v>-500.297918313845</v>
          </cell>
          <cell r="AY194">
            <v>214066.70208168615</v>
          </cell>
          <cell r="AZ194">
            <v>133898.15695620704</v>
          </cell>
          <cell r="BB194">
            <v>185</v>
          </cell>
          <cell r="BC194" t="str">
            <v>MILFORD</v>
          </cell>
          <cell r="BD194">
            <v>0</v>
          </cell>
          <cell r="BE194">
            <v>0</v>
          </cell>
          <cell r="BG194">
            <v>0</v>
          </cell>
          <cell r="BH194">
            <v>0</v>
          </cell>
          <cell r="BI194">
            <v>0</v>
          </cell>
          <cell r="BJ194">
            <v>0</v>
          </cell>
          <cell r="BK194">
            <v>0</v>
          </cell>
          <cell r="BL194">
            <v>0</v>
          </cell>
          <cell r="BN194">
            <v>0</v>
          </cell>
          <cell r="BP194">
            <v>189121</v>
          </cell>
          <cell r="BQ194">
            <v>189121</v>
          </cell>
          <cell r="BR194">
            <v>0</v>
          </cell>
          <cell r="BS194">
            <v>-500.297918313845</v>
          </cell>
          <cell r="BT194">
            <v>-500.297918313845</v>
          </cell>
          <cell r="BV194">
            <v>-500.297918313845</v>
          </cell>
        </row>
        <row r="195">
          <cell r="A195">
            <v>186</v>
          </cell>
          <cell r="B195">
            <v>186</v>
          </cell>
          <cell r="C195" t="str">
            <v>MILLBURY</v>
          </cell>
          <cell r="D195">
            <v>5</v>
          </cell>
          <cell r="E195">
            <v>77187</v>
          </cell>
          <cell r="F195">
            <v>0</v>
          </cell>
          <cell r="G195">
            <v>4464</v>
          </cell>
          <cell r="H195">
            <v>81651</v>
          </cell>
          <cell r="J195">
            <v>7485.0033330038486</v>
          </cell>
          <cell r="K195">
            <v>0.35776181882509106</v>
          </cell>
          <cell r="L195">
            <v>4464</v>
          </cell>
          <cell r="M195">
            <v>11949.00333300385</v>
          </cell>
          <cell r="O195">
            <v>69701.996666996158</v>
          </cell>
          <cell r="Q195">
            <v>0</v>
          </cell>
          <cell r="R195">
            <v>7485.0033330038486</v>
          </cell>
          <cell r="S195">
            <v>4464</v>
          </cell>
          <cell r="T195">
            <v>11949.00333300385</v>
          </cell>
          <cell r="V195">
            <v>25385.75</v>
          </cell>
          <cell r="W195">
            <v>0</v>
          </cell>
          <cell r="X195">
            <v>186</v>
          </cell>
          <cell r="Y195">
            <v>5</v>
          </cell>
          <cell r="Z195">
            <v>1.4992503748125937E-3</v>
          </cell>
          <cell r="AA195">
            <v>77187</v>
          </cell>
          <cell r="AB195">
            <v>0</v>
          </cell>
          <cell r="AC195">
            <v>77187</v>
          </cell>
          <cell r="AD195">
            <v>0</v>
          </cell>
          <cell r="AE195">
            <v>4464</v>
          </cell>
          <cell r="AF195">
            <v>81651</v>
          </cell>
          <cell r="AG195">
            <v>0</v>
          </cell>
          <cell r="AH195">
            <v>0</v>
          </cell>
          <cell r="AI195">
            <v>0</v>
          </cell>
          <cell r="AJ195">
            <v>0</v>
          </cell>
          <cell r="AK195">
            <v>81651</v>
          </cell>
          <cell r="AM195">
            <v>186</v>
          </cell>
          <cell r="AN195">
            <v>186</v>
          </cell>
          <cell r="AO195" t="str">
            <v>MILLBURY</v>
          </cell>
          <cell r="AP195">
            <v>77187</v>
          </cell>
          <cell r="AQ195">
            <v>66615</v>
          </cell>
          <cell r="AR195">
            <v>10572</v>
          </cell>
          <cell r="AS195">
            <v>0</v>
          </cell>
          <cell r="AT195">
            <v>1273.75</v>
          </cell>
          <cell r="AU195">
            <v>0</v>
          </cell>
          <cell r="AV195">
            <v>9076</v>
          </cell>
          <cell r="AW195">
            <v>0</v>
          </cell>
          <cell r="AX195">
            <v>0</v>
          </cell>
          <cell r="AY195">
            <v>20921.75</v>
          </cell>
          <cell r="AZ195">
            <v>7485.0033330038486</v>
          </cell>
          <cell r="BB195">
            <v>186</v>
          </cell>
          <cell r="BC195" t="str">
            <v>MILLBURY</v>
          </cell>
          <cell r="BD195">
            <v>0</v>
          </cell>
          <cell r="BE195">
            <v>0</v>
          </cell>
          <cell r="BG195">
            <v>0</v>
          </cell>
          <cell r="BH195">
            <v>0</v>
          </cell>
          <cell r="BI195">
            <v>0</v>
          </cell>
          <cell r="BJ195">
            <v>0</v>
          </cell>
          <cell r="BK195">
            <v>0</v>
          </cell>
          <cell r="BL195">
            <v>0</v>
          </cell>
          <cell r="BN195">
            <v>0</v>
          </cell>
          <cell r="BP195">
            <v>10572</v>
          </cell>
          <cell r="BQ195">
            <v>10572</v>
          </cell>
          <cell r="BR195">
            <v>0</v>
          </cell>
          <cell r="BS195">
            <v>0</v>
          </cell>
          <cell r="BT195">
            <v>0</v>
          </cell>
          <cell r="BV195">
            <v>0</v>
          </cell>
        </row>
        <row r="196">
          <cell r="A196">
            <v>187</v>
          </cell>
          <cell r="B196">
            <v>187</v>
          </cell>
          <cell r="C196" t="str">
            <v>MILLIS</v>
          </cell>
          <cell r="D196">
            <v>5</v>
          </cell>
          <cell r="E196">
            <v>71114</v>
          </cell>
          <cell r="F196">
            <v>0</v>
          </cell>
          <cell r="G196">
            <v>4465</v>
          </cell>
          <cell r="H196">
            <v>75579</v>
          </cell>
          <cell r="J196">
            <v>12855.910945959506</v>
          </cell>
          <cell r="K196">
            <v>0.38339145703196847</v>
          </cell>
          <cell r="L196">
            <v>4465</v>
          </cell>
          <cell r="M196">
            <v>17320.910945959506</v>
          </cell>
          <cell r="O196">
            <v>58258.089054040494</v>
          </cell>
          <cell r="Q196">
            <v>0</v>
          </cell>
          <cell r="R196">
            <v>12855.910945959506</v>
          </cell>
          <cell r="S196">
            <v>4465</v>
          </cell>
          <cell r="T196">
            <v>17320.910945959506</v>
          </cell>
          <cell r="V196">
            <v>37997.074620242609</v>
          </cell>
          <cell r="W196">
            <v>0</v>
          </cell>
          <cell r="X196">
            <v>187</v>
          </cell>
          <cell r="Y196">
            <v>5</v>
          </cell>
          <cell r="Z196">
            <v>0</v>
          </cell>
          <cell r="AA196">
            <v>71114</v>
          </cell>
          <cell r="AB196">
            <v>0</v>
          </cell>
          <cell r="AC196">
            <v>71114</v>
          </cell>
          <cell r="AD196">
            <v>0</v>
          </cell>
          <cell r="AE196">
            <v>4465</v>
          </cell>
          <cell r="AF196">
            <v>75579</v>
          </cell>
          <cell r="AG196">
            <v>0</v>
          </cell>
          <cell r="AH196">
            <v>0</v>
          </cell>
          <cell r="AI196">
            <v>0</v>
          </cell>
          <cell r="AJ196">
            <v>0</v>
          </cell>
          <cell r="AK196">
            <v>75579</v>
          </cell>
          <cell r="AM196">
            <v>187</v>
          </cell>
          <cell r="AN196">
            <v>187</v>
          </cell>
          <cell r="AO196" t="str">
            <v>MILLIS</v>
          </cell>
          <cell r="AP196">
            <v>71114</v>
          </cell>
          <cell r="AQ196">
            <v>52956</v>
          </cell>
          <cell r="AR196">
            <v>18158</v>
          </cell>
          <cell r="AS196">
            <v>10465</v>
          </cell>
          <cell r="AT196">
            <v>140.25</v>
          </cell>
          <cell r="AU196">
            <v>0</v>
          </cell>
          <cell r="AV196">
            <v>5399.25</v>
          </cell>
          <cell r="AW196">
            <v>0</v>
          </cell>
          <cell r="AX196">
            <v>-630.42537975739106</v>
          </cell>
          <cell r="AY196">
            <v>33532.074620242609</v>
          </cell>
          <cell r="AZ196">
            <v>12855.910945959506</v>
          </cell>
          <cell r="BB196">
            <v>187</v>
          </cell>
          <cell r="BC196" t="str">
            <v>MILLIS</v>
          </cell>
          <cell r="BD196">
            <v>0</v>
          </cell>
          <cell r="BE196">
            <v>0</v>
          </cell>
          <cell r="BG196">
            <v>0</v>
          </cell>
          <cell r="BH196">
            <v>0</v>
          </cell>
          <cell r="BI196">
            <v>0</v>
          </cell>
          <cell r="BJ196">
            <v>0</v>
          </cell>
          <cell r="BK196">
            <v>0</v>
          </cell>
          <cell r="BL196">
            <v>0</v>
          </cell>
          <cell r="BN196">
            <v>0</v>
          </cell>
          <cell r="BP196">
            <v>18158</v>
          </cell>
          <cell r="BQ196">
            <v>18158</v>
          </cell>
          <cell r="BR196">
            <v>0</v>
          </cell>
          <cell r="BS196">
            <v>-630.42537975739106</v>
          </cell>
          <cell r="BT196">
            <v>-630.42537975739106</v>
          </cell>
          <cell r="BV196">
            <v>-630.42537975739106</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AZ197">
            <v>0</v>
          </cell>
          <cell r="BB197">
            <v>188</v>
          </cell>
          <cell r="BC197" t="str">
            <v>MILLVILLE</v>
          </cell>
          <cell r="BD197">
            <v>0</v>
          </cell>
          <cell r="BE197">
            <v>0</v>
          </cell>
          <cell r="BG197">
            <v>0</v>
          </cell>
          <cell r="BH197">
            <v>0</v>
          </cell>
          <cell r="BI197">
            <v>0</v>
          </cell>
          <cell r="BJ197">
            <v>0</v>
          </cell>
          <cell r="BK197">
            <v>0</v>
          </cell>
          <cell r="BL197">
            <v>0</v>
          </cell>
          <cell r="BN197">
            <v>0</v>
          </cell>
          <cell r="BP197">
            <v>0</v>
          </cell>
          <cell r="BQ197">
            <v>0</v>
          </cell>
          <cell r="BR197">
            <v>0</v>
          </cell>
          <cell r="BS197">
            <v>0</v>
          </cell>
          <cell r="BT197">
            <v>0</v>
          </cell>
          <cell r="BV197">
            <v>0</v>
          </cell>
        </row>
        <row r="198">
          <cell r="A198">
            <v>189</v>
          </cell>
          <cell r="B198">
            <v>189</v>
          </cell>
          <cell r="C198" t="str">
            <v>MILTON</v>
          </cell>
          <cell r="D198">
            <v>10</v>
          </cell>
          <cell r="E198">
            <v>137488</v>
          </cell>
          <cell r="F198">
            <v>0</v>
          </cell>
          <cell r="G198">
            <v>8922</v>
          </cell>
          <cell r="H198">
            <v>146410</v>
          </cell>
          <cell r="J198">
            <v>15056.382981428287</v>
          </cell>
          <cell r="K198">
            <v>0.38571494764770814</v>
          </cell>
          <cell r="L198">
            <v>8922</v>
          </cell>
          <cell r="M198">
            <v>23978.382981428287</v>
          </cell>
          <cell r="O198">
            <v>122431.61701857171</v>
          </cell>
          <cell r="Q198">
            <v>0</v>
          </cell>
          <cell r="R198">
            <v>15056.382981428287</v>
          </cell>
          <cell r="S198">
            <v>8922</v>
          </cell>
          <cell r="T198">
            <v>23978.382981428287</v>
          </cell>
          <cell r="V198">
            <v>47957</v>
          </cell>
          <cell r="W198">
            <v>0</v>
          </cell>
          <cell r="X198">
            <v>189</v>
          </cell>
          <cell r="Y198">
            <v>10</v>
          </cell>
          <cell r="Z198">
            <v>1.0600706713780919E-2</v>
          </cell>
          <cell r="AA198">
            <v>137467</v>
          </cell>
          <cell r="AB198">
            <v>0</v>
          </cell>
          <cell r="AC198">
            <v>137467</v>
          </cell>
          <cell r="AD198">
            <v>0</v>
          </cell>
          <cell r="AE198">
            <v>8921</v>
          </cell>
          <cell r="AF198">
            <v>146388</v>
          </cell>
          <cell r="AG198">
            <v>0</v>
          </cell>
          <cell r="AH198">
            <v>0</v>
          </cell>
          <cell r="AI198">
            <v>0</v>
          </cell>
          <cell r="AJ198">
            <v>0</v>
          </cell>
          <cell r="AK198">
            <v>146388</v>
          </cell>
          <cell r="AM198">
            <v>189</v>
          </cell>
          <cell r="AN198">
            <v>189</v>
          </cell>
          <cell r="AO198" t="str">
            <v>MILTON</v>
          </cell>
          <cell r="AP198">
            <v>137488</v>
          </cell>
          <cell r="AQ198">
            <v>116222</v>
          </cell>
          <cell r="AR198">
            <v>21266</v>
          </cell>
          <cell r="AS198">
            <v>60</v>
          </cell>
          <cell r="AT198">
            <v>0</v>
          </cell>
          <cell r="AU198">
            <v>10748.75</v>
          </cell>
          <cell r="AV198">
            <v>6960.25</v>
          </cell>
          <cell r="AW198">
            <v>0</v>
          </cell>
          <cell r="AX198">
            <v>0</v>
          </cell>
          <cell r="AY198">
            <v>39035</v>
          </cell>
          <cell r="AZ198">
            <v>15056.382981428287</v>
          </cell>
          <cell r="BB198">
            <v>189</v>
          </cell>
          <cell r="BC198" t="str">
            <v>MILTON</v>
          </cell>
          <cell r="BD198">
            <v>0</v>
          </cell>
          <cell r="BE198">
            <v>21</v>
          </cell>
          <cell r="BG198">
            <v>1</v>
          </cell>
          <cell r="BH198">
            <v>22</v>
          </cell>
          <cell r="BI198">
            <v>0</v>
          </cell>
          <cell r="BJ198">
            <v>0</v>
          </cell>
          <cell r="BK198">
            <v>0</v>
          </cell>
          <cell r="BL198">
            <v>22</v>
          </cell>
          <cell r="BN198">
            <v>1</v>
          </cell>
          <cell r="BP198">
            <v>21266</v>
          </cell>
          <cell r="BQ198">
            <v>21245</v>
          </cell>
          <cell r="BR198">
            <v>21</v>
          </cell>
          <cell r="BS198">
            <v>14.502193156541665</v>
          </cell>
          <cell r="BT198">
            <v>0</v>
          </cell>
          <cell r="BV198">
            <v>1</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AZ199">
            <v>0</v>
          </cell>
          <cell r="BB199">
            <v>190</v>
          </cell>
          <cell r="BC199" t="str">
            <v>MONROE</v>
          </cell>
          <cell r="BD199">
            <v>0</v>
          </cell>
          <cell r="BE199">
            <v>0</v>
          </cell>
          <cell r="BG199">
            <v>0</v>
          </cell>
          <cell r="BH199">
            <v>0</v>
          </cell>
          <cell r="BI199">
            <v>0</v>
          </cell>
          <cell r="BJ199">
            <v>0</v>
          </cell>
          <cell r="BK199">
            <v>0</v>
          </cell>
          <cell r="BL199">
            <v>0</v>
          </cell>
          <cell r="BN199">
            <v>0</v>
          </cell>
          <cell r="BP199">
            <v>0</v>
          </cell>
          <cell r="BQ199">
            <v>0</v>
          </cell>
          <cell r="BR199">
            <v>0</v>
          </cell>
          <cell r="BS199">
            <v>0</v>
          </cell>
          <cell r="BT199">
            <v>0</v>
          </cell>
          <cell r="BV199">
            <v>0</v>
          </cell>
        </row>
        <row r="200">
          <cell r="A200">
            <v>191</v>
          </cell>
          <cell r="B200">
            <v>191</v>
          </cell>
          <cell r="C200" t="str">
            <v>MONSON</v>
          </cell>
          <cell r="D200">
            <v>20</v>
          </cell>
          <cell r="E200">
            <v>269629</v>
          </cell>
          <cell r="F200">
            <v>0</v>
          </cell>
          <cell r="G200">
            <v>17854</v>
          </cell>
          <cell r="H200">
            <v>287483</v>
          </cell>
          <cell r="J200">
            <v>152986.61466157186</v>
          </cell>
          <cell r="K200">
            <v>0.6521258911795319</v>
          </cell>
          <cell r="L200">
            <v>17854</v>
          </cell>
          <cell r="M200">
            <v>170840.61466157186</v>
          </cell>
          <cell r="O200">
            <v>116642.38533842814</v>
          </cell>
          <cell r="Q200">
            <v>0</v>
          </cell>
          <cell r="R200">
            <v>152986.61466157186</v>
          </cell>
          <cell r="S200">
            <v>17854</v>
          </cell>
          <cell r="T200">
            <v>170840.61466157186</v>
          </cell>
          <cell r="V200">
            <v>252450.75</v>
          </cell>
          <cell r="W200">
            <v>0</v>
          </cell>
          <cell r="X200">
            <v>191</v>
          </cell>
          <cell r="Y200">
            <v>20</v>
          </cell>
          <cell r="Z200">
            <v>7.481296758104738E-3</v>
          </cell>
          <cell r="AA200">
            <v>269629</v>
          </cell>
          <cell r="AB200">
            <v>0</v>
          </cell>
          <cell r="AC200">
            <v>269629</v>
          </cell>
          <cell r="AD200">
            <v>0</v>
          </cell>
          <cell r="AE200">
            <v>17854</v>
          </cell>
          <cell r="AF200">
            <v>287483</v>
          </cell>
          <cell r="AG200">
            <v>0</v>
          </cell>
          <cell r="AH200">
            <v>0</v>
          </cell>
          <cell r="AI200">
            <v>0</v>
          </cell>
          <cell r="AJ200">
            <v>0</v>
          </cell>
          <cell r="AK200">
            <v>287483</v>
          </cell>
          <cell r="AM200">
            <v>191</v>
          </cell>
          <cell r="AN200">
            <v>191</v>
          </cell>
          <cell r="AO200" t="str">
            <v>MONSON</v>
          </cell>
          <cell r="AP200">
            <v>269629</v>
          </cell>
          <cell r="AQ200">
            <v>53547</v>
          </cell>
          <cell r="AR200">
            <v>216082</v>
          </cell>
          <cell r="AS200">
            <v>0</v>
          </cell>
          <cell r="AT200">
            <v>0</v>
          </cell>
          <cell r="AU200">
            <v>0</v>
          </cell>
          <cell r="AV200">
            <v>13115.25</v>
          </cell>
          <cell r="AW200">
            <v>5399.5</v>
          </cell>
          <cell r="AX200">
            <v>0</v>
          </cell>
          <cell r="AY200">
            <v>234596.75</v>
          </cell>
          <cell r="AZ200">
            <v>152986.61466157186</v>
          </cell>
          <cell r="BB200">
            <v>191</v>
          </cell>
          <cell r="BC200" t="str">
            <v>MONSON</v>
          </cell>
          <cell r="BD200">
            <v>0</v>
          </cell>
          <cell r="BE200">
            <v>0</v>
          </cell>
          <cell r="BG200">
            <v>0</v>
          </cell>
          <cell r="BH200">
            <v>0</v>
          </cell>
          <cell r="BI200">
            <v>0</v>
          </cell>
          <cell r="BJ200">
            <v>0</v>
          </cell>
          <cell r="BK200">
            <v>0</v>
          </cell>
          <cell r="BL200">
            <v>0</v>
          </cell>
          <cell r="BN200">
            <v>0</v>
          </cell>
          <cell r="BP200">
            <v>216082</v>
          </cell>
          <cell r="BQ200">
            <v>216082</v>
          </cell>
          <cell r="BR200">
            <v>0</v>
          </cell>
          <cell r="BS200">
            <v>0</v>
          </cell>
          <cell r="BT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AZ201">
            <v>0</v>
          </cell>
          <cell r="BB201">
            <v>192</v>
          </cell>
          <cell r="BC201" t="str">
            <v>MONTAGUE</v>
          </cell>
          <cell r="BD201">
            <v>0</v>
          </cell>
          <cell r="BE201">
            <v>0</v>
          </cell>
          <cell r="BG201">
            <v>0</v>
          </cell>
          <cell r="BH201">
            <v>0</v>
          </cell>
          <cell r="BI201">
            <v>0</v>
          </cell>
          <cell r="BJ201">
            <v>0</v>
          </cell>
          <cell r="BK201">
            <v>0</v>
          </cell>
          <cell r="BL201">
            <v>0</v>
          </cell>
          <cell r="BN201">
            <v>0</v>
          </cell>
          <cell r="BP201">
            <v>0</v>
          </cell>
          <cell r="BQ201">
            <v>0</v>
          </cell>
          <cell r="BR201">
            <v>0</v>
          </cell>
          <cell r="BS201">
            <v>0</v>
          </cell>
          <cell r="BT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AZ202">
            <v>0</v>
          </cell>
          <cell r="BB202">
            <v>193</v>
          </cell>
          <cell r="BC202" t="str">
            <v>MONTEREY</v>
          </cell>
          <cell r="BD202">
            <v>0</v>
          </cell>
          <cell r="BE202">
            <v>0</v>
          </cell>
          <cell r="BG202">
            <v>0</v>
          </cell>
          <cell r="BH202">
            <v>0</v>
          </cell>
          <cell r="BI202">
            <v>0</v>
          </cell>
          <cell r="BJ202">
            <v>0</v>
          </cell>
          <cell r="BK202">
            <v>0</v>
          </cell>
          <cell r="BL202">
            <v>0</v>
          </cell>
          <cell r="BN202">
            <v>0</v>
          </cell>
          <cell r="BP202">
            <v>0</v>
          </cell>
          <cell r="BQ202">
            <v>0</v>
          </cell>
          <cell r="BR202">
            <v>0</v>
          </cell>
          <cell r="BS202">
            <v>0</v>
          </cell>
          <cell r="BT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AZ203">
            <v>0</v>
          </cell>
          <cell r="BB203">
            <v>194</v>
          </cell>
          <cell r="BC203" t="str">
            <v>MONTGOMERY</v>
          </cell>
          <cell r="BD203">
            <v>0</v>
          </cell>
          <cell r="BE203">
            <v>0</v>
          </cell>
          <cell r="BG203">
            <v>0</v>
          </cell>
          <cell r="BH203">
            <v>0</v>
          </cell>
          <cell r="BI203">
            <v>0</v>
          </cell>
          <cell r="BJ203">
            <v>0</v>
          </cell>
          <cell r="BK203">
            <v>0</v>
          </cell>
          <cell r="BL203">
            <v>0</v>
          </cell>
          <cell r="BN203">
            <v>0</v>
          </cell>
          <cell r="BP203">
            <v>0</v>
          </cell>
          <cell r="BQ203">
            <v>0</v>
          </cell>
          <cell r="BR203">
            <v>0</v>
          </cell>
          <cell r="BS203">
            <v>0</v>
          </cell>
          <cell r="BT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AZ204">
            <v>0</v>
          </cell>
          <cell r="BB204">
            <v>195</v>
          </cell>
          <cell r="BC204" t="str">
            <v>MOUNT WASHINGTON</v>
          </cell>
          <cell r="BD204">
            <v>0</v>
          </cell>
          <cell r="BE204">
            <v>0</v>
          </cell>
          <cell r="BG204">
            <v>0</v>
          </cell>
          <cell r="BH204">
            <v>0</v>
          </cell>
          <cell r="BI204">
            <v>0</v>
          </cell>
          <cell r="BJ204">
            <v>0</v>
          </cell>
          <cell r="BK204">
            <v>0</v>
          </cell>
          <cell r="BL204">
            <v>0</v>
          </cell>
          <cell r="BN204">
            <v>0</v>
          </cell>
          <cell r="BP204">
            <v>0</v>
          </cell>
          <cell r="BQ204">
            <v>0</v>
          </cell>
          <cell r="BR204">
            <v>0</v>
          </cell>
          <cell r="BS204">
            <v>0</v>
          </cell>
          <cell r="BT204">
            <v>0</v>
          </cell>
          <cell r="BV204">
            <v>0</v>
          </cell>
        </row>
        <row r="205">
          <cell r="A205">
            <v>196</v>
          </cell>
          <cell r="B205">
            <v>196</v>
          </cell>
          <cell r="C205" t="str">
            <v>NAHANT</v>
          </cell>
          <cell r="D205">
            <v>2</v>
          </cell>
          <cell r="E205">
            <v>24782</v>
          </cell>
          <cell r="F205">
            <v>0</v>
          </cell>
          <cell r="G205">
            <v>1786</v>
          </cell>
          <cell r="H205">
            <v>26568</v>
          </cell>
          <cell r="J205">
            <v>0</v>
          </cell>
          <cell r="K205">
            <v>0</v>
          </cell>
          <cell r="L205">
            <v>1786</v>
          </cell>
          <cell r="M205">
            <v>1786</v>
          </cell>
          <cell r="O205">
            <v>24782</v>
          </cell>
          <cell r="Q205">
            <v>0</v>
          </cell>
          <cell r="R205">
            <v>0</v>
          </cell>
          <cell r="S205">
            <v>1786</v>
          </cell>
          <cell r="T205">
            <v>1786</v>
          </cell>
          <cell r="V205">
            <v>10949.25</v>
          </cell>
          <cell r="W205">
            <v>0</v>
          </cell>
          <cell r="X205">
            <v>196</v>
          </cell>
          <cell r="Y205">
            <v>2</v>
          </cell>
          <cell r="Z205">
            <v>0</v>
          </cell>
          <cell r="AA205">
            <v>24782</v>
          </cell>
          <cell r="AB205">
            <v>0</v>
          </cell>
          <cell r="AC205">
            <v>24782</v>
          </cell>
          <cell r="AD205">
            <v>0</v>
          </cell>
          <cell r="AE205">
            <v>1786</v>
          </cell>
          <cell r="AF205">
            <v>26568</v>
          </cell>
          <cell r="AG205">
            <v>0</v>
          </cell>
          <cell r="AH205">
            <v>0</v>
          </cell>
          <cell r="AI205">
            <v>0</v>
          </cell>
          <cell r="AJ205">
            <v>0</v>
          </cell>
          <cell r="AK205">
            <v>26568</v>
          </cell>
          <cell r="AM205">
            <v>196</v>
          </cell>
          <cell r="AN205">
            <v>196</v>
          </cell>
          <cell r="AO205" t="str">
            <v>NAHANT</v>
          </cell>
          <cell r="AP205">
            <v>24782</v>
          </cell>
          <cell r="AQ205">
            <v>55307</v>
          </cell>
          <cell r="AR205">
            <v>0</v>
          </cell>
          <cell r="AS205">
            <v>0</v>
          </cell>
          <cell r="AT205">
            <v>491.25</v>
          </cell>
          <cell r="AU205">
            <v>979</v>
          </cell>
          <cell r="AV205">
            <v>0</v>
          </cell>
          <cell r="AW205">
            <v>7693</v>
          </cell>
          <cell r="AX205">
            <v>0</v>
          </cell>
          <cell r="AY205">
            <v>9163.25</v>
          </cell>
          <cell r="AZ205">
            <v>0</v>
          </cell>
          <cell r="BB205">
            <v>196</v>
          </cell>
          <cell r="BC205" t="str">
            <v>NAHANT</v>
          </cell>
          <cell r="BD205">
            <v>0</v>
          </cell>
          <cell r="BE205">
            <v>0</v>
          </cell>
          <cell r="BG205">
            <v>0</v>
          </cell>
          <cell r="BH205">
            <v>0</v>
          </cell>
          <cell r="BI205">
            <v>0</v>
          </cell>
          <cell r="BJ205">
            <v>0</v>
          </cell>
          <cell r="BK205">
            <v>0</v>
          </cell>
          <cell r="BL205">
            <v>0</v>
          </cell>
          <cell r="BN205">
            <v>0</v>
          </cell>
          <cell r="BP205">
            <v>0</v>
          </cell>
          <cell r="BQ205">
            <v>0</v>
          </cell>
          <cell r="BR205">
            <v>0</v>
          </cell>
          <cell r="BS205">
            <v>0</v>
          </cell>
          <cell r="BT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AZ206">
            <v>0</v>
          </cell>
          <cell r="BB206">
            <v>197</v>
          </cell>
          <cell r="BC206" t="str">
            <v>NANTUCKET</v>
          </cell>
          <cell r="BD206">
            <v>0</v>
          </cell>
          <cell r="BE206">
            <v>0</v>
          </cell>
          <cell r="BG206">
            <v>0</v>
          </cell>
          <cell r="BH206">
            <v>0</v>
          </cell>
          <cell r="BI206">
            <v>0</v>
          </cell>
          <cell r="BJ206">
            <v>0</v>
          </cell>
          <cell r="BK206">
            <v>0</v>
          </cell>
          <cell r="BL206">
            <v>0</v>
          </cell>
          <cell r="BN206">
            <v>0</v>
          </cell>
          <cell r="BP206">
            <v>0</v>
          </cell>
          <cell r="BQ206">
            <v>0</v>
          </cell>
          <cell r="BR206">
            <v>0</v>
          </cell>
          <cell r="BS206">
            <v>0</v>
          </cell>
          <cell r="BT206">
            <v>0</v>
          </cell>
          <cell r="BV206">
            <v>0</v>
          </cell>
        </row>
        <row r="207">
          <cell r="A207">
            <v>198</v>
          </cell>
          <cell r="B207">
            <v>198</v>
          </cell>
          <cell r="C207" t="str">
            <v>NATICK</v>
          </cell>
          <cell r="D207">
            <v>37</v>
          </cell>
          <cell r="E207">
            <v>453132</v>
          </cell>
          <cell r="F207">
            <v>0</v>
          </cell>
          <cell r="G207">
            <v>32945</v>
          </cell>
          <cell r="H207">
            <v>486077</v>
          </cell>
          <cell r="J207">
            <v>84086.635059358217</v>
          </cell>
          <cell r="K207">
            <v>0.5755485439377831</v>
          </cell>
          <cell r="L207">
            <v>32945</v>
          </cell>
          <cell r="M207">
            <v>117031.63505935822</v>
          </cell>
          <cell r="O207">
            <v>369045.3649406418</v>
          </cell>
          <cell r="Q207">
            <v>0</v>
          </cell>
          <cell r="R207">
            <v>84086.635059358217</v>
          </cell>
          <cell r="S207">
            <v>32945</v>
          </cell>
          <cell r="T207">
            <v>117031.63505935822</v>
          </cell>
          <cell r="V207">
            <v>179043.25</v>
          </cell>
          <cell r="W207">
            <v>0</v>
          </cell>
          <cell r="X207">
            <v>198</v>
          </cell>
          <cell r="Y207">
            <v>37</v>
          </cell>
          <cell r="Z207">
            <v>0.10876132930513595</v>
          </cell>
          <cell r="AA207">
            <v>453132</v>
          </cell>
          <cell r="AB207">
            <v>0</v>
          </cell>
          <cell r="AC207">
            <v>453132</v>
          </cell>
          <cell r="AD207">
            <v>0</v>
          </cell>
          <cell r="AE207">
            <v>32945</v>
          </cell>
          <cell r="AF207">
            <v>486077</v>
          </cell>
          <cell r="AG207">
            <v>0</v>
          </cell>
          <cell r="AH207">
            <v>0</v>
          </cell>
          <cell r="AI207">
            <v>0</v>
          </cell>
          <cell r="AJ207">
            <v>0</v>
          </cell>
          <cell r="AK207">
            <v>486077</v>
          </cell>
          <cell r="AM207">
            <v>198</v>
          </cell>
          <cell r="AN207">
            <v>198</v>
          </cell>
          <cell r="AO207" t="str">
            <v>NATICK</v>
          </cell>
          <cell r="AP207">
            <v>453132</v>
          </cell>
          <cell r="AQ207">
            <v>334366</v>
          </cell>
          <cell r="AR207">
            <v>118766</v>
          </cell>
          <cell r="AS207">
            <v>0</v>
          </cell>
          <cell r="AT207">
            <v>0</v>
          </cell>
          <cell r="AU207">
            <v>0</v>
          </cell>
          <cell r="AV207">
            <v>0</v>
          </cell>
          <cell r="AW207">
            <v>27332.25</v>
          </cell>
          <cell r="AX207">
            <v>0</v>
          </cell>
          <cell r="AY207">
            <v>146098.25</v>
          </cell>
          <cell r="AZ207">
            <v>84086.635059358217</v>
          </cell>
          <cell r="BB207">
            <v>198</v>
          </cell>
          <cell r="BC207" t="str">
            <v>NATICK</v>
          </cell>
          <cell r="BD207">
            <v>0</v>
          </cell>
          <cell r="BE207">
            <v>0</v>
          </cell>
          <cell r="BG207">
            <v>0</v>
          </cell>
          <cell r="BH207">
            <v>0</v>
          </cell>
          <cell r="BI207">
            <v>0</v>
          </cell>
          <cell r="BJ207">
            <v>0</v>
          </cell>
          <cell r="BK207">
            <v>0</v>
          </cell>
          <cell r="BL207">
            <v>0</v>
          </cell>
          <cell r="BN207">
            <v>0</v>
          </cell>
          <cell r="BP207">
            <v>118766</v>
          </cell>
          <cell r="BQ207">
            <v>118766</v>
          </cell>
          <cell r="BR207">
            <v>0</v>
          </cell>
          <cell r="BS207">
            <v>0</v>
          </cell>
          <cell r="BT207">
            <v>0</v>
          </cell>
          <cell r="BV207">
            <v>0</v>
          </cell>
        </row>
        <row r="208">
          <cell r="A208">
            <v>199</v>
          </cell>
          <cell r="B208">
            <v>199</v>
          </cell>
          <cell r="C208" t="str">
            <v>NEEDHAM</v>
          </cell>
          <cell r="D208">
            <v>3</v>
          </cell>
          <cell r="E208">
            <v>48801</v>
          </cell>
          <cell r="F208">
            <v>0</v>
          </cell>
          <cell r="G208">
            <v>2679</v>
          </cell>
          <cell r="H208">
            <v>51480</v>
          </cell>
          <cell r="J208">
            <v>16596.288604705187</v>
          </cell>
          <cell r="K208">
            <v>0.57198502872472878</v>
          </cell>
          <cell r="L208">
            <v>2679</v>
          </cell>
          <cell r="M208">
            <v>19275.288604705187</v>
          </cell>
          <cell r="O208">
            <v>32204.711395294813</v>
          </cell>
          <cell r="Q208">
            <v>0</v>
          </cell>
          <cell r="R208">
            <v>16596.288604705187</v>
          </cell>
          <cell r="S208">
            <v>2679</v>
          </cell>
          <cell r="T208">
            <v>19275.288604705187</v>
          </cell>
          <cell r="V208">
            <v>31694.25</v>
          </cell>
          <cell r="W208">
            <v>0</v>
          </cell>
          <cell r="X208">
            <v>199</v>
          </cell>
          <cell r="Y208">
            <v>3</v>
          </cell>
          <cell r="Z208">
            <v>0</v>
          </cell>
          <cell r="AA208">
            <v>48801</v>
          </cell>
          <cell r="AB208">
            <v>0</v>
          </cell>
          <cell r="AC208">
            <v>48801</v>
          </cell>
          <cell r="AD208">
            <v>0</v>
          </cell>
          <cell r="AE208">
            <v>2679</v>
          </cell>
          <cell r="AF208">
            <v>51480</v>
          </cell>
          <cell r="AG208">
            <v>0</v>
          </cell>
          <cell r="AH208">
            <v>0</v>
          </cell>
          <cell r="AI208">
            <v>0</v>
          </cell>
          <cell r="AJ208">
            <v>0</v>
          </cell>
          <cell r="AK208">
            <v>51480</v>
          </cell>
          <cell r="AM208">
            <v>199</v>
          </cell>
          <cell r="AN208">
            <v>199</v>
          </cell>
          <cell r="AO208" t="str">
            <v>NEEDHAM</v>
          </cell>
          <cell r="AP208">
            <v>48801</v>
          </cell>
          <cell r="AQ208">
            <v>25360</v>
          </cell>
          <cell r="AR208">
            <v>23441</v>
          </cell>
          <cell r="AS208">
            <v>0</v>
          </cell>
          <cell r="AT208">
            <v>0</v>
          </cell>
          <cell r="AU208">
            <v>0</v>
          </cell>
          <cell r="AV208">
            <v>5574.25</v>
          </cell>
          <cell r="AW208">
            <v>0</v>
          </cell>
          <cell r="AX208">
            <v>0</v>
          </cell>
          <cell r="AY208">
            <v>29015.25</v>
          </cell>
          <cell r="AZ208">
            <v>16596.288604705187</v>
          </cell>
          <cell r="BB208">
            <v>199</v>
          </cell>
          <cell r="BC208" t="str">
            <v>NEEDHAM</v>
          </cell>
          <cell r="BD208">
            <v>0</v>
          </cell>
          <cell r="BE208">
            <v>0</v>
          </cell>
          <cell r="BG208">
            <v>0</v>
          </cell>
          <cell r="BH208">
            <v>0</v>
          </cell>
          <cell r="BI208">
            <v>0</v>
          </cell>
          <cell r="BJ208">
            <v>0</v>
          </cell>
          <cell r="BK208">
            <v>0</v>
          </cell>
          <cell r="BL208">
            <v>0</v>
          </cell>
          <cell r="BN208">
            <v>0</v>
          </cell>
          <cell r="BP208">
            <v>23441</v>
          </cell>
          <cell r="BQ208">
            <v>23441</v>
          </cell>
          <cell r="BR208">
            <v>0</v>
          </cell>
          <cell r="BS208">
            <v>0</v>
          </cell>
          <cell r="BT208">
            <v>0</v>
          </cell>
          <cell r="BV208">
            <v>0</v>
          </cell>
        </row>
        <row r="209">
          <cell r="A209">
            <v>200</v>
          </cell>
          <cell r="B209">
            <v>200</v>
          </cell>
          <cell r="C209" t="str">
            <v>NEW ASHFORD</v>
          </cell>
          <cell r="D209">
            <v>0</v>
          </cell>
          <cell r="E209">
            <v>0</v>
          </cell>
          <cell r="F209">
            <v>0</v>
          </cell>
          <cell r="G209">
            <v>0</v>
          </cell>
          <cell r="H209">
            <v>0</v>
          </cell>
          <cell r="J209">
            <v>0</v>
          </cell>
          <cell r="K209">
            <v>0</v>
          </cell>
          <cell r="L209">
            <v>0</v>
          </cell>
          <cell r="M209">
            <v>0</v>
          </cell>
          <cell r="O209">
            <v>0</v>
          </cell>
          <cell r="Q209">
            <v>0</v>
          </cell>
          <cell r="R209">
            <v>0</v>
          </cell>
          <cell r="S209">
            <v>0</v>
          </cell>
          <cell r="T209">
            <v>0</v>
          </cell>
          <cell r="V209">
            <v>131.75</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131.75</v>
          </cell>
          <cell r="AX209">
            <v>0</v>
          </cell>
          <cell r="AY209">
            <v>131.75</v>
          </cell>
          <cell r="AZ209">
            <v>0</v>
          </cell>
          <cell r="BB209">
            <v>200</v>
          </cell>
          <cell r="BC209" t="str">
            <v>NEW ASHFORD</v>
          </cell>
          <cell r="BD209">
            <v>0</v>
          </cell>
          <cell r="BE209">
            <v>0</v>
          </cell>
          <cell r="BG209">
            <v>0</v>
          </cell>
          <cell r="BH209">
            <v>0</v>
          </cell>
          <cell r="BI209">
            <v>0</v>
          </cell>
          <cell r="BJ209">
            <v>0</v>
          </cell>
          <cell r="BK209">
            <v>0</v>
          </cell>
          <cell r="BL209">
            <v>0</v>
          </cell>
          <cell r="BN209">
            <v>0</v>
          </cell>
          <cell r="BP209">
            <v>0</v>
          </cell>
          <cell r="BQ209">
            <v>0</v>
          </cell>
          <cell r="BR209">
            <v>0</v>
          </cell>
          <cell r="BS209">
            <v>0</v>
          </cell>
          <cell r="BT209">
            <v>0</v>
          </cell>
          <cell r="BV209">
            <v>0</v>
          </cell>
        </row>
        <row r="210">
          <cell r="A210">
            <v>201</v>
          </cell>
          <cell r="B210">
            <v>201</v>
          </cell>
          <cell r="C210" t="str">
            <v>NEW BEDFORD</v>
          </cell>
          <cell r="D210">
            <v>1139</v>
          </cell>
          <cell r="E210">
            <v>13208873</v>
          </cell>
          <cell r="F210">
            <v>0</v>
          </cell>
          <cell r="G210">
            <v>1003823</v>
          </cell>
          <cell r="H210">
            <v>14212696</v>
          </cell>
          <cell r="J210">
            <v>1345732.3742139994</v>
          </cell>
          <cell r="K210">
            <v>0.4246224108221977</v>
          </cell>
          <cell r="L210">
            <v>1003823</v>
          </cell>
          <cell r="M210">
            <v>2349555.3742139991</v>
          </cell>
          <cell r="O210">
            <v>11863140.625786001</v>
          </cell>
          <cell r="Q210">
            <v>0</v>
          </cell>
          <cell r="R210">
            <v>1345732.3742139994</v>
          </cell>
          <cell r="S210">
            <v>1003823</v>
          </cell>
          <cell r="T210">
            <v>2349555.3742139991</v>
          </cell>
          <cell r="V210">
            <v>4173067.8159018587</v>
          </cell>
          <cell r="W210">
            <v>0</v>
          </cell>
          <cell r="X210">
            <v>201</v>
          </cell>
          <cell r="Y210">
            <v>1139</v>
          </cell>
          <cell r="Z210">
            <v>14.703806067063837</v>
          </cell>
          <cell r="AA210">
            <v>13208873</v>
          </cell>
          <cell r="AB210">
            <v>0</v>
          </cell>
          <cell r="AC210">
            <v>13208873</v>
          </cell>
          <cell r="AD210">
            <v>0</v>
          </cell>
          <cell r="AE210">
            <v>1003823</v>
          </cell>
          <cell r="AF210">
            <v>14212696</v>
          </cell>
          <cell r="AG210">
            <v>0</v>
          </cell>
          <cell r="AH210">
            <v>0</v>
          </cell>
          <cell r="AI210">
            <v>0</v>
          </cell>
          <cell r="AJ210">
            <v>0</v>
          </cell>
          <cell r="AK210">
            <v>14212696</v>
          </cell>
          <cell r="AM210">
            <v>201</v>
          </cell>
          <cell r="AN210">
            <v>201</v>
          </cell>
          <cell r="AO210" t="str">
            <v>NEW BEDFORD</v>
          </cell>
          <cell r="AP210">
            <v>13208873</v>
          </cell>
          <cell r="AQ210">
            <v>11308128</v>
          </cell>
          <cell r="AR210">
            <v>1900745</v>
          </cell>
          <cell r="AS210">
            <v>247135</v>
          </cell>
          <cell r="AT210">
            <v>307652</v>
          </cell>
          <cell r="AU210">
            <v>414446.25</v>
          </cell>
          <cell r="AV210">
            <v>141183.25</v>
          </cell>
          <cell r="AW210">
            <v>172971.75</v>
          </cell>
          <cell r="AX210">
            <v>-14888.434098141035</v>
          </cell>
          <cell r="AY210">
            <v>3169244.8159018587</v>
          </cell>
          <cell r="AZ210">
            <v>1345732.3742139994</v>
          </cell>
          <cell r="BB210">
            <v>201</v>
          </cell>
          <cell r="BC210" t="str">
            <v>NEW BEDFORD</v>
          </cell>
          <cell r="BD210">
            <v>0</v>
          </cell>
          <cell r="BE210">
            <v>0</v>
          </cell>
          <cell r="BG210">
            <v>0</v>
          </cell>
          <cell r="BH210">
            <v>0</v>
          </cell>
          <cell r="BI210">
            <v>0</v>
          </cell>
          <cell r="BJ210">
            <v>0</v>
          </cell>
          <cell r="BK210">
            <v>0</v>
          </cell>
          <cell r="BL210">
            <v>0</v>
          </cell>
          <cell r="BN210">
            <v>0</v>
          </cell>
          <cell r="BP210">
            <v>1900745</v>
          </cell>
          <cell r="BQ210">
            <v>1900745</v>
          </cell>
          <cell r="BR210">
            <v>0</v>
          </cell>
          <cell r="BS210">
            <v>-14888.434098141035</v>
          </cell>
          <cell r="BT210">
            <v>-14888.434098141035</v>
          </cell>
          <cell r="BV210">
            <v>-14888.434098141035</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AZ211">
            <v>0</v>
          </cell>
          <cell r="BB211">
            <v>202</v>
          </cell>
          <cell r="BC211" t="str">
            <v>NEW BRAINTREE</v>
          </cell>
          <cell r="BD211">
            <v>0</v>
          </cell>
          <cell r="BE211">
            <v>0</v>
          </cell>
          <cell r="BG211">
            <v>0</v>
          </cell>
          <cell r="BH211">
            <v>0</v>
          </cell>
          <cell r="BI211">
            <v>0</v>
          </cell>
          <cell r="BJ211">
            <v>0</v>
          </cell>
          <cell r="BK211">
            <v>0</v>
          </cell>
          <cell r="BL211">
            <v>0</v>
          </cell>
          <cell r="BN211">
            <v>0</v>
          </cell>
          <cell r="BP211">
            <v>0</v>
          </cell>
          <cell r="BQ211">
            <v>0</v>
          </cell>
          <cell r="BR211">
            <v>0</v>
          </cell>
          <cell r="BS211">
            <v>0</v>
          </cell>
          <cell r="BT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AZ212">
            <v>0</v>
          </cell>
          <cell r="BB212">
            <v>203</v>
          </cell>
          <cell r="BC212" t="str">
            <v>NEWBURY</v>
          </cell>
          <cell r="BD212">
            <v>0</v>
          </cell>
          <cell r="BE212">
            <v>0</v>
          </cell>
          <cell r="BG212">
            <v>0</v>
          </cell>
          <cell r="BH212">
            <v>0</v>
          </cell>
          <cell r="BI212">
            <v>0</v>
          </cell>
          <cell r="BJ212">
            <v>0</v>
          </cell>
          <cell r="BK212">
            <v>0</v>
          </cell>
          <cell r="BL212">
            <v>0</v>
          </cell>
          <cell r="BN212">
            <v>0</v>
          </cell>
          <cell r="BP212">
            <v>0</v>
          </cell>
          <cell r="BQ212">
            <v>0</v>
          </cell>
          <cell r="BR212">
            <v>0</v>
          </cell>
          <cell r="BS212">
            <v>0</v>
          </cell>
          <cell r="BT212">
            <v>0</v>
          </cell>
          <cell r="BV212">
            <v>0</v>
          </cell>
        </row>
        <row r="213">
          <cell r="A213">
            <v>204</v>
          </cell>
          <cell r="B213">
            <v>206</v>
          </cell>
          <cell r="C213" t="str">
            <v>NEWBURYPORT</v>
          </cell>
          <cell r="D213">
            <v>163</v>
          </cell>
          <cell r="E213">
            <v>2244184</v>
          </cell>
          <cell r="F213">
            <v>0</v>
          </cell>
          <cell r="G213">
            <v>145559</v>
          </cell>
          <cell r="H213">
            <v>2389743</v>
          </cell>
          <cell r="J213">
            <v>153196.18342685461</v>
          </cell>
          <cell r="K213">
            <v>0.54484970120788079</v>
          </cell>
          <cell r="L213">
            <v>145559</v>
          </cell>
          <cell r="M213">
            <v>298755.18342685461</v>
          </cell>
          <cell r="O213">
            <v>2090987.8165731453</v>
          </cell>
          <cell r="Q213">
            <v>0</v>
          </cell>
          <cell r="R213">
            <v>153196.18342685461</v>
          </cell>
          <cell r="S213">
            <v>145559</v>
          </cell>
          <cell r="T213">
            <v>298755.18342685461</v>
          </cell>
          <cell r="V213">
            <v>426730.45533388935</v>
          </cell>
          <cell r="W213">
            <v>0</v>
          </cell>
          <cell r="X213">
            <v>204</v>
          </cell>
          <cell r="Y213">
            <v>163</v>
          </cell>
          <cell r="Z213">
            <v>0</v>
          </cell>
          <cell r="AA213">
            <v>2244184</v>
          </cell>
          <cell r="AB213">
            <v>0</v>
          </cell>
          <cell r="AC213">
            <v>2244184</v>
          </cell>
          <cell r="AD213">
            <v>0</v>
          </cell>
          <cell r="AE213">
            <v>145559</v>
          </cell>
          <cell r="AF213">
            <v>2389743</v>
          </cell>
          <cell r="AG213">
            <v>0</v>
          </cell>
          <cell r="AH213">
            <v>0</v>
          </cell>
          <cell r="AI213">
            <v>0</v>
          </cell>
          <cell r="AJ213">
            <v>0</v>
          </cell>
          <cell r="AK213">
            <v>2389743</v>
          </cell>
          <cell r="AM213">
            <v>204</v>
          </cell>
          <cell r="AN213">
            <v>206</v>
          </cell>
          <cell r="AO213" t="str">
            <v>NEWBURYPORT</v>
          </cell>
          <cell r="AP213">
            <v>2244184</v>
          </cell>
          <cell r="AQ213">
            <v>2027806</v>
          </cell>
          <cell r="AR213">
            <v>216378</v>
          </cell>
          <cell r="AS213">
            <v>43652</v>
          </cell>
          <cell r="AT213">
            <v>0</v>
          </cell>
          <cell r="AU213">
            <v>0</v>
          </cell>
          <cell r="AV213">
            <v>23771.25</v>
          </cell>
          <cell r="AW213">
            <v>0</v>
          </cell>
          <cell r="AX213">
            <v>-2629.7946661106253</v>
          </cell>
          <cell r="AY213">
            <v>281171.45533388935</v>
          </cell>
          <cell r="AZ213">
            <v>153196.18342685461</v>
          </cell>
          <cell r="BB213">
            <v>204</v>
          </cell>
          <cell r="BC213" t="str">
            <v>NEWBURYPORT</v>
          </cell>
          <cell r="BD213">
            <v>0</v>
          </cell>
          <cell r="BE213">
            <v>0</v>
          </cell>
          <cell r="BG213">
            <v>0</v>
          </cell>
          <cell r="BH213">
            <v>0</v>
          </cell>
          <cell r="BI213">
            <v>0</v>
          </cell>
          <cell r="BJ213">
            <v>0</v>
          </cell>
          <cell r="BK213">
            <v>0</v>
          </cell>
          <cell r="BL213">
            <v>0</v>
          </cell>
          <cell r="BN213">
            <v>0</v>
          </cell>
          <cell r="BP213">
            <v>216378</v>
          </cell>
          <cell r="BQ213">
            <v>216378</v>
          </cell>
          <cell r="BR213">
            <v>0</v>
          </cell>
          <cell r="BS213">
            <v>-2629.7946661106253</v>
          </cell>
          <cell r="BT213">
            <v>-2629.7946661106253</v>
          </cell>
          <cell r="BV213">
            <v>-2629.7946661106253</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AZ214">
            <v>0</v>
          </cell>
          <cell r="BB214">
            <v>205</v>
          </cell>
          <cell r="BC214" t="str">
            <v>NEW MARLBOROUGH</v>
          </cell>
          <cell r="BD214">
            <v>0</v>
          </cell>
          <cell r="BE214">
            <v>0</v>
          </cell>
          <cell r="BG214">
            <v>0</v>
          </cell>
          <cell r="BH214">
            <v>0</v>
          </cell>
          <cell r="BI214">
            <v>0</v>
          </cell>
          <cell r="BJ214">
            <v>0</v>
          </cell>
          <cell r="BK214">
            <v>0</v>
          </cell>
          <cell r="BL214">
            <v>0</v>
          </cell>
          <cell r="BN214">
            <v>0</v>
          </cell>
          <cell r="BP214">
            <v>0</v>
          </cell>
          <cell r="BQ214">
            <v>0</v>
          </cell>
          <cell r="BR214">
            <v>0</v>
          </cell>
          <cell r="BS214">
            <v>0</v>
          </cell>
          <cell r="BT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AZ215">
            <v>0</v>
          </cell>
          <cell r="BB215">
            <v>206</v>
          </cell>
          <cell r="BC215" t="str">
            <v>NEW SALEM</v>
          </cell>
          <cell r="BD215">
            <v>0</v>
          </cell>
          <cell r="BE215">
            <v>0</v>
          </cell>
          <cell r="BG215">
            <v>0</v>
          </cell>
          <cell r="BH215">
            <v>0</v>
          </cell>
          <cell r="BI215">
            <v>0</v>
          </cell>
          <cell r="BJ215">
            <v>0</v>
          </cell>
          <cell r="BK215">
            <v>0</v>
          </cell>
          <cell r="BL215">
            <v>0</v>
          </cell>
          <cell r="BN215">
            <v>0</v>
          </cell>
          <cell r="BP215">
            <v>0</v>
          </cell>
          <cell r="BQ215">
            <v>0</v>
          </cell>
          <cell r="BR215">
            <v>0</v>
          </cell>
          <cell r="BS215">
            <v>0</v>
          </cell>
          <cell r="BT215">
            <v>0</v>
          </cell>
          <cell r="BV215">
            <v>0</v>
          </cell>
        </row>
        <row r="216">
          <cell r="A216">
            <v>207</v>
          </cell>
          <cell r="B216">
            <v>207</v>
          </cell>
          <cell r="C216" t="str">
            <v>NEWTON</v>
          </cell>
          <cell r="D216">
            <v>4</v>
          </cell>
          <cell r="E216">
            <v>78560</v>
          </cell>
          <cell r="F216">
            <v>0</v>
          </cell>
          <cell r="G216">
            <v>3552</v>
          </cell>
          <cell r="H216">
            <v>82112</v>
          </cell>
          <cell r="J216">
            <v>0</v>
          </cell>
          <cell r="K216">
            <v>0</v>
          </cell>
          <cell r="L216">
            <v>3552</v>
          </cell>
          <cell r="M216">
            <v>3552</v>
          </cell>
          <cell r="O216">
            <v>78560</v>
          </cell>
          <cell r="Q216">
            <v>0</v>
          </cell>
          <cell r="R216">
            <v>0</v>
          </cell>
          <cell r="S216">
            <v>3552</v>
          </cell>
          <cell r="T216">
            <v>3552</v>
          </cell>
          <cell r="V216">
            <v>19250.500571641096</v>
          </cell>
          <cell r="W216">
            <v>0</v>
          </cell>
          <cell r="X216">
            <v>207</v>
          </cell>
          <cell r="Y216">
            <v>4</v>
          </cell>
          <cell r="Z216">
            <v>2.2598870056497175E-2</v>
          </cell>
          <cell r="AA216">
            <v>78560</v>
          </cell>
          <cell r="AB216">
            <v>0</v>
          </cell>
          <cell r="AC216">
            <v>78560</v>
          </cell>
          <cell r="AD216">
            <v>0</v>
          </cell>
          <cell r="AE216">
            <v>3552</v>
          </cell>
          <cell r="AF216">
            <v>82112</v>
          </cell>
          <cell r="AG216">
            <v>0</v>
          </cell>
          <cell r="AH216">
            <v>0</v>
          </cell>
          <cell r="AI216">
            <v>0</v>
          </cell>
          <cell r="AJ216">
            <v>0</v>
          </cell>
          <cell r="AK216">
            <v>82112</v>
          </cell>
          <cell r="AM216">
            <v>207</v>
          </cell>
          <cell r="AN216">
            <v>207</v>
          </cell>
          <cell r="AO216" t="str">
            <v>NEWTON</v>
          </cell>
          <cell r="AP216">
            <v>78560</v>
          </cell>
          <cell r="AQ216">
            <v>120537</v>
          </cell>
          <cell r="AR216">
            <v>0</v>
          </cell>
          <cell r="AS216">
            <v>755</v>
          </cell>
          <cell r="AT216">
            <v>14651</v>
          </cell>
          <cell r="AU216">
            <v>0</v>
          </cell>
          <cell r="AV216">
            <v>338</v>
          </cell>
          <cell r="AW216">
            <v>0</v>
          </cell>
          <cell r="AX216">
            <v>-45.499428358905789</v>
          </cell>
          <cell r="AY216">
            <v>15698.500571641094</v>
          </cell>
          <cell r="AZ216">
            <v>0</v>
          </cell>
          <cell r="BB216">
            <v>207</v>
          </cell>
          <cell r="BC216" t="str">
            <v>NEWTON</v>
          </cell>
          <cell r="BD216">
            <v>0</v>
          </cell>
          <cell r="BE216">
            <v>0</v>
          </cell>
          <cell r="BG216">
            <v>0</v>
          </cell>
          <cell r="BH216">
            <v>0</v>
          </cell>
          <cell r="BI216">
            <v>0</v>
          </cell>
          <cell r="BJ216">
            <v>0</v>
          </cell>
          <cell r="BK216">
            <v>0</v>
          </cell>
          <cell r="BL216">
            <v>0</v>
          </cell>
          <cell r="BN216">
            <v>0</v>
          </cell>
          <cell r="BP216">
            <v>0</v>
          </cell>
          <cell r="BQ216">
            <v>0</v>
          </cell>
          <cell r="BR216">
            <v>0</v>
          </cell>
          <cell r="BS216">
            <v>-45.499428358905789</v>
          </cell>
          <cell r="BT216">
            <v>-45.499428358905789</v>
          </cell>
          <cell r="BV216">
            <v>-45.499428358905789</v>
          </cell>
        </row>
        <row r="217">
          <cell r="A217">
            <v>208</v>
          </cell>
          <cell r="B217">
            <v>208</v>
          </cell>
          <cell r="C217" t="str">
            <v>NORFOLK</v>
          </cell>
          <cell r="D217">
            <v>2</v>
          </cell>
          <cell r="E217">
            <v>27352</v>
          </cell>
          <cell r="F217">
            <v>0</v>
          </cell>
          <cell r="G217">
            <v>1786</v>
          </cell>
          <cell r="H217">
            <v>29138</v>
          </cell>
          <cell r="J217">
            <v>0</v>
          </cell>
          <cell r="K217">
            <v>0</v>
          </cell>
          <cell r="L217">
            <v>1786</v>
          </cell>
          <cell r="M217">
            <v>1786</v>
          </cell>
          <cell r="O217">
            <v>27352</v>
          </cell>
          <cell r="Q217">
            <v>0</v>
          </cell>
          <cell r="R217">
            <v>0</v>
          </cell>
          <cell r="S217">
            <v>1786</v>
          </cell>
          <cell r="T217">
            <v>1786</v>
          </cell>
          <cell r="V217">
            <v>20981</v>
          </cell>
          <cell r="W217">
            <v>0</v>
          </cell>
          <cell r="X217">
            <v>208</v>
          </cell>
          <cell r="Y217">
            <v>2</v>
          </cell>
          <cell r="Z217">
            <v>0</v>
          </cell>
          <cell r="AA217">
            <v>27352</v>
          </cell>
          <cell r="AB217">
            <v>0</v>
          </cell>
          <cell r="AC217">
            <v>27352</v>
          </cell>
          <cell r="AD217">
            <v>0</v>
          </cell>
          <cell r="AE217">
            <v>1786</v>
          </cell>
          <cell r="AF217">
            <v>29138</v>
          </cell>
          <cell r="AG217">
            <v>0</v>
          </cell>
          <cell r="AH217">
            <v>0</v>
          </cell>
          <cell r="AI217">
            <v>0</v>
          </cell>
          <cell r="AJ217">
            <v>0</v>
          </cell>
          <cell r="AK217">
            <v>29138</v>
          </cell>
          <cell r="AM217">
            <v>208</v>
          </cell>
          <cell r="AN217">
            <v>208</v>
          </cell>
          <cell r="AO217" t="str">
            <v>NORFOLK</v>
          </cell>
          <cell r="AP217">
            <v>27352</v>
          </cell>
          <cell r="AQ217">
            <v>28224</v>
          </cell>
          <cell r="AR217">
            <v>0</v>
          </cell>
          <cell r="AS217">
            <v>0</v>
          </cell>
          <cell r="AT217">
            <v>13557.5</v>
          </cell>
          <cell r="AU217">
            <v>542.5</v>
          </cell>
          <cell r="AV217">
            <v>5095</v>
          </cell>
          <cell r="AW217">
            <v>0</v>
          </cell>
          <cell r="AX217">
            <v>0</v>
          </cell>
          <cell r="AY217">
            <v>19195</v>
          </cell>
          <cell r="AZ217">
            <v>0</v>
          </cell>
          <cell r="BB217">
            <v>208</v>
          </cell>
          <cell r="BC217" t="str">
            <v>NORFOLK</v>
          </cell>
          <cell r="BD217">
            <v>0</v>
          </cell>
          <cell r="BE217">
            <v>0</v>
          </cell>
          <cell r="BG217">
            <v>0</v>
          </cell>
          <cell r="BH217">
            <v>0</v>
          </cell>
          <cell r="BI217">
            <v>0</v>
          </cell>
          <cell r="BJ217">
            <v>0</v>
          </cell>
          <cell r="BK217">
            <v>0</v>
          </cell>
          <cell r="BL217">
            <v>0</v>
          </cell>
          <cell r="BN217">
            <v>0</v>
          </cell>
          <cell r="BP217">
            <v>0</v>
          </cell>
          <cell r="BQ217">
            <v>0</v>
          </cell>
          <cell r="BR217">
            <v>0</v>
          </cell>
          <cell r="BS217">
            <v>0</v>
          </cell>
          <cell r="BT217">
            <v>0</v>
          </cell>
          <cell r="BV217">
            <v>0</v>
          </cell>
        </row>
        <row r="218">
          <cell r="A218">
            <v>209</v>
          </cell>
          <cell r="B218">
            <v>209</v>
          </cell>
          <cell r="C218" t="str">
            <v>NORTH ADAMS</v>
          </cell>
          <cell r="D218">
            <v>62</v>
          </cell>
          <cell r="E218">
            <v>811766</v>
          </cell>
          <cell r="F218">
            <v>0</v>
          </cell>
          <cell r="G218">
            <v>55366</v>
          </cell>
          <cell r="H218">
            <v>867132</v>
          </cell>
          <cell r="J218">
            <v>72013.066970281929</v>
          </cell>
          <cell r="K218">
            <v>0.48711224071566589</v>
          </cell>
          <cell r="L218">
            <v>55366</v>
          </cell>
          <cell r="M218">
            <v>127379.06697028193</v>
          </cell>
          <cell r="O218">
            <v>739752.93302971811</v>
          </cell>
          <cell r="Q218">
            <v>0</v>
          </cell>
          <cell r="R218">
            <v>72013.066970281929</v>
          </cell>
          <cell r="S218">
            <v>55366</v>
          </cell>
          <cell r="T218">
            <v>127379.06697028193</v>
          </cell>
          <cell r="V218">
            <v>203202.70158746216</v>
          </cell>
          <cell r="W218">
            <v>0</v>
          </cell>
          <cell r="X218">
            <v>209</v>
          </cell>
          <cell r="Y218">
            <v>62</v>
          </cell>
          <cell r="Z218">
            <v>0</v>
          </cell>
          <cell r="AA218">
            <v>811766</v>
          </cell>
          <cell r="AB218">
            <v>0</v>
          </cell>
          <cell r="AC218">
            <v>811766</v>
          </cell>
          <cell r="AD218">
            <v>0</v>
          </cell>
          <cell r="AE218">
            <v>55366</v>
          </cell>
          <cell r="AF218">
            <v>867132</v>
          </cell>
          <cell r="AG218">
            <v>0</v>
          </cell>
          <cell r="AH218">
            <v>0</v>
          </cell>
          <cell r="AI218">
            <v>0</v>
          </cell>
          <cell r="AJ218">
            <v>0</v>
          </cell>
          <cell r="AK218">
            <v>867132</v>
          </cell>
          <cell r="AM218">
            <v>209</v>
          </cell>
          <cell r="AN218">
            <v>209</v>
          </cell>
          <cell r="AO218" t="str">
            <v>NORTH ADAMS</v>
          </cell>
          <cell r="AP218">
            <v>811766</v>
          </cell>
          <cell r="AQ218">
            <v>710053</v>
          </cell>
          <cell r="AR218">
            <v>101713</v>
          </cell>
          <cell r="AS218">
            <v>13118</v>
          </cell>
          <cell r="AT218">
            <v>0</v>
          </cell>
          <cell r="AU218">
            <v>0</v>
          </cell>
          <cell r="AV218">
            <v>0</v>
          </cell>
          <cell r="AW218">
            <v>33796</v>
          </cell>
          <cell r="AX218">
            <v>-790.2984125378498</v>
          </cell>
          <cell r="AY218">
            <v>147836.70158746216</v>
          </cell>
          <cell r="AZ218">
            <v>72013.066970281929</v>
          </cell>
          <cell r="BB218">
            <v>209</v>
          </cell>
          <cell r="BC218" t="str">
            <v>NORTH ADAMS</v>
          </cell>
          <cell r="BD218">
            <v>0</v>
          </cell>
          <cell r="BE218">
            <v>0</v>
          </cell>
          <cell r="BG218">
            <v>0</v>
          </cell>
          <cell r="BH218">
            <v>0</v>
          </cell>
          <cell r="BI218">
            <v>0</v>
          </cell>
          <cell r="BJ218">
            <v>0</v>
          </cell>
          <cell r="BK218">
            <v>0</v>
          </cell>
          <cell r="BL218">
            <v>0</v>
          </cell>
          <cell r="BN218">
            <v>0</v>
          </cell>
          <cell r="BP218">
            <v>101713</v>
          </cell>
          <cell r="BQ218">
            <v>101713</v>
          </cell>
          <cell r="BR218">
            <v>0</v>
          </cell>
          <cell r="BS218">
            <v>-790.2984125378498</v>
          </cell>
          <cell r="BT218">
            <v>-790.2984125378498</v>
          </cell>
          <cell r="BV218">
            <v>-790.2984125378498</v>
          </cell>
        </row>
        <row r="219">
          <cell r="A219">
            <v>210</v>
          </cell>
          <cell r="B219">
            <v>214</v>
          </cell>
          <cell r="C219" t="str">
            <v>NORTHAMPTON</v>
          </cell>
          <cell r="D219">
            <v>198</v>
          </cell>
          <cell r="E219">
            <v>2375225</v>
          </cell>
          <cell r="F219">
            <v>0</v>
          </cell>
          <cell r="G219">
            <v>176716</v>
          </cell>
          <cell r="H219">
            <v>2551941</v>
          </cell>
          <cell r="J219">
            <v>157149.66986381009</v>
          </cell>
          <cell r="K219">
            <v>0.46756923695548291</v>
          </cell>
          <cell r="L219">
            <v>176716</v>
          </cell>
          <cell r="M219">
            <v>333865.66986381006</v>
          </cell>
          <cell r="O219">
            <v>2218075.3301361902</v>
          </cell>
          <cell r="Q219">
            <v>0</v>
          </cell>
          <cell r="R219">
            <v>157149.66986381009</v>
          </cell>
          <cell r="S219">
            <v>176716</v>
          </cell>
          <cell r="T219">
            <v>333865.66986381006</v>
          </cell>
          <cell r="V219">
            <v>512815.25</v>
          </cell>
          <cell r="W219">
            <v>0</v>
          </cell>
          <cell r="X219">
            <v>210</v>
          </cell>
          <cell r="Y219">
            <v>198</v>
          </cell>
          <cell r="Z219">
            <v>0.11929635371031871</v>
          </cell>
          <cell r="AA219">
            <v>2375225</v>
          </cell>
          <cell r="AB219">
            <v>0</v>
          </cell>
          <cell r="AC219">
            <v>2375225</v>
          </cell>
          <cell r="AD219">
            <v>0</v>
          </cell>
          <cell r="AE219">
            <v>176716</v>
          </cell>
          <cell r="AF219">
            <v>2551941</v>
          </cell>
          <cell r="AG219">
            <v>0</v>
          </cell>
          <cell r="AH219">
            <v>0</v>
          </cell>
          <cell r="AI219">
            <v>0</v>
          </cell>
          <cell r="AJ219">
            <v>0</v>
          </cell>
          <cell r="AK219">
            <v>2551941</v>
          </cell>
          <cell r="AM219">
            <v>210</v>
          </cell>
          <cell r="AN219">
            <v>214</v>
          </cell>
          <cell r="AO219" t="str">
            <v>NORTHAMPTON</v>
          </cell>
          <cell r="AP219">
            <v>2375225</v>
          </cell>
          <cell r="AQ219">
            <v>2153263</v>
          </cell>
          <cell r="AR219">
            <v>221962</v>
          </cell>
          <cell r="AS219">
            <v>0</v>
          </cell>
          <cell r="AT219">
            <v>28295</v>
          </cell>
          <cell r="AU219">
            <v>48342.75</v>
          </cell>
          <cell r="AV219">
            <v>31722.75</v>
          </cell>
          <cell r="AW219">
            <v>5776.75</v>
          </cell>
          <cell r="AX219">
            <v>0</v>
          </cell>
          <cell r="AY219">
            <v>336099.25</v>
          </cell>
          <cell r="AZ219">
            <v>157149.66986381009</v>
          </cell>
          <cell r="BB219">
            <v>210</v>
          </cell>
          <cell r="BC219" t="str">
            <v>NORTHAMPTON</v>
          </cell>
          <cell r="BD219">
            <v>0</v>
          </cell>
          <cell r="BE219">
            <v>0</v>
          </cell>
          <cell r="BG219">
            <v>0</v>
          </cell>
          <cell r="BH219">
            <v>0</v>
          </cell>
          <cell r="BI219">
            <v>0</v>
          </cell>
          <cell r="BJ219">
            <v>0</v>
          </cell>
          <cell r="BK219">
            <v>0</v>
          </cell>
          <cell r="BL219">
            <v>0</v>
          </cell>
          <cell r="BN219">
            <v>0</v>
          </cell>
          <cell r="BP219">
            <v>221962</v>
          </cell>
          <cell r="BQ219">
            <v>221962</v>
          </cell>
          <cell r="BR219">
            <v>0</v>
          </cell>
          <cell r="BS219">
            <v>0</v>
          </cell>
          <cell r="BT219">
            <v>0</v>
          </cell>
          <cell r="BV219">
            <v>0</v>
          </cell>
        </row>
        <row r="220">
          <cell r="A220">
            <v>211</v>
          </cell>
          <cell r="B220">
            <v>210</v>
          </cell>
          <cell r="C220" t="str">
            <v>NORTH ANDOVER</v>
          </cell>
          <cell r="D220">
            <v>8</v>
          </cell>
          <cell r="E220">
            <v>90117</v>
          </cell>
          <cell r="F220">
            <v>0</v>
          </cell>
          <cell r="G220">
            <v>7140</v>
          </cell>
          <cell r="H220">
            <v>97257</v>
          </cell>
          <cell r="J220">
            <v>11355.653467465827</v>
          </cell>
          <cell r="K220">
            <v>0.28787262314145429</v>
          </cell>
          <cell r="L220">
            <v>7140</v>
          </cell>
          <cell r="M220">
            <v>18495.653467465825</v>
          </cell>
          <cell r="O220">
            <v>78761.346532534168</v>
          </cell>
          <cell r="Q220">
            <v>0</v>
          </cell>
          <cell r="R220">
            <v>11355.653467465827</v>
          </cell>
          <cell r="S220">
            <v>7140</v>
          </cell>
          <cell r="T220">
            <v>18495.653467465825</v>
          </cell>
          <cell r="V220">
            <v>46586.798877731097</v>
          </cell>
          <cell r="W220">
            <v>0</v>
          </cell>
          <cell r="X220">
            <v>211</v>
          </cell>
          <cell r="Y220">
            <v>8</v>
          </cell>
          <cell r="Z220">
            <v>4.9875311720698253E-3</v>
          </cell>
          <cell r="AA220">
            <v>90117</v>
          </cell>
          <cell r="AB220">
            <v>0</v>
          </cell>
          <cell r="AC220">
            <v>90117</v>
          </cell>
          <cell r="AD220">
            <v>0</v>
          </cell>
          <cell r="AE220">
            <v>7140</v>
          </cell>
          <cell r="AF220">
            <v>97257</v>
          </cell>
          <cell r="AG220">
            <v>0</v>
          </cell>
          <cell r="AH220">
            <v>0</v>
          </cell>
          <cell r="AI220">
            <v>0</v>
          </cell>
          <cell r="AJ220">
            <v>0</v>
          </cell>
          <cell r="AK220">
            <v>97257</v>
          </cell>
          <cell r="AM220">
            <v>211</v>
          </cell>
          <cell r="AN220">
            <v>210</v>
          </cell>
          <cell r="AO220" t="str">
            <v>NORTH ANDOVER</v>
          </cell>
          <cell r="AP220">
            <v>90117</v>
          </cell>
          <cell r="AQ220">
            <v>74078</v>
          </cell>
          <cell r="AR220">
            <v>16039</v>
          </cell>
          <cell r="AS220">
            <v>2585</v>
          </cell>
          <cell r="AT220">
            <v>0</v>
          </cell>
          <cell r="AU220">
            <v>0</v>
          </cell>
          <cell r="AV220">
            <v>14998.5</v>
          </cell>
          <cell r="AW220">
            <v>5980</v>
          </cell>
          <cell r="AX220">
            <v>-155.70112226890706</v>
          </cell>
          <cell r="AY220">
            <v>39446.798877731097</v>
          </cell>
          <cell r="AZ220">
            <v>11355.653467465827</v>
          </cell>
          <cell r="BB220">
            <v>211</v>
          </cell>
          <cell r="BC220" t="str">
            <v>NORTH ANDOVER</v>
          </cell>
          <cell r="BD220">
            <v>0</v>
          </cell>
          <cell r="BE220">
            <v>0</v>
          </cell>
          <cell r="BG220">
            <v>0</v>
          </cell>
          <cell r="BH220">
            <v>0</v>
          </cell>
          <cell r="BI220">
            <v>0</v>
          </cell>
          <cell r="BJ220">
            <v>0</v>
          </cell>
          <cell r="BK220">
            <v>0</v>
          </cell>
          <cell r="BL220">
            <v>0</v>
          </cell>
          <cell r="BN220">
            <v>0</v>
          </cell>
          <cell r="BP220">
            <v>16039</v>
          </cell>
          <cell r="BQ220">
            <v>16039</v>
          </cell>
          <cell r="BR220">
            <v>0</v>
          </cell>
          <cell r="BS220">
            <v>-155.70112226890706</v>
          </cell>
          <cell r="BT220">
            <v>-155.70112226890706</v>
          </cell>
          <cell r="BV220">
            <v>-155.70112226890706</v>
          </cell>
        </row>
        <row r="221">
          <cell r="A221">
            <v>212</v>
          </cell>
          <cell r="B221">
            <v>211</v>
          </cell>
          <cell r="C221" t="str">
            <v>NORTH ATTLEBOROUGH</v>
          </cell>
          <cell r="D221">
            <v>123</v>
          </cell>
          <cell r="E221">
            <v>1365027</v>
          </cell>
          <cell r="F221">
            <v>0</v>
          </cell>
          <cell r="G221">
            <v>109839</v>
          </cell>
          <cell r="H221">
            <v>1474866</v>
          </cell>
          <cell r="J221">
            <v>170732.69946499047</v>
          </cell>
          <cell r="K221">
            <v>0.49792423770541488</v>
          </cell>
          <cell r="L221">
            <v>109839</v>
          </cell>
          <cell r="M221">
            <v>280571.69946499047</v>
          </cell>
          <cell r="O221">
            <v>1194294.3005350095</v>
          </cell>
          <cell r="Q221">
            <v>0</v>
          </cell>
          <cell r="R221">
            <v>170732.69946499047</v>
          </cell>
          <cell r="S221">
            <v>109839</v>
          </cell>
          <cell r="T221">
            <v>280571.69946499047</v>
          </cell>
          <cell r="V221">
            <v>452727.91067399783</v>
          </cell>
          <cell r="W221">
            <v>0</v>
          </cell>
          <cell r="X221">
            <v>212</v>
          </cell>
          <cell r="Y221">
            <v>123</v>
          </cell>
          <cell r="Z221">
            <v>0</v>
          </cell>
          <cell r="AA221">
            <v>1365027</v>
          </cell>
          <cell r="AB221">
            <v>0</v>
          </cell>
          <cell r="AC221">
            <v>1365027</v>
          </cell>
          <cell r="AD221">
            <v>0</v>
          </cell>
          <cell r="AE221">
            <v>109839</v>
          </cell>
          <cell r="AF221">
            <v>1474866</v>
          </cell>
          <cell r="AG221">
            <v>0</v>
          </cell>
          <cell r="AH221">
            <v>0</v>
          </cell>
          <cell r="AI221">
            <v>0</v>
          </cell>
          <cell r="AJ221">
            <v>0</v>
          </cell>
          <cell r="AK221">
            <v>1474866</v>
          </cell>
          <cell r="AM221">
            <v>212</v>
          </cell>
          <cell r="AN221">
            <v>211</v>
          </cell>
          <cell r="AO221" t="str">
            <v>NORTH ATTLEBOROUGH</v>
          </cell>
          <cell r="AP221">
            <v>1365027</v>
          </cell>
          <cell r="AQ221">
            <v>1123880</v>
          </cell>
          <cell r="AR221">
            <v>241147</v>
          </cell>
          <cell r="AS221">
            <v>18323</v>
          </cell>
          <cell r="AT221">
            <v>32883.75</v>
          </cell>
          <cell r="AU221">
            <v>9678.5</v>
          </cell>
          <cell r="AV221">
            <v>26569.25</v>
          </cell>
          <cell r="AW221">
            <v>15391.25</v>
          </cell>
          <cell r="AX221">
            <v>-1103.8393260021694</v>
          </cell>
          <cell r="AY221">
            <v>342888.91067399783</v>
          </cell>
          <cell r="AZ221">
            <v>170732.69946499047</v>
          </cell>
          <cell r="BB221">
            <v>212</v>
          </cell>
          <cell r="BC221" t="str">
            <v>NORTH ATTLEBOROUGH</v>
          </cell>
          <cell r="BD221">
            <v>0</v>
          </cell>
          <cell r="BE221">
            <v>0</v>
          </cell>
          <cell r="BG221">
            <v>0</v>
          </cell>
          <cell r="BH221">
            <v>0</v>
          </cell>
          <cell r="BI221">
            <v>0</v>
          </cell>
          <cell r="BJ221">
            <v>0</v>
          </cell>
          <cell r="BK221">
            <v>0</v>
          </cell>
          <cell r="BL221">
            <v>0</v>
          </cell>
          <cell r="BN221">
            <v>0</v>
          </cell>
          <cell r="BP221">
            <v>241147</v>
          </cell>
          <cell r="BQ221">
            <v>241147</v>
          </cell>
          <cell r="BR221">
            <v>0</v>
          </cell>
          <cell r="BS221">
            <v>-1103.8393260021694</v>
          </cell>
          <cell r="BT221">
            <v>-1103.8393260021694</v>
          </cell>
          <cell r="BV221">
            <v>-1103.8393260021694</v>
          </cell>
        </row>
        <row r="222">
          <cell r="A222">
            <v>213</v>
          </cell>
          <cell r="B222">
            <v>215</v>
          </cell>
          <cell r="C222" t="str">
            <v>NORTHBOROUGH</v>
          </cell>
          <cell r="D222">
            <v>2</v>
          </cell>
          <cell r="E222">
            <v>31608</v>
          </cell>
          <cell r="F222">
            <v>0</v>
          </cell>
          <cell r="G222">
            <v>1738</v>
          </cell>
          <cell r="H222">
            <v>33346</v>
          </cell>
          <cell r="J222">
            <v>22378.545719786762</v>
          </cell>
          <cell r="K222">
            <v>0.65636339083837725</v>
          </cell>
          <cell r="L222">
            <v>1738</v>
          </cell>
          <cell r="M222">
            <v>24116.545719786762</v>
          </cell>
          <cell r="O222">
            <v>9229.4542802132382</v>
          </cell>
          <cell r="Q222">
            <v>0</v>
          </cell>
          <cell r="R222">
            <v>22378.545719786762</v>
          </cell>
          <cell r="S222">
            <v>1738</v>
          </cell>
          <cell r="T222">
            <v>24116.545719786762</v>
          </cell>
          <cell r="V222">
            <v>35832.75</v>
          </cell>
          <cell r="W222">
            <v>0</v>
          </cell>
          <cell r="X222">
            <v>213</v>
          </cell>
          <cell r="Y222">
            <v>2</v>
          </cell>
          <cell r="Z222">
            <v>5.4380664652567974E-2</v>
          </cell>
          <cell r="AA222">
            <v>31608</v>
          </cell>
          <cell r="AB222">
            <v>0</v>
          </cell>
          <cell r="AC222">
            <v>31608</v>
          </cell>
          <cell r="AD222">
            <v>0</v>
          </cell>
          <cell r="AE222">
            <v>1738</v>
          </cell>
          <cell r="AF222">
            <v>33346</v>
          </cell>
          <cell r="AG222">
            <v>0</v>
          </cell>
          <cell r="AH222">
            <v>0</v>
          </cell>
          <cell r="AI222">
            <v>0</v>
          </cell>
          <cell r="AJ222">
            <v>0</v>
          </cell>
          <cell r="AK222">
            <v>33346</v>
          </cell>
          <cell r="AM222">
            <v>213</v>
          </cell>
          <cell r="AN222">
            <v>215</v>
          </cell>
          <cell r="AO222" t="str">
            <v>NORTHBOROUGH</v>
          </cell>
          <cell r="AP222">
            <v>31608</v>
          </cell>
          <cell r="AQ222">
            <v>0</v>
          </cell>
          <cell r="AR222">
            <v>31608</v>
          </cell>
          <cell r="AS222">
            <v>0</v>
          </cell>
          <cell r="AT222">
            <v>432.75</v>
          </cell>
          <cell r="AU222">
            <v>0</v>
          </cell>
          <cell r="AV222">
            <v>2054</v>
          </cell>
          <cell r="AW222">
            <v>0</v>
          </cell>
          <cell r="AX222">
            <v>0</v>
          </cell>
          <cell r="AY222">
            <v>34094.75</v>
          </cell>
          <cell r="AZ222">
            <v>22378.545719786762</v>
          </cell>
          <cell r="BB222">
            <v>213</v>
          </cell>
          <cell r="BC222" t="str">
            <v>NORTHBOROUGH</v>
          </cell>
          <cell r="BD222">
            <v>0</v>
          </cell>
          <cell r="BE222">
            <v>0</v>
          </cell>
          <cell r="BG222">
            <v>0</v>
          </cell>
          <cell r="BH222">
            <v>0</v>
          </cell>
          <cell r="BI222">
            <v>0</v>
          </cell>
          <cell r="BJ222">
            <v>0</v>
          </cell>
          <cell r="BK222">
            <v>0</v>
          </cell>
          <cell r="BL222">
            <v>0</v>
          </cell>
          <cell r="BN222">
            <v>0</v>
          </cell>
          <cell r="BP222">
            <v>31608</v>
          </cell>
          <cell r="BQ222">
            <v>31608</v>
          </cell>
          <cell r="BR222">
            <v>0</v>
          </cell>
          <cell r="BS222">
            <v>0</v>
          </cell>
          <cell r="BT222">
            <v>0</v>
          </cell>
          <cell r="BV222">
            <v>0</v>
          </cell>
        </row>
        <row r="223">
          <cell r="A223">
            <v>214</v>
          </cell>
          <cell r="B223">
            <v>216</v>
          </cell>
          <cell r="C223" t="str">
            <v>NORTHBRIDGE</v>
          </cell>
          <cell r="D223">
            <v>2</v>
          </cell>
          <cell r="E223">
            <v>19994</v>
          </cell>
          <cell r="F223">
            <v>0</v>
          </cell>
          <cell r="G223">
            <v>1785</v>
          </cell>
          <cell r="H223">
            <v>21779</v>
          </cell>
          <cell r="J223">
            <v>0</v>
          </cell>
          <cell r="K223">
            <v>0</v>
          </cell>
          <cell r="L223">
            <v>1785</v>
          </cell>
          <cell r="M223">
            <v>1785</v>
          </cell>
          <cell r="O223">
            <v>19994</v>
          </cell>
          <cell r="Q223">
            <v>0</v>
          </cell>
          <cell r="R223">
            <v>0</v>
          </cell>
          <cell r="S223">
            <v>1785</v>
          </cell>
          <cell r="T223">
            <v>1785</v>
          </cell>
          <cell r="V223">
            <v>7705.75</v>
          </cell>
          <cell r="W223">
            <v>0</v>
          </cell>
          <cell r="X223">
            <v>214</v>
          </cell>
          <cell r="Y223">
            <v>2</v>
          </cell>
          <cell r="Z223">
            <v>1.4992503748125937E-3</v>
          </cell>
          <cell r="AA223">
            <v>19994</v>
          </cell>
          <cell r="AB223">
            <v>0</v>
          </cell>
          <cell r="AC223">
            <v>19994</v>
          </cell>
          <cell r="AD223">
            <v>0</v>
          </cell>
          <cell r="AE223">
            <v>1785</v>
          </cell>
          <cell r="AF223">
            <v>21779</v>
          </cell>
          <cell r="AG223">
            <v>0</v>
          </cell>
          <cell r="AH223">
            <v>0</v>
          </cell>
          <cell r="AI223">
            <v>0</v>
          </cell>
          <cell r="AJ223">
            <v>0</v>
          </cell>
          <cell r="AK223">
            <v>21779</v>
          </cell>
          <cell r="AM223">
            <v>214</v>
          </cell>
          <cell r="AN223">
            <v>216</v>
          </cell>
          <cell r="AO223" t="str">
            <v>NORTHBRIDGE</v>
          </cell>
          <cell r="AP223">
            <v>19994</v>
          </cell>
          <cell r="AQ223">
            <v>34635</v>
          </cell>
          <cell r="AR223">
            <v>0</v>
          </cell>
          <cell r="AS223">
            <v>0</v>
          </cell>
          <cell r="AT223">
            <v>0</v>
          </cell>
          <cell r="AU223">
            <v>4210.25</v>
          </cell>
          <cell r="AV223">
            <v>0</v>
          </cell>
          <cell r="AW223">
            <v>1710.5</v>
          </cell>
          <cell r="AX223">
            <v>0</v>
          </cell>
          <cell r="AY223">
            <v>5920.75</v>
          </cell>
          <cell r="AZ223">
            <v>0</v>
          </cell>
          <cell r="BB223">
            <v>214</v>
          </cell>
          <cell r="BC223" t="str">
            <v>NORTHBRIDGE</v>
          </cell>
          <cell r="BD223">
            <v>0</v>
          </cell>
          <cell r="BE223">
            <v>0</v>
          </cell>
          <cell r="BG223">
            <v>0</v>
          </cell>
          <cell r="BH223">
            <v>0</v>
          </cell>
          <cell r="BI223">
            <v>0</v>
          </cell>
          <cell r="BJ223">
            <v>0</v>
          </cell>
          <cell r="BK223">
            <v>0</v>
          </cell>
          <cell r="BL223">
            <v>0</v>
          </cell>
          <cell r="BN223">
            <v>0</v>
          </cell>
          <cell r="BP223">
            <v>0</v>
          </cell>
          <cell r="BQ223">
            <v>0</v>
          </cell>
          <cell r="BR223">
            <v>0</v>
          </cell>
          <cell r="BS223">
            <v>0</v>
          </cell>
          <cell r="BT223">
            <v>0</v>
          </cell>
          <cell r="BV223">
            <v>0</v>
          </cell>
        </row>
        <row r="224">
          <cell r="A224">
            <v>215</v>
          </cell>
          <cell r="B224">
            <v>212</v>
          </cell>
          <cell r="C224" t="str">
            <v>NORTH BROOKFIELD</v>
          </cell>
          <cell r="D224">
            <v>6</v>
          </cell>
          <cell r="E224">
            <v>74544</v>
          </cell>
          <cell r="F224">
            <v>0</v>
          </cell>
          <cell r="G224">
            <v>5358</v>
          </cell>
          <cell r="H224">
            <v>79902</v>
          </cell>
          <cell r="J224">
            <v>52777.344727150863</v>
          </cell>
          <cell r="K224">
            <v>0.70800258541466599</v>
          </cell>
          <cell r="L224">
            <v>5358</v>
          </cell>
          <cell r="M224">
            <v>58135.344727150863</v>
          </cell>
          <cell r="O224">
            <v>21766.655272849137</v>
          </cell>
          <cell r="Q224">
            <v>0</v>
          </cell>
          <cell r="R224">
            <v>52777.344727150863</v>
          </cell>
          <cell r="S224">
            <v>5358</v>
          </cell>
          <cell r="T224">
            <v>58135.344727150863</v>
          </cell>
          <cell r="V224">
            <v>79902</v>
          </cell>
          <cell r="W224">
            <v>0</v>
          </cell>
          <cell r="X224">
            <v>215</v>
          </cell>
          <cell r="Y224">
            <v>6</v>
          </cell>
          <cell r="Z224">
            <v>0</v>
          </cell>
          <cell r="AA224">
            <v>74544</v>
          </cell>
          <cell r="AB224">
            <v>0</v>
          </cell>
          <cell r="AC224">
            <v>74544</v>
          </cell>
          <cell r="AD224">
            <v>0</v>
          </cell>
          <cell r="AE224">
            <v>5358</v>
          </cell>
          <cell r="AF224">
            <v>79902</v>
          </cell>
          <cell r="AG224">
            <v>0</v>
          </cell>
          <cell r="AH224">
            <v>0</v>
          </cell>
          <cell r="AI224">
            <v>0</v>
          </cell>
          <cell r="AJ224">
            <v>0</v>
          </cell>
          <cell r="AK224">
            <v>79902</v>
          </cell>
          <cell r="AM224">
            <v>215</v>
          </cell>
          <cell r="AN224">
            <v>212</v>
          </cell>
          <cell r="AO224" t="str">
            <v>NORTH BROOKFIELD</v>
          </cell>
          <cell r="AP224">
            <v>74544</v>
          </cell>
          <cell r="AQ224">
            <v>0</v>
          </cell>
          <cell r="AR224">
            <v>74544</v>
          </cell>
          <cell r="AS224">
            <v>0</v>
          </cell>
          <cell r="AT224">
            <v>0</v>
          </cell>
          <cell r="AU224">
            <v>0</v>
          </cell>
          <cell r="AV224">
            <v>0</v>
          </cell>
          <cell r="AW224">
            <v>0</v>
          </cell>
          <cell r="AX224">
            <v>0</v>
          </cell>
          <cell r="AY224">
            <v>74544</v>
          </cell>
          <cell r="AZ224">
            <v>52777.344727150863</v>
          </cell>
          <cell r="BB224">
            <v>215</v>
          </cell>
          <cell r="BC224" t="str">
            <v>NORTH BROOKFIELD</v>
          </cell>
          <cell r="BD224">
            <v>0</v>
          </cell>
          <cell r="BE224">
            <v>0</v>
          </cell>
          <cell r="BG224">
            <v>0</v>
          </cell>
          <cell r="BH224">
            <v>0</v>
          </cell>
          <cell r="BI224">
            <v>0</v>
          </cell>
          <cell r="BJ224">
            <v>0</v>
          </cell>
          <cell r="BK224">
            <v>0</v>
          </cell>
          <cell r="BL224">
            <v>0</v>
          </cell>
          <cell r="BN224">
            <v>0</v>
          </cell>
          <cell r="BP224">
            <v>74544</v>
          </cell>
          <cell r="BQ224">
            <v>74544</v>
          </cell>
          <cell r="BR224">
            <v>0</v>
          </cell>
          <cell r="BS224">
            <v>0</v>
          </cell>
          <cell r="BT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AZ225">
            <v>0</v>
          </cell>
          <cell r="BB225">
            <v>216</v>
          </cell>
          <cell r="BC225" t="str">
            <v>NORTHFIELD</v>
          </cell>
          <cell r="BD225">
            <v>0</v>
          </cell>
          <cell r="BE225">
            <v>0</v>
          </cell>
          <cell r="BG225">
            <v>0</v>
          </cell>
          <cell r="BH225">
            <v>0</v>
          </cell>
          <cell r="BI225">
            <v>0</v>
          </cell>
          <cell r="BJ225">
            <v>0</v>
          </cell>
          <cell r="BK225">
            <v>0</v>
          </cell>
          <cell r="BL225">
            <v>0</v>
          </cell>
          <cell r="BN225">
            <v>0</v>
          </cell>
          <cell r="BP225">
            <v>0</v>
          </cell>
          <cell r="BQ225">
            <v>0</v>
          </cell>
          <cell r="BR225">
            <v>0</v>
          </cell>
          <cell r="BS225">
            <v>0</v>
          </cell>
          <cell r="BT225">
            <v>0</v>
          </cell>
          <cell r="BV225">
            <v>0</v>
          </cell>
        </row>
        <row r="226">
          <cell r="A226">
            <v>217</v>
          </cell>
          <cell r="B226">
            <v>213</v>
          </cell>
          <cell r="C226" t="str">
            <v>NORTH READING</v>
          </cell>
          <cell r="D226">
            <v>1</v>
          </cell>
          <cell r="E226">
            <v>14116</v>
          </cell>
          <cell r="F226">
            <v>0</v>
          </cell>
          <cell r="G226">
            <v>893</v>
          </cell>
          <cell r="H226">
            <v>15009</v>
          </cell>
          <cell r="J226">
            <v>9034.1129898911386</v>
          </cell>
          <cell r="K226">
            <v>0.69075655856177176</v>
          </cell>
          <cell r="L226">
            <v>893</v>
          </cell>
          <cell r="M226">
            <v>9927.1129898911386</v>
          </cell>
          <cell r="O226">
            <v>5081.8870101088614</v>
          </cell>
          <cell r="Q226">
            <v>0</v>
          </cell>
          <cell r="R226">
            <v>9034.1129898911386</v>
          </cell>
          <cell r="S226">
            <v>893</v>
          </cell>
          <cell r="T226">
            <v>9927.1129898911386</v>
          </cell>
          <cell r="V226">
            <v>13971.577217856777</v>
          </cell>
          <cell r="W226">
            <v>0</v>
          </cell>
          <cell r="X226">
            <v>217</v>
          </cell>
          <cell r="Y226">
            <v>1</v>
          </cell>
          <cell r="Z226">
            <v>0</v>
          </cell>
          <cell r="AA226">
            <v>14116</v>
          </cell>
          <cell r="AB226">
            <v>0</v>
          </cell>
          <cell r="AC226">
            <v>14116</v>
          </cell>
          <cell r="AD226">
            <v>0</v>
          </cell>
          <cell r="AE226">
            <v>893</v>
          </cell>
          <cell r="AF226">
            <v>15009</v>
          </cell>
          <cell r="AG226">
            <v>0</v>
          </cell>
          <cell r="AH226">
            <v>0</v>
          </cell>
          <cell r="AI226">
            <v>0</v>
          </cell>
          <cell r="AJ226">
            <v>0</v>
          </cell>
          <cell r="AK226">
            <v>15009</v>
          </cell>
          <cell r="AM226">
            <v>217</v>
          </cell>
          <cell r="AN226">
            <v>213</v>
          </cell>
          <cell r="AO226" t="str">
            <v>NORTH READING</v>
          </cell>
          <cell r="AP226">
            <v>14116</v>
          </cell>
          <cell r="AQ226">
            <v>1356</v>
          </cell>
          <cell r="AR226">
            <v>12760</v>
          </cell>
          <cell r="AS226">
            <v>339</v>
          </cell>
          <cell r="AT226">
            <v>0</v>
          </cell>
          <cell r="AU226">
            <v>0</v>
          </cell>
          <cell r="AV226">
            <v>0</v>
          </cell>
          <cell r="AW226">
            <v>0</v>
          </cell>
          <cell r="AX226">
            <v>-20.422782143222776</v>
          </cell>
          <cell r="AY226">
            <v>13078.577217856777</v>
          </cell>
          <cell r="AZ226">
            <v>9034.1129898911386</v>
          </cell>
          <cell r="BB226">
            <v>217</v>
          </cell>
          <cell r="BC226" t="str">
            <v>NORTH READING</v>
          </cell>
          <cell r="BD226">
            <v>0</v>
          </cell>
          <cell r="BE226">
            <v>0</v>
          </cell>
          <cell r="BG226">
            <v>0</v>
          </cell>
          <cell r="BH226">
            <v>0</v>
          </cell>
          <cell r="BI226">
            <v>0</v>
          </cell>
          <cell r="BJ226">
            <v>0</v>
          </cell>
          <cell r="BK226">
            <v>0</v>
          </cell>
          <cell r="BL226">
            <v>0</v>
          </cell>
          <cell r="BN226">
            <v>0</v>
          </cell>
          <cell r="BP226">
            <v>12760</v>
          </cell>
          <cell r="BQ226">
            <v>12760</v>
          </cell>
          <cell r="BR226">
            <v>0</v>
          </cell>
          <cell r="BS226">
            <v>-20.422782143222776</v>
          </cell>
          <cell r="BT226">
            <v>-20.422782143222776</v>
          </cell>
          <cell r="BV226">
            <v>-20.422782143222776</v>
          </cell>
        </row>
        <row r="227">
          <cell r="A227">
            <v>218</v>
          </cell>
          <cell r="B227">
            <v>218</v>
          </cell>
          <cell r="C227" t="str">
            <v>NORTON</v>
          </cell>
          <cell r="D227">
            <v>110</v>
          </cell>
          <cell r="E227">
            <v>1360165</v>
          </cell>
          <cell r="F227">
            <v>0</v>
          </cell>
          <cell r="G227">
            <v>98230</v>
          </cell>
          <cell r="H227">
            <v>1458395</v>
          </cell>
          <cell r="J227">
            <v>21315.833839079351</v>
          </cell>
          <cell r="K227">
            <v>0.54816921060753621</v>
          </cell>
          <cell r="L227">
            <v>98230</v>
          </cell>
          <cell r="M227">
            <v>119545.83383907935</v>
          </cell>
          <cell r="O227">
            <v>1338849.1661609206</v>
          </cell>
          <cell r="Q227">
            <v>0</v>
          </cell>
          <cell r="R227">
            <v>21315.833839079351</v>
          </cell>
          <cell r="S227">
            <v>98230</v>
          </cell>
          <cell r="T227">
            <v>119545.83383907935</v>
          </cell>
          <cell r="V227">
            <v>137115.5</v>
          </cell>
          <cell r="W227">
            <v>0</v>
          </cell>
          <cell r="X227">
            <v>218</v>
          </cell>
          <cell r="Y227">
            <v>110</v>
          </cell>
          <cell r="Z227">
            <v>0</v>
          </cell>
          <cell r="AA227">
            <v>1360165</v>
          </cell>
          <cell r="AB227">
            <v>0</v>
          </cell>
          <cell r="AC227">
            <v>1360165</v>
          </cell>
          <cell r="AD227">
            <v>0</v>
          </cell>
          <cell r="AE227">
            <v>98230</v>
          </cell>
          <cell r="AF227">
            <v>1458395</v>
          </cell>
          <cell r="AG227">
            <v>0</v>
          </cell>
          <cell r="AH227">
            <v>0</v>
          </cell>
          <cell r="AI227">
            <v>0</v>
          </cell>
          <cell r="AJ227">
            <v>0</v>
          </cell>
          <cell r="AK227">
            <v>1458395</v>
          </cell>
          <cell r="AM227">
            <v>218</v>
          </cell>
          <cell r="AN227">
            <v>218</v>
          </cell>
          <cell r="AO227" t="str">
            <v>NORTON</v>
          </cell>
          <cell r="AP227">
            <v>1360165</v>
          </cell>
          <cell r="AQ227">
            <v>1330058</v>
          </cell>
          <cell r="AR227">
            <v>30107</v>
          </cell>
          <cell r="AS227">
            <v>0</v>
          </cell>
          <cell r="AT227">
            <v>0</v>
          </cell>
          <cell r="AU227">
            <v>0</v>
          </cell>
          <cell r="AV227">
            <v>0</v>
          </cell>
          <cell r="AW227">
            <v>8778.5</v>
          </cell>
          <cell r="AX227">
            <v>0</v>
          </cell>
          <cell r="AY227">
            <v>38885.5</v>
          </cell>
          <cell r="AZ227">
            <v>21315.833839079351</v>
          </cell>
          <cell r="BB227">
            <v>218</v>
          </cell>
          <cell r="BC227" t="str">
            <v>NORTON</v>
          </cell>
          <cell r="BD227">
            <v>0</v>
          </cell>
          <cell r="BE227">
            <v>0</v>
          </cell>
          <cell r="BG227">
            <v>0</v>
          </cell>
          <cell r="BH227">
            <v>0</v>
          </cell>
          <cell r="BI227">
            <v>0</v>
          </cell>
          <cell r="BJ227">
            <v>0</v>
          </cell>
          <cell r="BK227">
            <v>0</v>
          </cell>
          <cell r="BL227">
            <v>0</v>
          </cell>
          <cell r="BN227">
            <v>0</v>
          </cell>
          <cell r="BP227">
            <v>30107</v>
          </cell>
          <cell r="BQ227">
            <v>30107</v>
          </cell>
          <cell r="BR227">
            <v>0</v>
          </cell>
          <cell r="BS227">
            <v>0</v>
          </cell>
          <cell r="BT227">
            <v>0</v>
          </cell>
          <cell r="BV227">
            <v>0</v>
          </cell>
        </row>
        <row r="228">
          <cell r="A228">
            <v>219</v>
          </cell>
          <cell r="B228">
            <v>219</v>
          </cell>
          <cell r="C228" t="str">
            <v>NORWELL</v>
          </cell>
          <cell r="D228">
            <v>9</v>
          </cell>
          <cell r="E228">
            <v>136098</v>
          </cell>
          <cell r="F228">
            <v>0</v>
          </cell>
          <cell r="G228">
            <v>8037</v>
          </cell>
          <cell r="H228">
            <v>144135</v>
          </cell>
          <cell r="J228">
            <v>11454.065826838467</v>
          </cell>
          <cell r="K228">
            <v>0.30673159711596087</v>
          </cell>
          <cell r="L228">
            <v>8037</v>
          </cell>
          <cell r="M228">
            <v>19491.065826838465</v>
          </cell>
          <cell r="O228">
            <v>124643.93417316154</v>
          </cell>
          <cell r="Q228">
            <v>0</v>
          </cell>
          <cell r="R228">
            <v>11454.065826838467</v>
          </cell>
          <cell r="S228">
            <v>8037</v>
          </cell>
          <cell r="T228">
            <v>19491.065826838465</v>
          </cell>
          <cell r="V228">
            <v>45379.308176057326</v>
          </cell>
          <cell r="W228">
            <v>0</v>
          </cell>
          <cell r="X228">
            <v>219</v>
          </cell>
          <cell r="Y228">
            <v>9</v>
          </cell>
          <cell r="Z228">
            <v>0</v>
          </cell>
          <cell r="AA228">
            <v>136098</v>
          </cell>
          <cell r="AB228">
            <v>0</v>
          </cell>
          <cell r="AC228">
            <v>136098</v>
          </cell>
          <cell r="AD228">
            <v>0</v>
          </cell>
          <cell r="AE228">
            <v>8037</v>
          </cell>
          <cell r="AF228">
            <v>144135</v>
          </cell>
          <cell r="AG228">
            <v>0</v>
          </cell>
          <cell r="AH228">
            <v>0</v>
          </cell>
          <cell r="AI228">
            <v>0</v>
          </cell>
          <cell r="AJ228">
            <v>0</v>
          </cell>
          <cell r="AK228">
            <v>144135</v>
          </cell>
          <cell r="AM228">
            <v>219</v>
          </cell>
          <cell r="AN228">
            <v>219</v>
          </cell>
          <cell r="AO228" t="str">
            <v>NORWELL</v>
          </cell>
          <cell r="AP228">
            <v>136098</v>
          </cell>
          <cell r="AQ228">
            <v>119920</v>
          </cell>
          <cell r="AR228">
            <v>16178</v>
          </cell>
          <cell r="AS228">
            <v>6232</v>
          </cell>
          <cell r="AT228">
            <v>5982</v>
          </cell>
          <cell r="AU228">
            <v>3816</v>
          </cell>
          <cell r="AV228">
            <v>603.75</v>
          </cell>
          <cell r="AW228">
            <v>4906</v>
          </cell>
          <cell r="AX228">
            <v>-375.44182394267045</v>
          </cell>
          <cell r="AY228">
            <v>37342.308176057326</v>
          </cell>
          <cell r="AZ228">
            <v>11454.065826838467</v>
          </cell>
          <cell r="BB228">
            <v>219</v>
          </cell>
          <cell r="BC228" t="str">
            <v>NORWELL</v>
          </cell>
          <cell r="BD228">
            <v>0</v>
          </cell>
          <cell r="BE228">
            <v>0</v>
          </cell>
          <cell r="BG228">
            <v>0</v>
          </cell>
          <cell r="BH228">
            <v>0</v>
          </cell>
          <cell r="BI228">
            <v>0</v>
          </cell>
          <cell r="BJ228">
            <v>0</v>
          </cell>
          <cell r="BK228">
            <v>0</v>
          </cell>
          <cell r="BL228">
            <v>0</v>
          </cell>
          <cell r="BN228">
            <v>0</v>
          </cell>
          <cell r="BP228">
            <v>16178</v>
          </cell>
          <cell r="BQ228">
            <v>16178</v>
          </cell>
          <cell r="BR228">
            <v>0</v>
          </cell>
          <cell r="BS228">
            <v>-375.44182394267045</v>
          </cell>
          <cell r="BT228">
            <v>-375.44182394267045</v>
          </cell>
          <cell r="BV228">
            <v>-375.44182394267045</v>
          </cell>
        </row>
        <row r="229">
          <cell r="A229">
            <v>220</v>
          </cell>
          <cell r="B229">
            <v>220</v>
          </cell>
          <cell r="C229" t="str">
            <v>NORWOOD</v>
          </cell>
          <cell r="D229">
            <v>40</v>
          </cell>
          <cell r="E229">
            <v>599546</v>
          </cell>
          <cell r="F229">
            <v>0</v>
          </cell>
          <cell r="G229">
            <v>35718</v>
          </cell>
          <cell r="H229">
            <v>635264</v>
          </cell>
          <cell r="J229">
            <v>81183.824459158088</v>
          </cell>
          <cell r="K229">
            <v>0.40554744952779631</v>
          </cell>
          <cell r="L229">
            <v>35718</v>
          </cell>
          <cell r="M229">
            <v>116901.82445915809</v>
          </cell>
          <cell r="O229">
            <v>518362.17554084188</v>
          </cell>
          <cell r="Q229">
            <v>0</v>
          </cell>
          <cell r="R229">
            <v>81183.824459158088</v>
          </cell>
          <cell r="S229">
            <v>35718</v>
          </cell>
          <cell r="T229">
            <v>116901.82445915809</v>
          </cell>
          <cell r="V229">
            <v>235901.29434369609</v>
          </cell>
          <cell r="W229">
            <v>0</v>
          </cell>
          <cell r="X229">
            <v>220</v>
          </cell>
          <cell r="Y229">
            <v>40</v>
          </cell>
          <cell r="Z229">
            <v>0</v>
          </cell>
          <cell r="AA229">
            <v>599566</v>
          </cell>
          <cell r="AB229">
            <v>0</v>
          </cell>
          <cell r="AC229">
            <v>599566</v>
          </cell>
          <cell r="AD229">
            <v>0</v>
          </cell>
          <cell r="AE229">
            <v>35720</v>
          </cell>
          <cell r="AF229">
            <v>635286</v>
          </cell>
          <cell r="AG229">
            <v>0</v>
          </cell>
          <cell r="AH229">
            <v>0</v>
          </cell>
          <cell r="AI229">
            <v>0</v>
          </cell>
          <cell r="AJ229">
            <v>0</v>
          </cell>
          <cell r="AK229">
            <v>635286</v>
          </cell>
          <cell r="AM229">
            <v>220</v>
          </cell>
          <cell r="AN229">
            <v>220</v>
          </cell>
          <cell r="AO229" t="str">
            <v>NORWOOD</v>
          </cell>
          <cell r="AP229">
            <v>599546</v>
          </cell>
          <cell r="AQ229">
            <v>484880</v>
          </cell>
          <cell r="AR229">
            <v>114666</v>
          </cell>
          <cell r="AS229">
            <v>24147</v>
          </cell>
          <cell r="AT229">
            <v>22109.5</v>
          </cell>
          <cell r="AU229">
            <v>15330</v>
          </cell>
          <cell r="AV229">
            <v>15815.75</v>
          </cell>
          <cell r="AW229">
            <v>9567</v>
          </cell>
          <cell r="AX229">
            <v>-1451.9556563038932</v>
          </cell>
          <cell r="AY229">
            <v>200183.29434369609</v>
          </cell>
          <cell r="AZ229">
            <v>81183.824459158088</v>
          </cell>
          <cell r="BB229">
            <v>220</v>
          </cell>
          <cell r="BC229" t="str">
            <v>NORWOOD</v>
          </cell>
          <cell r="BD229">
            <v>0</v>
          </cell>
          <cell r="BE229">
            <v>-20</v>
          </cell>
          <cell r="BG229">
            <v>-2</v>
          </cell>
          <cell r="BH229">
            <v>-22</v>
          </cell>
          <cell r="BI229">
            <v>0</v>
          </cell>
          <cell r="BJ229">
            <v>0</v>
          </cell>
          <cell r="BK229">
            <v>0</v>
          </cell>
          <cell r="BL229">
            <v>-22</v>
          </cell>
          <cell r="BN229">
            <v>-2</v>
          </cell>
          <cell r="BP229">
            <v>114666</v>
          </cell>
          <cell r="BQ229">
            <v>114686</v>
          </cell>
          <cell r="BR229">
            <v>-20</v>
          </cell>
          <cell r="BS229">
            <v>-1471.9556563038932</v>
          </cell>
          <cell r="BT229">
            <v>-1451.9556563038932</v>
          </cell>
          <cell r="BV229">
            <v>-1453.9556563038932</v>
          </cell>
        </row>
        <row r="230">
          <cell r="A230">
            <v>221</v>
          </cell>
          <cell r="B230">
            <v>221</v>
          </cell>
          <cell r="C230" t="str">
            <v>OAK BLUFFS</v>
          </cell>
          <cell r="D230">
            <v>33</v>
          </cell>
          <cell r="E230">
            <v>711909</v>
          </cell>
          <cell r="F230">
            <v>0</v>
          </cell>
          <cell r="G230">
            <v>28842</v>
          </cell>
          <cell r="H230">
            <v>740751</v>
          </cell>
          <cell r="J230">
            <v>121544.21984330654</v>
          </cell>
          <cell r="K230">
            <v>0.55074110999012471</v>
          </cell>
          <cell r="L230">
            <v>28842</v>
          </cell>
          <cell r="M230">
            <v>150386.21984330652</v>
          </cell>
          <cell r="O230">
            <v>590364.78015669342</v>
          </cell>
          <cell r="Q230">
            <v>0</v>
          </cell>
          <cell r="R230">
            <v>121544.21984330654</v>
          </cell>
          <cell r="S230">
            <v>28842</v>
          </cell>
          <cell r="T230">
            <v>150386.21984330652</v>
          </cell>
          <cell r="V230">
            <v>249534.11402338557</v>
          </cell>
          <cell r="W230">
            <v>0</v>
          </cell>
          <cell r="X230">
            <v>221</v>
          </cell>
          <cell r="Y230">
            <v>33</v>
          </cell>
          <cell r="Z230">
            <v>0.71739130434782572</v>
          </cell>
          <cell r="AA230">
            <v>711909</v>
          </cell>
          <cell r="AB230">
            <v>0</v>
          </cell>
          <cell r="AC230">
            <v>711909</v>
          </cell>
          <cell r="AD230">
            <v>0</v>
          </cell>
          <cell r="AE230">
            <v>28842</v>
          </cell>
          <cell r="AF230">
            <v>740751</v>
          </cell>
          <cell r="AG230">
            <v>0</v>
          </cell>
          <cell r="AH230">
            <v>0</v>
          </cell>
          <cell r="AI230">
            <v>0</v>
          </cell>
          <cell r="AJ230">
            <v>0</v>
          </cell>
          <cell r="AK230">
            <v>740751</v>
          </cell>
          <cell r="AM230">
            <v>221</v>
          </cell>
          <cell r="AN230">
            <v>221</v>
          </cell>
          <cell r="AO230" t="str">
            <v>OAK BLUFFS</v>
          </cell>
          <cell r="AP230">
            <v>711909</v>
          </cell>
          <cell r="AQ230">
            <v>540237</v>
          </cell>
          <cell r="AR230">
            <v>171672</v>
          </cell>
          <cell r="AS230">
            <v>4795</v>
          </cell>
          <cell r="AT230">
            <v>1984</v>
          </cell>
          <cell r="AU230">
            <v>0</v>
          </cell>
          <cell r="AV230">
            <v>0</v>
          </cell>
          <cell r="AW230">
            <v>42530</v>
          </cell>
          <cell r="AX230">
            <v>-288.88597661442327</v>
          </cell>
          <cell r="AY230">
            <v>220692.11402338557</v>
          </cell>
          <cell r="AZ230">
            <v>121544.21984330654</v>
          </cell>
          <cell r="BB230">
            <v>221</v>
          </cell>
          <cell r="BC230" t="str">
            <v>OAK BLUFFS</v>
          </cell>
          <cell r="BD230">
            <v>0</v>
          </cell>
          <cell r="BE230">
            <v>0</v>
          </cell>
          <cell r="BG230">
            <v>0</v>
          </cell>
          <cell r="BH230">
            <v>0</v>
          </cell>
          <cell r="BI230">
            <v>0</v>
          </cell>
          <cell r="BJ230">
            <v>0</v>
          </cell>
          <cell r="BK230">
            <v>0</v>
          </cell>
          <cell r="BL230">
            <v>0</v>
          </cell>
          <cell r="BN230">
            <v>0</v>
          </cell>
          <cell r="BP230">
            <v>171672</v>
          </cell>
          <cell r="BQ230">
            <v>171672</v>
          </cell>
          <cell r="BR230">
            <v>0</v>
          </cell>
          <cell r="BS230">
            <v>-288.88597661442327</v>
          </cell>
          <cell r="BT230">
            <v>-288.88597661442327</v>
          </cell>
          <cell r="BV230">
            <v>-288.88597661442327</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AZ231">
            <v>0</v>
          </cell>
          <cell r="BB231">
            <v>222</v>
          </cell>
          <cell r="BC231" t="str">
            <v>OAKHAM</v>
          </cell>
          <cell r="BD231">
            <v>0</v>
          </cell>
          <cell r="BE231">
            <v>0</v>
          </cell>
          <cell r="BG231">
            <v>0</v>
          </cell>
          <cell r="BH231">
            <v>0</v>
          </cell>
          <cell r="BI231">
            <v>0</v>
          </cell>
          <cell r="BJ231">
            <v>0</v>
          </cell>
          <cell r="BK231">
            <v>0</v>
          </cell>
          <cell r="BL231">
            <v>0</v>
          </cell>
          <cell r="BN231">
            <v>0</v>
          </cell>
          <cell r="BP231">
            <v>0</v>
          </cell>
          <cell r="BQ231">
            <v>0</v>
          </cell>
          <cell r="BR231">
            <v>0</v>
          </cell>
          <cell r="BS231">
            <v>0</v>
          </cell>
          <cell r="BT231">
            <v>0</v>
          </cell>
          <cell r="BV231">
            <v>0</v>
          </cell>
        </row>
        <row r="232">
          <cell r="A232">
            <v>223</v>
          </cell>
          <cell r="B232">
            <v>223</v>
          </cell>
          <cell r="C232" t="str">
            <v>ORANGE</v>
          </cell>
          <cell r="D232">
            <v>2</v>
          </cell>
          <cell r="E232">
            <v>18204</v>
          </cell>
          <cell r="F232">
            <v>0</v>
          </cell>
          <cell r="G232">
            <v>1786</v>
          </cell>
          <cell r="H232">
            <v>19990</v>
          </cell>
          <cell r="J232">
            <v>277.53701348254907</v>
          </cell>
          <cell r="K232">
            <v>5.4634902393170211E-2</v>
          </cell>
          <cell r="L232">
            <v>1786</v>
          </cell>
          <cell r="M232">
            <v>2063.5370134825489</v>
          </cell>
          <cell r="O232">
            <v>17926.46298651745</v>
          </cell>
          <cell r="Q232">
            <v>0</v>
          </cell>
          <cell r="R232">
            <v>277.53701348254907</v>
          </cell>
          <cell r="S232">
            <v>1786</v>
          </cell>
          <cell r="T232">
            <v>2063.5370134825489</v>
          </cell>
          <cell r="V232">
            <v>6865.8482531423606</v>
          </cell>
          <cell r="W232">
            <v>0</v>
          </cell>
          <cell r="X232">
            <v>223</v>
          </cell>
          <cell r="Y232">
            <v>2</v>
          </cell>
          <cell r="Z232">
            <v>0</v>
          </cell>
          <cell r="AA232">
            <v>18204</v>
          </cell>
          <cell r="AB232">
            <v>0</v>
          </cell>
          <cell r="AC232">
            <v>18204</v>
          </cell>
          <cell r="AD232">
            <v>0</v>
          </cell>
          <cell r="AE232">
            <v>1786</v>
          </cell>
          <cell r="AF232">
            <v>19990</v>
          </cell>
          <cell r="AG232">
            <v>0</v>
          </cell>
          <cell r="AH232">
            <v>0</v>
          </cell>
          <cell r="AI232">
            <v>0</v>
          </cell>
          <cell r="AJ232">
            <v>0</v>
          </cell>
          <cell r="AK232">
            <v>19990</v>
          </cell>
          <cell r="AM232">
            <v>223</v>
          </cell>
          <cell r="AN232">
            <v>223</v>
          </cell>
          <cell r="AO232" t="str">
            <v>ORANGE</v>
          </cell>
          <cell r="AP232">
            <v>18204</v>
          </cell>
          <cell r="AQ232">
            <v>17812</v>
          </cell>
          <cell r="AR232">
            <v>392</v>
          </cell>
          <cell r="AS232">
            <v>2219</v>
          </cell>
          <cell r="AT232">
            <v>0</v>
          </cell>
          <cell r="AU232">
            <v>2271</v>
          </cell>
          <cell r="AV232">
            <v>211.75</v>
          </cell>
          <cell r="AW232">
            <v>119.75</v>
          </cell>
          <cell r="AX232">
            <v>-133.65174685763941</v>
          </cell>
          <cell r="AY232">
            <v>5079.8482531423606</v>
          </cell>
          <cell r="AZ232">
            <v>277.53701348254907</v>
          </cell>
          <cell r="BB232">
            <v>223</v>
          </cell>
          <cell r="BC232" t="str">
            <v>ORANGE</v>
          </cell>
          <cell r="BD232">
            <v>0</v>
          </cell>
          <cell r="BE232">
            <v>0</v>
          </cell>
          <cell r="BG232">
            <v>0</v>
          </cell>
          <cell r="BH232">
            <v>0</v>
          </cell>
          <cell r="BI232">
            <v>0</v>
          </cell>
          <cell r="BJ232">
            <v>0</v>
          </cell>
          <cell r="BK232">
            <v>0</v>
          </cell>
          <cell r="BL232">
            <v>0</v>
          </cell>
          <cell r="BN232">
            <v>0</v>
          </cell>
          <cell r="BP232">
            <v>392</v>
          </cell>
          <cell r="BQ232">
            <v>392</v>
          </cell>
          <cell r="BR232">
            <v>0</v>
          </cell>
          <cell r="BS232">
            <v>-133.65174685763941</v>
          </cell>
          <cell r="BT232">
            <v>-133.65174685763941</v>
          </cell>
          <cell r="BV232">
            <v>-133.65174685763941</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AZ233">
            <v>0</v>
          </cell>
          <cell r="BB233">
            <v>224</v>
          </cell>
          <cell r="BC233" t="str">
            <v>ORLEANS</v>
          </cell>
          <cell r="BD233">
            <v>0</v>
          </cell>
          <cell r="BE233">
            <v>0</v>
          </cell>
          <cell r="BG233">
            <v>0</v>
          </cell>
          <cell r="BH233">
            <v>0</v>
          </cell>
          <cell r="BI233">
            <v>0</v>
          </cell>
          <cell r="BJ233">
            <v>0</v>
          </cell>
          <cell r="BK233">
            <v>0</v>
          </cell>
          <cell r="BL233">
            <v>0</v>
          </cell>
          <cell r="BN233">
            <v>0</v>
          </cell>
          <cell r="BP233">
            <v>0</v>
          </cell>
          <cell r="BQ233">
            <v>0</v>
          </cell>
          <cell r="BR233">
            <v>0</v>
          </cell>
          <cell r="BS233">
            <v>0</v>
          </cell>
          <cell r="BT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AZ234">
            <v>0</v>
          </cell>
          <cell r="BB234">
            <v>225</v>
          </cell>
          <cell r="BC234" t="str">
            <v>OTIS</v>
          </cell>
          <cell r="BD234">
            <v>0</v>
          </cell>
          <cell r="BE234">
            <v>0</v>
          </cell>
          <cell r="BG234">
            <v>0</v>
          </cell>
          <cell r="BH234">
            <v>0</v>
          </cell>
          <cell r="BI234">
            <v>0</v>
          </cell>
          <cell r="BJ234">
            <v>0</v>
          </cell>
          <cell r="BK234">
            <v>0</v>
          </cell>
          <cell r="BL234">
            <v>0</v>
          </cell>
          <cell r="BN234">
            <v>0</v>
          </cell>
          <cell r="BP234">
            <v>0</v>
          </cell>
          <cell r="BQ234">
            <v>0</v>
          </cell>
          <cell r="BR234">
            <v>0</v>
          </cell>
          <cell r="BS234">
            <v>0</v>
          </cell>
          <cell r="BT234">
            <v>0</v>
          </cell>
          <cell r="BV234">
            <v>0</v>
          </cell>
        </row>
        <row r="235">
          <cell r="A235">
            <v>226</v>
          </cell>
          <cell r="B235">
            <v>226</v>
          </cell>
          <cell r="C235" t="str">
            <v>OXFORD</v>
          </cell>
          <cell r="D235">
            <v>28</v>
          </cell>
          <cell r="E235">
            <v>327432</v>
          </cell>
          <cell r="F235">
            <v>0</v>
          </cell>
          <cell r="G235">
            <v>25004</v>
          </cell>
          <cell r="H235">
            <v>352436</v>
          </cell>
          <cell r="J235">
            <v>27403.240068474646</v>
          </cell>
          <cell r="K235">
            <v>0.44865974767468886</v>
          </cell>
          <cell r="L235">
            <v>25004</v>
          </cell>
          <cell r="M235">
            <v>52407.240068474646</v>
          </cell>
          <cell r="O235">
            <v>300028.75993152533</v>
          </cell>
          <cell r="Q235">
            <v>0</v>
          </cell>
          <cell r="R235">
            <v>27403.240068474646</v>
          </cell>
          <cell r="S235">
            <v>25004</v>
          </cell>
          <cell r="T235">
            <v>52407.240068474646</v>
          </cell>
          <cell r="V235">
            <v>86082</v>
          </cell>
          <cell r="W235">
            <v>0</v>
          </cell>
          <cell r="X235">
            <v>226</v>
          </cell>
          <cell r="Y235">
            <v>28</v>
          </cell>
          <cell r="Z235">
            <v>0</v>
          </cell>
          <cell r="AA235">
            <v>327432</v>
          </cell>
          <cell r="AB235">
            <v>0</v>
          </cell>
          <cell r="AC235">
            <v>327432</v>
          </cell>
          <cell r="AD235">
            <v>0</v>
          </cell>
          <cell r="AE235">
            <v>25004</v>
          </cell>
          <cell r="AF235">
            <v>352436</v>
          </cell>
          <cell r="AG235">
            <v>0</v>
          </cell>
          <cell r="AH235">
            <v>0</v>
          </cell>
          <cell r="AI235">
            <v>0</v>
          </cell>
          <cell r="AJ235">
            <v>0</v>
          </cell>
          <cell r="AK235">
            <v>352436</v>
          </cell>
          <cell r="AM235">
            <v>226</v>
          </cell>
          <cell r="AN235">
            <v>226</v>
          </cell>
          <cell r="AO235" t="str">
            <v>OXFORD</v>
          </cell>
          <cell r="AP235">
            <v>327432</v>
          </cell>
          <cell r="AQ235">
            <v>288727</v>
          </cell>
          <cell r="AR235">
            <v>38705</v>
          </cell>
          <cell r="AS235">
            <v>0</v>
          </cell>
          <cell r="AT235">
            <v>0</v>
          </cell>
          <cell r="AU235">
            <v>8768.75</v>
          </cell>
          <cell r="AV235">
            <v>13604.25</v>
          </cell>
          <cell r="AW235">
            <v>0</v>
          </cell>
          <cell r="AX235">
            <v>0</v>
          </cell>
          <cell r="AY235">
            <v>61078</v>
          </cell>
          <cell r="AZ235">
            <v>27403.240068474646</v>
          </cell>
          <cell r="BB235">
            <v>226</v>
          </cell>
          <cell r="BC235" t="str">
            <v>OXFORD</v>
          </cell>
          <cell r="BD235">
            <v>0</v>
          </cell>
          <cell r="BE235">
            <v>0</v>
          </cell>
          <cell r="BG235">
            <v>0</v>
          </cell>
          <cell r="BH235">
            <v>0</v>
          </cell>
          <cell r="BI235">
            <v>0</v>
          </cell>
          <cell r="BJ235">
            <v>0</v>
          </cell>
          <cell r="BK235">
            <v>0</v>
          </cell>
          <cell r="BL235">
            <v>0</v>
          </cell>
          <cell r="BN235">
            <v>0</v>
          </cell>
          <cell r="BP235">
            <v>38705</v>
          </cell>
          <cell r="BQ235">
            <v>38705</v>
          </cell>
          <cell r="BR235">
            <v>0</v>
          </cell>
          <cell r="BS235">
            <v>0</v>
          </cell>
          <cell r="BT235">
            <v>0</v>
          </cell>
          <cell r="BV235">
            <v>0</v>
          </cell>
        </row>
        <row r="236">
          <cell r="A236">
            <v>227</v>
          </cell>
          <cell r="B236">
            <v>227</v>
          </cell>
          <cell r="C236" t="str">
            <v>PALMER</v>
          </cell>
          <cell r="D236">
            <v>12</v>
          </cell>
          <cell r="E236">
            <v>151200</v>
          </cell>
          <cell r="F236">
            <v>0</v>
          </cell>
          <cell r="G236">
            <v>10704</v>
          </cell>
          <cell r="H236">
            <v>161904</v>
          </cell>
          <cell r="J236">
            <v>62945.677858876297</v>
          </cell>
          <cell r="K236">
            <v>0.62400454155098861</v>
          </cell>
          <cell r="L236">
            <v>10704</v>
          </cell>
          <cell r="M236">
            <v>73649.677858876297</v>
          </cell>
          <cell r="O236">
            <v>88254.322141123703</v>
          </cell>
          <cell r="Q236">
            <v>0</v>
          </cell>
          <cell r="R236">
            <v>62945.677858876297</v>
          </cell>
          <cell r="S236">
            <v>10704</v>
          </cell>
          <cell r="T236">
            <v>73649.677858876297</v>
          </cell>
          <cell r="V236">
            <v>111577.74957628075</v>
          </cell>
          <cell r="W236">
            <v>0</v>
          </cell>
          <cell r="X236">
            <v>227</v>
          </cell>
          <cell r="Y236">
            <v>12</v>
          </cell>
          <cell r="Z236">
            <v>1.4962593516209478E-2</v>
          </cell>
          <cell r="AA236">
            <v>151200</v>
          </cell>
          <cell r="AB236">
            <v>0</v>
          </cell>
          <cell r="AC236">
            <v>151200</v>
          </cell>
          <cell r="AD236">
            <v>0</v>
          </cell>
          <cell r="AE236">
            <v>10704</v>
          </cell>
          <cell r="AF236">
            <v>161904</v>
          </cell>
          <cell r="AG236">
            <v>0</v>
          </cell>
          <cell r="AH236">
            <v>0</v>
          </cell>
          <cell r="AI236">
            <v>0</v>
          </cell>
          <cell r="AJ236">
            <v>0</v>
          </cell>
          <cell r="AK236">
            <v>161904</v>
          </cell>
          <cell r="AM236">
            <v>227</v>
          </cell>
          <cell r="AN236">
            <v>227</v>
          </cell>
          <cell r="AO236" t="str">
            <v>PALMER</v>
          </cell>
          <cell r="AP236">
            <v>151200</v>
          </cell>
          <cell r="AQ236">
            <v>62294</v>
          </cell>
          <cell r="AR236">
            <v>88906</v>
          </cell>
          <cell r="AS236">
            <v>6656</v>
          </cell>
          <cell r="AT236">
            <v>0</v>
          </cell>
          <cell r="AU236">
            <v>0</v>
          </cell>
          <cell r="AV236">
            <v>947.25</v>
          </cell>
          <cell r="AW236">
            <v>4765.5</v>
          </cell>
          <cell r="AX236">
            <v>-401.00042371925156</v>
          </cell>
          <cell r="AY236">
            <v>100873.74957628075</v>
          </cell>
          <cell r="AZ236">
            <v>62945.677858876297</v>
          </cell>
          <cell r="BB236">
            <v>227</v>
          </cell>
          <cell r="BC236" t="str">
            <v>PALMER</v>
          </cell>
          <cell r="BD236">
            <v>0</v>
          </cell>
          <cell r="BE236">
            <v>0</v>
          </cell>
          <cell r="BG236">
            <v>0</v>
          </cell>
          <cell r="BH236">
            <v>0</v>
          </cell>
          <cell r="BI236">
            <v>0</v>
          </cell>
          <cell r="BJ236">
            <v>0</v>
          </cell>
          <cell r="BK236">
            <v>0</v>
          </cell>
          <cell r="BL236">
            <v>0</v>
          </cell>
          <cell r="BN236">
            <v>0</v>
          </cell>
          <cell r="BP236">
            <v>88906</v>
          </cell>
          <cell r="BQ236">
            <v>88906</v>
          </cell>
          <cell r="BR236">
            <v>0</v>
          </cell>
          <cell r="BS236">
            <v>-401.00042371925156</v>
          </cell>
          <cell r="BT236">
            <v>-401.00042371925156</v>
          </cell>
          <cell r="BV236">
            <v>-401.00042371925156</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AZ237">
            <v>0</v>
          </cell>
          <cell r="BB237">
            <v>228</v>
          </cell>
          <cell r="BC237" t="str">
            <v>PAXTON</v>
          </cell>
          <cell r="BD237">
            <v>0</v>
          </cell>
          <cell r="BE237">
            <v>0</v>
          </cell>
          <cell r="BG237">
            <v>0</v>
          </cell>
          <cell r="BH237">
            <v>0</v>
          </cell>
          <cell r="BI237">
            <v>0</v>
          </cell>
          <cell r="BJ237">
            <v>0</v>
          </cell>
          <cell r="BK237">
            <v>0</v>
          </cell>
          <cell r="BL237">
            <v>0</v>
          </cell>
          <cell r="BN237">
            <v>0</v>
          </cell>
          <cell r="BP237">
            <v>0</v>
          </cell>
          <cell r="BQ237">
            <v>0</v>
          </cell>
          <cell r="BR237">
            <v>0</v>
          </cell>
          <cell r="BS237">
            <v>0</v>
          </cell>
          <cell r="BT237">
            <v>0</v>
          </cell>
          <cell r="BV237">
            <v>0</v>
          </cell>
        </row>
        <row r="238">
          <cell r="A238">
            <v>229</v>
          </cell>
          <cell r="B238">
            <v>229</v>
          </cell>
          <cell r="C238" t="str">
            <v>PEABODY</v>
          </cell>
          <cell r="D238">
            <v>65</v>
          </cell>
          <cell r="E238">
            <v>767680</v>
          </cell>
          <cell r="F238">
            <v>0</v>
          </cell>
          <cell r="G238">
            <v>58037</v>
          </cell>
          <cell r="H238">
            <v>825717</v>
          </cell>
          <cell r="J238">
            <v>135483.37474495047</v>
          </cell>
          <cell r="K238">
            <v>0.53238012789605171</v>
          </cell>
          <cell r="L238">
            <v>58037</v>
          </cell>
          <cell r="M238">
            <v>193520.37474495047</v>
          </cell>
          <cell r="O238">
            <v>632196.62525504956</v>
          </cell>
          <cell r="Q238">
            <v>0</v>
          </cell>
          <cell r="R238">
            <v>135483.37474495047</v>
          </cell>
          <cell r="S238">
            <v>58037</v>
          </cell>
          <cell r="T238">
            <v>193520.37474495047</v>
          </cell>
          <cell r="V238">
            <v>312523.16063183313</v>
          </cell>
          <cell r="W238">
            <v>0</v>
          </cell>
          <cell r="X238">
            <v>229</v>
          </cell>
          <cell r="Y238">
            <v>65</v>
          </cell>
          <cell r="Z238">
            <v>7.9051383399209481E-3</v>
          </cell>
          <cell r="AA238">
            <v>767680</v>
          </cell>
          <cell r="AB238">
            <v>0</v>
          </cell>
          <cell r="AC238">
            <v>767680</v>
          </cell>
          <cell r="AD238">
            <v>0</v>
          </cell>
          <cell r="AE238">
            <v>58037</v>
          </cell>
          <cell r="AF238">
            <v>825717</v>
          </cell>
          <cell r="AG238">
            <v>0</v>
          </cell>
          <cell r="AH238">
            <v>0</v>
          </cell>
          <cell r="AI238">
            <v>0</v>
          </cell>
          <cell r="AJ238">
            <v>0</v>
          </cell>
          <cell r="AK238">
            <v>825717</v>
          </cell>
          <cell r="AM238">
            <v>229</v>
          </cell>
          <cell r="AN238">
            <v>229</v>
          </cell>
          <cell r="AO238" t="str">
            <v>PEABODY</v>
          </cell>
          <cell r="AP238">
            <v>767680</v>
          </cell>
          <cell r="AQ238">
            <v>576320</v>
          </cell>
          <cell r="AR238">
            <v>191360</v>
          </cell>
          <cell r="AS238">
            <v>13675</v>
          </cell>
          <cell r="AT238">
            <v>0</v>
          </cell>
          <cell r="AU238">
            <v>20023.5</v>
          </cell>
          <cell r="AV238">
            <v>3182.25</v>
          </cell>
          <cell r="AW238">
            <v>27069.25</v>
          </cell>
          <cell r="AX238">
            <v>-823.8393681668822</v>
          </cell>
          <cell r="AY238">
            <v>254486.16063183313</v>
          </cell>
          <cell r="AZ238">
            <v>135483.37474495047</v>
          </cell>
          <cell r="BB238">
            <v>229</v>
          </cell>
          <cell r="BC238" t="str">
            <v>PEABODY</v>
          </cell>
          <cell r="BD238">
            <v>0</v>
          </cell>
          <cell r="BE238">
            <v>0</v>
          </cell>
          <cell r="BG238">
            <v>0</v>
          </cell>
          <cell r="BH238">
            <v>0</v>
          </cell>
          <cell r="BI238">
            <v>0</v>
          </cell>
          <cell r="BJ238">
            <v>0</v>
          </cell>
          <cell r="BK238">
            <v>0</v>
          </cell>
          <cell r="BL238">
            <v>0</v>
          </cell>
          <cell r="BN238">
            <v>0</v>
          </cell>
          <cell r="BP238">
            <v>191360</v>
          </cell>
          <cell r="BQ238">
            <v>191360</v>
          </cell>
          <cell r="BR238">
            <v>0</v>
          </cell>
          <cell r="BS238">
            <v>-823.8393681668822</v>
          </cell>
          <cell r="BT238">
            <v>-823.8393681668822</v>
          </cell>
          <cell r="BV238">
            <v>-823.8393681668822</v>
          </cell>
        </row>
        <row r="239">
          <cell r="A239">
            <v>230</v>
          </cell>
          <cell r="B239">
            <v>230</v>
          </cell>
          <cell r="C239" t="str">
            <v>PELHAM</v>
          </cell>
          <cell r="D239">
            <v>3</v>
          </cell>
          <cell r="E239">
            <v>65037</v>
          </cell>
          <cell r="F239">
            <v>0</v>
          </cell>
          <cell r="G239">
            <v>2679</v>
          </cell>
          <cell r="H239">
            <v>67716</v>
          </cell>
          <cell r="J239">
            <v>254.17292816386509</v>
          </cell>
          <cell r="K239">
            <v>1.6340396317018432E-2</v>
          </cell>
          <cell r="L239">
            <v>2679</v>
          </cell>
          <cell r="M239">
            <v>2933.172928163865</v>
          </cell>
          <cell r="O239">
            <v>64782.827071836138</v>
          </cell>
          <cell r="Q239">
            <v>0</v>
          </cell>
          <cell r="R239">
            <v>254.17292816386509</v>
          </cell>
          <cell r="S239">
            <v>2679</v>
          </cell>
          <cell r="T239">
            <v>2933.172928163865</v>
          </cell>
          <cell r="V239">
            <v>18233.881487124359</v>
          </cell>
          <cell r="W239">
            <v>0</v>
          </cell>
          <cell r="X239">
            <v>230</v>
          </cell>
          <cell r="Y239">
            <v>3</v>
          </cell>
          <cell r="Z239">
            <v>0</v>
          </cell>
          <cell r="AA239">
            <v>65037</v>
          </cell>
          <cell r="AB239">
            <v>0</v>
          </cell>
          <cell r="AC239">
            <v>65037</v>
          </cell>
          <cell r="AD239">
            <v>0</v>
          </cell>
          <cell r="AE239">
            <v>2679</v>
          </cell>
          <cell r="AF239">
            <v>67716</v>
          </cell>
          <cell r="AG239">
            <v>0</v>
          </cell>
          <cell r="AH239">
            <v>0</v>
          </cell>
          <cell r="AI239">
            <v>0</v>
          </cell>
          <cell r="AJ239">
            <v>0</v>
          </cell>
          <cell r="AK239">
            <v>67716</v>
          </cell>
          <cell r="AM239">
            <v>230</v>
          </cell>
          <cell r="AN239">
            <v>230</v>
          </cell>
          <cell r="AO239" t="str">
            <v>PELHAM</v>
          </cell>
          <cell r="AP239">
            <v>65037</v>
          </cell>
          <cell r="AQ239">
            <v>64678</v>
          </cell>
          <cell r="AR239">
            <v>359</v>
          </cell>
          <cell r="AS239">
            <v>16170</v>
          </cell>
          <cell r="AT239">
            <v>0</v>
          </cell>
          <cell r="AU239">
            <v>0</v>
          </cell>
          <cell r="AV239">
            <v>0</v>
          </cell>
          <cell r="AW239">
            <v>0</v>
          </cell>
          <cell r="AX239">
            <v>-974.11851287564059</v>
          </cell>
          <cell r="AY239">
            <v>15554.881487124359</v>
          </cell>
          <cell r="AZ239">
            <v>254.17292816386509</v>
          </cell>
          <cell r="BB239">
            <v>230</v>
          </cell>
          <cell r="BC239" t="str">
            <v>PELHAM</v>
          </cell>
          <cell r="BD239">
            <v>0</v>
          </cell>
          <cell r="BE239">
            <v>0</v>
          </cell>
          <cell r="BG239">
            <v>0</v>
          </cell>
          <cell r="BH239">
            <v>0</v>
          </cell>
          <cell r="BI239">
            <v>0</v>
          </cell>
          <cell r="BJ239">
            <v>0</v>
          </cell>
          <cell r="BK239">
            <v>0</v>
          </cell>
          <cell r="BL239">
            <v>0</v>
          </cell>
          <cell r="BN239">
            <v>0</v>
          </cell>
          <cell r="BP239">
            <v>359</v>
          </cell>
          <cell r="BQ239">
            <v>359</v>
          </cell>
          <cell r="BR239">
            <v>0</v>
          </cell>
          <cell r="BS239">
            <v>-974.11851287564059</v>
          </cell>
          <cell r="BT239">
            <v>-974.11851287564059</v>
          </cell>
          <cell r="BV239">
            <v>-974.11851287564059</v>
          </cell>
        </row>
        <row r="240">
          <cell r="A240">
            <v>231</v>
          </cell>
          <cell r="B240">
            <v>231</v>
          </cell>
          <cell r="C240" t="str">
            <v>PEMBROKE</v>
          </cell>
          <cell r="D240">
            <v>33</v>
          </cell>
          <cell r="E240">
            <v>371544</v>
          </cell>
          <cell r="F240">
            <v>0</v>
          </cell>
          <cell r="G240">
            <v>29469</v>
          </cell>
          <cell r="H240">
            <v>401013</v>
          </cell>
          <cell r="J240">
            <v>0</v>
          </cell>
          <cell r="K240">
            <v>0</v>
          </cell>
          <cell r="L240">
            <v>29469</v>
          </cell>
          <cell r="M240">
            <v>29469</v>
          </cell>
          <cell r="O240">
            <v>371544</v>
          </cell>
          <cell r="Q240">
            <v>0</v>
          </cell>
          <cell r="R240">
            <v>0</v>
          </cell>
          <cell r="S240">
            <v>29469</v>
          </cell>
          <cell r="T240">
            <v>29469</v>
          </cell>
          <cell r="V240">
            <v>98186.992373050889</v>
          </cell>
          <cell r="W240">
            <v>0</v>
          </cell>
          <cell r="X240">
            <v>231</v>
          </cell>
          <cell r="Y240">
            <v>33</v>
          </cell>
          <cell r="Z240">
            <v>0</v>
          </cell>
          <cell r="AA240">
            <v>371544</v>
          </cell>
          <cell r="AB240">
            <v>0</v>
          </cell>
          <cell r="AC240">
            <v>371544</v>
          </cell>
          <cell r="AD240">
            <v>0</v>
          </cell>
          <cell r="AE240">
            <v>29469</v>
          </cell>
          <cell r="AF240">
            <v>401013</v>
          </cell>
          <cell r="AG240">
            <v>0</v>
          </cell>
          <cell r="AH240">
            <v>0</v>
          </cell>
          <cell r="AI240">
            <v>0</v>
          </cell>
          <cell r="AJ240">
            <v>0</v>
          </cell>
          <cell r="AK240">
            <v>401013</v>
          </cell>
          <cell r="AM240">
            <v>231</v>
          </cell>
          <cell r="AN240">
            <v>231</v>
          </cell>
          <cell r="AO240" t="str">
            <v>PEMBROKE</v>
          </cell>
          <cell r="AP240">
            <v>371544</v>
          </cell>
          <cell r="AQ240">
            <v>395950</v>
          </cell>
          <cell r="AR240">
            <v>0</v>
          </cell>
          <cell r="AS240">
            <v>29393</v>
          </cell>
          <cell r="AT240">
            <v>0</v>
          </cell>
          <cell r="AU240">
            <v>1408.5</v>
          </cell>
          <cell r="AV240">
            <v>22271</v>
          </cell>
          <cell r="AW240">
            <v>17416.25</v>
          </cell>
          <cell r="AX240">
            <v>-1770.757626949111</v>
          </cell>
          <cell r="AY240">
            <v>68717.992373050889</v>
          </cell>
          <cell r="AZ240">
            <v>0</v>
          </cell>
          <cell r="BB240">
            <v>231</v>
          </cell>
          <cell r="BC240" t="str">
            <v>PEMBROKE</v>
          </cell>
          <cell r="BD240">
            <v>0</v>
          </cell>
          <cell r="BE240">
            <v>0</v>
          </cell>
          <cell r="BG240">
            <v>0</v>
          </cell>
          <cell r="BH240">
            <v>0</v>
          </cell>
          <cell r="BI240">
            <v>0</v>
          </cell>
          <cell r="BJ240">
            <v>0</v>
          </cell>
          <cell r="BK240">
            <v>0</v>
          </cell>
          <cell r="BL240">
            <v>0</v>
          </cell>
          <cell r="BN240">
            <v>0</v>
          </cell>
          <cell r="BP240">
            <v>0</v>
          </cell>
          <cell r="BQ240">
            <v>0</v>
          </cell>
          <cell r="BR240">
            <v>0</v>
          </cell>
          <cell r="BS240">
            <v>-1770.757626949111</v>
          </cell>
          <cell r="BT240">
            <v>-1770.757626949111</v>
          </cell>
          <cell r="BV240">
            <v>-1770.757626949111</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AZ241">
            <v>0</v>
          </cell>
          <cell r="BB241">
            <v>232</v>
          </cell>
          <cell r="BC241" t="str">
            <v>PEPPERELL</v>
          </cell>
          <cell r="BD241">
            <v>0</v>
          </cell>
          <cell r="BE241">
            <v>0</v>
          </cell>
          <cell r="BG241">
            <v>0</v>
          </cell>
          <cell r="BH241">
            <v>0</v>
          </cell>
          <cell r="BI241">
            <v>0</v>
          </cell>
          <cell r="BJ241">
            <v>0</v>
          </cell>
          <cell r="BK241">
            <v>0</v>
          </cell>
          <cell r="BL241">
            <v>0</v>
          </cell>
          <cell r="BN241">
            <v>0</v>
          </cell>
          <cell r="BP241">
            <v>0</v>
          </cell>
          <cell r="BQ241">
            <v>0</v>
          </cell>
          <cell r="BR241">
            <v>0</v>
          </cell>
          <cell r="BS241">
            <v>0</v>
          </cell>
          <cell r="BT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AZ242">
            <v>0</v>
          </cell>
          <cell r="BB242">
            <v>233</v>
          </cell>
          <cell r="BC242" t="str">
            <v>PERU</v>
          </cell>
          <cell r="BD242">
            <v>0</v>
          </cell>
          <cell r="BE242">
            <v>0</v>
          </cell>
          <cell r="BG242">
            <v>0</v>
          </cell>
          <cell r="BH242">
            <v>0</v>
          </cell>
          <cell r="BI242">
            <v>0</v>
          </cell>
          <cell r="BJ242">
            <v>0</v>
          </cell>
          <cell r="BK242">
            <v>0</v>
          </cell>
          <cell r="BL242">
            <v>0</v>
          </cell>
          <cell r="BN242">
            <v>0</v>
          </cell>
          <cell r="BP242">
            <v>0</v>
          </cell>
          <cell r="BQ242">
            <v>0</v>
          </cell>
          <cell r="BR242">
            <v>0</v>
          </cell>
          <cell r="BS242">
            <v>0</v>
          </cell>
          <cell r="BT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AZ243">
            <v>0</v>
          </cell>
          <cell r="BB243">
            <v>234</v>
          </cell>
          <cell r="BC243" t="str">
            <v>PETERSHAM</v>
          </cell>
          <cell r="BD243">
            <v>0</v>
          </cell>
          <cell r="BE243">
            <v>0</v>
          </cell>
          <cell r="BG243">
            <v>0</v>
          </cell>
          <cell r="BH243">
            <v>0</v>
          </cell>
          <cell r="BI243">
            <v>0</v>
          </cell>
          <cell r="BJ243">
            <v>0</v>
          </cell>
          <cell r="BK243">
            <v>0</v>
          </cell>
          <cell r="BL243">
            <v>0</v>
          </cell>
          <cell r="BN243">
            <v>0</v>
          </cell>
          <cell r="BP243">
            <v>0</v>
          </cell>
          <cell r="BQ243">
            <v>0</v>
          </cell>
          <cell r="BR243">
            <v>0</v>
          </cell>
          <cell r="BS243">
            <v>0</v>
          </cell>
          <cell r="BT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AZ244">
            <v>0</v>
          </cell>
          <cell r="BB244">
            <v>235</v>
          </cell>
          <cell r="BC244" t="str">
            <v>PHILLIPSTON</v>
          </cell>
          <cell r="BD244">
            <v>0</v>
          </cell>
          <cell r="BE244">
            <v>0</v>
          </cell>
          <cell r="BG244">
            <v>0</v>
          </cell>
          <cell r="BH244">
            <v>0</v>
          </cell>
          <cell r="BI244">
            <v>0</v>
          </cell>
          <cell r="BJ244">
            <v>0</v>
          </cell>
          <cell r="BK244">
            <v>0</v>
          </cell>
          <cell r="BL244">
            <v>0</v>
          </cell>
          <cell r="BN244">
            <v>0</v>
          </cell>
          <cell r="BP244">
            <v>0</v>
          </cell>
          <cell r="BQ244">
            <v>0</v>
          </cell>
          <cell r="BR244">
            <v>0</v>
          </cell>
          <cell r="BS244">
            <v>0</v>
          </cell>
          <cell r="BT244">
            <v>0</v>
          </cell>
          <cell r="BV244">
            <v>0</v>
          </cell>
        </row>
        <row r="245">
          <cell r="A245">
            <v>236</v>
          </cell>
          <cell r="B245">
            <v>236</v>
          </cell>
          <cell r="C245" t="str">
            <v>PITTSFIELD</v>
          </cell>
          <cell r="D245">
            <v>156</v>
          </cell>
          <cell r="E245">
            <v>2024412</v>
          </cell>
          <cell r="F245">
            <v>0</v>
          </cell>
          <cell r="G245">
            <v>139308</v>
          </cell>
          <cell r="H245">
            <v>2163720</v>
          </cell>
          <cell r="J245">
            <v>0</v>
          </cell>
          <cell r="K245">
            <v>0</v>
          </cell>
          <cell r="L245">
            <v>139308</v>
          </cell>
          <cell r="M245">
            <v>139308</v>
          </cell>
          <cell r="O245">
            <v>2024412</v>
          </cell>
          <cell r="Q245">
            <v>0</v>
          </cell>
          <cell r="R245">
            <v>0</v>
          </cell>
          <cell r="S245">
            <v>139308</v>
          </cell>
          <cell r="T245">
            <v>139308</v>
          </cell>
          <cell r="V245">
            <v>452591.93242884637</v>
          </cell>
          <cell r="W245">
            <v>0</v>
          </cell>
          <cell r="X245">
            <v>236</v>
          </cell>
          <cell r="Y245">
            <v>156</v>
          </cell>
          <cell r="Z245">
            <v>0</v>
          </cell>
          <cell r="AA245">
            <v>2024412</v>
          </cell>
          <cell r="AB245">
            <v>0</v>
          </cell>
          <cell r="AC245">
            <v>2024412</v>
          </cell>
          <cell r="AD245">
            <v>0</v>
          </cell>
          <cell r="AE245">
            <v>139308</v>
          </cell>
          <cell r="AF245">
            <v>2163720</v>
          </cell>
          <cell r="AG245">
            <v>0</v>
          </cell>
          <cell r="AH245">
            <v>0</v>
          </cell>
          <cell r="AI245">
            <v>0</v>
          </cell>
          <cell r="AJ245">
            <v>0</v>
          </cell>
          <cell r="AK245">
            <v>2163720</v>
          </cell>
          <cell r="AM245">
            <v>236</v>
          </cell>
          <cell r="AN245">
            <v>236</v>
          </cell>
          <cell r="AO245" t="str">
            <v>PITTSFIELD</v>
          </cell>
          <cell r="AP245">
            <v>2024412</v>
          </cell>
          <cell r="AQ245">
            <v>2128952</v>
          </cell>
          <cell r="AR245">
            <v>0</v>
          </cell>
          <cell r="AS245">
            <v>28369</v>
          </cell>
          <cell r="AT245">
            <v>0</v>
          </cell>
          <cell r="AU245">
            <v>98773</v>
          </cell>
          <cell r="AV245">
            <v>106532</v>
          </cell>
          <cell r="AW245">
            <v>81319</v>
          </cell>
          <cell r="AX245">
            <v>-1709.067571153646</v>
          </cell>
          <cell r="AY245">
            <v>313283.93242884637</v>
          </cell>
          <cell r="AZ245">
            <v>0</v>
          </cell>
          <cell r="BB245">
            <v>236</v>
          </cell>
          <cell r="BC245" t="str">
            <v>PITTSFIELD</v>
          </cell>
          <cell r="BD245">
            <v>0</v>
          </cell>
          <cell r="BE245">
            <v>0</v>
          </cell>
          <cell r="BG245">
            <v>0</v>
          </cell>
          <cell r="BH245">
            <v>0</v>
          </cell>
          <cell r="BI245">
            <v>0</v>
          </cell>
          <cell r="BJ245">
            <v>0</v>
          </cell>
          <cell r="BK245">
            <v>0</v>
          </cell>
          <cell r="BL245">
            <v>0</v>
          </cell>
          <cell r="BN245">
            <v>0</v>
          </cell>
          <cell r="BP245">
            <v>0</v>
          </cell>
          <cell r="BQ245">
            <v>0</v>
          </cell>
          <cell r="BR245">
            <v>0</v>
          </cell>
          <cell r="BS245">
            <v>-1709.067571153646</v>
          </cell>
          <cell r="BT245">
            <v>-1709.067571153646</v>
          </cell>
          <cell r="BV245">
            <v>-1709.067571153646</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AZ246">
            <v>0</v>
          </cell>
          <cell r="BB246">
            <v>237</v>
          </cell>
          <cell r="BC246" t="str">
            <v>PLAINFIELD</v>
          </cell>
          <cell r="BD246">
            <v>0</v>
          </cell>
          <cell r="BE246">
            <v>0</v>
          </cell>
          <cell r="BG246">
            <v>0</v>
          </cell>
          <cell r="BH246">
            <v>0</v>
          </cell>
          <cell r="BI246">
            <v>0</v>
          </cell>
          <cell r="BJ246">
            <v>0</v>
          </cell>
          <cell r="BK246">
            <v>0</v>
          </cell>
          <cell r="BL246">
            <v>0</v>
          </cell>
          <cell r="BN246">
            <v>0</v>
          </cell>
          <cell r="BP246">
            <v>0</v>
          </cell>
          <cell r="BQ246">
            <v>0</v>
          </cell>
          <cell r="BR246">
            <v>0</v>
          </cell>
          <cell r="BS246">
            <v>0</v>
          </cell>
          <cell r="BT246">
            <v>0</v>
          </cell>
          <cell r="BV246">
            <v>0</v>
          </cell>
        </row>
        <row r="247">
          <cell r="A247">
            <v>238</v>
          </cell>
          <cell r="B247">
            <v>238</v>
          </cell>
          <cell r="C247" t="str">
            <v>PLAINVILLE</v>
          </cell>
          <cell r="D247">
            <v>25</v>
          </cell>
          <cell r="E247">
            <v>422985</v>
          </cell>
          <cell r="F247">
            <v>0</v>
          </cell>
          <cell r="G247">
            <v>22325</v>
          </cell>
          <cell r="H247">
            <v>445310</v>
          </cell>
          <cell r="J247">
            <v>144550.0558537707</v>
          </cell>
          <cell r="K247">
            <v>0.59423124668306149</v>
          </cell>
          <cell r="L247">
            <v>22325</v>
          </cell>
          <cell r="M247">
            <v>166875.0558537707</v>
          </cell>
          <cell r="O247">
            <v>278434.9441462293</v>
          </cell>
          <cell r="Q247">
            <v>0</v>
          </cell>
          <cell r="R247">
            <v>144550.0558537707</v>
          </cell>
          <cell r="S247">
            <v>22325</v>
          </cell>
          <cell r="T247">
            <v>166875.0558537707</v>
          </cell>
          <cell r="V247">
            <v>265580.56197294308</v>
          </cell>
          <cell r="W247">
            <v>0</v>
          </cell>
          <cell r="X247">
            <v>238</v>
          </cell>
          <cell r="Y247">
            <v>25</v>
          </cell>
          <cell r="Z247">
            <v>0</v>
          </cell>
          <cell r="AA247">
            <v>422985</v>
          </cell>
          <cell r="AB247">
            <v>0</v>
          </cell>
          <cell r="AC247">
            <v>422985</v>
          </cell>
          <cell r="AD247">
            <v>0</v>
          </cell>
          <cell r="AE247">
            <v>22325</v>
          </cell>
          <cell r="AF247">
            <v>445310</v>
          </cell>
          <cell r="AG247">
            <v>0</v>
          </cell>
          <cell r="AH247">
            <v>0</v>
          </cell>
          <cell r="AI247">
            <v>0</v>
          </cell>
          <cell r="AJ247">
            <v>0</v>
          </cell>
          <cell r="AK247">
            <v>445310</v>
          </cell>
          <cell r="AM247">
            <v>238</v>
          </cell>
          <cell r="AN247">
            <v>238</v>
          </cell>
          <cell r="AO247" t="str">
            <v>PLAINVILLE</v>
          </cell>
          <cell r="AP247">
            <v>422985</v>
          </cell>
          <cell r="AQ247">
            <v>218819</v>
          </cell>
          <cell r="AR247">
            <v>204166</v>
          </cell>
          <cell r="AS247">
            <v>9718</v>
          </cell>
          <cell r="AT247">
            <v>3421</v>
          </cell>
          <cell r="AU247">
            <v>12034.5</v>
          </cell>
          <cell r="AV247">
            <v>14501.5</v>
          </cell>
          <cell r="AW247">
            <v>0</v>
          </cell>
          <cell r="AX247">
            <v>-585.43802705693815</v>
          </cell>
          <cell r="AY247">
            <v>243255.56197294308</v>
          </cell>
          <cell r="AZ247">
            <v>144550.0558537707</v>
          </cell>
          <cell r="BB247">
            <v>238</v>
          </cell>
          <cell r="BC247" t="str">
            <v>PLAINVILLE</v>
          </cell>
          <cell r="BD247">
            <v>0</v>
          </cell>
          <cell r="BE247">
            <v>0</v>
          </cell>
          <cell r="BG247">
            <v>0</v>
          </cell>
          <cell r="BH247">
            <v>0</v>
          </cell>
          <cell r="BI247">
            <v>0</v>
          </cell>
          <cell r="BJ247">
            <v>0</v>
          </cell>
          <cell r="BK247">
            <v>0</v>
          </cell>
          <cell r="BL247">
            <v>0</v>
          </cell>
          <cell r="BN247">
            <v>0</v>
          </cell>
          <cell r="BP247">
            <v>204166</v>
          </cell>
          <cell r="BQ247">
            <v>204166</v>
          </cell>
          <cell r="BR247">
            <v>0</v>
          </cell>
          <cell r="BS247">
            <v>-585.43802705693815</v>
          </cell>
          <cell r="BT247">
            <v>-585.43802705693815</v>
          </cell>
          <cell r="BV247">
            <v>-585.43802705693815</v>
          </cell>
        </row>
        <row r="248">
          <cell r="A248">
            <v>239</v>
          </cell>
          <cell r="B248">
            <v>239</v>
          </cell>
          <cell r="C248" t="str">
            <v>PLYMOUTH</v>
          </cell>
          <cell r="D248">
            <v>513</v>
          </cell>
          <cell r="E248">
            <v>6635055</v>
          </cell>
          <cell r="F248">
            <v>0</v>
          </cell>
          <cell r="G248">
            <v>458109</v>
          </cell>
          <cell r="H248">
            <v>7093164</v>
          </cell>
          <cell r="J248">
            <v>0</v>
          </cell>
          <cell r="K248">
            <v>0</v>
          </cell>
          <cell r="L248">
            <v>458109</v>
          </cell>
          <cell r="M248">
            <v>458109</v>
          </cell>
          <cell r="O248">
            <v>6635055</v>
          </cell>
          <cell r="Q248">
            <v>0</v>
          </cell>
          <cell r="R248">
            <v>0</v>
          </cell>
          <cell r="S248">
            <v>458109</v>
          </cell>
          <cell r="T248">
            <v>458109</v>
          </cell>
          <cell r="V248">
            <v>1225014.4175157221</v>
          </cell>
          <cell r="W248">
            <v>0</v>
          </cell>
          <cell r="X248">
            <v>239</v>
          </cell>
          <cell r="Y248">
            <v>513</v>
          </cell>
          <cell r="Z248">
            <v>0</v>
          </cell>
          <cell r="AA248">
            <v>6635055</v>
          </cell>
          <cell r="AB248">
            <v>0</v>
          </cell>
          <cell r="AC248">
            <v>6635055</v>
          </cell>
          <cell r="AD248">
            <v>0</v>
          </cell>
          <cell r="AE248">
            <v>458109</v>
          </cell>
          <cell r="AF248">
            <v>7093164</v>
          </cell>
          <cell r="AG248">
            <v>0</v>
          </cell>
          <cell r="AH248">
            <v>0</v>
          </cell>
          <cell r="AI248">
            <v>0</v>
          </cell>
          <cell r="AJ248">
            <v>0</v>
          </cell>
          <cell r="AK248">
            <v>7093164</v>
          </cell>
          <cell r="AM248">
            <v>239</v>
          </cell>
          <cell r="AN248">
            <v>239</v>
          </cell>
          <cell r="AO248" t="str">
            <v>PLYMOUTH</v>
          </cell>
          <cell r="AP248">
            <v>6635055</v>
          </cell>
          <cell r="AQ248">
            <v>6857606</v>
          </cell>
          <cell r="AR248">
            <v>0</v>
          </cell>
          <cell r="AS248">
            <v>126200</v>
          </cell>
          <cell r="AT248">
            <v>140726.75</v>
          </cell>
          <cell r="AU248">
            <v>152119.25</v>
          </cell>
          <cell r="AV248">
            <v>176312</v>
          </cell>
          <cell r="AW248">
            <v>179150.25</v>
          </cell>
          <cell r="AX248">
            <v>-7602.832484278013</v>
          </cell>
          <cell r="AY248">
            <v>766905.41751572199</v>
          </cell>
          <cell r="AZ248">
            <v>0</v>
          </cell>
          <cell r="BB248">
            <v>239</v>
          </cell>
          <cell r="BC248" t="str">
            <v>PLYMOUTH</v>
          </cell>
          <cell r="BD248">
            <v>0</v>
          </cell>
          <cell r="BE248">
            <v>0</v>
          </cell>
          <cell r="BG248">
            <v>0</v>
          </cell>
          <cell r="BH248">
            <v>0</v>
          </cell>
          <cell r="BI248">
            <v>0</v>
          </cell>
          <cell r="BJ248">
            <v>0</v>
          </cell>
          <cell r="BK248">
            <v>0</v>
          </cell>
          <cell r="BL248">
            <v>0</v>
          </cell>
          <cell r="BN248">
            <v>0</v>
          </cell>
          <cell r="BP248">
            <v>0</v>
          </cell>
          <cell r="BQ248">
            <v>0</v>
          </cell>
          <cell r="BR248">
            <v>0</v>
          </cell>
          <cell r="BS248">
            <v>-7602.832484278013</v>
          </cell>
          <cell r="BT248">
            <v>-7602.832484278013</v>
          </cell>
          <cell r="BV248">
            <v>-7602.832484278013</v>
          </cell>
        </row>
        <row r="249">
          <cell r="A249">
            <v>240</v>
          </cell>
          <cell r="B249">
            <v>240</v>
          </cell>
          <cell r="C249" t="str">
            <v>PLYMPTON</v>
          </cell>
          <cell r="D249">
            <v>2</v>
          </cell>
          <cell r="E249">
            <v>27198</v>
          </cell>
          <cell r="F249">
            <v>0</v>
          </cell>
          <cell r="G249">
            <v>1786</v>
          </cell>
          <cell r="H249">
            <v>28984</v>
          </cell>
          <cell r="J249">
            <v>10266.037488512657</v>
          </cell>
          <cell r="K249">
            <v>0.56691033276800751</v>
          </cell>
          <cell r="L249">
            <v>1786</v>
          </cell>
          <cell r="M249">
            <v>12052.037488512657</v>
          </cell>
          <cell r="O249">
            <v>16931.962511487342</v>
          </cell>
          <cell r="Q249">
            <v>0</v>
          </cell>
          <cell r="R249">
            <v>10266.037488512657</v>
          </cell>
          <cell r="S249">
            <v>1786</v>
          </cell>
          <cell r="T249">
            <v>12052.037488512657</v>
          </cell>
          <cell r="V249">
            <v>19894.75</v>
          </cell>
          <cell r="W249">
            <v>0</v>
          </cell>
          <cell r="X249">
            <v>240</v>
          </cell>
          <cell r="Y249">
            <v>2</v>
          </cell>
          <cell r="Z249">
            <v>0</v>
          </cell>
          <cell r="AA249">
            <v>27198</v>
          </cell>
          <cell r="AB249">
            <v>0</v>
          </cell>
          <cell r="AC249">
            <v>27198</v>
          </cell>
          <cell r="AD249">
            <v>0</v>
          </cell>
          <cell r="AE249">
            <v>1786</v>
          </cell>
          <cell r="AF249">
            <v>28984</v>
          </cell>
          <cell r="AG249">
            <v>0</v>
          </cell>
          <cell r="AH249">
            <v>0</v>
          </cell>
          <cell r="AI249">
            <v>0</v>
          </cell>
          <cell r="AJ249">
            <v>0</v>
          </cell>
          <cell r="AK249">
            <v>28984</v>
          </cell>
          <cell r="AM249">
            <v>240</v>
          </cell>
          <cell r="AN249">
            <v>240</v>
          </cell>
          <cell r="AO249" t="str">
            <v>PLYMPTON</v>
          </cell>
          <cell r="AP249">
            <v>27198</v>
          </cell>
          <cell r="AQ249">
            <v>12698</v>
          </cell>
          <cell r="AR249">
            <v>14500</v>
          </cell>
          <cell r="AS249">
            <v>0</v>
          </cell>
          <cell r="AT249">
            <v>3608.75</v>
          </cell>
          <cell r="AU249">
            <v>0</v>
          </cell>
          <cell r="AV249">
            <v>0</v>
          </cell>
          <cell r="AW249">
            <v>0</v>
          </cell>
          <cell r="AX249">
            <v>0</v>
          </cell>
          <cell r="AY249">
            <v>18108.75</v>
          </cell>
          <cell r="AZ249">
            <v>10266.037488512657</v>
          </cell>
          <cell r="BB249">
            <v>240</v>
          </cell>
          <cell r="BC249" t="str">
            <v>PLYMPTON</v>
          </cell>
          <cell r="BD249">
            <v>0</v>
          </cell>
          <cell r="BE249">
            <v>0</v>
          </cell>
          <cell r="BG249">
            <v>0</v>
          </cell>
          <cell r="BH249">
            <v>0</v>
          </cell>
          <cell r="BI249">
            <v>0</v>
          </cell>
          <cell r="BJ249">
            <v>0</v>
          </cell>
          <cell r="BK249">
            <v>0</v>
          </cell>
          <cell r="BL249">
            <v>0</v>
          </cell>
          <cell r="BN249">
            <v>0</v>
          </cell>
          <cell r="BP249">
            <v>14500</v>
          </cell>
          <cell r="BQ249">
            <v>14500</v>
          </cell>
          <cell r="BR249">
            <v>0</v>
          </cell>
          <cell r="BS249">
            <v>0</v>
          </cell>
          <cell r="BT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AZ250">
            <v>0</v>
          </cell>
          <cell r="BB250">
            <v>241</v>
          </cell>
          <cell r="BC250" t="str">
            <v>PRINCETON</v>
          </cell>
          <cell r="BD250">
            <v>0</v>
          </cell>
          <cell r="BE250">
            <v>0</v>
          </cell>
          <cell r="BG250">
            <v>0</v>
          </cell>
          <cell r="BH250">
            <v>0</v>
          </cell>
          <cell r="BI250">
            <v>0</v>
          </cell>
          <cell r="BJ250">
            <v>0</v>
          </cell>
          <cell r="BK250">
            <v>0</v>
          </cell>
          <cell r="BL250">
            <v>0</v>
          </cell>
          <cell r="BN250">
            <v>0</v>
          </cell>
          <cell r="BP250">
            <v>0</v>
          </cell>
          <cell r="BQ250">
            <v>0</v>
          </cell>
          <cell r="BR250">
            <v>0</v>
          </cell>
          <cell r="BS250">
            <v>0</v>
          </cell>
          <cell r="BT250">
            <v>0</v>
          </cell>
          <cell r="BV250">
            <v>0</v>
          </cell>
        </row>
        <row r="251">
          <cell r="A251">
            <v>242</v>
          </cell>
          <cell r="B251">
            <v>242</v>
          </cell>
          <cell r="C251" t="str">
            <v>PROVINCETOWN</v>
          </cell>
          <cell r="D251">
            <v>4</v>
          </cell>
          <cell r="E251">
            <v>142807</v>
          </cell>
          <cell r="F251">
            <v>0</v>
          </cell>
          <cell r="G251">
            <v>3572</v>
          </cell>
          <cell r="H251">
            <v>146379</v>
          </cell>
          <cell r="J251">
            <v>8522.2271206363348</v>
          </cell>
          <cell r="K251">
            <v>0.42346432942362278</v>
          </cell>
          <cell r="L251">
            <v>3572</v>
          </cell>
          <cell r="M251">
            <v>12094.227120636335</v>
          </cell>
          <cell r="O251">
            <v>134284.77287936368</v>
          </cell>
          <cell r="Q251">
            <v>0</v>
          </cell>
          <cell r="R251">
            <v>8522.2271206363348</v>
          </cell>
          <cell r="S251">
            <v>3572</v>
          </cell>
          <cell r="T251">
            <v>12094.227120636335</v>
          </cell>
          <cell r="V251">
            <v>23697.017689768432</v>
          </cell>
          <cell r="W251">
            <v>0</v>
          </cell>
          <cell r="X251">
            <v>242</v>
          </cell>
          <cell r="Y251">
            <v>4</v>
          </cell>
          <cell r="Z251">
            <v>0</v>
          </cell>
          <cell r="AA251">
            <v>142807</v>
          </cell>
          <cell r="AB251">
            <v>0</v>
          </cell>
          <cell r="AC251">
            <v>142807</v>
          </cell>
          <cell r="AD251">
            <v>0</v>
          </cell>
          <cell r="AE251">
            <v>3572</v>
          </cell>
          <cell r="AF251">
            <v>146379</v>
          </cell>
          <cell r="AG251">
            <v>0</v>
          </cell>
          <cell r="AH251">
            <v>0</v>
          </cell>
          <cell r="AI251">
            <v>0</v>
          </cell>
          <cell r="AJ251">
            <v>0</v>
          </cell>
          <cell r="AK251">
            <v>146379</v>
          </cell>
          <cell r="AM251">
            <v>242</v>
          </cell>
          <cell r="AN251">
            <v>242</v>
          </cell>
          <cell r="AO251" t="str">
            <v>PROVINCETOWN</v>
          </cell>
          <cell r="AP251">
            <v>142807</v>
          </cell>
          <cell r="AQ251">
            <v>130770</v>
          </cell>
          <cell r="AR251">
            <v>12037</v>
          </cell>
          <cell r="AS251">
            <v>6644</v>
          </cell>
          <cell r="AT251">
            <v>1844.25</v>
          </cell>
          <cell r="AU251">
            <v>0</v>
          </cell>
          <cell r="AV251">
            <v>0</v>
          </cell>
          <cell r="AW251">
            <v>0</v>
          </cell>
          <cell r="AX251">
            <v>-400.23231023156768</v>
          </cell>
          <cell r="AY251">
            <v>20125.017689768432</v>
          </cell>
          <cell r="AZ251">
            <v>8522.2271206363348</v>
          </cell>
          <cell r="BB251">
            <v>242</v>
          </cell>
          <cell r="BC251" t="str">
            <v>PROVINCETOWN</v>
          </cell>
          <cell r="BD251">
            <v>0</v>
          </cell>
          <cell r="BE251">
            <v>0</v>
          </cell>
          <cell r="BG251">
            <v>0</v>
          </cell>
          <cell r="BH251">
            <v>0</v>
          </cell>
          <cell r="BI251">
            <v>0</v>
          </cell>
          <cell r="BJ251">
            <v>0</v>
          </cell>
          <cell r="BK251">
            <v>0</v>
          </cell>
          <cell r="BL251">
            <v>0</v>
          </cell>
          <cell r="BN251">
            <v>0</v>
          </cell>
          <cell r="BP251">
            <v>12037</v>
          </cell>
          <cell r="BQ251">
            <v>12037</v>
          </cell>
          <cell r="BR251">
            <v>0</v>
          </cell>
          <cell r="BS251">
            <v>-400.23231023156768</v>
          </cell>
          <cell r="BT251">
            <v>-400.23231023156768</v>
          </cell>
          <cell r="BV251">
            <v>-400.23231023156768</v>
          </cell>
        </row>
        <row r="252">
          <cell r="A252">
            <v>243</v>
          </cell>
          <cell r="B252">
            <v>243</v>
          </cell>
          <cell r="C252" t="str">
            <v>QUINCY</v>
          </cell>
          <cell r="D252">
            <v>55</v>
          </cell>
          <cell r="E252">
            <v>774612</v>
          </cell>
          <cell r="F252">
            <v>0</v>
          </cell>
          <cell r="G252">
            <v>49101</v>
          </cell>
          <cell r="H252">
            <v>823713</v>
          </cell>
          <cell r="J252">
            <v>72059.087138333882</v>
          </cell>
          <cell r="K252">
            <v>0.33827861261611358</v>
          </cell>
          <cell r="L252">
            <v>49101</v>
          </cell>
          <cell r="M252">
            <v>121160.08713833388</v>
          </cell>
          <cell r="O252">
            <v>702552.91286166618</v>
          </cell>
          <cell r="Q252">
            <v>0</v>
          </cell>
          <cell r="R252">
            <v>72059.087138333882</v>
          </cell>
          <cell r="S252">
            <v>49101</v>
          </cell>
          <cell r="T252">
            <v>121160.08713833388</v>
          </cell>
          <cell r="V252">
            <v>262117.97609865808</v>
          </cell>
          <cell r="W252">
            <v>0</v>
          </cell>
          <cell r="X252">
            <v>243</v>
          </cell>
          <cell r="Y252">
            <v>55</v>
          </cell>
          <cell r="Z252">
            <v>2.4632768361581923E-2</v>
          </cell>
          <cell r="AA252">
            <v>774466</v>
          </cell>
          <cell r="AB252">
            <v>0</v>
          </cell>
          <cell r="AC252">
            <v>774466</v>
          </cell>
          <cell r="AD252">
            <v>0</v>
          </cell>
          <cell r="AE252">
            <v>49093</v>
          </cell>
          <cell r="AF252">
            <v>823559</v>
          </cell>
          <cell r="AG252">
            <v>0</v>
          </cell>
          <cell r="AH252">
            <v>0</v>
          </cell>
          <cell r="AI252">
            <v>0</v>
          </cell>
          <cell r="AJ252">
            <v>0</v>
          </cell>
          <cell r="AK252">
            <v>823559</v>
          </cell>
          <cell r="AM252">
            <v>243</v>
          </cell>
          <cell r="AN252">
            <v>243</v>
          </cell>
          <cell r="AO252" t="str">
            <v>QUINCY</v>
          </cell>
          <cell r="AP252">
            <v>774612</v>
          </cell>
          <cell r="AQ252">
            <v>672834</v>
          </cell>
          <cell r="AR252">
            <v>101778</v>
          </cell>
          <cell r="AS252">
            <v>69040</v>
          </cell>
          <cell r="AT252">
            <v>0</v>
          </cell>
          <cell r="AU252">
            <v>13146.75</v>
          </cell>
          <cell r="AV252">
            <v>33085.5</v>
          </cell>
          <cell r="AW252">
            <v>0</v>
          </cell>
          <cell r="AX252">
            <v>-4033.2739013419196</v>
          </cell>
          <cell r="AY252">
            <v>213016.97609865808</v>
          </cell>
          <cell r="AZ252">
            <v>72059.087138333882</v>
          </cell>
          <cell r="BB252">
            <v>243</v>
          </cell>
          <cell r="BC252" t="str">
            <v>QUINCY</v>
          </cell>
          <cell r="BD252">
            <v>0</v>
          </cell>
          <cell r="BE252">
            <v>146</v>
          </cell>
          <cell r="BG252">
            <v>8</v>
          </cell>
          <cell r="BH252">
            <v>154</v>
          </cell>
          <cell r="BI252">
            <v>0</v>
          </cell>
          <cell r="BJ252">
            <v>0</v>
          </cell>
          <cell r="BK252">
            <v>0</v>
          </cell>
          <cell r="BL252">
            <v>154</v>
          </cell>
          <cell r="BN252">
            <v>8</v>
          </cell>
          <cell r="BP252">
            <v>101778</v>
          </cell>
          <cell r="BQ252">
            <v>101632</v>
          </cell>
          <cell r="BR252">
            <v>146</v>
          </cell>
          <cell r="BS252">
            <v>-4033.2739013419196</v>
          </cell>
          <cell r="BT252">
            <v>-4033.2739013419196</v>
          </cell>
          <cell r="BV252">
            <v>-4025.2739013419196</v>
          </cell>
        </row>
        <row r="253">
          <cell r="A253">
            <v>244</v>
          </cell>
          <cell r="B253">
            <v>244</v>
          </cell>
          <cell r="C253" t="str">
            <v>RANDOLPH</v>
          </cell>
          <cell r="D253">
            <v>335</v>
          </cell>
          <cell r="E253">
            <v>5011890</v>
          </cell>
          <cell r="F253">
            <v>0</v>
          </cell>
          <cell r="G253">
            <v>298931</v>
          </cell>
          <cell r="H253">
            <v>5310821</v>
          </cell>
          <cell r="J253">
            <v>689782.84688160499</v>
          </cell>
          <cell r="K253">
            <v>0.50886512018254215</v>
          </cell>
          <cell r="L253">
            <v>298931</v>
          </cell>
          <cell r="M253">
            <v>988713.84688160499</v>
          </cell>
          <cell r="O253">
            <v>4322107.1531183952</v>
          </cell>
          <cell r="Q253">
            <v>0</v>
          </cell>
          <cell r="R253">
            <v>689782.84688160499</v>
          </cell>
          <cell r="S253">
            <v>298931</v>
          </cell>
          <cell r="T253">
            <v>988713.84688160499</v>
          </cell>
          <cell r="V253">
            <v>1654462.7893161222</v>
          </cell>
          <cell r="W253">
            <v>0</v>
          </cell>
          <cell r="X253">
            <v>244</v>
          </cell>
          <cell r="Y253">
            <v>335</v>
          </cell>
          <cell r="Z253">
            <v>0.32869747486115525</v>
          </cell>
          <cell r="AA253">
            <v>5010876</v>
          </cell>
          <cell r="AB253">
            <v>0</v>
          </cell>
          <cell r="AC253">
            <v>5010876</v>
          </cell>
          <cell r="AD253">
            <v>0</v>
          </cell>
          <cell r="AE253">
            <v>298874</v>
          </cell>
          <cell r="AF253">
            <v>5309750</v>
          </cell>
          <cell r="AG253">
            <v>0</v>
          </cell>
          <cell r="AH253">
            <v>0</v>
          </cell>
          <cell r="AI253">
            <v>0</v>
          </cell>
          <cell r="AJ253">
            <v>0</v>
          </cell>
          <cell r="AK253">
            <v>5309750</v>
          </cell>
          <cell r="AM253">
            <v>244</v>
          </cell>
          <cell r="AN253">
            <v>244</v>
          </cell>
          <cell r="AO253" t="str">
            <v>RANDOLPH</v>
          </cell>
          <cell r="AP253">
            <v>5011890</v>
          </cell>
          <cell r="AQ253">
            <v>4037624</v>
          </cell>
          <cell r="AR253">
            <v>974266</v>
          </cell>
          <cell r="AS253">
            <v>249352</v>
          </cell>
          <cell r="AT253">
            <v>38450.75</v>
          </cell>
          <cell r="AU253">
            <v>39428.25</v>
          </cell>
          <cell r="AV253">
            <v>68182</v>
          </cell>
          <cell r="AW253">
            <v>0</v>
          </cell>
          <cell r="AX253">
            <v>-14147.210683877813</v>
          </cell>
          <cell r="AY253">
            <v>1355531.7893161222</v>
          </cell>
          <cell r="AZ253">
            <v>689782.84688160499</v>
          </cell>
          <cell r="BB253">
            <v>244</v>
          </cell>
          <cell r="BC253" t="str">
            <v>RANDOLPH</v>
          </cell>
          <cell r="BD253">
            <v>6.7771818625089963E-2</v>
          </cell>
          <cell r="BE253">
            <v>1014</v>
          </cell>
          <cell r="BG253">
            <v>57</v>
          </cell>
          <cell r="BH253">
            <v>1071</v>
          </cell>
          <cell r="BI253">
            <v>0</v>
          </cell>
          <cell r="BJ253">
            <v>0</v>
          </cell>
          <cell r="BK253">
            <v>0</v>
          </cell>
          <cell r="BL253">
            <v>1071</v>
          </cell>
          <cell r="BN253">
            <v>57</v>
          </cell>
          <cell r="BP253">
            <v>974266</v>
          </cell>
          <cell r="BQ253">
            <v>973252</v>
          </cell>
          <cell r="BR253">
            <v>1014</v>
          </cell>
          <cell r="BS253">
            <v>-14147.210683877813</v>
          </cell>
          <cell r="BT253">
            <v>-14147.210683877813</v>
          </cell>
          <cell r="BV253">
            <v>-14090.210683877813</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AZ254">
            <v>0</v>
          </cell>
          <cell r="BB254">
            <v>245</v>
          </cell>
          <cell r="BC254" t="str">
            <v>RAYNHAM</v>
          </cell>
          <cell r="BD254">
            <v>0</v>
          </cell>
          <cell r="BE254">
            <v>0</v>
          </cell>
          <cell r="BG254">
            <v>0</v>
          </cell>
          <cell r="BH254">
            <v>0</v>
          </cell>
          <cell r="BI254">
            <v>0</v>
          </cell>
          <cell r="BJ254">
            <v>0</v>
          </cell>
          <cell r="BK254">
            <v>0</v>
          </cell>
          <cell r="BL254">
            <v>0</v>
          </cell>
          <cell r="BN254">
            <v>0</v>
          </cell>
          <cell r="BP254">
            <v>0</v>
          </cell>
          <cell r="BQ254">
            <v>0</v>
          </cell>
          <cell r="BR254">
            <v>0</v>
          </cell>
          <cell r="BS254">
            <v>0</v>
          </cell>
          <cell r="BT254">
            <v>0</v>
          </cell>
          <cell r="BV254">
            <v>0</v>
          </cell>
        </row>
        <row r="255">
          <cell r="A255">
            <v>246</v>
          </cell>
          <cell r="B255">
            <v>246</v>
          </cell>
          <cell r="C255" t="str">
            <v>READING</v>
          </cell>
          <cell r="D255">
            <v>2</v>
          </cell>
          <cell r="E255">
            <v>25265</v>
          </cell>
          <cell r="F255">
            <v>0</v>
          </cell>
          <cell r="G255">
            <v>1786</v>
          </cell>
          <cell r="H255">
            <v>27051</v>
          </cell>
          <cell r="J255">
            <v>523.21391062143812</v>
          </cell>
          <cell r="K255">
            <v>0.40598332455621972</v>
          </cell>
          <cell r="L255">
            <v>1786</v>
          </cell>
          <cell r="M255">
            <v>2309.2139106214381</v>
          </cell>
          <cell r="O255">
            <v>24741.786089378562</v>
          </cell>
          <cell r="Q255">
            <v>0</v>
          </cell>
          <cell r="R255">
            <v>523.21391062143812</v>
          </cell>
          <cell r="S255">
            <v>1786</v>
          </cell>
          <cell r="T255">
            <v>2309.2139106214381</v>
          </cell>
          <cell r="V255">
            <v>3074.7571458590401</v>
          </cell>
          <cell r="W255">
            <v>0</v>
          </cell>
          <cell r="X255">
            <v>246</v>
          </cell>
          <cell r="Y255">
            <v>2</v>
          </cell>
          <cell r="Z255">
            <v>0</v>
          </cell>
          <cell r="AA255">
            <v>25265</v>
          </cell>
          <cell r="AB255">
            <v>0</v>
          </cell>
          <cell r="AC255">
            <v>25265</v>
          </cell>
          <cell r="AD255">
            <v>0</v>
          </cell>
          <cell r="AE255">
            <v>1786</v>
          </cell>
          <cell r="AF255">
            <v>27051</v>
          </cell>
          <cell r="AG255">
            <v>0</v>
          </cell>
          <cell r="AH255">
            <v>0</v>
          </cell>
          <cell r="AI255">
            <v>0</v>
          </cell>
          <cell r="AJ255">
            <v>0</v>
          </cell>
          <cell r="AK255">
            <v>27051</v>
          </cell>
          <cell r="AM255">
            <v>246</v>
          </cell>
          <cell r="AN255">
            <v>246</v>
          </cell>
          <cell r="AO255" t="str">
            <v>READING</v>
          </cell>
          <cell r="AP255">
            <v>25265</v>
          </cell>
          <cell r="AQ255">
            <v>24526</v>
          </cell>
          <cell r="AR255">
            <v>739</v>
          </cell>
          <cell r="AS255">
            <v>585</v>
          </cell>
          <cell r="AT255">
            <v>0</v>
          </cell>
          <cell r="AU255">
            <v>0</v>
          </cell>
          <cell r="AV255">
            <v>0</v>
          </cell>
          <cell r="AW255">
            <v>0</v>
          </cell>
          <cell r="AX255">
            <v>-35.242854140959707</v>
          </cell>
          <cell r="AY255">
            <v>1288.7571458590403</v>
          </cell>
          <cell r="AZ255">
            <v>523.21391062143812</v>
          </cell>
          <cell r="BB255">
            <v>246</v>
          </cell>
          <cell r="BC255" t="str">
            <v>READING</v>
          </cell>
          <cell r="BD255">
            <v>0</v>
          </cell>
          <cell r="BE255">
            <v>0</v>
          </cell>
          <cell r="BG255">
            <v>0</v>
          </cell>
          <cell r="BH255">
            <v>0</v>
          </cell>
          <cell r="BI255">
            <v>0</v>
          </cell>
          <cell r="BJ255">
            <v>0</v>
          </cell>
          <cell r="BK255">
            <v>0</v>
          </cell>
          <cell r="BL255">
            <v>0</v>
          </cell>
          <cell r="BN255">
            <v>0</v>
          </cell>
          <cell r="BP255">
            <v>739</v>
          </cell>
          <cell r="BQ255">
            <v>739</v>
          </cell>
          <cell r="BR255">
            <v>0</v>
          </cell>
          <cell r="BS255">
            <v>-35.242854140959707</v>
          </cell>
          <cell r="BT255">
            <v>-35.242854140959707</v>
          </cell>
          <cell r="BV255">
            <v>-35.242854140959707</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AZ256">
            <v>0</v>
          </cell>
          <cell r="BB256">
            <v>247</v>
          </cell>
          <cell r="BC256" t="str">
            <v>REHOBOTH</v>
          </cell>
          <cell r="BD256">
            <v>0</v>
          </cell>
          <cell r="BE256">
            <v>0</v>
          </cell>
          <cell r="BG256">
            <v>0</v>
          </cell>
          <cell r="BH256">
            <v>0</v>
          </cell>
          <cell r="BI256">
            <v>0</v>
          </cell>
          <cell r="BJ256">
            <v>0</v>
          </cell>
          <cell r="BK256">
            <v>0</v>
          </cell>
          <cell r="BL256">
            <v>0</v>
          </cell>
          <cell r="BN256">
            <v>0</v>
          </cell>
          <cell r="BP256">
            <v>0</v>
          </cell>
          <cell r="BQ256">
            <v>0</v>
          </cell>
          <cell r="BR256">
            <v>0</v>
          </cell>
          <cell r="BS256">
            <v>0</v>
          </cell>
          <cell r="BT256">
            <v>0</v>
          </cell>
          <cell r="BV256">
            <v>0</v>
          </cell>
        </row>
        <row r="257">
          <cell r="A257">
            <v>248</v>
          </cell>
          <cell r="B257">
            <v>248</v>
          </cell>
          <cell r="C257" t="str">
            <v>REVERE</v>
          </cell>
          <cell r="D257">
            <v>297</v>
          </cell>
          <cell r="E257">
            <v>3535275</v>
          </cell>
          <cell r="F257">
            <v>0</v>
          </cell>
          <cell r="G257">
            <v>265157</v>
          </cell>
          <cell r="H257">
            <v>3800432</v>
          </cell>
          <cell r="J257">
            <v>331472.65043943829</v>
          </cell>
          <cell r="K257">
            <v>0.37542442109353569</v>
          </cell>
          <cell r="L257">
            <v>265157</v>
          </cell>
          <cell r="M257">
            <v>596629.65043943829</v>
          </cell>
          <cell r="O257">
            <v>3203802.3495605616</v>
          </cell>
          <cell r="Q257">
            <v>0</v>
          </cell>
          <cell r="R257">
            <v>331472.65043943829</v>
          </cell>
          <cell r="S257">
            <v>265157</v>
          </cell>
          <cell r="T257">
            <v>596629.65043943829</v>
          </cell>
          <cell r="V257">
            <v>1148084.779375474</v>
          </cell>
          <cell r="W257">
            <v>0</v>
          </cell>
          <cell r="X257">
            <v>248</v>
          </cell>
          <cell r="Y257">
            <v>297</v>
          </cell>
          <cell r="Z257">
            <v>7.9096045197740106E-2</v>
          </cell>
          <cell r="AA257">
            <v>3535183</v>
          </cell>
          <cell r="AB257">
            <v>0</v>
          </cell>
          <cell r="AC257">
            <v>3535183</v>
          </cell>
          <cell r="AD257">
            <v>0</v>
          </cell>
          <cell r="AE257">
            <v>265151</v>
          </cell>
          <cell r="AF257">
            <v>3800334</v>
          </cell>
          <cell r="AG257">
            <v>0</v>
          </cell>
          <cell r="AH257">
            <v>0</v>
          </cell>
          <cell r="AI257">
            <v>0</v>
          </cell>
          <cell r="AJ257">
            <v>0</v>
          </cell>
          <cell r="AK257">
            <v>3800334</v>
          </cell>
          <cell r="AM257">
            <v>248</v>
          </cell>
          <cell r="AN257">
            <v>248</v>
          </cell>
          <cell r="AO257" t="str">
            <v>REVERE</v>
          </cell>
          <cell r="AP257">
            <v>3535275</v>
          </cell>
          <cell r="AQ257">
            <v>3067095</v>
          </cell>
          <cell r="AR257">
            <v>468180</v>
          </cell>
          <cell r="AS257">
            <v>236551</v>
          </cell>
          <cell r="AT257">
            <v>87014.5</v>
          </cell>
          <cell r="AU257">
            <v>105353.75</v>
          </cell>
          <cell r="AV257">
            <v>0</v>
          </cell>
          <cell r="AW257">
            <v>0</v>
          </cell>
          <cell r="AX257">
            <v>-14171.470624526031</v>
          </cell>
          <cell r="AY257">
            <v>882927.77937547397</v>
          </cell>
          <cell r="AZ257">
            <v>331472.65043943829</v>
          </cell>
          <cell r="BB257">
            <v>248</v>
          </cell>
          <cell r="BC257" t="str">
            <v>REVERE</v>
          </cell>
          <cell r="BD257">
            <v>6.8027210884338274E-3</v>
          </cell>
          <cell r="BE257">
            <v>92</v>
          </cell>
          <cell r="BG257">
            <v>6</v>
          </cell>
          <cell r="BH257">
            <v>98</v>
          </cell>
          <cell r="BI257">
            <v>0</v>
          </cell>
          <cell r="BJ257">
            <v>0</v>
          </cell>
          <cell r="BK257">
            <v>0</v>
          </cell>
          <cell r="BL257">
            <v>98</v>
          </cell>
          <cell r="BN257">
            <v>6</v>
          </cell>
          <cell r="BP257">
            <v>468180</v>
          </cell>
          <cell r="BQ257">
            <v>468088</v>
          </cell>
          <cell r="BR257">
            <v>92</v>
          </cell>
          <cell r="BS257">
            <v>-14171.470624526031</v>
          </cell>
          <cell r="BT257">
            <v>-14171.470624526031</v>
          </cell>
          <cell r="BV257">
            <v>-14165.470624526031</v>
          </cell>
        </row>
        <row r="258">
          <cell r="A258">
            <v>249</v>
          </cell>
          <cell r="B258">
            <v>249</v>
          </cell>
          <cell r="C258" t="str">
            <v>RICHMOND</v>
          </cell>
          <cell r="D258">
            <v>1</v>
          </cell>
          <cell r="E258">
            <v>28647</v>
          </cell>
          <cell r="F258">
            <v>0</v>
          </cell>
          <cell r="G258">
            <v>893</v>
          </cell>
          <cell r="H258">
            <v>29540</v>
          </cell>
          <cell r="J258">
            <v>20282.150064373938</v>
          </cell>
          <cell r="K258">
            <v>0.59995267337767244</v>
          </cell>
          <cell r="L258">
            <v>893</v>
          </cell>
          <cell r="M258">
            <v>21175.150064373938</v>
          </cell>
          <cell r="O258">
            <v>8364.8499356260618</v>
          </cell>
          <cell r="Q258">
            <v>0</v>
          </cell>
          <cell r="R258">
            <v>20282.150064373938</v>
          </cell>
          <cell r="S258">
            <v>893</v>
          </cell>
          <cell r="T258">
            <v>21175.150064373938</v>
          </cell>
          <cell r="V258">
            <v>34699.25</v>
          </cell>
          <cell r="W258">
            <v>0</v>
          </cell>
          <cell r="X258">
            <v>249</v>
          </cell>
          <cell r="Y258">
            <v>1</v>
          </cell>
          <cell r="Z258">
            <v>0</v>
          </cell>
          <cell r="AA258">
            <v>28647</v>
          </cell>
          <cell r="AB258">
            <v>0</v>
          </cell>
          <cell r="AC258">
            <v>28647</v>
          </cell>
          <cell r="AD258">
            <v>0</v>
          </cell>
          <cell r="AE258">
            <v>893</v>
          </cell>
          <cell r="AF258">
            <v>29540</v>
          </cell>
          <cell r="AG258">
            <v>0</v>
          </cell>
          <cell r="AH258">
            <v>0</v>
          </cell>
          <cell r="AI258">
            <v>0</v>
          </cell>
          <cell r="AJ258">
            <v>0</v>
          </cell>
          <cell r="AK258">
            <v>29540</v>
          </cell>
          <cell r="AM258">
            <v>249</v>
          </cell>
          <cell r="AN258">
            <v>249</v>
          </cell>
          <cell r="AO258" t="str">
            <v>RICHMOND</v>
          </cell>
          <cell r="AP258">
            <v>28647</v>
          </cell>
          <cell r="AQ258">
            <v>0</v>
          </cell>
          <cell r="AR258">
            <v>28647</v>
          </cell>
          <cell r="AS258">
            <v>0</v>
          </cell>
          <cell r="AT258">
            <v>0</v>
          </cell>
          <cell r="AU258">
            <v>0</v>
          </cell>
          <cell r="AV258">
            <v>5159.25</v>
          </cell>
          <cell r="AW258">
            <v>0</v>
          </cell>
          <cell r="AX258">
            <v>0</v>
          </cell>
          <cell r="AY258">
            <v>33806.25</v>
          </cell>
          <cell r="AZ258">
            <v>20282.150064373938</v>
          </cell>
          <cell r="BB258">
            <v>249</v>
          </cell>
          <cell r="BC258" t="str">
            <v>RICHMOND</v>
          </cell>
          <cell r="BD258">
            <v>0</v>
          </cell>
          <cell r="BE258">
            <v>0</v>
          </cell>
          <cell r="BG258">
            <v>0</v>
          </cell>
          <cell r="BH258">
            <v>0</v>
          </cell>
          <cell r="BI258">
            <v>0</v>
          </cell>
          <cell r="BJ258">
            <v>0</v>
          </cell>
          <cell r="BK258">
            <v>0</v>
          </cell>
          <cell r="BL258">
            <v>0</v>
          </cell>
          <cell r="BN258">
            <v>0</v>
          </cell>
          <cell r="BP258">
            <v>28647</v>
          </cell>
          <cell r="BQ258">
            <v>28647</v>
          </cell>
          <cell r="BR258">
            <v>0</v>
          </cell>
          <cell r="BS258">
            <v>0</v>
          </cell>
          <cell r="BT258">
            <v>0</v>
          </cell>
          <cell r="BV258">
            <v>0</v>
          </cell>
        </row>
        <row r="259">
          <cell r="A259">
            <v>250</v>
          </cell>
          <cell r="B259">
            <v>250</v>
          </cell>
          <cell r="C259" t="str">
            <v>ROCHESTER</v>
          </cell>
          <cell r="D259">
            <v>1</v>
          </cell>
          <cell r="E259">
            <v>13807</v>
          </cell>
          <cell r="F259">
            <v>0</v>
          </cell>
          <cell r="G259">
            <v>893</v>
          </cell>
          <cell r="H259">
            <v>14700</v>
          </cell>
          <cell r="J259">
            <v>9775.3916968202939</v>
          </cell>
          <cell r="K259">
            <v>0.70800258541466599</v>
          </cell>
          <cell r="L259">
            <v>893</v>
          </cell>
          <cell r="M259">
            <v>10668.391696820294</v>
          </cell>
          <cell r="O259">
            <v>4031.6083031797061</v>
          </cell>
          <cell r="Q259">
            <v>0</v>
          </cell>
          <cell r="R259">
            <v>9775.3916968202939</v>
          </cell>
          <cell r="S259">
            <v>893</v>
          </cell>
          <cell r="T259">
            <v>10668.391696820294</v>
          </cell>
          <cell r="V259">
            <v>14700</v>
          </cell>
          <cell r="W259">
            <v>0</v>
          </cell>
          <cell r="X259">
            <v>250</v>
          </cell>
          <cell r="Y259">
            <v>1</v>
          </cell>
          <cell r="Z259">
            <v>0</v>
          </cell>
          <cell r="AA259">
            <v>13807</v>
          </cell>
          <cell r="AB259">
            <v>0</v>
          </cell>
          <cell r="AC259">
            <v>13807</v>
          </cell>
          <cell r="AD259">
            <v>0</v>
          </cell>
          <cell r="AE259">
            <v>893</v>
          </cell>
          <cell r="AF259">
            <v>14700</v>
          </cell>
          <cell r="AG259">
            <v>0</v>
          </cell>
          <cell r="AH259">
            <v>0</v>
          </cell>
          <cell r="AI259">
            <v>0</v>
          </cell>
          <cell r="AJ259">
            <v>0</v>
          </cell>
          <cell r="AK259">
            <v>14700</v>
          </cell>
          <cell r="AM259">
            <v>250</v>
          </cell>
          <cell r="AN259">
            <v>250</v>
          </cell>
          <cell r="AO259" t="str">
            <v>ROCHESTER</v>
          </cell>
          <cell r="AP259">
            <v>13807</v>
          </cell>
          <cell r="AQ259">
            <v>0</v>
          </cell>
          <cell r="AR259">
            <v>13807</v>
          </cell>
          <cell r="AS259">
            <v>0</v>
          </cell>
          <cell r="AT259">
            <v>0</v>
          </cell>
          <cell r="AU259">
            <v>0</v>
          </cell>
          <cell r="AV259">
            <v>0</v>
          </cell>
          <cell r="AW259">
            <v>0</v>
          </cell>
          <cell r="AX259">
            <v>0</v>
          </cell>
          <cell r="AY259">
            <v>13807</v>
          </cell>
          <cell r="AZ259">
            <v>9775.3916968202939</v>
          </cell>
          <cell r="BB259">
            <v>250</v>
          </cell>
          <cell r="BC259" t="str">
            <v>ROCHESTER</v>
          </cell>
          <cell r="BD259">
            <v>0</v>
          </cell>
          <cell r="BE259">
            <v>0</v>
          </cell>
          <cell r="BG259">
            <v>0</v>
          </cell>
          <cell r="BH259">
            <v>0</v>
          </cell>
          <cell r="BI259">
            <v>0</v>
          </cell>
          <cell r="BJ259">
            <v>0</v>
          </cell>
          <cell r="BK259">
            <v>0</v>
          </cell>
          <cell r="BL259">
            <v>0</v>
          </cell>
          <cell r="BN259">
            <v>0</v>
          </cell>
          <cell r="BP259">
            <v>13807</v>
          </cell>
          <cell r="BQ259">
            <v>13807</v>
          </cell>
          <cell r="BR259">
            <v>0</v>
          </cell>
          <cell r="BS259">
            <v>0</v>
          </cell>
          <cell r="BT259">
            <v>0</v>
          </cell>
          <cell r="BV259">
            <v>0</v>
          </cell>
        </row>
        <row r="260">
          <cell r="A260">
            <v>251</v>
          </cell>
          <cell r="B260">
            <v>251</v>
          </cell>
          <cell r="C260" t="str">
            <v>ROCKLAND</v>
          </cell>
          <cell r="D260">
            <v>110</v>
          </cell>
          <cell r="E260">
            <v>1304160</v>
          </cell>
          <cell r="F260">
            <v>0</v>
          </cell>
          <cell r="G260">
            <v>98230</v>
          </cell>
          <cell r="H260">
            <v>1402390</v>
          </cell>
          <cell r="J260">
            <v>180905.9886148138</v>
          </cell>
          <cell r="K260">
            <v>0.53729524806345363</v>
          </cell>
          <cell r="L260">
            <v>98230</v>
          </cell>
          <cell r="M260">
            <v>279135.98861481377</v>
          </cell>
          <cell r="O260">
            <v>1123254.0113851861</v>
          </cell>
          <cell r="Q260">
            <v>0</v>
          </cell>
          <cell r="R260">
            <v>180905.9886148138</v>
          </cell>
          <cell r="S260">
            <v>98230</v>
          </cell>
          <cell r="T260">
            <v>279135.98861481377</v>
          </cell>
          <cell r="V260">
            <v>434927.54062937316</v>
          </cell>
          <cell r="W260">
            <v>0</v>
          </cell>
          <cell r="X260">
            <v>251</v>
          </cell>
          <cell r="Y260">
            <v>110</v>
          </cell>
          <cell r="Z260">
            <v>0</v>
          </cell>
          <cell r="AA260">
            <v>1304160</v>
          </cell>
          <cell r="AB260">
            <v>0</v>
          </cell>
          <cell r="AC260">
            <v>1304160</v>
          </cell>
          <cell r="AD260">
            <v>0</v>
          </cell>
          <cell r="AE260">
            <v>98230</v>
          </cell>
          <cell r="AF260">
            <v>1402390</v>
          </cell>
          <cell r="AG260">
            <v>0</v>
          </cell>
          <cell r="AH260">
            <v>0</v>
          </cell>
          <cell r="AI260">
            <v>0</v>
          </cell>
          <cell r="AJ260">
            <v>0</v>
          </cell>
          <cell r="AK260">
            <v>1402390</v>
          </cell>
          <cell r="AM260">
            <v>251</v>
          </cell>
          <cell r="AN260">
            <v>251</v>
          </cell>
          <cell r="AO260" t="str">
            <v>ROCKLAND</v>
          </cell>
          <cell r="AP260">
            <v>1304160</v>
          </cell>
          <cell r="AQ260">
            <v>1048644</v>
          </cell>
          <cell r="AR260">
            <v>255516</v>
          </cell>
          <cell r="AS260">
            <v>40559</v>
          </cell>
          <cell r="AT260">
            <v>13524</v>
          </cell>
          <cell r="AU260">
            <v>17951.75</v>
          </cell>
          <cell r="AV260">
            <v>0</v>
          </cell>
          <cell r="AW260">
            <v>11590.25</v>
          </cell>
          <cell r="AX260">
            <v>-2443.4593706268643</v>
          </cell>
          <cell r="AY260">
            <v>336697.54062937316</v>
          </cell>
          <cell r="AZ260">
            <v>180905.9886148138</v>
          </cell>
          <cell r="BB260">
            <v>251</v>
          </cell>
          <cell r="BC260" t="str">
            <v>ROCKLAND</v>
          </cell>
          <cell r="BD260">
            <v>0</v>
          </cell>
          <cell r="BE260">
            <v>0</v>
          </cell>
          <cell r="BG260">
            <v>0</v>
          </cell>
          <cell r="BH260">
            <v>0</v>
          </cell>
          <cell r="BI260">
            <v>0</v>
          </cell>
          <cell r="BJ260">
            <v>0</v>
          </cell>
          <cell r="BK260">
            <v>0</v>
          </cell>
          <cell r="BL260">
            <v>0</v>
          </cell>
          <cell r="BN260">
            <v>0</v>
          </cell>
          <cell r="BP260">
            <v>255516</v>
          </cell>
          <cell r="BQ260">
            <v>255516</v>
          </cell>
          <cell r="BR260">
            <v>0</v>
          </cell>
          <cell r="BS260">
            <v>-2443.4593706268643</v>
          </cell>
          <cell r="BT260">
            <v>-2443.4593706268643</v>
          </cell>
          <cell r="BV260">
            <v>-2443.4593706268643</v>
          </cell>
        </row>
        <row r="261">
          <cell r="A261">
            <v>252</v>
          </cell>
          <cell r="B261">
            <v>252</v>
          </cell>
          <cell r="C261" t="str">
            <v>ROCKPORT</v>
          </cell>
          <cell r="D261">
            <v>0</v>
          </cell>
          <cell r="E261">
            <v>0</v>
          </cell>
          <cell r="F261">
            <v>0</v>
          </cell>
          <cell r="G261">
            <v>0</v>
          </cell>
          <cell r="H261">
            <v>0</v>
          </cell>
          <cell r="J261">
            <v>0</v>
          </cell>
          <cell r="K261">
            <v>0</v>
          </cell>
          <cell r="L261">
            <v>0</v>
          </cell>
          <cell r="M261">
            <v>0</v>
          </cell>
          <cell r="O261">
            <v>0</v>
          </cell>
          <cell r="Q261">
            <v>0</v>
          </cell>
          <cell r="R261">
            <v>0</v>
          </cell>
          <cell r="S261">
            <v>0</v>
          </cell>
          <cell r="T261">
            <v>0</v>
          </cell>
          <cell r="V261">
            <v>3598</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3598</v>
          </cell>
          <cell r="AX261">
            <v>0</v>
          </cell>
          <cell r="AY261">
            <v>3598</v>
          </cell>
          <cell r="AZ261">
            <v>0</v>
          </cell>
          <cell r="BB261">
            <v>252</v>
          </cell>
          <cell r="BC261" t="str">
            <v>ROCKPORT</v>
          </cell>
          <cell r="BD261">
            <v>0</v>
          </cell>
          <cell r="BE261">
            <v>0</v>
          </cell>
          <cell r="BG261">
            <v>0</v>
          </cell>
          <cell r="BH261">
            <v>0</v>
          </cell>
          <cell r="BI261">
            <v>0</v>
          </cell>
          <cell r="BJ261">
            <v>0</v>
          </cell>
          <cell r="BK261">
            <v>0</v>
          </cell>
          <cell r="BL261">
            <v>0</v>
          </cell>
          <cell r="BN261">
            <v>0</v>
          </cell>
          <cell r="BP261">
            <v>0</v>
          </cell>
          <cell r="BQ261">
            <v>0</v>
          </cell>
          <cell r="BR261">
            <v>0</v>
          </cell>
          <cell r="BS261">
            <v>0</v>
          </cell>
          <cell r="BT261">
            <v>0</v>
          </cell>
          <cell r="BV261">
            <v>0</v>
          </cell>
        </row>
        <row r="262">
          <cell r="A262">
            <v>253</v>
          </cell>
          <cell r="B262">
            <v>253</v>
          </cell>
          <cell r="C262" t="str">
            <v>ROWE</v>
          </cell>
          <cell r="D262">
            <v>2</v>
          </cell>
          <cell r="E262">
            <v>58346</v>
          </cell>
          <cell r="F262">
            <v>0</v>
          </cell>
          <cell r="G262">
            <v>1770</v>
          </cell>
          <cell r="H262">
            <v>60116</v>
          </cell>
          <cell r="J262">
            <v>0</v>
          </cell>
          <cell r="K262">
            <v>0</v>
          </cell>
          <cell r="L262">
            <v>1770</v>
          </cell>
          <cell r="M262">
            <v>1770</v>
          </cell>
          <cell r="O262">
            <v>58346</v>
          </cell>
          <cell r="Q262">
            <v>0</v>
          </cell>
          <cell r="R262">
            <v>0</v>
          </cell>
          <cell r="S262">
            <v>1770</v>
          </cell>
          <cell r="T262">
            <v>1770</v>
          </cell>
          <cell r="V262">
            <v>19319.807170328488</v>
          </cell>
          <cell r="W262">
            <v>0</v>
          </cell>
          <cell r="X262">
            <v>253</v>
          </cell>
          <cell r="Y262">
            <v>2</v>
          </cell>
          <cell r="Z262">
            <v>1.8018018018018018E-2</v>
          </cell>
          <cell r="AA262">
            <v>58346</v>
          </cell>
          <cell r="AB262">
            <v>0</v>
          </cell>
          <cell r="AC262">
            <v>58346</v>
          </cell>
          <cell r="AD262">
            <v>0</v>
          </cell>
          <cell r="AE262">
            <v>1770</v>
          </cell>
          <cell r="AF262">
            <v>60116</v>
          </cell>
          <cell r="AG262">
            <v>0</v>
          </cell>
          <cell r="AH262">
            <v>0</v>
          </cell>
          <cell r="AI262">
            <v>0</v>
          </cell>
          <cell r="AJ262">
            <v>0</v>
          </cell>
          <cell r="AK262">
            <v>60116</v>
          </cell>
          <cell r="AM262">
            <v>253</v>
          </cell>
          <cell r="AN262">
            <v>253</v>
          </cell>
          <cell r="AO262" t="str">
            <v>ROWE</v>
          </cell>
          <cell r="AP262">
            <v>58346</v>
          </cell>
          <cell r="AQ262">
            <v>67269</v>
          </cell>
          <cell r="AR262">
            <v>0</v>
          </cell>
          <cell r="AS262">
            <v>6543</v>
          </cell>
          <cell r="AT262">
            <v>5146</v>
          </cell>
          <cell r="AU262">
            <v>0</v>
          </cell>
          <cell r="AV262">
            <v>6255</v>
          </cell>
          <cell r="AW262">
            <v>0</v>
          </cell>
          <cell r="AX262">
            <v>-394.1928296715123</v>
          </cell>
          <cell r="AY262">
            <v>17549.807170328488</v>
          </cell>
          <cell r="AZ262">
            <v>0</v>
          </cell>
          <cell r="BB262">
            <v>253</v>
          </cell>
          <cell r="BC262" t="str">
            <v>ROWE</v>
          </cell>
          <cell r="BD262">
            <v>0</v>
          </cell>
          <cell r="BE262">
            <v>0</v>
          </cell>
          <cell r="BG262">
            <v>0</v>
          </cell>
          <cell r="BH262">
            <v>0</v>
          </cell>
          <cell r="BI262">
            <v>0</v>
          </cell>
          <cell r="BJ262">
            <v>0</v>
          </cell>
          <cell r="BK262">
            <v>0</v>
          </cell>
          <cell r="BL262">
            <v>0</v>
          </cell>
          <cell r="BN262">
            <v>0</v>
          </cell>
          <cell r="BP262">
            <v>0</v>
          </cell>
          <cell r="BQ262">
            <v>0</v>
          </cell>
          <cell r="BR262">
            <v>0</v>
          </cell>
          <cell r="BS262">
            <v>-394.1928296715123</v>
          </cell>
          <cell r="BT262">
            <v>-394.1928296715123</v>
          </cell>
          <cell r="BV262">
            <v>-394.1928296715123</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AZ263">
            <v>0</v>
          </cell>
          <cell r="BB263">
            <v>254</v>
          </cell>
          <cell r="BC263" t="str">
            <v>ROWLEY</v>
          </cell>
          <cell r="BD263">
            <v>0</v>
          </cell>
          <cell r="BE263">
            <v>0</v>
          </cell>
          <cell r="BG263">
            <v>0</v>
          </cell>
          <cell r="BH263">
            <v>0</v>
          </cell>
          <cell r="BI263">
            <v>0</v>
          </cell>
          <cell r="BJ263">
            <v>0</v>
          </cell>
          <cell r="BK263">
            <v>0</v>
          </cell>
          <cell r="BL263">
            <v>0</v>
          </cell>
          <cell r="BN263">
            <v>0</v>
          </cell>
          <cell r="BP263">
            <v>0</v>
          </cell>
          <cell r="BQ263">
            <v>0</v>
          </cell>
          <cell r="BR263">
            <v>0</v>
          </cell>
          <cell r="BS263">
            <v>0</v>
          </cell>
          <cell r="BT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AZ264">
            <v>0</v>
          </cell>
          <cell r="BB264">
            <v>255</v>
          </cell>
          <cell r="BC264" t="str">
            <v>ROYALSTON</v>
          </cell>
          <cell r="BD264">
            <v>0</v>
          </cell>
          <cell r="BE264">
            <v>0</v>
          </cell>
          <cell r="BG264">
            <v>0</v>
          </cell>
          <cell r="BH264">
            <v>0</v>
          </cell>
          <cell r="BI264">
            <v>0</v>
          </cell>
          <cell r="BJ264">
            <v>0</v>
          </cell>
          <cell r="BK264">
            <v>0</v>
          </cell>
          <cell r="BL264">
            <v>0</v>
          </cell>
          <cell r="BN264">
            <v>0</v>
          </cell>
          <cell r="BP264">
            <v>0</v>
          </cell>
          <cell r="BQ264">
            <v>0</v>
          </cell>
          <cell r="BR264">
            <v>0</v>
          </cell>
          <cell r="BS264">
            <v>0</v>
          </cell>
          <cell r="BT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AZ265">
            <v>0</v>
          </cell>
          <cell r="BB265">
            <v>256</v>
          </cell>
          <cell r="BC265" t="str">
            <v>RUSSELL</v>
          </cell>
          <cell r="BD265">
            <v>0</v>
          </cell>
          <cell r="BE265">
            <v>0</v>
          </cell>
          <cell r="BG265">
            <v>0</v>
          </cell>
          <cell r="BH265">
            <v>0</v>
          </cell>
          <cell r="BI265">
            <v>0</v>
          </cell>
          <cell r="BJ265">
            <v>0</v>
          </cell>
          <cell r="BK265">
            <v>0</v>
          </cell>
          <cell r="BL265">
            <v>0</v>
          </cell>
          <cell r="BN265">
            <v>0</v>
          </cell>
          <cell r="BP265">
            <v>0</v>
          </cell>
          <cell r="BQ265">
            <v>0</v>
          </cell>
          <cell r="BR265">
            <v>0</v>
          </cell>
          <cell r="BS265">
            <v>0</v>
          </cell>
          <cell r="BT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AZ266">
            <v>0</v>
          </cell>
          <cell r="BB266">
            <v>257</v>
          </cell>
          <cell r="BC266" t="str">
            <v>RUTLAND</v>
          </cell>
          <cell r="BD266">
            <v>0</v>
          </cell>
          <cell r="BE266">
            <v>0</v>
          </cell>
          <cell r="BG266">
            <v>0</v>
          </cell>
          <cell r="BH266">
            <v>0</v>
          </cell>
          <cell r="BI266">
            <v>0</v>
          </cell>
          <cell r="BJ266">
            <v>0</v>
          </cell>
          <cell r="BK266">
            <v>0</v>
          </cell>
          <cell r="BL266">
            <v>0</v>
          </cell>
          <cell r="BN266">
            <v>0</v>
          </cell>
          <cell r="BP266">
            <v>0</v>
          </cell>
          <cell r="BQ266">
            <v>0</v>
          </cell>
          <cell r="BR266">
            <v>0</v>
          </cell>
          <cell r="BS266">
            <v>0</v>
          </cell>
          <cell r="BT266">
            <v>0</v>
          </cell>
          <cell r="BV266">
            <v>0</v>
          </cell>
        </row>
        <row r="267">
          <cell r="A267">
            <v>258</v>
          </cell>
          <cell r="B267">
            <v>258</v>
          </cell>
          <cell r="C267" t="str">
            <v>SALEM</v>
          </cell>
          <cell r="D267">
            <v>467</v>
          </cell>
          <cell r="E267">
            <v>6436255</v>
          </cell>
          <cell r="F267">
            <v>0</v>
          </cell>
          <cell r="G267">
            <v>417032</v>
          </cell>
          <cell r="H267">
            <v>6853287</v>
          </cell>
          <cell r="J267">
            <v>286927.95977548917</v>
          </cell>
          <cell r="K267">
            <v>0.22789696322510808</v>
          </cell>
          <cell r="L267">
            <v>417032</v>
          </cell>
          <cell r="M267">
            <v>703959.95977548917</v>
          </cell>
          <cell r="O267">
            <v>6149327.0402245112</v>
          </cell>
          <cell r="Q267">
            <v>0</v>
          </cell>
          <cell r="R267">
            <v>286927.95977548917</v>
          </cell>
          <cell r="S267">
            <v>417032</v>
          </cell>
          <cell r="T267">
            <v>703959.95977548917</v>
          </cell>
          <cell r="V267">
            <v>1676056.9370373245</v>
          </cell>
          <cell r="W267">
            <v>0</v>
          </cell>
          <cell r="X267">
            <v>258</v>
          </cell>
          <cell r="Y267">
            <v>467</v>
          </cell>
          <cell r="Z267">
            <v>0</v>
          </cell>
          <cell r="AA267">
            <v>6436231</v>
          </cell>
          <cell r="AB267">
            <v>0</v>
          </cell>
          <cell r="AC267">
            <v>6436231</v>
          </cell>
          <cell r="AD267">
            <v>0</v>
          </cell>
          <cell r="AE267">
            <v>417031</v>
          </cell>
          <cell r="AF267">
            <v>6853262</v>
          </cell>
          <cell r="AG267">
            <v>0</v>
          </cell>
          <cell r="AH267">
            <v>0</v>
          </cell>
          <cell r="AI267">
            <v>0</v>
          </cell>
          <cell r="AJ267">
            <v>0</v>
          </cell>
          <cell r="AK267">
            <v>6853262</v>
          </cell>
          <cell r="AM267">
            <v>258</v>
          </cell>
          <cell r="AN267">
            <v>258</v>
          </cell>
          <cell r="AO267" t="str">
            <v>SALEM</v>
          </cell>
          <cell r="AP267">
            <v>6436255</v>
          </cell>
          <cell r="AQ267">
            <v>6030991</v>
          </cell>
          <cell r="AR267">
            <v>405264</v>
          </cell>
          <cell r="AS267">
            <v>226470</v>
          </cell>
          <cell r="AT267">
            <v>238260.75</v>
          </cell>
          <cell r="AU267">
            <v>83612.5</v>
          </cell>
          <cell r="AV267">
            <v>168256</v>
          </cell>
          <cell r="AW267">
            <v>150784.5</v>
          </cell>
          <cell r="AX267">
            <v>-13622.812962675584</v>
          </cell>
          <cell r="AY267">
            <v>1259024.9370373245</v>
          </cell>
          <cell r="AZ267">
            <v>286927.95977548917</v>
          </cell>
          <cell r="BB267">
            <v>258</v>
          </cell>
          <cell r="BC267" t="str">
            <v>SALEM</v>
          </cell>
          <cell r="BD267">
            <v>0</v>
          </cell>
          <cell r="BE267">
            <v>24</v>
          </cell>
          <cell r="BG267">
            <v>1</v>
          </cell>
          <cell r="BH267">
            <v>25</v>
          </cell>
          <cell r="BI267">
            <v>0</v>
          </cell>
          <cell r="BJ267">
            <v>0</v>
          </cell>
          <cell r="BK267">
            <v>0</v>
          </cell>
          <cell r="BL267">
            <v>25</v>
          </cell>
          <cell r="BN267">
            <v>1</v>
          </cell>
          <cell r="BP267">
            <v>405264</v>
          </cell>
          <cell r="BQ267">
            <v>405240</v>
          </cell>
          <cell r="BR267">
            <v>24</v>
          </cell>
          <cell r="BS267">
            <v>-13622.812962675584</v>
          </cell>
          <cell r="BT267">
            <v>-13622.812962675584</v>
          </cell>
          <cell r="BV267">
            <v>-13621.812962675584</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AZ268">
            <v>0</v>
          </cell>
          <cell r="BB268">
            <v>259</v>
          </cell>
          <cell r="BC268" t="str">
            <v>SALISBURY</v>
          </cell>
          <cell r="BD268">
            <v>0</v>
          </cell>
          <cell r="BE268">
            <v>0</v>
          </cell>
          <cell r="BG268">
            <v>0</v>
          </cell>
          <cell r="BH268">
            <v>0</v>
          </cell>
          <cell r="BI268">
            <v>0</v>
          </cell>
          <cell r="BJ268">
            <v>0</v>
          </cell>
          <cell r="BK268">
            <v>0</v>
          </cell>
          <cell r="BL268">
            <v>0</v>
          </cell>
          <cell r="BN268">
            <v>0</v>
          </cell>
          <cell r="BP268">
            <v>0</v>
          </cell>
          <cell r="BQ268">
            <v>0</v>
          </cell>
          <cell r="BR268">
            <v>0</v>
          </cell>
          <cell r="BS268">
            <v>0</v>
          </cell>
          <cell r="BT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AZ269">
            <v>0</v>
          </cell>
          <cell r="BB269">
            <v>260</v>
          </cell>
          <cell r="BC269" t="str">
            <v>SANDISFIELD</v>
          </cell>
          <cell r="BD269">
            <v>0</v>
          </cell>
          <cell r="BE269">
            <v>0</v>
          </cell>
          <cell r="BG269">
            <v>0</v>
          </cell>
          <cell r="BH269">
            <v>0</v>
          </cell>
          <cell r="BI269">
            <v>0</v>
          </cell>
          <cell r="BJ269">
            <v>0</v>
          </cell>
          <cell r="BK269">
            <v>0</v>
          </cell>
          <cell r="BL269">
            <v>0</v>
          </cell>
          <cell r="BN269">
            <v>0</v>
          </cell>
          <cell r="BP269">
            <v>0</v>
          </cell>
          <cell r="BQ269">
            <v>0</v>
          </cell>
          <cell r="BR269">
            <v>0</v>
          </cell>
          <cell r="BS269">
            <v>0</v>
          </cell>
          <cell r="BT269">
            <v>0</v>
          </cell>
          <cell r="BV269">
            <v>0</v>
          </cell>
        </row>
        <row r="270">
          <cell r="A270">
            <v>261</v>
          </cell>
          <cell r="B270">
            <v>261</v>
          </cell>
          <cell r="C270" t="str">
            <v>SANDWICH</v>
          </cell>
          <cell r="D270">
            <v>204</v>
          </cell>
          <cell r="E270">
            <v>3124459</v>
          </cell>
          <cell r="F270">
            <v>0</v>
          </cell>
          <cell r="G270">
            <v>182172</v>
          </cell>
          <cell r="H270">
            <v>3306631</v>
          </cell>
          <cell r="J270">
            <v>387753.89996180637</v>
          </cell>
          <cell r="K270">
            <v>0.44370752668790264</v>
          </cell>
          <cell r="L270">
            <v>182172</v>
          </cell>
          <cell r="M270">
            <v>569925.89996180637</v>
          </cell>
          <cell r="O270">
            <v>2736705.1000381936</v>
          </cell>
          <cell r="Q270">
            <v>0</v>
          </cell>
          <cell r="R270">
            <v>387753.89996180637</v>
          </cell>
          <cell r="S270">
            <v>182172</v>
          </cell>
          <cell r="T270">
            <v>569925.89996180637</v>
          </cell>
          <cell r="V270">
            <v>1056067.25</v>
          </cell>
          <cell r="W270">
            <v>0</v>
          </cell>
          <cell r="X270">
            <v>261</v>
          </cell>
          <cell r="Y270">
            <v>204</v>
          </cell>
          <cell r="Z270">
            <v>0</v>
          </cell>
          <cell r="AA270">
            <v>3124459</v>
          </cell>
          <cell r="AB270">
            <v>0</v>
          </cell>
          <cell r="AC270">
            <v>3124459</v>
          </cell>
          <cell r="AD270">
            <v>0</v>
          </cell>
          <cell r="AE270">
            <v>182172</v>
          </cell>
          <cell r="AF270">
            <v>3306631</v>
          </cell>
          <cell r="AG270">
            <v>0</v>
          </cell>
          <cell r="AH270">
            <v>0</v>
          </cell>
          <cell r="AI270">
            <v>0</v>
          </cell>
          <cell r="AJ270">
            <v>0</v>
          </cell>
          <cell r="AK270">
            <v>3306631</v>
          </cell>
          <cell r="AM270">
            <v>261</v>
          </cell>
          <cell r="AN270">
            <v>261</v>
          </cell>
          <cell r="AO270" t="str">
            <v>SANDWICH</v>
          </cell>
          <cell r="AP270">
            <v>3124459</v>
          </cell>
          <cell r="AQ270">
            <v>2576786</v>
          </cell>
          <cell r="AR270">
            <v>547673</v>
          </cell>
          <cell r="AS270">
            <v>0</v>
          </cell>
          <cell r="AT270">
            <v>30868.75</v>
          </cell>
          <cell r="AU270">
            <v>71106</v>
          </cell>
          <cell r="AV270">
            <v>124550.25</v>
          </cell>
          <cell r="AW270">
            <v>99697.25</v>
          </cell>
          <cell r="AX270">
            <v>0</v>
          </cell>
          <cell r="AY270">
            <v>873895.25</v>
          </cell>
          <cell r="AZ270">
            <v>387753.89996180637</v>
          </cell>
          <cell r="BB270">
            <v>261</v>
          </cell>
          <cell r="BC270" t="str">
            <v>SANDWICH</v>
          </cell>
          <cell r="BD270">
            <v>0</v>
          </cell>
          <cell r="BE270">
            <v>0</v>
          </cell>
          <cell r="BG270">
            <v>0</v>
          </cell>
          <cell r="BH270">
            <v>0</v>
          </cell>
          <cell r="BI270">
            <v>0</v>
          </cell>
          <cell r="BJ270">
            <v>0</v>
          </cell>
          <cell r="BK270">
            <v>0</v>
          </cell>
          <cell r="BL270">
            <v>0</v>
          </cell>
          <cell r="BN270">
            <v>0</v>
          </cell>
          <cell r="BP270">
            <v>547673</v>
          </cell>
          <cell r="BQ270">
            <v>547673</v>
          </cell>
          <cell r="BR270">
            <v>0</v>
          </cell>
          <cell r="BS270">
            <v>0</v>
          </cell>
          <cell r="BT270">
            <v>0</v>
          </cell>
          <cell r="BV270">
            <v>0</v>
          </cell>
        </row>
        <row r="271">
          <cell r="A271">
            <v>262</v>
          </cell>
          <cell r="B271">
            <v>262</v>
          </cell>
          <cell r="C271" t="str">
            <v>SAUGUS</v>
          </cell>
          <cell r="D271">
            <v>138</v>
          </cell>
          <cell r="E271">
            <v>2091614</v>
          </cell>
          <cell r="F271">
            <v>0</v>
          </cell>
          <cell r="G271">
            <v>123219</v>
          </cell>
          <cell r="H271">
            <v>2214833</v>
          </cell>
          <cell r="J271">
            <v>80874.427329331884</v>
          </cell>
          <cell r="K271">
            <v>0.25350359281574941</v>
          </cell>
          <cell r="L271">
            <v>123219</v>
          </cell>
          <cell r="M271">
            <v>204093.42732933187</v>
          </cell>
          <cell r="O271">
            <v>2010739.5726706681</v>
          </cell>
          <cell r="Q271">
            <v>0</v>
          </cell>
          <cell r="R271">
            <v>80874.427329331884</v>
          </cell>
          <cell r="S271">
            <v>123219</v>
          </cell>
          <cell r="T271">
            <v>204093.42732933187</v>
          </cell>
          <cell r="V271">
            <v>442245.75</v>
          </cell>
          <cell r="W271">
            <v>0</v>
          </cell>
          <cell r="X271">
            <v>262</v>
          </cell>
          <cell r="Y271">
            <v>138</v>
          </cell>
          <cell r="Z271">
            <v>1.7199017199017199E-2</v>
          </cell>
          <cell r="AA271">
            <v>2091616</v>
          </cell>
          <cell r="AB271">
            <v>0</v>
          </cell>
          <cell r="AC271">
            <v>2091616</v>
          </cell>
          <cell r="AD271">
            <v>0</v>
          </cell>
          <cell r="AE271">
            <v>123219</v>
          </cell>
          <cell r="AF271">
            <v>2214835</v>
          </cell>
          <cell r="AG271">
            <v>0</v>
          </cell>
          <cell r="AH271">
            <v>0</v>
          </cell>
          <cell r="AI271">
            <v>0</v>
          </cell>
          <cell r="AJ271">
            <v>0</v>
          </cell>
          <cell r="AK271">
            <v>2214835</v>
          </cell>
          <cell r="AM271">
            <v>262</v>
          </cell>
          <cell r="AN271">
            <v>262</v>
          </cell>
          <cell r="AO271" t="str">
            <v>SAUGUS</v>
          </cell>
          <cell r="AP271">
            <v>2091614</v>
          </cell>
          <cell r="AQ271">
            <v>1977385</v>
          </cell>
          <cell r="AR271">
            <v>114229</v>
          </cell>
          <cell r="AS271">
            <v>0</v>
          </cell>
          <cell r="AT271">
            <v>70211.25</v>
          </cell>
          <cell r="AU271">
            <v>13920</v>
          </cell>
          <cell r="AV271">
            <v>102597.25</v>
          </cell>
          <cell r="AW271">
            <v>18069.25</v>
          </cell>
          <cell r="AX271">
            <v>0</v>
          </cell>
          <cell r="AY271">
            <v>319026.75</v>
          </cell>
          <cell r="AZ271">
            <v>80874.427329331884</v>
          </cell>
          <cell r="BB271">
            <v>262</v>
          </cell>
          <cell r="BC271" t="str">
            <v>SAUGUS</v>
          </cell>
          <cell r="BD271">
            <v>0</v>
          </cell>
          <cell r="BE271">
            <v>-2</v>
          </cell>
          <cell r="BG271">
            <v>0</v>
          </cell>
          <cell r="BH271">
            <v>-2</v>
          </cell>
          <cell r="BI271">
            <v>0</v>
          </cell>
          <cell r="BJ271">
            <v>0</v>
          </cell>
          <cell r="BK271">
            <v>0</v>
          </cell>
          <cell r="BL271">
            <v>-2</v>
          </cell>
          <cell r="BN271">
            <v>0</v>
          </cell>
          <cell r="BP271">
            <v>114229</v>
          </cell>
          <cell r="BQ271">
            <v>114231</v>
          </cell>
          <cell r="BR271">
            <v>-2</v>
          </cell>
          <cell r="BS271">
            <v>0</v>
          </cell>
          <cell r="BT271">
            <v>0</v>
          </cell>
          <cell r="BV271">
            <v>0</v>
          </cell>
        </row>
        <row r="272">
          <cell r="A272">
            <v>263</v>
          </cell>
          <cell r="B272">
            <v>263</v>
          </cell>
          <cell r="C272" t="str">
            <v>SAVOY</v>
          </cell>
          <cell r="D272">
            <v>5</v>
          </cell>
          <cell r="E272">
            <v>70650</v>
          </cell>
          <cell r="F272">
            <v>0</v>
          </cell>
          <cell r="G272">
            <v>4465</v>
          </cell>
          <cell r="H272">
            <v>75115</v>
          </cell>
          <cell r="J272">
            <v>0</v>
          </cell>
          <cell r="K272">
            <v>0</v>
          </cell>
          <cell r="L272">
            <v>4465</v>
          </cell>
          <cell r="M272">
            <v>4465</v>
          </cell>
          <cell r="O272">
            <v>70650</v>
          </cell>
          <cell r="Q272">
            <v>0</v>
          </cell>
          <cell r="R272">
            <v>0</v>
          </cell>
          <cell r="S272">
            <v>4465</v>
          </cell>
          <cell r="T272">
            <v>4465</v>
          </cell>
          <cell r="V272">
            <v>20451.288714685521</v>
          </cell>
          <cell r="W272">
            <v>0</v>
          </cell>
          <cell r="X272">
            <v>263</v>
          </cell>
          <cell r="Y272">
            <v>5</v>
          </cell>
          <cell r="Z272">
            <v>0</v>
          </cell>
          <cell r="AA272">
            <v>70650</v>
          </cell>
          <cell r="AB272">
            <v>0</v>
          </cell>
          <cell r="AC272">
            <v>70650</v>
          </cell>
          <cell r="AD272">
            <v>0</v>
          </cell>
          <cell r="AE272">
            <v>4465</v>
          </cell>
          <cell r="AF272">
            <v>75115</v>
          </cell>
          <cell r="AG272">
            <v>0</v>
          </cell>
          <cell r="AH272">
            <v>0</v>
          </cell>
          <cell r="AI272">
            <v>0</v>
          </cell>
          <cell r="AJ272">
            <v>0</v>
          </cell>
          <cell r="AK272">
            <v>75115</v>
          </cell>
          <cell r="AM272">
            <v>263</v>
          </cell>
          <cell r="AN272">
            <v>263</v>
          </cell>
          <cell r="AO272" t="str">
            <v>SAVOY</v>
          </cell>
          <cell r="AP272">
            <v>70650</v>
          </cell>
          <cell r="AQ272">
            <v>73820</v>
          </cell>
          <cell r="AR272">
            <v>0</v>
          </cell>
          <cell r="AS272">
            <v>2933</v>
          </cell>
          <cell r="AT272">
            <v>8437.25</v>
          </cell>
          <cell r="AU272">
            <v>0</v>
          </cell>
          <cell r="AV272">
            <v>4792.75</v>
          </cell>
          <cell r="AW272">
            <v>0</v>
          </cell>
          <cell r="AX272">
            <v>-176.71128531447903</v>
          </cell>
          <cell r="AY272">
            <v>15986.288714685521</v>
          </cell>
          <cell r="AZ272">
            <v>0</v>
          </cell>
          <cell r="BB272">
            <v>263</v>
          </cell>
          <cell r="BC272" t="str">
            <v>SAVOY</v>
          </cell>
          <cell r="BD272">
            <v>0</v>
          </cell>
          <cell r="BE272">
            <v>0</v>
          </cell>
          <cell r="BG272">
            <v>0</v>
          </cell>
          <cell r="BH272">
            <v>0</v>
          </cell>
          <cell r="BI272">
            <v>0</v>
          </cell>
          <cell r="BJ272">
            <v>0</v>
          </cell>
          <cell r="BK272">
            <v>0</v>
          </cell>
          <cell r="BL272">
            <v>0</v>
          </cell>
          <cell r="BN272">
            <v>0</v>
          </cell>
          <cell r="BP272">
            <v>0</v>
          </cell>
          <cell r="BQ272">
            <v>0</v>
          </cell>
          <cell r="BR272">
            <v>0</v>
          </cell>
          <cell r="BS272">
            <v>-176.71128531447903</v>
          </cell>
          <cell r="BT272">
            <v>-176.71128531447903</v>
          </cell>
          <cell r="BV272">
            <v>-176.71128531447903</v>
          </cell>
        </row>
        <row r="273">
          <cell r="A273">
            <v>264</v>
          </cell>
          <cell r="B273">
            <v>264</v>
          </cell>
          <cell r="C273" t="str">
            <v>SCITUATE</v>
          </cell>
          <cell r="D273">
            <v>24</v>
          </cell>
          <cell r="E273">
            <v>330002</v>
          </cell>
          <cell r="F273">
            <v>0</v>
          </cell>
          <cell r="G273">
            <v>21432</v>
          </cell>
          <cell r="H273">
            <v>351434</v>
          </cell>
          <cell r="J273">
            <v>5114.6106770355473</v>
          </cell>
          <cell r="K273">
            <v>9.7065463172287744E-2</v>
          </cell>
          <cell r="L273">
            <v>21432</v>
          </cell>
          <cell r="M273">
            <v>26546.610677035547</v>
          </cell>
          <cell r="O273">
            <v>324887.38932296447</v>
          </cell>
          <cell r="Q273">
            <v>0</v>
          </cell>
          <cell r="R273">
            <v>5114.6106770355473</v>
          </cell>
          <cell r="S273">
            <v>21432</v>
          </cell>
          <cell r="T273">
            <v>26546.610677035547</v>
          </cell>
          <cell r="V273">
            <v>74124.384189804929</v>
          </cell>
          <cell r="W273">
            <v>0</v>
          </cell>
          <cell r="X273">
            <v>264</v>
          </cell>
          <cell r="Y273">
            <v>24</v>
          </cell>
          <cell r="Z273">
            <v>0</v>
          </cell>
          <cell r="AA273">
            <v>330002</v>
          </cell>
          <cell r="AB273">
            <v>0</v>
          </cell>
          <cell r="AC273">
            <v>330002</v>
          </cell>
          <cell r="AD273">
            <v>0</v>
          </cell>
          <cell r="AE273">
            <v>21432</v>
          </cell>
          <cell r="AF273">
            <v>351434</v>
          </cell>
          <cell r="AG273">
            <v>0</v>
          </cell>
          <cell r="AH273">
            <v>0</v>
          </cell>
          <cell r="AI273">
            <v>0</v>
          </cell>
          <cell r="AJ273">
            <v>0</v>
          </cell>
          <cell r="AK273">
            <v>351434</v>
          </cell>
          <cell r="AM273">
            <v>264</v>
          </cell>
          <cell r="AN273">
            <v>264</v>
          </cell>
          <cell r="AO273" t="str">
            <v>SCITUATE</v>
          </cell>
          <cell r="AP273">
            <v>330002</v>
          </cell>
          <cell r="AQ273">
            <v>322778</v>
          </cell>
          <cell r="AR273">
            <v>7224</v>
          </cell>
          <cell r="AS273">
            <v>26519</v>
          </cell>
          <cell r="AT273">
            <v>14289.25</v>
          </cell>
          <cell r="AU273">
            <v>1667.5</v>
          </cell>
          <cell r="AV273">
            <v>4590.25</v>
          </cell>
          <cell r="AW273">
            <v>0</v>
          </cell>
          <cell r="AX273">
            <v>-1597.6158101950714</v>
          </cell>
          <cell r="AY273">
            <v>52692.384189804929</v>
          </cell>
          <cell r="AZ273">
            <v>5114.6106770355473</v>
          </cell>
          <cell r="BB273">
            <v>264</v>
          </cell>
          <cell r="BC273" t="str">
            <v>SCITUATE</v>
          </cell>
          <cell r="BD273">
            <v>0</v>
          </cell>
          <cell r="BE273">
            <v>0</v>
          </cell>
          <cell r="BG273">
            <v>0</v>
          </cell>
          <cell r="BH273">
            <v>0</v>
          </cell>
          <cell r="BI273">
            <v>0</v>
          </cell>
          <cell r="BJ273">
            <v>0</v>
          </cell>
          <cell r="BK273">
            <v>0</v>
          </cell>
          <cell r="BL273">
            <v>0</v>
          </cell>
          <cell r="BN273">
            <v>0</v>
          </cell>
          <cell r="BP273">
            <v>7224</v>
          </cell>
          <cell r="BQ273">
            <v>7224</v>
          </cell>
          <cell r="BR273">
            <v>0</v>
          </cell>
          <cell r="BS273">
            <v>-1597.6158101950714</v>
          </cell>
          <cell r="BT273">
            <v>-1597.6158101950714</v>
          </cell>
          <cell r="BV273">
            <v>-1597.6158101950714</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11401</v>
          </cell>
          <cell r="AR274">
            <v>0</v>
          </cell>
          <cell r="AS274">
            <v>0</v>
          </cell>
          <cell r="AT274">
            <v>3289</v>
          </cell>
          <cell r="AU274">
            <v>0</v>
          </cell>
          <cell r="AV274">
            <v>0</v>
          </cell>
          <cell r="AW274">
            <v>0</v>
          </cell>
          <cell r="AX274">
            <v>0</v>
          </cell>
          <cell r="AY274">
            <v>3289</v>
          </cell>
          <cell r="AZ274">
            <v>0</v>
          </cell>
          <cell r="BB274">
            <v>265</v>
          </cell>
          <cell r="BC274" t="str">
            <v>SEEKONK</v>
          </cell>
          <cell r="BD274">
            <v>0</v>
          </cell>
          <cell r="BE274">
            <v>0</v>
          </cell>
          <cell r="BG274">
            <v>0</v>
          </cell>
          <cell r="BH274">
            <v>0</v>
          </cell>
          <cell r="BI274">
            <v>0</v>
          </cell>
          <cell r="BJ274">
            <v>0</v>
          </cell>
          <cell r="BK274">
            <v>0</v>
          </cell>
          <cell r="BL274">
            <v>0</v>
          </cell>
          <cell r="BN274">
            <v>0</v>
          </cell>
          <cell r="BP274">
            <v>0</v>
          </cell>
          <cell r="BQ274">
            <v>0</v>
          </cell>
          <cell r="BR274">
            <v>0</v>
          </cell>
          <cell r="BS274">
            <v>0</v>
          </cell>
          <cell r="BT274">
            <v>0</v>
          </cell>
          <cell r="BV274">
            <v>0</v>
          </cell>
        </row>
        <row r="275">
          <cell r="A275">
            <v>266</v>
          </cell>
          <cell r="B275">
            <v>266</v>
          </cell>
          <cell r="C275" t="str">
            <v>SHARON</v>
          </cell>
          <cell r="D275">
            <v>6</v>
          </cell>
          <cell r="E275">
            <v>84132</v>
          </cell>
          <cell r="F275">
            <v>0</v>
          </cell>
          <cell r="G275">
            <v>5358</v>
          </cell>
          <cell r="H275">
            <v>89490</v>
          </cell>
          <cell r="J275">
            <v>0</v>
          </cell>
          <cell r="K275">
            <v>0</v>
          </cell>
          <cell r="L275">
            <v>5358</v>
          </cell>
          <cell r="M275">
            <v>5358</v>
          </cell>
          <cell r="O275">
            <v>84132</v>
          </cell>
          <cell r="Q275">
            <v>0</v>
          </cell>
          <cell r="R275">
            <v>0</v>
          </cell>
          <cell r="S275">
            <v>5358</v>
          </cell>
          <cell r="T275">
            <v>5358</v>
          </cell>
          <cell r="V275">
            <v>14067</v>
          </cell>
          <cell r="W275">
            <v>0</v>
          </cell>
          <cell r="X275">
            <v>266</v>
          </cell>
          <cell r="Y275">
            <v>6</v>
          </cell>
          <cell r="Z275">
            <v>0</v>
          </cell>
          <cell r="AA275">
            <v>84132</v>
          </cell>
          <cell r="AB275">
            <v>0</v>
          </cell>
          <cell r="AC275">
            <v>84132</v>
          </cell>
          <cell r="AD275">
            <v>0</v>
          </cell>
          <cell r="AE275">
            <v>5358</v>
          </cell>
          <cell r="AF275">
            <v>89490</v>
          </cell>
          <cell r="AG275">
            <v>0</v>
          </cell>
          <cell r="AH275">
            <v>0</v>
          </cell>
          <cell r="AI275">
            <v>0</v>
          </cell>
          <cell r="AJ275">
            <v>0</v>
          </cell>
          <cell r="AK275">
            <v>89490</v>
          </cell>
          <cell r="AM275">
            <v>266</v>
          </cell>
          <cell r="AN275">
            <v>266</v>
          </cell>
          <cell r="AO275" t="str">
            <v>SHARON</v>
          </cell>
          <cell r="AP275">
            <v>84132</v>
          </cell>
          <cell r="AQ275">
            <v>88052</v>
          </cell>
          <cell r="AR275">
            <v>0</v>
          </cell>
          <cell r="AS275">
            <v>0</v>
          </cell>
          <cell r="AT275">
            <v>0</v>
          </cell>
          <cell r="AU275">
            <v>897.75</v>
          </cell>
          <cell r="AV275">
            <v>1788.75</v>
          </cell>
          <cell r="AW275">
            <v>6022.5</v>
          </cell>
          <cell r="AX275">
            <v>0</v>
          </cell>
          <cell r="AY275">
            <v>8709</v>
          </cell>
          <cell r="AZ275">
            <v>0</v>
          </cell>
          <cell r="BB275">
            <v>266</v>
          </cell>
          <cell r="BC275" t="str">
            <v>SHARON</v>
          </cell>
          <cell r="BD275">
            <v>0</v>
          </cell>
          <cell r="BE275">
            <v>0</v>
          </cell>
          <cell r="BG275">
            <v>0</v>
          </cell>
          <cell r="BH275">
            <v>0</v>
          </cell>
          <cell r="BI275">
            <v>0</v>
          </cell>
          <cell r="BJ275">
            <v>0</v>
          </cell>
          <cell r="BK275">
            <v>0</v>
          </cell>
          <cell r="BL275">
            <v>0</v>
          </cell>
          <cell r="BN275">
            <v>0</v>
          </cell>
          <cell r="BP275">
            <v>0</v>
          </cell>
          <cell r="BQ275">
            <v>0</v>
          </cell>
          <cell r="BR275">
            <v>0</v>
          </cell>
          <cell r="BS275">
            <v>0</v>
          </cell>
          <cell r="BT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AZ276">
            <v>0</v>
          </cell>
          <cell r="BB276">
            <v>267</v>
          </cell>
          <cell r="BC276" t="str">
            <v>SHEFFIELD</v>
          </cell>
          <cell r="BD276">
            <v>0</v>
          </cell>
          <cell r="BE276">
            <v>0</v>
          </cell>
          <cell r="BG276">
            <v>0</v>
          </cell>
          <cell r="BH276">
            <v>0</v>
          </cell>
          <cell r="BI276">
            <v>0</v>
          </cell>
          <cell r="BJ276">
            <v>0</v>
          </cell>
          <cell r="BK276">
            <v>0</v>
          </cell>
          <cell r="BL276">
            <v>0</v>
          </cell>
          <cell r="BN276">
            <v>0</v>
          </cell>
          <cell r="BP276">
            <v>0</v>
          </cell>
          <cell r="BQ276">
            <v>0</v>
          </cell>
          <cell r="BR276">
            <v>0</v>
          </cell>
          <cell r="BS276">
            <v>0</v>
          </cell>
          <cell r="BT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AZ277">
            <v>0</v>
          </cell>
          <cell r="BB277">
            <v>268</v>
          </cell>
          <cell r="BC277" t="str">
            <v>SHELBURNE</v>
          </cell>
          <cell r="BD277">
            <v>0</v>
          </cell>
          <cell r="BE277">
            <v>0</v>
          </cell>
          <cell r="BG277">
            <v>0</v>
          </cell>
          <cell r="BH277">
            <v>0</v>
          </cell>
          <cell r="BI277">
            <v>0</v>
          </cell>
          <cell r="BJ277">
            <v>0</v>
          </cell>
          <cell r="BK277">
            <v>0</v>
          </cell>
          <cell r="BL277">
            <v>0</v>
          </cell>
          <cell r="BN277">
            <v>0</v>
          </cell>
          <cell r="BP277">
            <v>0</v>
          </cell>
          <cell r="BQ277">
            <v>0</v>
          </cell>
          <cell r="BR277">
            <v>0</v>
          </cell>
          <cell r="BS277">
            <v>0</v>
          </cell>
          <cell r="BT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AZ278">
            <v>0</v>
          </cell>
          <cell r="BB278">
            <v>269</v>
          </cell>
          <cell r="BC278" t="str">
            <v>SHERBORN</v>
          </cell>
          <cell r="BD278">
            <v>0</v>
          </cell>
          <cell r="BE278">
            <v>0</v>
          </cell>
          <cell r="BG278">
            <v>0</v>
          </cell>
          <cell r="BH278">
            <v>0</v>
          </cell>
          <cell r="BI278">
            <v>0</v>
          </cell>
          <cell r="BJ278">
            <v>0</v>
          </cell>
          <cell r="BK278">
            <v>0</v>
          </cell>
          <cell r="BL278">
            <v>0</v>
          </cell>
          <cell r="BN278">
            <v>0</v>
          </cell>
          <cell r="BP278">
            <v>0</v>
          </cell>
          <cell r="BQ278">
            <v>0</v>
          </cell>
          <cell r="BR278">
            <v>0</v>
          </cell>
          <cell r="BS278">
            <v>0</v>
          </cell>
          <cell r="BT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AZ279">
            <v>0</v>
          </cell>
          <cell r="BB279">
            <v>270</v>
          </cell>
          <cell r="BC279" t="str">
            <v>SHIRLEY</v>
          </cell>
          <cell r="BD279">
            <v>0</v>
          </cell>
          <cell r="BE279">
            <v>0</v>
          </cell>
          <cell r="BG279">
            <v>0</v>
          </cell>
          <cell r="BH279">
            <v>0</v>
          </cell>
          <cell r="BI279">
            <v>0</v>
          </cell>
          <cell r="BJ279">
            <v>0</v>
          </cell>
          <cell r="BK279">
            <v>0</v>
          </cell>
          <cell r="BL279">
            <v>0</v>
          </cell>
          <cell r="BN279">
            <v>0</v>
          </cell>
          <cell r="BP279">
            <v>0</v>
          </cell>
          <cell r="BQ279">
            <v>0</v>
          </cell>
          <cell r="BR279">
            <v>0</v>
          </cell>
          <cell r="BS279">
            <v>0</v>
          </cell>
          <cell r="BT279">
            <v>0</v>
          </cell>
          <cell r="BV279">
            <v>0</v>
          </cell>
          <cell r="CA279" t="str">
            <v>fy12</v>
          </cell>
        </row>
        <row r="280">
          <cell r="A280">
            <v>271</v>
          </cell>
          <cell r="B280">
            <v>271</v>
          </cell>
          <cell r="C280" t="str">
            <v>SHREWSBURY</v>
          </cell>
          <cell r="D280">
            <v>33</v>
          </cell>
          <cell r="E280">
            <v>405831</v>
          </cell>
          <cell r="F280">
            <v>0</v>
          </cell>
          <cell r="G280">
            <v>28797</v>
          </cell>
          <cell r="H280">
            <v>434628</v>
          </cell>
          <cell r="J280">
            <v>0</v>
          </cell>
          <cell r="K280">
            <v>0</v>
          </cell>
          <cell r="L280">
            <v>28797</v>
          </cell>
          <cell r="M280">
            <v>28797</v>
          </cell>
          <cell r="O280">
            <v>405831</v>
          </cell>
          <cell r="Q280">
            <v>0</v>
          </cell>
          <cell r="R280">
            <v>0</v>
          </cell>
          <cell r="S280">
            <v>28797</v>
          </cell>
          <cell r="T280">
            <v>28797</v>
          </cell>
          <cell r="V280">
            <v>49940</v>
          </cell>
          <cell r="W280">
            <v>0</v>
          </cell>
          <cell r="X280">
            <v>271</v>
          </cell>
          <cell r="Y280">
            <v>33</v>
          </cell>
          <cell r="Z280">
            <v>0.76132930513595165</v>
          </cell>
          <cell r="AA280">
            <v>405831</v>
          </cell>
          <cell r="AB280">
            <v>0</v>
          </cell>
          <cell r="AC280">
            <v>405831</v>
          </cell>
          <cell r="AD280">
            <v>0</v>
          </cell>
          <cell r="AE280">
            <v>28797</v>
          </cell>
          <cell r="AF280">
            <v>434628</v>
          </cell>
          <cell r="AG280">
            <v>0</v>
          </cell>
          <cell r="AH280">
            <v>0</v>
          </cell>
          <cell r="AI280">
            <v>0</v>
          </cell>
          <cell r="AJ280">
            <v>0</v>
          </cell>
          <cell r="AK280">
            <v>434628</v>
          </cell>
          <cell r="AM280">
            <v>271</v>
          </cell>
          <cell r="AN280">
            <v>271</v>
          </cell>
          <cell r="AO280" t="str">
            <v>SHREWSBURY</v>
          </cell>
          <cell r="AP280">
            <v>405831</v>
          </cell>
          <cell r="AQ280">
            <v>647704</v>
          </cell>
          <cell r="AR280">
            <v>0</v>
          </cell>
          <cell r="AS280">
            <v>0</v>
          </cell>
          <cell r="AT280">
            <v>0</v>
          </cell>
          <cell r="AU280">
            <v>21143</v>
          </cell>
          <cell r="AV280">
            <v>0</v>
          </cell>
          <cell r="AW280">
            <v>0</v>
          </cell>
          <cell r="AX280">
            <v>0</v>
          </cell>
          <cell r="AY280">
            <v>21143</v>
          </cell>
          <cell r="AZ280">
            <v>0</v>
          </cell>
          <cell r="BB280">
            <v>271</v>
          </cell>
          <cell r="BC280" t="str">
            <v>SHREWSBURY</v>
          </cell>
          <cell r="BD280">
            <v>0</v>
          </cell>
          <cell r="BE280">
            <v>0</v>
          </cell>
          <cell r="BG280">
            <v>0</v>
          </cell>
          <cell r="BH280">
            <v>0</v>
          </cell>
          <cell r="BI280">
            <v>0</v>
          </cell>
          <cell r="BJ280">
            <v>0</v>
          </cell>
          <cell r="BK280">
            <v>0</v>
          </cell>
          <cell r="BL280">
            <v>0</v>
          </cell>
          <cell r="BN280">
            <v>0</v>
          </cell>
          <cell r="BP280">
            <v>0</v>
          </cell>
          <cell r="BQ280">
            <v>0</v>
          </cell>
          <cell r="BR280">
            <v>0</v>
          </cell>
          <cell r="BS280">
            <v>0</v>
          </cell>
          <cell r="BT280">
            <v>0</v>
          </cell>
          <cell r="BV280">
            <v>0</v>
          </cell>
        </row>
        <row r="281">
          <cell r="A281">
            <v>272</v>
          </cell>
          <cell r="B281">
            <v>272</v>
          </cell>
          <cell r="C281" t="str">
            <v>SHUTESBURY</v>
          </cell>
          <cell r="D281">
            <v>1</v>
          </cell>
          <cell r="E281">
            <v>17790</v>
          </cell>
          <cell r="F281">
            <v>0</v>
          </cell>
          <cell r="G281">
            <v>893</v>
          </cell>
          <cell r="H281">
            <v>18683</v>
          </cell>
          <cell r="J281">
            <v>0</v>
          </cell>
          <cell r="K281">
            <v>0</v>
          </cell>
          <cell r="L281">
            <v>893</v>
          </cell>
          <cell r="M281">
            <v>893</v>
          </cell>
          <cell r="O281">
            <v>17790</v>
          </cell>
          <cell r="Q281">
            <v>0</v>
          </cell>
          <cell r="R281">
            <v>0</v>
          </cell>
          <cell r="S281">
            <v>893</v>
          </cell>
          <cell r="T281">
            <v>893</v>
          </cell>
          <cell r="V281">
            <v>5708.1979461013143</v>
          </cell>
          <cell r="W281">
            <v>0</v>
          </cell>
          <cell r="X281">
            <v>272</v>
          </cell>
          <cell r="Y281">
            <v>1</v>
          </cell>
          <cell r="Z281">
            <v>0</v>
          </cell>
          <cell r="AA281">
            <v>17790</v>
          </cell>
          <cell r="AB281">
            <v>0</v>
          </cell>
          <cell r="AC281">
            <v>17790</v>
          </cell>
          <cell r="AD281">
            <v>0</v>
          </cell>
          <cell r="AE281">
            <v>893</v>
          </cell>
          <cell r="AF281">
            <v>18683</v>
          </cell>
          <cell r="AG281">
            <v>0</v>
          </cell>
          <cell r="AH281">
            <v>0</v>
          </cell>
          <cell r="AI281">
            <v>0</v>
          </cell>
          <cell r="AJ281">
            <v>0</v>
          </cell>
          <cell r="AK281">
            <v>18683</v>
          </cell>
          <cell r="AM281">
            <v>272</v>
          </cell>
          <cell r="AN281">
            <v>272</v>
          </cell>
          <cell r="AO281" t="str">
            <v>SHUTESBURY</v>
          </cell>
          <cell r="AP281">
            <v>17790</v>
          </cell>
          <cell r="AQ281">
            <v>19999</v>
          </cell>
          <cell r="AR281">
            <v>0</v>
          </cell>
          <cell r="AS281">
            <v>3059</v>
          </cell>
          <cell r="AT281">
            <v>1940.5</v>
          </cell>
          <cell r="AU281">
            <v>0</v>
          </cell>
          <cell r="AV281">
            <v>0</v>
          </cell>
          <cell r="AW281">
            <v>0</v>
          </cell>
          <cell r="AX281">
            <v>-184.3020538986857</v>
          </cell>
          <cell r="AY281">
            <v>4815.1979461013143</v>
          </cell>
          <cell r="AZ281">
            <v>0</v>
          </cell>
          <cell r="BB281">
            <v>272</v>
          </cell>
          <cell r="BC281" t="str">
            <v>SHUTESBURY</v>
          </cell>
          <cell r="BD281">
            <v>0</v>
          </cell>
          <cell r="BE281">
            <v>0</v>
          </cell>
          <cell r="BG281">
            <v>0</v>
          </cell>
          <cell r="BH281">
            <v>0</v>
          </cell>
          <cell r="BI281">
            <v>0</v>
          </cell>
          <cell r="BJ281">
            <v>0</v>
          </cell>
          <cell r="BK281">
            <v>0</v>
          </cell>
          <cell r="BL281">
            <v>0</v>
          </cell>
          <cell r="BN281">
            <v>0</v>
          </cell>
          <cell r="BP281">
            <v>0</v>
          </cell>
          <cell r="BQ281">
            <v>0</v>
          </cell>
          <cell r="BR281">
            <v>0</v>
          </cell>
          <cell r="BS281">
            <v>-184.3020538986857</v>
          </cell>
          <cell r="BT281">
            <v>-184.3020538986857</v>
          </cell>
          <cell r="BV281">
            <v>-184.3020538986857</v>
          </cell>
        </row>
        <row r="282">
          <cell r="A282">
            <v>273</v>
          </cell>
          <cell r="B282">
            <v>273</v>
          </cell>
          <cell r="C282" t="str">
            <v>SOMERSET</v>
          </cell>
          <cell r="D282">
            <v>1</v>
          </cell>
          <cell r="E282">
            <v>13206</v>
          </cell>
          <cell r="F282">
            <v>0</v>
          </cell>
          <cell r="G282">
            <v>893</v>
          </cell>
          <cell r="H282">
            <v>14099</v>
          </cell>
          <cell r="J282">
            <v>0</v>
          </cell>
          <cell r="K282">
            <v>0</v>
          </cell>
          <cell r="L282">
            <v>893</v>
          </cell>
          <cell r="M282">
            <v>893</v>
          </cell>
          <cell r="O282">
            <v>13206</v>
          </cell>
          <cell r="Q282">
            <v>0</v>
          </cell>
          <cell r="R282">
            <v>0</v>
          </cell>
          <cell r="S282">
            <v>893</v>
          </cell>
          <cell r="T282">
            <v>893</v>
          </cell>
          <cell r="V282">
            <v>9856</v>
          </cell>
          <cell r="W282">
            <v>0</v>
          </cell>
          <cell r="X282">
            <v>273</v>
          </cell>
          <cell r="Y282">
            <v>1</v>
          </cell>
          <cell r="Z282">
            <v>0</v>
          </cell>
          <cell r="AA282">
            <v>13206</v>
          </cell>
          <cell r="AB282">
            <v>0</v>
          </cell>
          <cell r="AC282">
            <v>13206</v>
          </cell>
          <cell r="AD282">
            <v>0</v>
          </cell>
          <cell r="AE282">
            <v>893</v>
          </cell>
          <cell r="AF282">
            <v>14099</v>
          </cell>
          <cell r="AG282">
            <v>0</v>
          </cell>
          <cell r="AH282">
            <v>0</v>
          </cell>
          <cell r="AI282">
            <v>0</v>
          </cell>
          <cell r="AJ282">
            <v>0</v>
          </cell>
          <cell r="AK282">
            <v>14099</v>
          </cell>
          <cell r="AM282">
            <v>273</v>
          </cell>
          <cell r="AN282">
            <v>273</v>
          </cell>
          <cell r="AO282" t="str">
            <v>SOMERSET</v>
          </cell>
          <cell r="AP282">
            <v>13206</v>
          </cell>
          <cell r="AQ282">
            <v>55628</v>
          </cell>
          <cell r="AR282">
            <v>0</v>
          </cell>
          <cell r="AS282">
            <v>0</v>
          </cell>
          <cell r="AT282">
            <v>92.75</v>
          </cell>
          <cell r="AU282">
            <v>846.25</v>
          </cell>
          <cell r="AV282">
            <v>8024</v>
          </cell>
          <cell r="AW282">
            <v>0</v>
          </cell>
          <cell r="AX282">
            <v>0</v>
          </cell>
          <cell r="AY282">
            <v>8963</v>
          </cell>
          <cell r="AZ282">
            <v>0</v>
          </cell>
          <cell r="BB282">
            <v>273</v>
          </cell>
          <cell r="BC282" t="str">
            <v>SOMERSET</v>
          </cell>
          <cell r="BD282">
            <v>0</v>
          </cell>
          <cell r="BE282">
            <v>0</v>
          </cell>
          <cell r="BG282">
            <v>0</v>
          </cell>
          <cell r="BH282">
            <v>0</v>
          </cell>
          <cell r="BI282">
            <v>0</v>
          </cell>
          <cell r="BJ282">
            <v>0</v>
          </cell>
          <cell r="BK282">
            <v>0</v>
          </cell>
          <cell r="BL282">
            <v>0</v>
          </cell>
          <cell r="BN282">
            <v>0</v>
          </cell>
          <cell r="BP282">
            <v>0</v>
          </cell>
          <cell r="BQ282">
            <v>0</v>
          </cell>
          <cell r="BR282">
            <v>0</v>
          </cell>
          <cell r="BS282">
            <v>0</v>
          </cell>
          <cell r="BT282">
            <v>0</v>
          </cell>
          <cell r="BV282">
            <v>0</v>
          </cell>
          <cell r="CA282" t="str">
            <v>fy12</v>
          </cell>
        </row>
        <row r="283">
          <cell r="A283">
            <v>274</v>
          </cell>
          <cell r="B283">
            <v>274</v>
          </cell>
          <cell r="C283" t="str">
            <v>SOMERVILLE</v>
          </cell>
          <cell r="D283">
            <v>465</v>
          </cell>
          <cell r="E283">
            <v>8017295</v>
          </cell>
          <cell r="F283">
            <v>0</v>
          </cell>
          <cell r="G283">
            <v>415221</v>
          </cell>
          <cell r="H283">
            <v>8432516</v>
          </cell>
          <cell r="J283">
            <v>142325.51173039782</v>
          </cell>
          <cell r="K283">
            <v>0.18462295073800089</v>
          </cell>
          <cell r="L283">
            <v>415221</v>
          </cell>
          <cell r="M283">
            <v>557546.51173039782</v>
          </cell>
          <cell r="O283">
            <v>7874969.4882696019</v>
          </cell>
          <cell r="Q283">
            <v>0</v>
          </cell>
          <cell r="R283">
            <v>142325.51173039782</v>
          </cell>
          <cell r="S283">
            <v>415221</v>
          </cell>
          <cell r="T283">
            <v>557546.51173039782</v>
          </cell>
          <cell r="V283">
            <v>1186119.261356317</v>
          </cell>
          <cell r="W283">
            <v>0</v>
          </cell>
          <cell r="X283">
            <v>274</v>
          </cell>
          <cell r="Y283">
            <v>465</v>
          </cell>
          <cell r="Z283">
            <v>2.6551439226457647E-2</v>
          </cell>
          <cell r="AA283">
            <v>8017299</v>
          </cell>
          <cell r="AB283">
            <v>0</v>
          </cell>
          <cell r="AC283">
            <v>8017299</v>
          </cell>
          <cell r="AD283">
            <v>0</v>
          </cell>
          <cell r="AE283">
            <v>415221</v>
          </cell>
          <cell r="AF283">
            <v>8432520</v>
          </cell>
          <cell r="AG283">
            <v>0</v>
          </cell>
          <cell r="AH283">
            <v>0</v>
          </cell>
          <cell r="AI283">
            <v>0</v>
          </cell>
          <cell r="AJ283">
            <v>0</v>
          </cell>
          <cell r="AK283">
            <v>8432520</v>
          </cell>
          <cell r="AM283">
            <v>274</v>
          </cell>
          <cell r="AN283">
            <v>274</v>
          </cell>
          <cell r="AO283" t="str">
            <v>SOMERVILLE</v>
          </cell>
          <cell r="AP283">
            <v>8017295</v>
          </cell>
          <cell r="AQ283">
            <v>7816271</v>
          </cell>
          <cell r="AR283">
            <v>201024</v>
          </cell>
          <cell r="AS283">
            <v>210253</v>
          </cell>
          <cell r="AT283">
            <v>8279</v>
          </cell>
          <cell r="AU283">
            <v>154699.25</v>
          </cell>
          <cell r="AV283">
            <v>172666.5</v>
          </cell>
          <cell r="AW283">
            <v>36642.5</v>
          </cell>
          <cell r="AX283">
            <v>-12665.988643683144</v>
          </cell>
          <cell r="AY283">
            <v>770898.26135631686</v>
          </cell>
          <cell r="AZ283">
            <v>142325.51173039782</v>
          </cell>
          <cell r="BB283">
            <v>274</v>
          </cell>
          <cell r="BC283" t="str">
            <v>SOMERVILLE</v>
          </cell>
          <cell r="BD283">
            <v>0</v>
          </cell>
          <cell r="BE283">
            <v>-4</v>
          </cell>
          <cell r="BG283">
            <v>0</v>
          </cell>
          <cell r="BH283">
            <v>-4</v>
          </cell>
          <cell r="BI283">
            <v>0</v>
          </cell>
          <cell r="BJ283">
            <v>0</v>
          </cell>
          <cell r="BK283">
            <v>0</v>
          </cell>
          <cell r="BL283">
            <v>-4</v>
          </cell>
          <cell r="BN283">
            <v>0</v>
          </cell>
          <cell r="BP283">
            <v>201024</v>
          </cell>
          <cell r="BQ283">
            <v>201028</v>
          </cell>
          <cell r="BR283">
            <v>-4</v>
          </cell>
          <cell r="BS283">
            <v>-12669.988643683144</v>
          </cell>
          <cell r="BT283">
            <v>-12665.988643683144</v>
          </cell>
          <cell r="BV283">
            <v>-12665.988643683144</v>
          </cell>
        </row>
        <row r="284">
          <cell r="A284">
            <v>275</v>
          </cell>
          <cell r="B284">
            <v>276</v>
          </cell>
          <cell r="C284" t="str">
            <v>SOUTHAMPTON</v>
          </cell>
          <cell r="D284">
            <v>3</v>
          </cell>
          <cell r="E284">
            <v>30423</v>
          </cell>
          <cell r="F284">
            <v>0</v>
          </cell>
          <cell r="G284">
            <v>2679</v>
          </cell>
          <cell r="H284">
            <v>33102</v>
          </cell>
          <cell r="J284">
            <v>0</v>
          </cell>
          <cell r="K284">
            <v>0</v>
          </cell>
          <cell r="L284">
            <v>2679</v>
          </cell>
          <cell r="M284">
            <v>2679</v>
          </cell>
          <cell r="O284">
            <v>30423</v>
          </cell>
          <cell r="Q284">
            <v>0</v>
          </cell>
          <cell r="R284">
            <v>0</v>
          </cell>
          <cell r="S284">
            <v>2679</v>
          </cell>
          <cell r="T284">
            <v>2679</v>
          </cell>
          <cell r="V284">
            <v>11395.462777664277</v>
          </cell>
          <cell r="W284">
            <v>0</v>
          </cell>
          <cell r="X284">
            <v>275</v>
          </cell>
          <cell r="Y284">
            <v>3</v>
          </cell>
          <cell r="Z284">
            <v>0</v>
          </cell>
          <cell r="AA284">
            <v>30423</v>
          </cell>
          <cell r="AB284">
            <v>0</v>
          </cell>
          <cell r="AC284">
            <v>30423</v>
          </cell>
          <cell r="AD284">
            <v>0</v>
          </cell>
          <cell r="AE284">
            <v>2679</v>
          </cell>
          <cell r="AF284">
            <v>33102</v>
          </cell>
          <cell r="AG284">
            <v>0</v>
          </cell>
          <cell r="AH284">
            <v>0</v>
          </cell>
          <cell r="AI284">
            <v>0</v>
          </cell>
          <cell r="AJ284">
            <v>0</v>
          </cell>
          <cell r="AK284">
            <v>33102</v>
          </cell>
          <cell r="AM284">
            <v>275</v>
          </cell>
          <cell r="AN284">
            <v>276</v>
          </cell>
          <cell r="AO284" t="str">
            <v>SOUTHAMPTON</v>
          </cell>
          <cell r="AP284">
            <v>30423</v>
          </cell>
          <cell r="AQ284">
            <v>45487</v>
          </cell>
          <cell r="AR284">
            <v>0</v>
          </cell>
          <cell r="AS284">
            <v>5927</v>
          </cell>
          <cell r="AT284">
            <v>2126</v>
          </cell>
          <cell r="AU284">
            <v>861.75</v>
          </cell>
          <cell r="AV284">
            <v>0</v>
          </cell>
          <cell r="AW284">
            <v>158.75</v>
          </cell>
          <cell r="AX284">
            <v>-357.03722233572262</v>
          </cell>
          <cell r="AY284">
            <v>8716.4627776642774</v>
          </cell>
          <cell r="AZ284">
            <v>0</v>
          </cell>
          <cell r="BB284">
            <v>275</v>
          </cell>
          <cell r="BC284" t="str">
            <v>SOUTHAMPTON</v>
          </cell>
          <cell r="BD284">
            <v>0</v>
          </cell>
          <cell r="BE284">
            <v>0</v>
          </cell>
          <cell r="BG284">
            <v>0</v>
          </cell>
          <cell r="BH284">
            <v>0</v>
          </cell>
          <cell r="BI284">
            <v>0</v>
          </cell>
          <cell r="BJ284">
            <v>0</v>
          </cell>
          <cell r="BK284">
            <v>0</v>
          </cell>
          <cell r="BL284">
            <v>0</v>
          </cell>
          <cell r="BN284">
            <v>0</v>
          </cell>
          <cell r="BP284">
            <v>0</v>
          </cell>
          <cell r="BQ284">
            <v>0</v>
          </cell>
          <cell r="BR284">
            <v>0</v>
          </cell>
          <cell r="BS284">
            <v>-357.03722233572262</v>
          </cell>
          <cell r="BT284">
            <v>-357.03722233572262</v>
          </cell>
          <cell r="BV284">
            <v>-357.03722233572262</v>
          </cell>
        </row>
        <row r="285">
          <cell r="A285">
            <v>276</v>
          </cell>
          <cell r="B285">
            <v>277</v>
          </cell>
          <cell r="C285" t="str">
            <v>SOUTHBOROUGH</v>
          </cell>
          <cell r="D285">
            <v>2</v>
          </cell>
          <cell r="E285">
            <v>32428</v>
          </cell>
          <cell r="F285">
            <v>0</v>
          </cell>
          <cell r="G285">
            <v>1762</v>
          </cell>
          <cell r="H285">
            <v>34190</v>
          </cell>
          <cell r="J285">
            <v>1046.4278212428762</v>
          </cell>
          <cell r="K285">
            <v>0.20473708901878204</v>
          </cell>
          <cell r="L285">
            <v>1762</v>
          </cell>
          <cell r="M285">
            <v>2808.4278212428762</v>
          </cell>
          <cell r="O285">
            <v>31381.572178757124</v>
          </cell>
          <cell r="Q285">
            <v>0</v>
          </cell>
          <cell r="R285">
            <v>1046.4278212428762</v>
          </cell>
          <cell r="S285">
            <v>1762</v>
          </cell>
          <cell r="T285">
            <v>2808.4278212428762</v>
          </cell>
          <cell r="V285">
            <v>6873.0808806453224</v>
          </cell>
          <cell r="W285">
            <v>0</v>
          </cell>
          <cell r="X285">
            <v>276</v>
          </cell>
          <cell r="Y285">
            <v>2</v>
          </cell>
          <cell r="Z285">
            <v>2.7190332326283987E-2</v>
          </cell>
          <cell r="AA285">
            <v>32428</v>
          </cell>
          <cell r="AB285">
            <v>0</v>
          </cell>
          <cell r="AC285">
            <v>32428</v>
          </cell>
          <cell r="AD285">
            <v>0</v>
          </cell>
          <cell r="AE285">
            <v>1762</v>
          </cell>
          <cell r="AF285">
            <v>34190</v>
          </cell>
          <cell r="AG285">
            <v>0</v>
          </cell>
          <cell r="AH285">
            <v>0</v>
          </cell>
          <cell r="AI285">
            <v>0</v>
          </cell>
          <cell r="AJ285">
            <v>0</v>
          </cell>
          <cell r="AK285">
            <v>34190</v>
          </cell>
          <cell r="AM285">
            <v>276</v>
          </cell>
          <cell r="AN285">
            <v>277</v>
          </cell>
          <cell r="AO285" t="str">
            <v>SOUTHBOROUGH</v>
          </cell>
          <cell r="AP285">
            <v>32428</v>
          </cell>
          <cell r="AQ285">
            <v>30950</v>
          </cell>
          <cell r="AR285">
            <v>1478</v>
          </cell>
          <cell r="AS285">
            <v>3866</v>
          </cell>
          <cell r="AT285">
            <v>0</v>
          </cell>
          <cell r="AU285">
            <v>0</v>
          </cell>
          <cell r="AV285">
            <v>0</v>
          </cell>
          <cell r="AW285">
            <v>0</v>
          </cell>
          <cell r="AX285">
            <v>-232.9191193546776</v>
          </cell>
          <cell r="AY285">
            <v>5111.0808806453224</v>
          </cell>
          <cell r="AZ285">
            <v>1046.4278212428762</v>
          </cell>
          <cell r="BB285">
            <v>276</v>
          </cell>
          <cell r="BC285" t="str">
            <v>SOUTHBOROUGH</v>
          </cell>
          <cell r="BD285">
            <v>0</v>
          </cell>
          <cell r="BE285">
            <v>0</v>
          </cell>
          <cell r="BG285">
            <v>0</v>
          </cell>
          <cell r="BH285">
            <v>0</v>
          </cell>
          <cell r="BI285">
            <v>0</v>
          </cell>
          <cell r="BJ285">
            <v>0</v>
          </cell>
          <cell r="BK285">
            <v>0</v>
          </cell>
          <cell r="BL285">
            <v>0</v>
          </cell>
          <cell r="BN285">
            <v>0</v>
          </cell>
          <cell r="BP285">
            <v>1478</v>
          </cell>
          <cell r="BQ285">
            <v>1478</v>
          </cell>
          <cell r="BR285">
            <v>0</v>
          </cell>
          <cell r="BS285">
            <v>-232.9191193546776</v>
          </cell>
          <cell r="BT285">
            <v>-232.9191193546776</v>
          </cell>
          <cell r="BV285">
            <v>-232.9191193546776</v>
          </cell>
        </row>
        <row r="286">
          <cell r="A286">
            <v>277</v>
          </cell>
          <cell r="B286">
            <v>278</v>
          </cell>
          <cell r="C286" t="str">
            <v>SOUTHBRIDGE</v>
          </cell>
          <cell r="D286">
            <v>68</v>
          </cell>
          <cell r="E286">
            <v>847416</v>
          </cell>
          <cell r="F286">
            <v>0</v>
          </cell>
          <cell r="G286">
            <v>60724</v>
          </cell>
          <cell r="H286">
            <v>908140</v>
          </cell>
          <cell r="J286">
            <v>591432.08373389742</v>
          </cell>
          <cell r="K286">
            <v>0.70640559950014115</v>
          </cell>
          <cell r="L286">
            <v>60724</v>
          </cell>
          <cell r="M286">
            <v>652156.08373389742</v>
          </cell>
          <cell r="O286">
            <v>255983.91626610258</v>
          </cell>
          <cell r="Q286">
            <v>0</v>
          </cell>
          <cell r="R286">
            <v>591432.08373389742</v>
          </cell>
          <cell r="S286">
            <v>60724</v>
          </cell>
          <cell r="T286">
            <v>652156.08373389742</v>
          </cell>
          <cell r="V286">
            <v>897965.5</v>
          </cell>
          <cell r="W286">
            <v>0</v>
          </cell>
          <cell r="X286">
            <v>277</v>
          </cell>
          <cell r="Y286">
            <v>68</v>
          </cell>
          <cell r="Z286">
            <v>0</v>
          </cell>
          <cell r="AA286">
            <v>847416</v>
          </cell>
          <cell r="AB286">
            <v>0</v>
          </cell>
          <cell r="AC286">
            <v>847416</v>
          </cell>
          <cell r="AD286">
            <v>0</v>
          </cell>
          <cell r="AE286">
            <v>60724</v>
          </cell>
          <cell r="AF286">
            <v>908140</v>
          </cell>
          <cell r="AG286">
            <v>0</v>
          </cell>
          <cell r="AH286">
            <v>0</v>
          </cell>
          <cell r="AI286">
            <v>0</v>
          </cell>
          <cell r="AJ286">
            <v>0</v>
          </cell>
          <cell r="AK286">
            <v>908140</v>
          </cell>
          <cell r="AM286">
            <v>277</v>
          </cell>
          <cell r="AN286">
            <v>278</v>
          </cell>
          <cell r="AO286" t="str">
            <v>SOUTHBRIDGE</v>
          </cell>
          <cell r="AP286">
            <v>847416</v>
          </cell>
          <cell r="AQ286">
            <v>12063</v>
          </cell>
          <cell r="AR286">
            <v>835353</v>
          </cell>
          <cell r="AS286">
            <v>0</v>
          </cell>
          <cell r="AT286">
            <v>1773.25</v>
          </cell>
          <cell r="AU286">
            <v>62.25</v>
          </cell>
          <cell r="AV286">
            <v>53</v>
          </cell>
          <cell r="AW286">
            <v>0</v>
          </cell>
          <cell r="AX286">
            <v>0</v>
          </cell>
          <cell r="AY286">
            <v>837241.5</v>
          </cell>
          <cell r="AZ286">
            <v>591432.08373389742</v>
          </cell>
          <cell r="BB286">
            <v>277</v>
          </cell>
          <cell r="BC286" t="str">
            <v>SOUTHBRIDGE</v>
          </cell>
          <cell r="BD286">
            <v>0</v>
          </cell>
          <cell r="BE286">
            <v>0</v>
          </cell>
          <cell r="BG286">
            <v>0</v>
          </cell>
          <cell r="BH286">
            <v>0</v>
          </cell>
          <cell r="BI286">
            <v>0</v>
          </cell>
          <cell r="BJ286">
            <v>0</v>
          </cell>
          <cell r="BK286">
            <v>0</v>
          </cell>
          <cell r="BL286">
            <v>0</v>
          </cell>
          <cell r="BN286">
            <v>0</v>
          </cell>
          <cell r="BP286">
            <v>835353</v>
          </cell>
          <cell r="BQ286">
            <v>835353</v>
          </cell>
          <cell r="BR286">
            <v>0</v>
          </cell>
          <cell r="BS286">
            <v>0</v>
          </cell>
          <cell r="BT286">
            <v>0</v>
          </cell>
          <cell r="BV286">
            <v>0</v>
          </cell>
        </row>
        <row r="287">
          <cell r="A287">
            <v>278</v>
          </cell>
          <cell r="B287">
            <v>275</v>
          </cell>
          <cell r="C287" t="str">
            <v>SOUTH HADLEY</v>
          </cell>
          <cell r="D287">
            <v>98</v>
          </cell>
          <cell r="E287">
            <v>1183783</v>
          </cell>
          <cell r="F287">
            <v>0</v>
          </cell>
          <cell r="G287">
            <v>87426</v>
          </cell>
          <cell r="H287">
            <v>1271209</v>
          </cell>
          <cell r="J287">
            <v>61561.532804390619</v>
          </cell>
          <cell r="K287">
            <v>0.27950974777048454</v>
          </cell>
          <cell r="L287">
            <v>87426</v>
          </cell>
          <cell r="M287">
            <v>148987.53280439062</v>
          </cell>
          <cell r="O287">
            <v>1122221.4671956094</v>
          </cell>
          <cell r="Q287">
            <v>0</v>
          </cell>
          <cell r="R287">
            <v>61561.532804390619</v>
          </cell>
          <cell r="S287">
            <v>87426</v>
          </cell>
          <cell r="T287">
            <v>148987.53280439062</v>
          </cell>
          <cell r="V287">
            <v>307674.25</v>
          </cell>
          <cell r="W287">
            <v>0</v>
          </cell>
          <cell r="X287">
            <v>278</v>
          </cell>
          <cell r="Y287">
            <v>98</v>
          </cell>
          <cell r="Z287">
            <v>0.10972568578553608</v>
          </cell>
          <cell r="AA287">
            <v>1183783</v>
          </cell>
          <cell r="AB287">
            <v>0</v>
          </cell>
          <cell r="AC287">
            <v>1183783</v>
          </cell>
          <cell r="AD287">
            <v>0</v>
          </cell>
          <cell r="AE287">
            <v>87426</v>
          </cell>
          <cell r="AF287">
            <v>1271209</v>
          </cell>
          <cell r="AG287">
            <v>0</v>
          </cell>
          <cell r="AH287">
            <v>0</v>
          </cell>
          <cell r="AI287">
            <v>0</v>
          </cell>
          <cell r="AJ287">
            <v>0</v>
          </cell>
          <cell r="AK287">
            <v>1271209</v>
          </cell>
          <cell r="AM287">
            <v>278</v>
          </cell>
          <cell r="AN287">
            <v>275</v>
          </cell>
          <cell r="AO287" t="str">
            <v>SOUTH HADLEY</v>
          </cell>
          <cell r="AP287">
            <v>1183783</v>
          </cell>
          <cell r="AQ287">
            <v>1096832</v>
          </cell>
          <cell r="AR287">
            <v>86951</v>
          </cell>
          <cell r="AS287">
            <v>0</v>
          </cell>
          <cell r="AT287">
            <v>31396</v>
          </cell>
          <cell r="AU287">
            <v>33676.5</v>
          </cell>
          <cell r="AV287">
            <v>16472.75</v>
          </cell>
          <cell r="AW287">
            <v>51752</v>
          </cell>
          <cell r="AX287">
            <v>0</v>
          </cell>
          <cell r="AY287">
            <v>220248.25</v>
          </cell>
          <cell r="AZ287">
            <v>61561.532804390619</v>
          </cell>
          <cell r="BB287">
            <v>278</v>
          </cell>
          <cell r="BC287" t="str">
            <v>SOUTH HADLEY</v>
          </cell>
          <cell r="BD287">
            <v>0</v>
          </cell>
          <cell r="BE287">
            <v>0</v>
          </cell>
          <cell r="BG287">
            <v>0</v>
          </cell>
          <cell r="BH287">
            <v>0</v>
          </cell>
          <cell r="BI287">
            <v>0</v>
          </cell>
          <cell r="BJ287">
            <v>0</v>
          </cell>
          <cell r="BK287">
            <v>0</v>
          </cell>
          <cell r="BL287">
            <v>0</v>
          </cell>
          <cell r="BN287">
            <v>0</v>
          </cell>
          <cell r="BP287">
            <v>86951</v>
          </cell>
          <cell r="BQ287">
            <v>86951</v>
          </cell>
          <cell r="BR287">
            <v>0</v>
          </cell>
          <cell r="BS287">
            <v>0</v>
          </cell>
          <cell r="BT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AZ288">
            <v>0</v>
          </cell>
          <cell r="BB288">
            <v>279</v>
          </cell>
          <cell r="BC288" t="str">
            <v>SOUTHWICK</v>
          </cell>
          <cell r="BD288">
            <v>0</v>
          </cell>
          <cell r="BE288">
            <v>0</v>
          </cell>
          <cell r="BG288">
            <v>0</v>
          </cell>
          <cell r="BH288">
            <v>0</v>
          </cell>
          <cell r="BI288">
            <v>0</v>
          </cell>
          <cell r="BJ288">
            <v>0</v>
          </cell>
          <cell r="BK288">
            <v>0</v>
          </cell>
          <cell r="BL288">
            <v>0</v>
          </cell>
          <cell r="BN288">
            <v>0</v>
          </cell>
          <cell r="BP288">
            <v>0</v>
          </cell>
          <cell r="BQ288">
            <v>0</v>
          </cell>
          <cell r="BR288">
            <v>0</v>
          </cell>
          <cell r="BS288">
            <v>0</v>
          </cell>
          <cell r="BT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AZ289">
            <v>0</v>
          </cell>
          <cell r="BB289">
            <v>280</v>
          </cell>
          <cell r="BC289" t="str">
            <v>SPENCER</v>
          </cell>
          <cell r="BD289">
            <v>0</v>
          </cell>
          <cell r="BE289">
            <v>0</v>
          </cell>
          <cell r="BG289">
            <v>0</v>
          </cell>
          <cell r="BH289">
            <v>0</v>
          </cell>
          <cell r="BI289">
            <v>0</v>
          </cell>
          <cell r="BJ289">
            <v>0</v>
          </cell>
          <cell r="BK289">
            <v>0</v>
          </cell>
          <cell r="BL289">
            <v>0</v>
          </cell>
          <cell r="BN289">
            <v>0</v>
          </cell>
          <cell r="BP289">
            <v>0</v>
          </cell>
          <cell r="BQ289">
            <v>0</v>
          </cell>
          <cell r="BR289">
            <v>0</v>
          </cell>
          <cell r="BS289">
            <v>0</v>
          </cell>
          <cell r="BT289">
            <v>0</v>
          </cell>
          <cell r="BV289">
            <v>0</v>
          </cell>
        </row>
        <row r="290">
          <cell r="A290">
            <v>281</v>
          </cell>
          <cell r="B290">
            <v>281</v>
          </cell>
          <cell r="C290" t="str">
            <v>SPRINGFIELD</v>
          </cell>
          <cell r="D290">
            <v>3750</v>
          </cell>
          <cell r="E290">
            <v>42658745</v>
          </cell>
          <cell r="F290">
            <v>0</v>
          </cell>
          <cell r="G290">
            <v>3347920</v>
          </cell>
          <cell r="H290">
            <v>46006665</v>
          </cell>
          <cell r="J290">
            <v>3269235.9222763199</v>
          </cell>
          <cell r="K290">
            <v>0.37808439513916975</v>
          </cell>
          <cell r="L290">
            <v>3347920</v>
          </cell>
          <cell r="M290">
            <v>6617155.9222763199</v>
          </cell>
          <cell r="O290">
            <v>39389509.077723682</v>
          </cell>
          <cell r="Q290">
            <v>0</v>
          </cell>
          <cell r="R290">
            <v>3269235.9222763199</v>
          </cell>
          <cell r="S290">
            <v>3347920</v>
          </cell>
          <cell r="T290">
            <v>6617155.9222763199</v>
          </cell>
          <cell r="V290">
            <v>11994761.72186726</v>
          </cell>
          <cell r="W290">
            <v>0</v>
          </cell>
          <cell r="X290">
            <v>281</v>
          </cell>
          <cell r="Y290">
            <v>3750</v>
          </cell>
          <cell r="Z290">
            <v>1.133005436547128</v>
          </cell>
          <cell r="AA290">
            <v>42658745</v>
          </cell>
          <cell r="AB290">
            <v>0</v>
          </cell>
          <cell r="AC290">
            <v>42658745</v>
          </cell>
          <cell r="AD290">
            <v>0</v>
          </cell>
          <cell r="AE290">
            <v>3347920</v>
          </cell>
          <cell r="AF290">
            <v>46006665</v>
          </cell>
          <cell r="AG290">
            <v>0</v>
          </cell>
          <cell r="AH290">
            <v>0</v>
          </cell>
          <cell r="AI290">
            <v>0</v>
          </cell>
          <cell r="AJ290">
            <v>0</v>
          </cell>
          <cell r="AK290">
            <v>46006665</v>
          </cell>
          <cell r="AM290">
            <v>281</v>
          </cell>
          <cell r="AN290">
            <v>281</v>
          </cell>
          <cell r="AO290" t="str">
            <v>SPRINGFIELD</v>
          </cell>
          <cell r="AP290">
            <v>42658745</v>
          </cell>
          <cell r="AQ290">
            <v>38041197</v>
          </cell>
          <cell r="AR290">
            <v>4617548</v>
          </cell>
          <cell r="AS290">
            <v>656558</v>
          </cell>
          <cell r="AT290">
            <v>1118226.25</v>
          </cell>
          <cell r="AU290">
            <v>810043.25</v>
          </cell>
          <cell r="AV290">
            <v>877128.25</v>
          </cell>
          <cell r="AW290">
            <v>606891.75</v>
          </cell>
          <cell r="AX290">
            <v>-39553.778132740408</v>
          </cell>
          <cell r="AY290">
            <v>8646841.7218672596</v>
          </cell>
          <cell r="AZ290">
            <v>3269235.9222763199</v>
          </cell>
          <cell r="BB290">
            <v>281</v>
          </cell>
          <cell r="BC290" t="str">
            <v>SPRINGFIELD</v>
          </cell>
          <cell r="BD290">
            <v>0</v>
          </cell>
          <cell r="BE290">
            <v>0</v>
          </cell>
          <cell r="BG290">
            <v>0</v>
          </cell>
          <cell r="BH290">
            <v>0</v>
          </cell>
          <cell r="BI290">
            <v>0</v>
          </cell>
          <cell r="BJ290">
            <v>0</v>
          </cell>
          <cell r="BK290">
            <v>0</v>
          </cell>
          <cell r="BL290">
            <v>0</v>
          </cell>
          <cell r="BN290">
            <v>0</v>
          </cell>
          <cell r="BP290">
            <v>4617548</v>
          </cell>
          <cell r="BQ290">
            <v>4617548</v>
          </cell>
          <cell r="BR290">
            <v>0</v>
          </cell>
          <cell r="BS290">
            <v>-39553.778132740408</v>
          </cell>
          <cell r="BT290">
            <v>-39553.778132740408</v>
          </cell>
          <cell r="BV290">
            <v>-39553.778132740408</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AZ291">
            <v>0</v>
          </cell>
          <cell r="BB291">
            <v>282</v>
          </cell>
          <cell r="BC291" t="str">
            <v>STERLING</v>
          </cell>
          <cell r="BD291">
            <v>0</v>
          </cell>
          <cell r="BE291">
            <v>0</v>
          </cell>
          <cell r="BG291">
            <v>0</v>
          </cell>
          <cell r="BH291">
            <v>0</v>
          </cell>
          <cell r="BI291">
            <v>0</v>
          </cell>
          <cell r="BJ291">
            <v>0</v>
          </cell>
          <cell r="BK291">
            <v>0</v>
          </cell>
          <cell r="BL291">
            <v>0</v>
          </cell>
          <cell r="BN291">
            <v>0</v>
          </cell>
          <cell r="BP291">
            <v>0</v>
          </cell>
          <cell r="BQ291">
            <v>0</v>
          </cell>
          <cell r="BR291">
            <v>0</v>
          </cell>
          <cell r="BS291">
            <v>0</v>
          </cell>
          <cell r="BT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AZ292">
            <v>0</v>
          </cell>
          <cell r="BB292">
            <v>283</v>
          </cell>
          <cell r="BC292" t="str">
            <v>STOCKBRIDGE</v>
          </cell>
          <cell r="BD292">
            <v>0</v>
          </cell>
          <cell r="BE292">
            <v>0</v>
          </cell>
          <cell r="BG292">
            <v>0</v>
          </cell>
          <cell r="BH292">
            <v>0</v>
          </cell>
          <cell r="BI292">
            <v>0</v>
          </cell>
          <cell r="BJ292">
            <v>0</v>
          </cell>
          <cell r="BK292">
            <v>0</v>
          </cell>
          <cell r="BL292">
            <v>0</v>
          </cell>
          <cell r="BN292">
            <v>0</v>
          </cell>
          <cell r="BP292">
            <v>0</v>
          </cell>
          <cell r="BQ292">
            <v>0</v>
          </cell>
          <cell r="BR292">
            <v>0</v>
          </cell>
          <cell r="BS292">
            <v>0</v>
          </cell>
          <cell r="BT292">
            <v>0</v>
          </cell>
          <cell r="BV292">
            <v>0</v>
          </cell>
        </row>
        <row r="293">
          <cell r="A293">
            <v>284</v>
          </cell>
          <cell r="B293">
            <v>284</v>
          </cell>
          <cell r="C293" t="str">
            <v>STONEHAM</v>
          </cell>
          <cell r="D293">
            <v>68</v>
          </cell>
          <cell r="E293">
            <v>838978</v>
          </cell>
          <cell r="F293">
            <v>0</v>
          </cell>
          <cell r="G293">
            <v>60724</v>
          </cell>
          <cell r="H293">
            <v>899702</v>
          </cell>
          <cell r="J293">
            <v>876.50720074335652</v>
          </cell>
          <cell r="K293">
            <v>1.1674621070664595E-2</v>
          </cell>
          <cell r="L293">
            <v>60724</v>
          </cell>
          <cell r="M293">
            <v>61600.507200743355</v>
          </cell>
          <cell r="O293">
            <v>838101.4927992567</v>
          </cell>
          <cell r="Q293">
            <v>0</v>
          </cell>
          <cell r="R293">
            <v>876.50720074335652</v>
          </cell>
          <cell r="S293">
            <v>60724</v>
          </cell>
          <cell r="T293">
            <v>61600.507200743355</v>
          </cell>
          <cell r="V293">
            <v>135802</v>
          </cell>
          <cell r="W293">
            <v>0</v>
          </cell>
          <cell r="X293">
            <v>284</v>
          </cell>
          <cell r="Y293">
            <v>68</v>
          </cell>
          <cell r="Z293">
            <v>0</v>
          </cell>
          <cell r="AA293">
            <v>838978</v>
          </cell>
          <cell r="AB293">
            <v>0</v>
          </cell>
          <cell r="AC293">
            <v>838978</v>
          </cell>
          <cell r="AD293">
            <v>0</v>
          </cell>
          <cell r="AE293">
            <v>60724</v>
          </cell>
          <cell r="AF293">
            <v>899702</v>
          </cell>
          <cell r="AG293">
            <v>0</v>
          </cell>
          <cell r="AH293">
            <v>0</v>
          </cell>
          <cell r="AI293">
            <v>0</v>
          </cell>
          <cell r="AJ293">
            <v>0</v>
          </cell>
          <cell r="AK293">
            <v>899702</v>
          </cell>
          <cell r="AM293">
            <v>284</v>
          </cell>
          <cell r="AN293">
            <v>284</v>
          </cell>
          <cell r="AO293" t="str">
            <v>STONEHAM</v>
          </cell>
          <cell r="AP293">
            <v>838978</v>
          </cell>
          <cell r="AQ293">
            <v>837740</v>
          </cell>
          <cell r="AR293">
            <v>1238</v>
          </cell>
          <cell r="AS293">
            <v>0</v>
          </cell>
          <cell r="AT293">
            <v>1548.5</v>
          </cell>
          <cell r="AU293">
            <v>0</v>
          </cell>
          <cell r="AV293">
            <v>47605.25</v>
          </cell>
          <cell r="AW293">
            <v>24686.25</v>
          </cell>
          <cell r="AX293">
            <v>0</v>
          </cell>
          <cell r="AY293">
            <v>75078</v>
          </cell>
          <cell r="AZ293">
            <v>876.50720074335652</v>
          </cell>
          <cell r="BB293">
            <v>284</v>
          </cell>
          <cell r="BC293" t="str">
            <v>STONEHAM</v>
          </cell>
          <cell r="BD293">
            <v>0</v>
          </cell>
          <cell r="BE293">
            <v>0</v>
          </cell>
          <cell r="BG293">
            <v>0</v>
          </cell>
          <cell r="BH293">
            <v>0</v>
          </cell>
          <cell r="BI293">
            <v>0</v>
          </cell>
          <cell r="BJ293">
            <v>0</v>
          </cell>
          <cell r="BK293">
            <v>0</v>
          </cell>
          <cell r="BL293">
            <v>0</v>
          </cell>
          <cell r="BN293">
            <v>0</v>
          </cell>
          <cell r="BP293">
            <v>1238</v>
          </cell>
          <cell r="BQ293">
            <v>1238</v>
          </cell>
          <cell r="BR293">
            <v>0</v>
          </cell>
          <cell r="BS293">
            <v>0</v>
          </cell>
          <cell r="BT293">
            <v>0</v>
          </cell>
          <cell r="BV293">
            <v>0</v>
          </cell>
        </row>
        <row r="294">
          <cell r="A294">
            <v>285</v>
          </cell>
          <cell r="B294">
            <v>285</v>
          </cell>
          <cell r="C294" t="str">
            <v>STOUGHTON</v>
          </cell>
          <cell r="D294">
            <v>125</v>
          </cell>
          <cell r="E294">
            <v>1624909</v>
          </cell>
          <cell r="F294">
            <v>0</v>
          </cell>
          <cell r="G294">
            <v>111626</v>
          </cell>
          <cell r="H294">
            <v>1736535</v>
          </cell>
          <cell r="J294">
            <v>372657.16083300946</v>
          </cell>
          <cell r="K294">
            <v>0.52760461042816276</v>
          </cell>
          <cell r="L294">
            <v>111626</v>
          </cell>
          <cell r="M294">
            <v>484283.16083300946</v>
          </cell>
          <cell r="O294">
            <v>1252251.8391669905</v>
          </cell>
          <cell r="Q294">
            <v>0</v>
          </cell>
          <cell r="R294">
            <v>372657.16083300946</v>
          </cell>
          <cell r="S294">
            <v>111626</v>
          </cell>
          <cell r="T294">
            <v>484283.16083300946</v>
          </cell>
          <cell r="V294">
            <v>817945</v>
          </cell>
          <cell r="W294">
            <v>0</v>
          </cell>
          <cell r="X294">
            <v>285</v>
          </cell>
          <cell r="Y294">
            <v>125</v>
          </cell>
          <cell r="Z294">
            <v>0</v>
          </cell>
          <cell r="AA294">
            <v>1624888</v>
          </cell>
          <cell r="AB294">
            <v>0</v>
          </cell>
          <cell r="AC294">
            <v>1624888</v>
          </cell>
          <cell r="AD294">
            <v>0</v>
          </cell>
          <cell r="AE294">
            <v>111625</v>
          </cell>
          <cell r="AF294">
            <v>1736513</v>
          </cell>
          <cell r="AG294">
            <v>0</v>
          </cell>
          <cell r="AH294">
            <v>0</v>
          </cell>
          <cell r="AI294">
            <v>0</v>
          </cell>
          <cell r="AJ294">
            <v>0</v>
          </cell>
          <cell r="AK294">
            <v>1736513</v>
          </cell>
          <cell r="AM294">
            <v>285</v>
          </cell>
          <cell r="AN294">
            <v>285</v>
          </cell>
          <cell r="AO294" t="str">
            <v>STOUGHTON</v>
          </cell>
          <cell r="AP294">
            <v>1624909</v>
          </cell>
          <cell r="AQ294">
            <v>1098559</v>
          </cell>
          <cell r="AR294">
            <v>526350</v>
          </cell>
          <cell r="AS294">
            <v>291</v>
          </cell>
          <cell r="AT294">
            <v>33432.25</v>
          </cell>
          <cell r="AU294">
            <v>35654.5</v>
          </cell>
          <cell r="AV294">
            <v>72584.75</v>
          </cell>
          <cell r="AW294">
            <v>38006.5</v>
          </cell>
          <cell r="AX294">
            <v>0</v>
          </cell>
          <cell r="AY294">
            <v>706319</v>
          </cell>
          <cell r="AZ294">
            <v>372657.16083300946</v>
          </cell>
          <cell r="BB294">
            <v>285</v>
          </cell>
          <cell r="BC294" t="str">
            <v>STOUGHTON</v>
          </cell>
          <cell r="BD294">
            <v>0</v>
          </cell>
          <cell r="BE294">
            <v>21</v>
          </cell>
          <cell r="BG294">
            <v>1</v>
          </cell>
          <cell r="BH294">
            <v>22</v>
          </cell>
          <cell r="BI294">
            <v>0</v>
          </cell>
          <cell r="BJ294">
            <v>0</v>
          </cell>
          <cell r="BK294">
            <v>0</v>
          </cell>
          <cell r="BL294">
            <v>22</v>
          </cell>
          <cell r="BN294">
            <v>1</v>
          </cell>
          <cell r="BP294">
            <v>526350</v>
          </cell>
          <cell r="BQ294">
            <v>526329</v>
          </cell>
          <cell r="BR294">
            <v>21</v>
          </cell>
          <cell r="BS294">
            <v>0.5857840854960159</v>
          </cell>
          <cell r="BT294">
            <v>0</v>
          </cell>
          <cell r="BV294">
            <v>1</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AZ295">
            <v>0</v>
          </cell>
          <cell r="BB295">
            <v>286</v>
          </cell>
          <cell r="BC295" t="str">
            <v>STOW</v>
          </cell>
          <cell r="BD295">
            <v>0</v>
          </cell>
          <cell r="BE295">
            <v>0</v>
          </cell>
          <cell r="BG295">
            <v>0</v>
          </cell>
          <cell r="BH295">
            <v>0</v>
          </cell>
          <cell r="BI295">
            <v>0</v>
          </cell>
          <cell r="BJ295">
            <v>0</v>
          </cell>
          <cell r="BK295">
            <v>0</v>
          </cell>
          <cell r="BL295">
            <v>0</v>
          </cell>
          <cell r="BN295">
            <v>0</v>
          </cell>
          <cell r="BP295">
            <v>0</v>
          </cell>
          <cell r="BQ295">
            <v>0</v>
          </cell>
          <cell r="BR295">
            <v>0</v>
          </cell>
          <cell r="BS295">
            <v>0</v>
          </cell>
          <cell r="BT295">
            <v>0</v>
          </cell>
          <cell r="BV295">
            <v>0</v>
          </cell>
        </row>
        <row r="296">
          <cell r="A296">
            <v>287</v>
          </cell>
          <cell r="B296">
            <v>287</v>
          </cell>
          <cell r="C296" t="str">
            <v>STURBRIDGE</v>
          </cell>
          <cell r="D296">
            <v>14</v>
          </cell>
          <cell r="E296">
            <v>181188</v>
          </cell>
          <cell r="F296">
            <v>0</v>
          </cell>
          <cell r="G296">
            <v>12502</v>
          </cell>
          <cell r="H296">
            <v>193690</v>
          </cell>
          <cell r="J296">
            <v>128281.57244611251</v>
          </cell>
          <cell r="K296">
            <v>0.70800258541466599</v>
          </cell>
          <cell r="L296">
            <v>12502</v>
          </cell>
          <cell r="M296">
            <v>140783.57244611252</v>
          </cell>
          <cell r="O296">
            <v>52906.427553887479</v>
          </cell>
          <cell r="Q296">
            <v>0</v>
          </cell>
          <cell r="R296">
            <v>128281.57244611251</v>
          </cell>
          <cell r="S296">
            <v>12502</v>
          </cell>
          <cell r="T296">
            <v>140783.57244611252</v>
          </cell>
          <cell r="V296">
            <v>193690</v>
          </cell>
          <cell r="W296">
            <v>0</v>
          </cell>
          <cell r="X296">
            <v>287</v>
          </cell>
          <cell r="Y296">
            <v>14</v>
          </cell>
          <cell r="Z296">
            <v>0</v>
          </cell>
          <cell r="AA296">
            <v>181188</v>
          </cell>
          <cell r="AB296">
            <v>0</v>
          </cell>
          <cell r="AC296">
            <v>181188</v>
          </cell>
          <cell r="AD296">
            <v>0</v>
          </cell>
          <cell r="AE296">
            <v>12502</v>
          </cell>
          <cell r="AF296">
            <v>193690</v>
          </cell>
          <cell r="AG296">
            <v>0</v>
          </cell>
          <cell r="AH296">
            <v>0</v>
          </cell>
          <cell r="AI296">
            <v>0</v>
          </cell>
          <cell r="AJ296">
            <v>0</v>
          </cell>
          <cell r="AK296">
            <v>193690</v>
          </cell>
          <cell r="AM296">
            <v>287</v>
          </cell>
          <cell r="AN296">
            <v>287</v>
          </cell>
          <cell r="AO296" t="str">
            <v>STURBRIDGE</v>
          </cell>
          <cell r="AP296">
            <v>181188</v>
          </cell>
          <cell r="AQ296">
            <v>0</v>
          </cell>
          <cell r="AR296">
            <v>181188</v>
          </cell>
          <cell r="AS296">
            <v>0</v>
          </cell>
          <cell r="AT296">
            <v>0</v>
          </cell>
          <cell r="AU296">
            <v>0</v>
          </cell>
          <cell r="AV296">
            <v>0</v>
          </cell>
          <cell r="AW296">
            <v>0</v>
          </cell>
          <cell r="AX296">
            <v>0</v>
          </cell>
          <cell r="AY296">
            <v>181188</v>
          </cell>
          <cell r="AZ296">
            <v>128281.57244611251</v>
          </cell>
          <cell r="BB296">
            <v>287</v>
          </cell>
          <cell r="BC296" t="str">
            <v>STURBRIDGE</v>
          </cell>
          <cell r="BD296">
            <v>0</v>
          </cell>
          <cell r="BE296">
            <v>0</v>
          </cell>
          <cell r="BG296">
            <v>0</v>
          </cell>
          <cell r="BH296">
            <v>0</v>
          </cell>
          <cell r="BI296">
            <v>0</v>
          </cell>
          <cell r="BJ296">
            <v>0</v>
          </cell>
          <cell r="BK296">
            <v>0</v>
          </cell>
          <cell r="BL296">
            <v>0</v>
          </cell>
          <cell r="BN296">
            <v>0</v>
          </cell>
          <cell r="BP296">
            <v>181188</v>
          </cell>
          <cell r="BQ296">
            <v>181188</v>
          </cell>
          <cell r="BR296">
            <v>0</v>
          </cell>
          <cell r="BS296">
            <v>0</v>
          </cell>
          <cell r="BT296">
            <v>0</v>
          </cell>
          <cell r="BV296">
            <v>0</v>
          </cell>
        </row>
        <row r="297">
          <cell r="A297">
            <v>288</v>
          </cell>
          <cell r="B297">
            <v>288</v>
          </cell>
          <cell r="C297" t="str">
            <v>SUDBURY</v>
          </cell>
          <cell r="D297">
            <v>4</v>
          </cell>
          <cell r="E297">
            <v>56946</v>
          </cell>
          <cell r="F297">
            <v>0</v>
          </cell>
          <cell r="G297">
            <v>3548</v>
          </cell>
          <cell r="H297">
            <v>60494</v>
          </cell>
          <cell r="J297">
            <v>14294.572199522107</v>
          </cell>
          <cell r="K297">
            <v>0.44159597777348358</v>
          </cell>
          <cell r="L297">
            <v>3548</v>
          </cell>
          <cell r="M297">
            <v>17842.572199522107</v>
          </cell>
          <cell r="O297">
            <v>42651.42780047789</v>
          </cell>
          <cell r="Q297">
            <v>0</v>
          </cell>
          <cell r="R297">
            <v>14294.572199522107</v>
          </cell>
          <cell r="S297">
            <v>3548</v>
          </cell>
          <cell r="T297">
            <v>17842.572199522107</v>
          </cell>
          <cell r="V297">
            <v>35918.25</v>
          </cell>
          <cell r="W297">
            <v>0</v>
          </cell>
          <cell r="X297">
            <v>288</v>
          </cell>
          <cell r="Y297">
            <v>4</v>
          </cell>
          <cell r="Z297">
            <v>2.7190332326283987E-2</v>
          </cell>
          <cell r="AA297">
            <v>56946</v>
          </cell>
          <cell r="AB297">
            <v>0</v>
          </cell>
          <cell r="AC297">
            <v>56946</v>
          </cell>
          <cell r="AD297">
            <v>0</v>
          </cell>
          <cell r="AE297">
            <v>3548</v>
          </cell>
          <cell r="AF297">
            <v>60494</v>
          </cell>
          <cell r="AG297">
            <v>0</v>
          </cell>
          <cell r="AH297">
            <v>0</v>
          </cell>
          <cell r="AI297">
            <v>0</v>
          </cell>
          <cell r="AJ297">
            <v>0</v>
          </cell>
          <cell r="AK297">
            <v>60494</v>
          </cell>
          <cell r="AM297">
            <v>288</v>
          </cell>
          <cell r="AN297">
            <v>288</v>
          </cell>
          <cell r="AO297" t="str">
            <v>SUDBURY</v>
          </cell>
          <cell r="AP297">
            <v>56946</v>
          </cell>
          <cell r="AQ297">
            <v>36756</v>
          </cell>
          <cell r="AR297">
            <v>20190</v>
          </cell>
          <cell r="AS297">
            <v>0</v>
          </cell>
          <cell r="AT297">
            <v>0</v>
          </cell>
          <cell r="AU297">
            <v>12180.25</v>
          </cell>
          <cell r="AV297">
            <v>0</v>
          </cell>
          <cell r="AW297">
            <v>0</v>
          </cell>
          <cell r="AX297">
            <v>0</v>
          </cell>
          <cell r="AY297">
            <v>32370.25</v>
          </cell>
          <cell r="AZ297">
            <v>14294.572199522107</v>
          </cell>
          <cell r="BB297">
            <v>288</v>
          </cell>
          <cell r="BC297" t="str">
            <v>SUDBURY</v>
          </cell>
          <cell r="BD297">
            <v>0</v>
          </cell>
          <cell r="BE297">
            <v>0</v>
          </cell>
          <cell r="BG297">
            <v>0</v>
          </cell>
          <cell r="BH297">
            <v>0</v>
          </cell>
          <cell r="BI297">
            <v>0</v>
          </cell>
          <cell r="BJ297">
            <v>0</v>
          </cell>
          <cell r="BK297">
            <v>0</v>
          </cell>
          <cell r="BL297">
            <v>0</v>
          </cell>
          <cell r="BN297">
            <v>0</v>
          </cell>
          <cell r="BP297">
            <v>20190</v>
          </cell>
          <cell r="BQ297">
            <v>20190</v>
          </cell>
          <cell r="BR297">
            <v>0</v>
          </cell>
          <cell r="BS297">
            <v>0</v>
          </cell>
          <cell r="BT297">
            <v>0</v>
          </cell>
          <cell r="BV297">
            <v>0</v>
          </cell>
        </row>
        <row r="298">
          <cell r="A298">
            <v>289</v>
          </cell>
          <cell r="B298">
            <v>289</v>
          </cell>
          <cell r="C298" t="str">
            <v>SUNDERLAND</v>
          </cell>
          <cell r="D298">
            <v>1</v>
          </cell>
          <cell r="E298">
            <v>14501</v>
          </cell>
          <cell r="F298">
            <v>0</v>
          </cell>
          <cell r="G298">
            <v>893</v>
          </cell>
          <cell r="H298">
            <v>15394</v>
          </cell>
          <cell r="J298">
            <v>10266.745491098072</v>
          </cell>
          <cell r="K298">
            <v>0.50572609679809233</v>
          </cell>
          <cell r="L298">
            <v>893</v>
          </cell>
          <cell r="M298">
            <v>11159.745491098072</v>
          </cell>
          <cell r="O298">
            <v>4234.2545089019277</v>
          </cell>
          <cell r="Q298">
            <v>0</v>
          </cell>
          <cell r="R298">
            <v>10266.745491098072</v>
          </cell>
          <cell r="S298">
            <v>893</v>
          </cell>
          <cell r="T298">
            <v>11159.745491098072</v>
          </cell>
          <cell r="V298">
            <v>21194</v>
          </cell>
          <cell r="W298">
            <v>0</v>
          </cell>
          <cell r="X298">
            <v>289</v>
          </cell>
          <cell r="Y298">
            <v>1</v>
          </cell>
          <cell r="Z298">
            <v>0</v>
          </cell>
          <cell r="AA298">
            <v>14501</v>
          </cell>
          <cell r="AB298">
            <v>0</v>
          </cell>
          <cell r="AC298">
            <v>14501</v>
          </cell>
          <cell r="AD298">
            <v>0</v>
          </cell>
          <cell r="AE298">
            <v>893</v>
          </cell>
          <cell r="AF298">
            <v>15394</v>
          </cell>
          <cell r="AG298">
            <v>0</v>
          </cell>
          <cell r="AH298">
            <v>0</v>
          </cell>
          <cell r="AI298">
            <v>0</v>
          </cell>
          <cell r="AJ298">
            <v>0</v>
          </cell>
          <cell r="AK298">
            <v>15394</v>
          </cell>
          <cell r="AM298">
            <v>289</v>
          </cell>
          <cell r="AN298">
            <v>289</v>
          </cell>
          <cell r="AO298" t="str">
            <v>SUNDERLAND</v>
          </cell>
          <cell r="AP298">
            <v>14501</v>
          </cell>
          <cell r="AQ298">
            <v>0</v>
          </cell>
          <cell r="AR298">
            <v>14501</v>
          </cell>
          <cell r="AS298">
            <v>0</v>
          </cell>
          <cell r="AT298">
            <v>0</v>
          </cell>
          <cell r="AU298">
            <v>2477.5</v>
          </cell>
          <cell r="AV298">
            <v>3285.75</v>
          </cell>
          <cell r="AW298">
            <v>36.75</v>
          </cell>
          <cell r="AX298">
            <v>0</v>
          </cell>
          <cell r="AY298">
            <v>20301</v>
          </cell>
          <cell r="AZ298">
            <v>10266.745491098072</v>
          </cell>
          <cell r="BB298">
            <v>289</v>
          </cell>
          <cell r="BC298" t="str">
            <v>SUNDERLAND</v>
          </cell>
          <cell r="BD298">
            <v>0</v>
          </cell>
          <cell r="BE298">
            <v>0</v>
          </cell>
          <cell r="BG298">
            <v>0</v>
          </cell>
          <cell r="BH298">
            <v>0</v>
          </cell>
          <cell r="BI298">
            <v>0</v>
          </cell>
          <cell r="BJ298">
            <v>0</v>
          </cell>
          <cell r="BK298">
            <v>0</v>
          </cell>
          <cell r="BL298">
            <v>0</v>
          </cell>
          <cell r="BN298">
            <v>0</v>
          </cell>
          <cell r="BP298">
            <v>14501</v>
          </cell>
          <cell r="BQ298">
            <v>14501</v>
          </cell>
          <cell r="BR298">
            <v>0</v>
          </cell>
          <cell r="BS298">
            <v>0</v>
          </cell>
          <cell r="BT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1602.25</v>
          </cell>
          <cell r="AV299">
            <v>0</v>
          </cell>
          <cell r="AW299">
            <v>0</v>
          </cell>
          <cell r="AX299">
            <v>0</v>
          </cell>
          <cell r="AY299">
            <v>1602.25</v>
          </cell>
          <cell r="AZ299">
            <v>0</v>
          </cell>
          <cell r="BB299">
            <v>290</v>
          </cell>
          <cell r="BC299" t="str">
            <v>SUTTON</v>
          </cell>
          <cell r="BD299">
            <v>0</v>
          </cell>
          <cell r="BE299">
            <v>0</v>
          </cell>
          <cell r="BG299">
            <v>0</v>
          </cell>
          <cell r="BH299">
            <v>0</v>
          </cell>
          <cell r="BI299">
            <v>0</v>
          </cell>
          <cell r="BJ299">
            <v>0</v>
          </cell>
          <cell r="BK299">
            <v>0</v>
          </cell>
          <cell r="BL299">
            <v>0</v>
          </cell>
          <cell r="BN299">
            <v>0</v>
          </cell>
          <cell r="BP299">
            <v>0</v>
          </cell>
          <cell r="BQ299">
            <v>0</v>
          </cell>
          <cell r="BR299">
            <v>0</v>
          </cell>
          <cell r="BS299">
            <v>0</v>
          </cell>
          <cell r="BT299">
            <v>0</v>
          </cell>
          <cell r="BV299">
            <v>0</v>
          </cell>
        </row>
        <row r="300">
          <cell r="A300">
            <v>291</v>
          </cell>
          <cell r="B300">
            <v>291</v>
          </cell>
          <cell r="C300" t="str">
            <v>SWAMPSCOTT</v>
          </cell>
          <cell r="D300">
            <v>26</v>
          </cell>
          <cell r="E300">
            <v>399017</v>
          </cell>
          <cell r="F300">
            <v>0</v>
          </cell>
          <cell r="G300">
            <v>23218</v>
          </cell>
          <cell r="H300">
            <v>422235</v>
          </cell>
          <cell r="J300">
            <v>98074.642139395772</v>
          </cell>
          <cell r="K300">
            <v>0.6010322664309049</v>
          </cell>
          <cell r="L300">
            <v>23218</v>
          </cell>
          <cell r="M300">
            <v>121292.64213939577</v>
          </cell>
          <cell r="O300">
            <v>300942.35786060424</v>
          </cell>
          <cell r="Q300">
            <v>0</v>
          </cell>
          <cell r="R300">
            <v>98074.642139395772</v>
          </cell>
          <cell r="S300">
            <v>23218</v>
          </cell>
          <cell r="T300">
            <v>121292.64213939577</v>
          </cell>
          <cell r="V300">
            <v>186395</v>
          </cell>
          <cell r="W300">
            <v>0</v>
          </cell>
          <cell r="X300">
            <v>291</v>
          </cell>
          <cell r="Y300">
            <v>26</v>
          </cell>
          <cell r="Z300">
            <v>0</v>
          </cell>
          <cell r="AA300">
            <v>399017</v>
          </cell>
          <cell r="AB300">
            <v>0</v>
          </cell>
          <cell r="AC300">
            <v>399017</v>
          </cell>
          <cell r="AD300">
            <v>0</v>
          </cell>
          <cell r="AE300">
            <v>23218</v>
          </cell>
          <cell r="AF300">
            <v>422235</v>
          </cell>
          <cell r="AG300">
            <v>0</v>
          </cell>
          <cell r="AH300">
            <v>0</v>
          </cell>
          <cell r="AI300">
            <v>0</v>
          </cell>
          <cell r="AJ300">
            <v>0</v>
          </cell>
          <cell r="AK300">
            <v>422235</v>
          </cell>
          <cell r="AM300">
            <v>291</v>
          </cell>
          <cell r="AN300">
            <v>291</v>
          </cell>
          <cell r="AO300" t="str">
            <v>SWAMPSCOTT</v>
          </cell>
          <cell r="AP300">
            <v>399017</v>
          </cell>
          <cell r="AQ300">
            <v>260494</v>
          </cell>
          <cell r="AR300">
            <v>138523</v>
          </cell>
          <cell r="AS300">
            <v>0</v>
          </cell>
          <cell r="AT300">
            <v>17431.5</v>
          </cell>
          <cell r="AU300">
            <v>7222.5</v>
          </cell>
          <cell r="AV300">
            <v>0</v>
          </cell>
          <cell r="AW300">
            <v>0</v>
          </cell>
          <cell r="AX300">
            <v>0</v>
          </cell>
          <cell r="AY300">
            <v>163177</v>
          </cell>
          <cell r="AZ300">
            <v>98074.642139395772</v>
          </cell>
          <cell r="BB300">
            <v>291</v>
          </cell>
          <cell r="BC300" t="str">
            <v>SWAMPSCOTT</v>
          </cell>
          <cell r="BD300">
            <v>0</v>
          </cell>
          <cell r="BE300">
            <v>0</v>
          </cell>
          <cell r="BG300">
            <v>0</v>
          </cell>
          <cell r="BH300">
            <v>0</v>
          </cell>
          <cell r="BI300">
            <v>0</v>
          </cell>
          <cell r="BJ300">
            <v>0</v>
          </cell>
          <cell r="BK300">
            <v>0</v>
          </cell>
          <cell r="BL300">
            <v>0</v>
          </cell>
          <cell r="BN300">
            <v>0</v>
          </cell>
          <cell r="BP300">
            <v>138523</v>
          </cell>
          <cell r="BQ300">
            <v>138523</v>
          </cell>
          <cell r="BR300">
            <v>0</v>
          </cell>
          <cell r="BS300">
            <v>0</v>
          </cell>
          <cell r="BT300">
            <v>0</v>
          </cell>
          <cell r="BV300">
            <v>0</v>
          </cell>
        </row>
        <row r="301">
          <cell r="A301">
            <v>292</v>
          </cell>
          <cell r="B301">
            <v>292</v>
          </cell>
          <cell r="C301" t="str">
            <v>SWANSEA</v>
          </cell>
          <cell r="D301">
            <v>7</v>
          </cell>
          <cell r="E301">
            <v>83098</v>
          </cell>
          <cell r="F301">
            <v>0</v>
          </cell>
          <cell r="G301">
            <v>6251</v>
          </cell>
          <cell r="H301">
            <v>89349</v>
          </cell>
          <cell r="J301">
            <v>1893.9069159842315</v>
          </cell>
          <cell r="K301">
            <v>0.15076416130425882</v>
          </cell>
          <cell r="L301">
            <v>6251</v>
          </cell>
          <cell r="M301">
            <v>8144.9069159842311</v>
          </cell>
          <cell r="O301">
            <v>81204.093084015767</v>
          </cell>
          <cell r="Q301">
            <v>0</v>
          </cell>
          <cell r="R301">
            <v>1893.9069159842315</v>
          </cell>
          <cell r="S301">
            <v>6251</v>
          </cell>
          <cell r="T301">
            <v>8144.9069159842311</v>
          </cell>
          <cell r="V301">
            <v>18813.049890372269</v>
          </cell>
          <cell r="W301">
            <v>0</v>
          </cell>
          <cell r="X301">
            <v>292</v>
          </cell>
          <cell r="Y301">
            <v>7</v>
          </cell>
          <cell r="Z301">
            <v>0</v>
          </cell>
          <cell r="AA301">
            <v>83098</v>
          </cell>
          <cell r="AB301">
            <v>0</v>
          </cell>
          <cell r="AC301">
            <v>83098</v>
          </cell>
          <cell r="AD301">
            <v>0</v>
          </cell>
          <cell r="AE301">
            <v>6251</v>
          </cell>
          <cell r="AF301">
            <v>89349</v>
          </cell>
          <cell r="AG301">
            <v>0</v>
          </cell>
          <cell r="AH301">
            <v>0</v>
          </cell>
          <cell r="AI301">
            <v>0</v>
          </cell>
          <cell r="AJ301">
            <v>0</v>
          </cell>
          <cell r="AK301">
            <v>89349</v>
          </cell>
          <cell r="AM301">
            <v>292</v>
          </cell>
          <cell r="AN301">
            <v>292</v>
          </cell>
          <cell r="AO301" t="str">
            <v>SWANSEA</v>
          </cell>
          <cell r="AP301">
            <v>83098</v>
          </cell>
          <cell r="AQ301">
            <v>80423</v>
          </cell>
          <cell r="AR301">
            <v>2675</v>
          </cell>
          <cell r="AS301">
            <v>6000</v>
          </cell>
          <cell r="AT301">
            <v>0</v>
          </cell>
          <cell r="AU301">
            <v>0</v>
          </cell>
          <cell r="AV301">
            <v>4248.5</v>
          </cell>
          <cell r="AW301">
            <v>0</v>
          </cell>
          <cell r="AX301">
            <v>-361.45010962773085</v>
          </cell>
          <cell r="AY301">
            <v>12562.049890372269</v>
          </cell>
          <cell r="AZ301">
            <v>1893.9069159842315</v>
          </cell>
          <cell r="BB301">
            <v>292</v>
          </cell>
          <cell r="BC301" t="str">
            <v>SWANSEA</v>
          </cell>
          <cell r="BD301">
            <v>0</v>
          </cell>
          <cell r="BE301">
            <v>0</v>
          </cell>
          <cell r="BG301">
            <v>0</v>
          </cell>
          <cell r="BH301">
            <v>0</v>
          </cell>
          <cell r="BI301">
            <v>0</v>
          </cell>
          <cell r="BJ301">
            <v>0</v>
          </cell>
          <cell r="BK301">
            <v>0</v>
          </cell>
          <cell r="BL301">
            <v>0</v>
          </cell>
          <cell r="BN301">
            <v>0</v>
          </cell>
          <cell r="BP301">
            <v>2675</v>
          </cell>
          <cell r="BQ301">
            <v>2675</v>
          </cell>
          <cell r="BR301">
            <v>0</v>
          </cell>
          <cell r="BS301">
            <v>-361.45010962773085</v>
          </cell>
          <cell r="BT301">
            <v>-361.45010962773085</v>
          </cell>
          <cell r="BV301">
            <v>-361.45010962773085</v>
          </cell>
        </row>
        <row r="302">
          <cell r="A302">
            <v>293</v>
          </cell>
          <cell r="B302">
            <v>293</v>
          </cell>
          <cell r="C302" t="str">
            <v>TAUNTON</v>
          </cell>
          <cell r="D302">
            <v>26</v>
          </cell>
          <cell r="E302">
            <v>300319</v>
          </cell>
          <cell r="F302">
            <v>0</v>
          </cell>
          <cell r="G302">
            <v>23174</v>
          </cell>
          <cell r="H302">
            <v>323493</v>
          </cell>
          <cell r="J302">
            <v>103231.02496897079</v>
          </cell>
          <cell r="K302">
            <v>0.58733941431950565</v>
          </cell>
          <cell r="L302">
            <v>23174</v>
          </cell>
          <cell r="M302">
            <v>126405.02496897079</v>
          </cell>
          <cell r="O302">
            <v>197087.9750310292</v>
          </cell>
          <cell r="Q302">
            <v>0</v>
          </cell>
          <cell r="R302">
            <v>103231.02496897079</v>
          </cell>
          <cell r="S302">
            <v>23174</v>
          </cell>
          <cell r="T302">
            <v>126405.02496897079</v>
          </cell>
          <cell r="V302">
            <v>198934.42481088173</v>
          </cell>
          <cell r="W302">
            <v>0</v>
          </cell>
          <cell r="X302">
            <v>293</v>
          </cell>
          <cell r="Y302">
            <v>26</v>
          </cell>
          <cell r="Z302">
            <v>5.2132701421800952E-2</v>
          </cell>
          <cell r="AA302">
            <v>300319</v>
          </cell>
          <cell r="AB302">
            <v>0</v>
          </cell>
          <cell r="AC302">
            <v>300319</v>
          </cell>
          <cell r="AD302">
            <v>0</v>
          </cell>
          <cell r="AE302">
            <v>23174</v>
          </cell>
          <cell r="AF302">
            <v>323493</v>
          </cell>
          <cell r="AG302">
            <v>0</v>
          </cell>
          <cell r="AH302">
            <v>0</v>
          </cell>
          <cell r="AI302">
            <v>0</v>
          </cell>
          <cell r="AJ302">
            <v>0</v>
          </cell>
          <cell r="AK302">
            <v>323493</v>
          </cell>
          <cell r="AM302">
            <v>293</v>
          </cell>
          <cell r="AN302">
            <v>293</v>
          </cell>
          <cell r="AO302" t="str">
            <v>TAUNTON</v>
          </cell>
          <cell r="AP302">
            <v>300319</v>
          </cell>
          <cell r="AQ302">
            <v>154513</v>
          </cell>
          <cell r="AR302">
            <v>145806</v>
          </cell>
          <cell r="AS302">
            <v>8355</v>
          </cell>
          <cell r="AT302">
            <v>6021.75</v>
          </cell>
          <cell r="AU302">
            <v>0</v>
          </cell>
          <cell r="AV302">
            <v>15889.25</v>
          </cell>
          <cell r="AW302">
            <v>191.75</v>
          </cell>
          <cell r="AX302">
            <v>-503.325189118259</v>
          </cell>
          <cell r="AY302">
            <v>175760.42481088173</v>
          </cell>
          <cell r="AZ302">
            <v>103231.02496897079</v>
          </cell>
          <cell r="BB302">
            <v>293</v>
          </cell>
          <cell r="BC302" t="str">
            <v>TAUNTON</v>
          </cell>
          <cell r="BD302">
            <v>0</v>
          </cell>
          <cell r="BE302">
            <v>0</v>
          </cell>
          <cell r="BG302">
            <v>0</v>
          </cell>
          <cell r="BH302">
            <v>0</v>
          </cell>
          <cell r="BI302">
            <v>0</v>
          </cell>
          <cell r="BJ302">
            <v>0</v>
          </cell>
          <cell r="BK302">
            <v>0</v>
          </cell>
          <cell r="BL302">
            <v>0</v>
          </cell>
          <cell r="BN302">
            <v>0</v>
          </cell>
          <cell r="BP302">
            <v>145806</v>
          </cell>
          <cell r="BQ302">
            <v>145806</v>
          </cell>
          <cell r="BR302">
            <v>0</v>
          </cell>
          <cell r="BS302">
            <v>-503.325189118259</v>
          </cell>
          <cell r="BT302">
            <v>-503.325189118259</v>
          </cell>
          <cell r="BV302">
            <v>-503.325189118259</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AZ303">
            <v>0</v>
          </cell>
          <cell r="BB303">
            <v>294</v>
          </cell>
          <cell r="BC303" t="str">
            <v>TEMPLETON</v>
          </cell>
          <cell r="BD303">
            <v>0</v>
          </cell>
          <cell r="BE303">
            <v>0</v>
          </cell>
          <cell r="BG303">
            <v>0</v>
          </cell>
          <cell r="BH303">
            <v>0</v>
          </cell>
          <cell r="BI303">
            <v>0</v>
          </cell>
          <cell r="BJ303">
            <v>0</v>
          </cell>
          <cell r="BK303">
            <v>0</v>
          </cell>
          <cell r="BL303">
            <v>0</v>
          </cell>
          <cell r="BN303">
            <v>0</v>
          </cell>
          <cell r="BP303">
            <v>0</v>
          </cell>
          <cell r="BQ303">
            <v>0</v>
          </cell>
          <cell r="BR303">
            <v>0</v>
          </cell>
          <cell r="BS303">
            <v>0</v>
          </cell>
          <cell r="BT303">
            <v>0</v>
          </cell>
          <cell r="BV303">
            <v>0</v>
          </cell>
        </row>
        <row r="304">
          <cell r="A304">
            <v>295</v>
          </cell>
          <cell r="B304">
            <v>295</v>
          </cell>
          <cell r="C304" t="str">
            <v>TEWKSBURY</v>
          </cell>
          <cell r="D304">
            <v>80</v>
          </cell>
          <cell r="E304">
            <v>1098862</v>
          </cell>
          <cell r="F304">
            <v>0</v>
          </cell>
          <cell r="G304">
            <v>71193</v>
          </cell>
          <cell r="H304">
            <v>1170055</v>
          </cell>
          <cell r="J304">
            <v>0</v>
          </cell>
          <cell r="K304">
            <v>0</v>
          </cell>
          <cell r="L304">
            <v>71193</v>
          </cell>
          <cell r="M304">
            <v>71193</v>
          </cell>
          <cell r="O304">
            <v>1098862</v>
          </cell>
          <cell r="Q304">
            <v>0</v>
          </cell>
          <cell r="R304">
            <v>0</v>
          </cell>
          <cell r="S304">
            <v>71193</v>
          </cell>
          <cell r="T304">
            <v>71193</v>
          </cell>
          <cell r="V304">
            <v>188957.03655115911</v>
          </cell>
          <cell r="W304">
            <v>0</v>
          </cell>
          <cell r="X304">
            <v>295</v>
          </cell>
          <cell r="Y304">
            <v>80</v>
          </cell>
          <cell r="Z304">
            <v>0.29538055299738047</v>
          </cell>
          <cell r="AA304">
            <v>1098862</v>
          </cell>
          <cell r="AB304">
            <v>0</v>
          </cell>
          <cell r="AC304">
            <v>1098862</v>
          </cell>
          <cell r="AD304">
            <v>0</v>
          </cell>
          <cell r="AE304">
            <v>71193</v>
          </cell>
          <cell r="AF304">
            <v>1170055</v>
          </cell>
          <cell r="AG304">
            <v>0</v>
          </cell>
          <cell r="AH304">
            <v>0</v>
          </cell>
          <cell r="AI304">
            <v>0</v>
          </cell>
          <cell r="AJ304">
            <v>0</v>
          </cell>
          <cell r="AK304">
            <v>1170055</v>
          </cell>
          <cell r="AM304">
            <v>295</v>
          </cell>
          <cell r="AN304">
            <v>295</v>
          </cell>
          <cell r="AO304" t="str">
            <v>TEWKSBURY</v>
          </cell>
          <cell r="AP304">
            <v>1098862</v>
          </cell>
          <cell r="AQ304">
            <v>1138576</v>
          </cell>
          <cell r="AR304">
            <v>0</v>
          </cell>
          <cell r="AS304">
            <v>11992</v>
          </cell>
          <cell r="AT304">
            <v>39912</v>
          </cell>
          <cell r="AU304">
            <v>0</v>
          </cell>
          <cell r="AV304">
            <v>28672</v>
          </cell>
          <cell r="AW304">
            <v>37910.5</v>
          </cell>
          <cell r="AX304">
            <v>-722.46344884089194</v>
          </cell>
          <cell r="AY304">
            <v>117764.03655115911</v>
          </cell>
          <cell r="AZ304">
            <v>0</v>
          </cell>
          <cell r="BB304">
            <v>295</v>
          </cell>
          <cell r="BC304" t="str">
            <v>TEWKSBURY</v>
          </cell>
          <cell r="BD304">
            <v>0</v>
          </cell>
          <cell r="BE304">
            <v>0</v>
          </cell>
          <cell r="BG304">
            <v>0</v>
          </cell>
          <cell r="BH304">
            <v>0</v>
          </cell>
          <cell r="BI304">
            <v>0</v>
          </cell>
          <cell r="BJ304">
            <v>0</v>
          </cell>
          <cell r="BK304">
            <v>0</v>
          </cell>
          <cell r="BL304">
            <v>0</v>
          </cell>
          <cell r="BN304">
            <v>0</v>
          </cell>
          <cell r="BP304">
            <v>0</v>
          </cell>
          <cell r="BQ304">
            <v>0</v>
          </cell>
          <cell r="BR304">
            <v>0</v>
          </cell>
          <cell r="BS304">
            <v>-722.46344884089194</v>
          </cell>
          <cell r="BT304">
            <v>-722.46344884089194</v>
          </cell>
          <cell r="BV304">
            <v>-722.46344884089194</v>
          </cell>
        </row>
        <row r="305">
          <cell r="A305">
            <v>296</v>
          </cell>
          <cell r="B305">
            <v>296</v>
          </cell>
          <cell r="C305" t="str">
            <v>TISBURY</v>
          </cell>
          <cell r="D305">
            <v>31</v>
          </cell>
          <cell r="E305">
            <v>638104</v>
          </cell>
          <cell r="F305">
            <v>0</v>
          </cell>
          <cell r="G305">
            <v>27094</v>
          </cell>
          <cell r="H305">
            <v>665198</v>
          </cell>
          <cell r="J305">
            <v>0</v>
          </cell>
          <cell r="K305">
            <v>0</v>
          </cell>
          <cell r="L305">
            <v>27094</v>
          </cell>
          <cell r="M305">
            <v>27094</v>
          </cell>
          <cell r="O305">
            <v>638104</v>
          </cell>
          <cell r="Q305">
            <v>0</v>
          </cell>
          <cell r="R305">
            <v>0</v>
          </cell>
          <cell r="S305">
            <v>27094</v>
          </cell>
          <cell r="T305">
            <v>27094</v>
          </cell>
          <cell r="V305">
            <v>95855.91818897074</v>
          </cell>
          <cell r="W305">
            <v>0</v>
          </cell>
          <cell r="X305">
            <v>296</v>
          </cell>
          <cell r="Y305">
            <v>31</v>
          </cell>
          <cell r="Z305">
            <v>0.67391304347826053</v>
          </cell>
          <cell r="AA305">
            <v>638104</v>
          </cell>
          <cell r="AB305">
            <v>0</v>
          </cell>
          <cell r="AC305">
            <v>638104</v>
          </cell>
          <cell r="AD305">
            <v>0</v>
          </cell>
          <cell r="AE305">
            <v>27094</v>
          </cell>
          <cell r="AF305">
            <v>665198</v>
          </cell>
          <cell r="AG305">
            <v>0</v>
          </cell>
          <cell r="AH305">
            <v>0</v>
          </cell>
          <cell r="AI305">
            <v>0</v>
          </cell>
          <cell r="AJ305">
            <v>0</v>
          </cell>
          <cell r="AK305">
            <v>665198</v>
          </cell>
          <cell r="AM305">
            <v>296</v>
          </cell>
          <cell r="AN305">
            <v>296</v>
          </cell>
          <cell r="AO305" t="str">
            <v>TISBURY</v>
          </cell>
          <cell r="AP305">
            <v>638104</v>
          </cell>
          <cell r="AQ305">
            <v>641515</v>
          </cell>
          <cell r="AR305">
            <v>0</v>
          </cell>
          <cell r="AS305">
            <v>55148</v>
          </cell>
          <cell r="AT305">
            <v>0</v>
          </cell>
          <cell r="AU305">
            <v>12041.25</v>
          </cell>
          <cell r="AV305">
            <v>4895</v>
          </cell>
          <cell r="AW305">
            <v>0</v>
          </cell>
          <cell r="AX305">
            <v>-3322.3318110292603</v>
          </cell>
          <cell r="AY305">
            <v>68761.91818897074</v>
          </cell>
          <cell r="AZ305">
            <v>0</v>
          </cell>
          <cell r="BB305">
            <v>296</v>
          </cell>
          <cell r="BC305" t="str">
            <v>TISBURY</v>
          </cell>
          <cell r="BD305">
            <v>0</v>
          </cell>
          <cell r="BE305">
            <v>0</v>
          </cell>
          <cell r="BG305">
            <v>0</v>
          </cell>
          <cell r="BH305">
            <v>0</v>
          </cell>
          <cell r="BI305">
            <v>0</v>
          </cell>
          <cell r="BJ305">
            <v>0</v>
          </cell>
          <cell r="BK305">
            <v>0</v>
          </cell>
          <cell r="BL305">
            <v>0</v>
          </cell>
          <cell r="BN305">
            <v>0</v>
          </cell>
          <cell r="BP305">
            <v>0</v>
          </cell>
          <cell r="BQ305">
            <v>0</v>
          </cell>
          <cell r="BR305">
            <v>0</v>
          </cell>
          <cell r="BS305">
            <v>-3322.3318110292603</v>
          </cell>
          <cell r="BT305">
            <v>-3322.3318110292603</v>
          </cell>
          <cell r="BV305">
            <v>-3322.3318110292603</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AZ306">
            <v>0</v>
          </cell>
          <cell r="BB306">
            <v>297</v>
          </cell>
          <cell r="BC306" t="str">
            <v>TOLLAND</v>
          </cell>
          <cell r="BD306">
            <v>0</v>
          </cell>
          <cell r="BE306">
            <v>0</v>
          </cell>
          <cell r="BG306">
            <v>0</v>
          </cell>
          <cell r="BH306">
            <v>0</v>
          </cell>
          <cell r="BI306">
            <v>0</v>
          </cell>
          <cell r="BJ306">
            <v>0</v>
          </cell>
          <cell r="BK306">
            <v>0</v>
          </cell>
          <cell r="BL306">
            <v>0</v>
          </cell>
          <cell r="BN306">
            <v>0</v>
          </cell>
          <cell r="BP306">
            <v>0</v>
          </cell>
          <cell r="BQ306">
            <v>0</v>
          </cell>
          <cell r="BR306">
            <v>0</v>
          </cell>
          <cell r="BS306">
            <v>0</v>
          </cell>
          <cell r="BT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3470.25</v>
          </cell>
          <cell r="AV307">
            <v>0</v>
          </cell>
          <cell r="AW307">
            <v>0</v>
          </cell>
          <cell r="AX307">
            <v>0</v>
          </cell>
          <cell r="AY307">
            <v>3470.25</v>
          </cell>
          <cell r="AZ307">
            <v>0</v>
          </cell>
          <cell r="BB307">
            <v>298</v>
          </cell>
          <cell r="BC307" t="str">
            <v>TOPSFIELD</v>
          </cell>
          <cell r="BD307">
            <v>0</v>
          </cell>
          <cell r="BE307">
            <v>0</v>
          </cell>
          <cell r="BG307">
            <v>0</v>
          </cell>
          <cell r="BH307">
            <v>0</v>
          </cell>
          <cell r="BI307">
            <v>0</v>
          </cell>
          <cell r="BJ307">
            <v>0</v>
          </cell>
          <cell r="BK307">
            <v>0</v>
          </cell>
          <cell r="BL307">
            <v>0</v>
          </cell>
          <cell r="BN307">
            <v>0</v>
          </cell>
          <cell r="BP307">
            <v>0</v>
          </cell>
          <cell r="BQ307">
            <v>0</v>
          </cell>
          <cell r="BR307">
            <v>0</v>
          </cell>
          <cell r="BS307">
            <v>0</v>
          </cell>
          <cell r="BT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AZ308">
            <v>0</v>
          </cell>
          <cell r="BB308">
            <v>299</v>
          </cell>
          <cell r="BC308" t="str">
            <v>TOWNSEND</v>
          </cell>
          <cell r="BD308">
            <v>0</v>
          </cell>
          <cell r="BE308">
            <v>0</v>
          </cell>
          <cell r="BG308">
            <v>0</v>
          </cell>
          <cell r="BH308">
            <v>0</v>
          </cell>
          <cell r="BI308">
            <v>0</v>
          </cell>
          <cell r="BJ308">
            <v>0</v>
          </cell>
          <cell r="BK308">
            <v>0</v>
          </cell>
          <cell r="BL308">
            <v>0</v>
          </cell>
          <cell r="BN308">
            <v>0</v>
          </cell>
          <cell r="BP308">
            <v>0</v>
          </cell>
          <cell r="BQ308">
            <v>0</v>
          </cell>
          <cell r="BR308">
            <v>0</v>
          </cell>
          <cell r="BS308">
            <v>0</v>
          </cell>
          <cell r="BT308">
            <v>0</v>
          </cell>
          <cell r="BV308">
            <v>0</v>
          </cell>
        </row>
        <row r="309">
          <cell r="A309">
            <v>300</v>
          </cell>
          <cell r="B309">
            <v>300</v>
          </cell>
          <cell r="C309" t="str">
            <v>TRURO</v>
          </cell>
          <cell r="D309">
            <v>5</v>
          </cell>
          <cell r="E309">
            <v>144392</v>
          </cell>
          <cell r="F309">
            <v>0</v>
          </cell>
          <cell r="G309">
            <v>4465</v>
          </cell>
          <cell r="H309">
            <v>148857</v>
          </cell>
          <cell r="J309">
            <v>0</v>
          </cell>
          <cell r="K309">
            <v>0</v>
          </cell>
          <cell r="L309">
            <v>4465</v>
          </cell>
          <cell r="M309">
            <v>4465</v>
          </cell>
          <cell r="O309">
            <v>144392</v>
          </cell>
          <cell r="Q309">
            <v>0</v>
          </cell>
          <cell r="R309">
            <v>0</v>
          </cell>
          <cell r="S309">
            <v>4465</v>
          </cell>
          <cell r="T309">
            <v>4465</v>
          </cell>
          <cell r="V309">
            <v>35610.743651120982</v>
          </cell>
          <cell r="W309">
            <v>0</v>
          </cell>
          <cell r="X309">
            <v>300</v>
          </cell>
          <cell r="Y309">
            <v>5</v>
          </cell>
          <cell r="Z309">
            <v>0</v>
          </cell>
          <cell r="AA309">
            <v>144392</v>
          </cell>
          <cell r="AB309">
            <v>0</v>
          </cell>
          <cell r="AC309">
            <v>144392</v>
          </cell>
          <cell r="AD309">
            <v>0</v>
          </cell>
          <cell r="AE309">
            <v>4465</v>
          </cell>
          <cell r="AF309">
            <v>148857</v>
          </cell>
          <cell r="AG309">
            <v>0</v>
          </cell>
          <cell r="AH309">
            <v>0</v>
          </cell>
          <cell r="AI309">
            <v>0</v>
          </cell>
          <cell r="AJ309">
            <v>0</v>
          </cell>
          <cell r="AK309">
            <v>148857</v>
          </cell>
          <cell r="AM309">
            <v>300</v>
          </cell>
          <cell r="AN309">
            <v>300</v>
          </cell>
          <cell r="AO309" t="str">
            <v>TRURO</v>
          </cell>
          <cell r="AP309">
            <v>144392</v>
          </cell>
          <cell r="AQ309">
            <v>167659</v>
          </cell>
          <cell r="AR309">
            <v>0</v>
          </cell>
          <cell r="AS309">
            <v>13151</v>
          </cell>
          <cell r="AT309">
            <v>817.25</v>
          </cell>
          <cell r="AU309">
            <v>17969.75</v>
          </cell>
          <cell r="AV309">
            <v>0</v>
          </cell>
          <cell r="AW309">
            <v>0</v>
          </cell>
          <cell r="AX309">
            <v>-792.25634887901833</v>
          </cell>
          <cell r="AY309">
            <v>31145.743651120982</v>
          </cell>
          <cell r="AZ309">
            <v>0</v>
          </cell>
          <cell r="BB309">
            <v>300</v>
          </cell>
          <cell r="BC309" t="str">
            <v>TRURO</v>
          </cell>
          <cell r="BD309">
            <v>0</v>
          </cell>
          <cell r="BE309">
            <v>0</v>
          </cell>
          <cell r="BG309">
            <v>0</v>
          </cell>
          <cell r="BH309">
            <v>0</v>
          </cell>
          <cell r="BI309">
            <v>0</v>
          </cell>
          <cell r="BJ309">
            <v>0</v>
          </cell>
          <cell r="BK309">
            <v>0</v>
          </cell>
          <cell r="BL309">
            <v>0</v>
          </cell>
          <cell r="BN309">
            <v>0</v>
          </cell>
          <cell r="BP309">
            <v>0</v>
          </cell>
          <cell r="BQ309">
            <v>0</v>
          </cell>
          <cell r="BR309">
            <v>0</v>
          </cell>
          <cell r="BS309">
            <v>-792.25634887901833</v>
          </cell>
          <cell r="BT309">
            <v>-792.25634887901833</v>
          </cell>
          <cell r="BV309">
            <v>-792.25634887901833</v>
          </cell>
        </row>
        <row r="310">
          <cell r="A310">
            <v>301</v>
          </cell>
          <cell r="B310">
            <v>301</v>
          </cell>
          <cell r="C310" t="str">
            <v>TYNGSBOROUGH</v>
          </cell>
          <cell r="D310">
            <v>75</v>
          </cell>
          <cell r="E310">
            <v>990943</v>
          </cell>
          <cell r="F310">
            <v>0</v>
          </cell>
          <cell r="G310">
            <v>66805</v>
          </cell>
          <cell r="H310">
            <v>1057748</v>
          </cell>
          <cell r="J310">
            <v>0</v>
          </cell>
          <cell r="K310">
            <v>0</v>
          </cell>
          <cell r="L310">
            <v>66805</v>
          </cell>
          <cell r="M310">
            <v>66805</v>
          </cell>
          <cell r="O310">
            <v>990943</v>
          </cell>
          <cell r="Q310">
            <v>0</v>
          </cell>
          <cell r="R310">
            <v>0</v>
          </cell>
          <cell r="S310">
            <v>66805</v>
          </cell>
          <cell r="T310">
            <v>66805</v>
          </cell>
          <cell r="V310">
            <v>157299.6454608803</v>
          </cell>
          <cell r="W310">
            <v>0</v>
          </cell>
          <cell r="X310">
            <v>301</v>
          </cell>
          <cell r="Y310">
            <v>75</v>
          </cell>
          <cell r="Z310">
            <v>0.20896162542047841</v>
          </cell>
          <cell r="AA310">
            <v>990943</v>
          </cell>
          <cell r="AB310">
            <v>0</v>
          </cell>
          <cell r="AC310">
            <v>990943</v>
          </cell>
          <cell r="AD310">
            <v>0</v>
          </cell>
          <cell r="AE310">
            <v>66805</v>
          </cell>
          <cell r="AF310">
            <v>1057748</v>
          </cell>
          <cell r="AG310">
            <v>0</v>
          </cell>
          <cell r="AH310">
            <v>0</v>
          </cell>
          <cell r="AI310">
            <v>0</v>
          </cell>
          <cell r="AJ310">
            <v>0</v>
          </cell>
          <cell r="AK310">
            <v>1057748</v>
          </cell>
          <cell r="AM310">
            <v>301</v>
          </cell>
          <cell r="AN310">
            <v>301</v>
          </cell>
          <cell r="AO310" t="str">
            <v>TYNGSBOROUGH</v>
          </cell>
          <cell r="AP310">
            <v>990943</v>
          </cell>
          <cell r="AQ310">
            <v>1156912</v>
          </cell>
          <cell r="AR310">
            <v>0</v>
          </cell>
          <cell r="AS310">
            <v>26760</v>
          </cell>
          <cell r="AT310">
            <v>0</v>
          </cell>
          <cell r="AU310">
            <v>27882</v>
          </cell>
          <cell r="AV310">
            <v>4213.5</v>
          </cell>
          <cell r="AW310">
            <v>33251.25</v>
          </cell>
          <cell r="AX310">
            <v>-1612.1045391196822</v>
          </cell>
          <cell r="AY310">
            <v>90494.645460880318</v>
          </cell>
          <cell r="AZ310">
            <v>0</v>
          </cell>
          <cell r="BB310">
            <v>301</v>
          </cell>
          <cell r="BC310" t="str">
            <v>TYNGSBOROUGH</v>
          </cell>
          <cell r="BD310">
            <v>0</v>
          </cell>
          <cell r="BE310">
            <v>0</v>
          </cell>
          <cell r="BG310">
            <v>0</v>
          </cell>
          <cell r="BH310">
            <v>0</v>
          </cell>
          <cell r="BI310">
            <v>0</v>
          </cell>
          <cell r="BJ310">
            <v>0</v>
          </cell>
          <cell r="BK310">
            <v>0</v>
          </cell>
          <cell r="BL310">
            <v>0</v>
          </cell>
          <cell r="BN310">
            <v>0</v>
          </cell>
          <cell r="BP310">
            <v>0</v>
          </cell>
          <cell r="BQ310">
            <v>0</v>
          </cell>
          <cell r="BR310">
            <v>0</v>
          </cell>
          <cell r="BS310">
            <v>-1612.1045391196822</v>
          </cell>
          <cell r="BT310">
            <v>-1612.1045391196822</v>
          </cell>
          <cell r="BV310">
            <v>-1612.1045391196822</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AZ311">
            <v>0</v>
          </cell>
          <cell r="BB311">
            <v>302</v>
          </cell>
          <cell r="BC311" t="str">
            <v>TYRINGHAM</v>
          </cell>
          <cell r="BD311">
            <v>0</v>
          </cell>
          <cell r="BE311">
            <v>0</v>
          </cell>
          <cell r="BG311">
            <v>0</v>
          </cell>
          <cell r="BH311">
            <v>0</v>
          </cell>
          <cell r="BI311">
            <v>0</v>
          </cell>
          <cell r="BJ311">
            <v>0</v>
          </cell>
          <cell r="BK311">
            <v>0</v>
          </cell>
          <cell r="BL311">
            <v>0</v>
          </cell>
          <cell r="BN311">
            <v>0</v>
          </cell>
          <cell r="BP311">
            <v>0</v>
          </cell>
          <cell r="BQ311">
            <v>0</v>
          </cell>
          <cell r="BR311">
            <v>0</v>
          </cell>
          <cell r="BS311">
            <v>0</v>
          </cell>
          <cell r="BT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AZ312">
            <v>0</v>
          </cell>
          <cell r="BB312">
            <v>303</v>
          </cell>
          <cell r="BC312" t="str">
            <v>UPTON</v>
          </cell>
          <cell r="BD312">
            <v>0</v>
          </cell>
          <cell r="BE312">
            <v>0</v>
          </cell>
          <cell r="BG312">
            <v>0</v>
          </cell>
          <cell r="BH312">
            <v>0</v>
          </cell>
          <cell r="BI312">
            <v>0</v>
          </cell>
          <cell r="BJ312">
            <v>0</v>
          </cell>
          <cell r="BK312">
            <v>0</v>
          </cell>
          <cell r="BL312">
            <v>0</v>
          </cell>
          <cell r="BN312">
            <v>0</v>
          </cell>
          <cell r="BP312">
            <v>0</v>
          </cell>
          <cell r="BQ312">
            <v>0</v>
          </cell>
          <cell r="BR312">
            <v>0</v>
          </cell>
          <cell r="BS312">
            <v>0</v>
          </cell>
          <cell r="BT312">
            <v>0</v>
          </cell>
          <cell r="BV312">
            <v>0</v>
          </cell>
        </row>
        <row r="313">
          <cell r="A313">
            <v>304</v>
          </cell>
          <cell r="B313">
            <v>304</v>
          </cell>
          <cell r="C313" t="str">
            <v>UXBRIDGE</v>
          </cell>
          <cell r="D313">
            <v>1</v>
          </cell>
          <cell r="E313">
            <v>13268</v>
          </cell>
          <cell r="F313">
            <v>0</v>
          </cell>
          <cell r="G313">
            <v>869</v>
          </cell>
          <cell r="H313">
            <v>14137</v>
          </cell>
          <cell r="J313">
            <v>0</v>
          </cell>
          <cell r="K313">
            <v>0</v>
          </cell>
          <cell r="L313">
            <v>869</v>
          </cell>
          <cell r="M313">
            <v>869</v>
          </cell>
          <cell r="O313">
            <v>13268</v>
          </cell>
          <cell r="Q313">
            <v>0</v>
          </cell>
          <cell r="R313">
            <v>0</v>
          </cell>
          <cell r="S313">
            <v>869</v>
          </cell>
          <cell r="T313">
            <v>869</v>
          </cell>
          <cell r="V313">
            <v>5696.1692638203522</v>
          </cell>
          <cell r="W313">
            <v>0</v>
          </cell>
          <cell r="X313">
            <v>304</v>
          </cell>
          <cell r="Y313">
            <v>1</v>
          </cell>
          <cell r="Z313">
            <v>2.7190332326283987E-2</v>
          </cell>
          <cell r="AA313">
            <v>13268</v>
          </cell>
          <cell r="AB313">
            <v>0</v>
          </cell>
          <cell r="AC313">
            <v>13268</v>
          </cell>
          <cell r="AD313">
            <v>0</v>
          </cell>
          <cell r="AE313">
            <v>869</v>
          </cell>
          <cell r="AF313">
            <v>14137</v>
          </cell>
          <cell r="AG313">
            <v>0</v>
          </cell>
          <cell r="AH313">
            <v>0</v>
          </cell>
          <cell r="AI313">
            <v>0</v>
          </cell>
          <cell r="AJ313">
            <v>0</v>
          </cell>
          <cell r="AK313">
            <v>14137</v>
          </cell>
          <cell r="AM313">
            <v>304</v>
          </cell>
          <cell r="AN313">
            <v>304</v>
          </cell>
          <cell r="AO313" t="str">
            <v>UXBRIDGE</v>
          </cell>
          <cell r="AP313">
            <v>13268</v>
          </cell>
          <cell r="AQ313">
            <v>29958</v>
          </cell>
          <cell r="AR313">
            <v>0</v>
          </cell>
          <cell r="AS313">
            <v>1682</v>
          </cell>
          <cell r="AT313">
            <v>3246.5</v>
          </cell>
          <cell r="AU313">
            <v>0</v>
          </cell>
          <cell r="AV313">
            <v>0</v>
          </cell>
          <cell r="AW313">
            <v>0</v>
          </cell>
          <cell r="AX313">
            <v>-101.33073617964783</v>
          </cell>
          <cell r="AY313">
            <v>4827.1692638203522</v>
          </cell>
          <cell r="AZ313">
            <v>0</v>
          </cell>
          <cell r="BB313">
            <v>304</v>
          </cell>
          <cell r="BC313" t="str">
            <v>UXBRIDGE</v>
          </cell>
          <cell r="BD313">
            <v>0</v>
          </cell>
          <cell r="BE313">
            <v>0</v>
          </cell>
          <cell r="BG313">
            <v>0</v>
          </cell>
          <cell r="BH313">
            <v>0</v>
          </cell>
          <cell r="BI313">
            <v>0</v>
          </cell>
          <cell r="BJ313">
            <v>0</v>
          </cell>
          <cell r="BK313">
            <v>0</v>
          </cell>
          <cell r="BL313">
            <v>0</v>
          </cell>
          <cell r="BN313">
            <v>0</v>
          </cell>
          <cell r="BP313">
            <v>0</v>
          </cell>
          <cell r="BQ313">
            <v>0</v>
          </cell>
          <cell r="BR313">
            <v>0</v>
          </cell>
          <cell r="BS313">
            <v>-101.33073617964783</v>
          </cell>
          <cell r="BT313">
            <v>-101.33073617964783</v>
          </cell>
          <cell r="BV313">
            <v>-101.33073617964783</v>
          </cell>
        </row>
        <row r="314">
          <cell r="A314">
            <v>305</v>
          </cell>
          <cell r="B314">
            <v>305</v>
          </cell>
          <cell r="C314" t="str">
            <v>WAKEFIELD</v>
          </cell>
          <cell r="D314">
            <v>45</v>
          </cell>
          <cell r="E314">
            <v>572263</v>
          </cell>
          <cell r="F314">
            <v>0</v>
          </cell>
          <cell r="G314">
            <v>40185</v>
          </cell>
          <cell r="H314">
            <v>612448</v>
          </cell>
          <cell r="J314">
            <v>0</v>
          </cell>
          <cell r="K314">
            <v>0</v>
          </cell>
          <cell r="L314">
            <v>40185</v>
          </cell>
          <cell r="M314">
            <v>40185</v>
          </cell>
          <cell r="O314">
            <v>572263</v>
          </cell>
          <cell r="Q314">
            <v>0</v>
          </cell>
          <cell r="R314">
            <v>0</v>
          </cell>
          <cell r="S314">
            <v>40185</v>
          </cell>
          <cell r="T314">
            <v>40185</v>
          </cell>
          <cell r="V314">
            <v>69002.5</v>
          </cell>
          <cell r="W314">
            <v>0</v>
          </cell>
          <cell r="X314">
            <v>305</v>
          </cell>
          <cell r="Y314">
            <v>45</v>
          </cell>
          <cell r="Z314">
            <v>0</v>
          </cell>
          <cell r="AA314">
            <v>572263</v>
          </cell>
          <cell r="AB314">
            <v>0</v>
          </cell>
          <cell r="AC314">
            <v>572263</v>
          </cell>
          <cell r="AD314">
            <v>0</v>
          </cell>
          <cell r="AE314">
            <v>40185</v>
          </cell>
          <cell r="AF314">
            <v>612448</v>
          </cell>
          <cell r="AG314">
            <v>0</v>
          </cell>
          <cell r="AH314">
            <v>0</v>
          </cell>
          <cell r="AI314">
            <v>0</v>
          </cell>
          <cell r="AJ314">
            <v>0</v>
          </cell>
          <cell r="AK314">
            <v>612448</v>
          </cell>
          <cell r="AM314">
            <v>305</v>
          </cell>
          <cell r="AN314">
            <v>305</v>
          </cell>
          <cell r="AO314" t="str">
            <v>WAKEFIELD</v>
          </cell>
          <cell r="AP314">
            <v>572263</v>
          </cell>
          <cell r="AQ314">
            <v>660485</v>
          </cell>
          <cell r="AR314">
            <v>0</v>
          </cell>
          <cell r="AS314">
            <v>0</v>
          </cell>
          <cell r="AT314">
            <v>0</v>
          </cell>
          <cell r="AU314">
            <v>22878.25</v>
          </cell>
          <cell r="AV314">
            <v>5939.25</v>
          </cell>
          <cell r="AW314">
            <v>0</v>
          </cell>
          <cell r="AX314">
            <v>0</v>
          </cell>
          <cell r="AY314">
            <v>28817.5</v>
          </cell>
          <cell r="AZ314">
            <v>0</v>
          </cell>
          <cell r="BB314">
            <v>305</v>
          </cell>
          <cell r="BC314" t="str">
            <v>WAKEFIELD</v>
          </cell>
          <cell r="BD314">
            <v>0</v>
          </cell>
          <cell r="BE314">
            <v>0</v>
          </cell>
          <cell r="BG314">
            <v>0</v>
          </cell>
          <cell r="BH314">
            <v>0</v>
          </cell>
          <cell r="BI314">
            <v>0</v>
          </cell>
          <cell r="BJ314">
            <v>0</v>
          </cell>
          <cell r="BK314">
            <v>0</v>
          </cell>
          <cell r="BL314">
            <v>0</v>
          </cell>
          <cell r="BN314">
            <v>0</v>
          </cell>
          <cell r="BP314">
            <v>0</v>
          </cell>
          <cell r="BQ314">
            <v>0</v>
          </cell>
          <cell r="BR314">
            <v>0</v>
          </cell>
          <cell r="BS314">
            <v>0</v>
          </cell>
          <cell r="BT314">
            <v>0</v>
          </cell>
          <cell r="BV314">
            <v>0</v>
          </cell>
        </row>
        <row r="315">
          <cell r="A315">
            <v>306</v>
          </cell>
          <cell r="B315">
            <v>306</v>
          </cell>
          <cell r="C315" t="str">
            <v>WALES</v>
          </cell>
          <cell r="D315">
            <v>2</v>
          </cell>
          <cell r="E315">
            <v>26572</v>
          </cell>
          <cell r="F315">
            <v>0</v>
          </cell>
          <cell r="G315">
            <v>1786</v>
          </cell>
          <cell r="H315">
            <v>28358</v>
          </cell>
          <cell r="J315">
            <v>18813.044699638504</v>
          </cell>
          <cell r="K315">
            <v>0.70800258541466599</v>
          </cell>
          <cell r="L315">
            <v>1786</v>
          </cell>
          <cell r="M315">
            <v>20599.044699638504</v>
          </cell>
          <cell r="O315">
            <v>7758.9553003614965</v>
          </cell>
          <cell r="Q315">
            <v>0</v>
          </cell>
          <cell r="R315">
            <v>18813.044699638504</v>
          </cell>
          <cell r="S315">
            <v>1786</v>
          </cell>
          <cell r="T315">
            <v>20599.044699638504</v>
          </cell>
          <cell r="V315">
            <v>28358</v>
          </cell>
          <cell r="W315">
            <v>0</v>
          </cell>
          <cell r="X315">
            <v>306</v>
          </cell>
          <cell r="Y315">
            <v>2</v>
          </cell>
          <cell r="Z315">
            <v>0</v>
          </cell>
          <cell r="AA315">
            <v>26572</v>
          </cell>
          <cell r="AB315">
            <v>0</v>
          </cell>
          <cell r="AC315">
            <v>26572</v>
          </cell>
          <cell r="AD315">
            <v>0</v>
          </cell>
          <cell r="AE315">
            <v>1786</v>
          </cell>
          <cell r="AF315">
            <v>28358</v>
          </cell>
          <cell r="AG315">
            <v>0</v>
          </cell>
          <cell r="AH315">
            <v>0</v>
          </cell>
          <cell r="AI315">
            <v>0</v>
          </cell>
          <cell r="AJ315">
            <v>0</v>
          </cell>
          <cell r="AK315">
            <v>28358</v>
          </cell>
          <cell r="AM315">
            <v>306</v>
          </cell>
          <cell r="AN315">
            <v>306</v>
          </cell>
          <cell r="AO315" t="str">
            <v>WALES</v>
          </cell>
          <cell r="AP315">
            <v>26572</v>
          </cell>
          <cell r="AQ315">
            <v>0</v>
          </cell>
          <cell r="AR315">
            <v>26572</v>
          </cell>
          <cell r="AS315">
            <v>0</v>
          </cell>
          <cell r="AT315">
            <v>0</v>
          </cell>
          <cell r="AU315">
            <v>0</v>
          </cell>
          <cell r="AV315">
            <v>0</v>
          </cell>
          <cell r="AW315">
            <v>0</v>
          </cell>
          <cell r="AX315">
            <v>0</v>
          </cell>
          <cell r="AY315">
            <v>26572</v>
          </cell>
          <cell r="AZ315">
            <v>18813.044699638504</v>
          </cell>
          <cell r="BB315">
            <v>306</v>
          </cell>
          <cell r="BC315" t="str">
            <v>WALES</v>
          </cell>
          <cell r="BD315">
            <v>0</v>
          </cell>
          <cell r="BE315">
            <v>0</v>
          </cell>
          <cell r="BG315">
            <v>0</v>
          </cell>
          <cell r="BH315">
            <v>0</v>
          </cell>
          <cell r="BI315">
            <v>0</v>
          </cell>
          <cell r="BJ315">
            <v>0</v>
          </cell>
          <cell r="BK315">
            <v>0</v>
          </cell>
          <cell r="BL315">
            <v>0</v>
          </cell>
          <cell r="BN315">
            <v>0</v>
          </cell>
          <cell r="BP315">
            <v>26572</v>
          </cell>
          <cell r="BQ315">
            <v>26572</v>
          </cell>
          <cell r="BR315">
            <v>0</v>
          </cell>
          <cell r="BS315">
            <v>0</v>
          </cell>
          <cell r="BT315">
            <v>0</v>
          </cell>
          <cell r="BV315">
            <v>0</v>
          </cell>
        </row>
        <row r="316">
          <cell r="A316">
            <v>307</v>
          </cell>
          <cell r="B316">
            <v>307</v>
          </cell>
          <cell r="C316" t="str">
            <v>WALPOLE</v>
          </cell>
          <cell r="D316">
            <v>35</v>
          </cell>
          <cell r="E316">
            <v>478350</v>
          </cell>
          <cell r="F316">
            <v>0</v>
          </cell>
          <cell r="G316">
            <v>31255</v>
          </cell>
          <cell r="H316">
            <v>509605</v>
          </cell>
          <cell r="J316">
            <v>131553.96039589908</v>
          </cell>
          <cell r="K316">
            <v>0.59674520549336352</v>
          </cell>
          <cell r="L316">
            <v>31255</v>
          </cell>
          <cell r="M316">
            <v>162808.96039589908</v>
          </cell>
          <cell r="O316">
            <v>346796.03960410092</v>
          </cell>
          <cell r="Q316">
            <v>0</v>
          </cell>
          <cell r="R316">
            <v>131553.96039589908</v>
          </cell>
          <cell r="S316">
            <v>31255</v>
          </cell>
          <cell r="T316">
            <v>162808.96039589908</v>
          </cell>
          <cell r="V316">
            <v>251707.47986053926</v>
          </cell>
          <cell r="W316">
            <v>0</v>
          </cell>
          <cell r="X316">
            <v>307</v>
          </cell>
          <cell r="Y316">
            <v>35</v>
          </cell>
          <cell r="Z316">
            <v>0</v>
          </cell>
          <cell r="AA316">
            <v>478350</v>
          </cell>
          <cell r="AB316">
            <v>0</v>
          </cell>
          <cell r="AC316">
            <v>478350</v>
          </cell>
          <cell r="AD316">
            <v>0</v>
          </cell>
          <cell r="AE316">
            <v>31255</v>
          </cell>
          <cell r="AF316">
            <v>509605</v>
          </cell>
          <cell r="AG316">
            <v>0</v>
          </cell>
          <cell r="AH316">
            <v>0</v>
          </cell>
          <cell r="AI316">
            <v>0</v>
          </cell>
          <cell r="AJ316">
            <v>0</v>
          </cell>
          <cell r="AK316">
            <v>509605</v>
          </cell>
          <cell r="AM316">
            <v>307</v>
          </cell>
          <cell r="AN316">
            <v>307</v>
          </cell>
          <cell r="AO316" t="str">
            <v>WALPOLE</v>
          </cell>
          <cell r="AP316">
            <v>478350</v>
          </cell>
          <cell r="AQ316">
            <v>292540</v>
          </cell>
          <cell r="AR316">
            <v>185810</v>
          </cell>
          <cell r="AS316">
            <v>10894</v>
          </cell>
          <cell r="AT316">
            <v>22836.75</v>
          </cell>
          <cell r="AU316">
            <v>0</v>
          </cell>
          <cell r="AV316">
            <v>0</v>
          </cell>
          <cell r="AW316">
            <v>1568</v>
          </cell>
          <cell r="AX316">
            <v>-656.27013946075749</v>
          </cell>
          <cell r="AY316">
            <v>220452.47986053926</v>
          </cell>
          <cell r="AZ316">
            <v>131553.96039589908</v>
          </cell>
          <cell r="BB316">
            <v>307</v>
          </cell>
          <cell r="BC316" t="str">
            <v>WALPOLE</v>
          </cell>
          <cell r="BD316">
            <v>0</v>
          </cell>
          <cell r="BE316">
            <v>0</v>
          </cell>
          <cell r="BG316">
            <v>0</v>
          </cell>
          <cell r="BH316">
            <v>0</v>
          </cell>
          <cell r="BI316">
            <v>0</v>
          </cell>
          <cell r="BJ316">
            <v>0</v>
          </cell>
          <cell r="BK316">
            <v>0</v>
          </cell>
          <cell r="BL316">
            <v>0</v>
          </cell>
          <cell r="BN316">
            <v>0</v>
          </cell>
          <cell r="BP316">
            <v>185810</v>
          </cell>
          <cell r="BQ316">
            <v>185810</v>
          </cell>
          <cell r="BR316">
            <v>0</v>
          </cell>
          <cell r="BS316">
            <v>-656.27013946075749</v>
          </cell>
          <cell r="BT316">
            <v>-656.27013946075749</v>
          </cell>
          <cell r="BV316">
            <v>-656.27013946075749</v>
          </cell>
        </row>
        <row r="317">
          <cell r="A317">
            <v>308</v>
          </cell>
          <cell r="B317">
            <v>308</v>
          </cell>
          <cell r="C317" t="str">
            <v>WALTHAM</v>
          </cell>
          <cell r="D317">
            <v>12</v>
          </cell>
          <cell r="E317">
            <v>221854</v>
          </cell>
          <cell r="F317">
            <v>0</v>
          </cell>
          <cell r="G317">
            <v>10706</v>
          </cell>
          <cell r="H317">
            <v>232560</v>
          </cell>
          <cell r="J317">
            <v>0</v>
          </cell>
          <cell r="K317">
            <v>0</v>
          </cell>
          <cell r="L317">
            <v>10706</v>
          </cell>
          <cell r="M317">
            <v>10706</v>
          </cell>
          <cell r="O317">
            <v>221854</v>
          </cell>
          <cell r="Q317">
            <v>0</v>
          </cell>
          <cell r="R317">
            <v>0</v>
          </cell>
          <cell r="S317">
            <v>10706</v>
          </cell>
          <cell r="T317">
            <v>10706</v>
          </cell>
          <cell r="V317">
            <v>63429.850665033075</v>
          </cell>
          <cell r="W317">
            <v>0</v>
          </cell>
          <cell r="X317">
            <v>308</v>
          </cell>
          <cell r="Y317">
            <v>12</v>
          </cell>
          <cell r="Z317">
            <v>1.1299435028248588E-2</v>
          </cell>
          <cell r="AA317">
            <v>221858</v>
          </cell>
          <cell r="AB317">
            <v>0</v>
          </cell>
          <cell r="AC317">
            <v>221858</v>
          </cell>
          <cell r="AD317">
            <v>0</v>
          </cell>
          <cell r="AE317">
            <v>10706</v>
          </cell>
          <cell r="AF317">
            <v>232564</v>
          </cell>
          <cell r="AG317">
            <v>0</v>
          </cell>
          <cell r="AH317">
            <v>0</v>
          </cell>
          <cell r="AI317">
            <v>0</v>
          </cell>
          <cell r="AJ317">
            <v>0</v>
          </cell>
          <cell r="AK317">
            <v>232564</v>
          </cell>
          <cell r="AM317">
            <v>308</v>
          </cell>
          <cell r="AN317">
            <v>308</v>
          </cell>
          <cell r="AO317" t="str">
            <v>WALTHAM</v>
          </cell>
          <cell r="AP317">
            <v>221854</v>
          </cell>
          <cell r="AQ317">
            <v>296837</v>
          </cell>
          <cell r="AR317">
            <v>0</v>
          </cell>
          <cell r="AS317">
            <v>1775</v>
          </cell>
          <cell r="AT317">
            <v>17442.5</v>
          </cell>
          <cell r="AU317">
            <v>0</v>
          </cell>
          <cell r="AV317">
            <v>33616.75</v>
          </cell>
          <cell r="AW317">
            <v>0</v>
          </cell>
          <cell r="AX317">
            <v>-110.39933496692356</v>
          </cell>
          <cell r="AY317">
            <v>52723.850665033075</v>
          </cell>
          <cell r="AZ317">
            <v>0</v>
          </cell>
          <cell r="BB317">
            <v>308</v>
          </cell>
          <cell r="BC317" t="str">
            <v>WALTHAM</v>
          </cell>
          <cell r="BD317">
            <v>0</v>
          </cell>
          <cell r="BE317">
            <v>-4</v>
          </cell>
          <cell r="BG317">
            <v>0</v>
          </cell>
          <cell r="BH317">
            <v>-4</v>
          </cell>
          <cell r="BI317">
            <v>0</v>
          </cell>
          <cell r="BJ317">
            <v>0</v>
          </cell>
          <cell r="BK317">
            <v>0</v>
          </cell>
          <cell r="BL317">
            <v>-4</v>
          </cell>
          <cell r="BN317">
            <v>0</v>
          </cell>
          <cell r="BP317">
            <v>0</v>
          </cell>
          <cell r="BQ317">
            <v>0</v>
          </cell>
          <cell r="BR317">
            <v>0</v>
          </cell>
          <cell r="BS317">
            <v>-110.39933496692356</v>
          </cell>
          <cell r="BT317">
            <v>-110.39933496692356</v>
          </cell>
          <cell r="BV317">
            <v>-110.39933496692356</v>
          </cell>
        </row>
        <row r="318">
          <cell r="A318">
            <v>309</v>
          </cell>
          <cell r="B318">
            <v>309</v>
          </cell>
          <cell r="C318" t="str">
            <v>WARE</v>
          </cell>
          <cell r="D318">
            <v>3</v>
          </cell>
          <cell r="E318">
            <v>35622</v>
          </cell>
          <cell r="F318">
            <v>0</v>
          </cell>
          <cell r="G318">
            <v>2673</v>
          </cell>
          <cell r="H318">
            <v>38295</v>
          </cell>
          <cell r="J318">
            <v>0</v>
          </cell>
          <cell r="K318">
            <v>0</v>
          </cell>
          <cell r="L318">
            <v>2673</v>
          </cell>
          <cell r="M318">
            <v>2673</v>
          </cell>
          <cell r="O318">
            <v>35622</v>
          </cell>
          <cell r="Q318">
            <v>0</v>
          </cell>
          <cell r="R318">
            <v>0</v>
          </cell>
          <cell r="S318">
            <v>2673</v>
          </cell>
          <cell r="T318">
            <v>2673</v>
          </cell>
          <cell r="V318">
            <v>18982.446806275293</v>
          </cell>
          <cell r="W318">
            <v>0</v>
          </cell>
          <cell r="X318">
            <v>309</v>
          </cell>
          <cell r="Y318">
            <v>3</v>
          </cell>
          <cell r="Z318">
            <v>7.481296758104738E-3</v>
          </cell>
          <cell r="AA318">
            <v>35622</v>
          </cell>
          <cell r="AB318">
            <v>0</v>
          </cell>
          <cell r="AC318">
            <v>35622</v>
          </cell>
          <cell r="AD318">
            <v>0</v>
          </cell>
          <cell r="AE318">
            <v>2673</v>
          </cell>
          <cell r="AF318">
            <v>38295</v>
          </cell>
          <cell r="AG318">
            <v>0</v>
          </cell>
          <cell r="AH318">
            <v>0</v>
          </cell>
          <cell r="AI318">
            <v>0</v>
          </cell>
          <cell r="AJ318">
            <v>0</v>
          </cell>
          <cell r="AK318">
            <v>38295</v>
          </cell>
          <cell r="AM318">
            <v>309</v>
          </cell>
          <cell r="AN318">
            <v>309</v>
          </cell>
          <cell r="AO318" t="str">
            <v>WARE</v>
          </cell>
          <cell r="AP318">
            <v>35622</v>
          </cell>
          <cell r="AQ318">
            <v>67012</v>
          </cell>
          <cell r="AR318">
            <v>0</v>
          </cell>
          <cell r="AS318">
            <v>3412</v>
          </cell>
          <cell r="AT318">
            <v>9377</v>
          </cell>
          <cell r="AU318">
            <v>1148.25</v>
          </cell>
          <cell r="AV318">
            <v>0</v>
          </cell>
          <cell r="AW318">
            <v>2577.75</v>
          </cell>
          <cell r="AX318">
            <v>-205.55319372470876</v>
          </cell>
          <cell r="AY318">
            <v>16309.446806275291</v>
          </cell>
          <cell r="AZ318">
            <v>0</v>
          </cell>
          <cell r="BB318">
            <v>309</v>
          </cell>
          <cell r="BC318" t="str">
            <v>WARE</v>
          </cell>
          <cell r="BD318">
            <v>0</v>
          </cell>
          <cell r="BE318">
            <v>0</v>
          </cell>
          <cell r="BG318">
            <v>0</v>
          </cell>
          <cell r="BH318">
            <v>0</v>
          </cell>
          <cell r="BI318">
            <v>0</v>
          </cell>
          <cell r="BJ318">
            <v>0</v>
          </cell>
          <cell r="BK318">
            <v>0</v>
          </cell>
          <cell r="BL318">
            <v>0</v>
          </cell>
          <cell r="BN318">
            <v>0</v>
          </cell>
          <cell r="BP318">
            <v>0</v>
          </cell>
          <cell r="BQ318">
            <v>0</v>
          </cell>
          <cell r="BR318">
            <v>0</v>
          </cell>
          <cell r="BS318">
            <v>-205.55319372470876</v>
          </cell>
          <cell r="BT318">
            <v>-205.55319372470876</v>
          </cell>
          <cell r="BV318">
            <v>-205.55319372470876</v>
          </cell>
        </row>
        <row r="319">
          <cell r="A319">
            <v>310</v>
          </cell>
          <cell r="B319">
            <v>310</v>
          </cell>
          <cell r="C319" t="str">
            <v>WAREHAM</v>
          </cell>
          <cell r="D319">
            <v>68</v>
          </cell>
          <cell r="E319">
            <v>870594</v>
          </cell>
          <cell r="F319">
            <v>0</v>
          </cell>
          <cell r="G319">
            <v>60685</v>
          </cell>
          <cell r="H319">
            <v>931279</v>
          </cell>
          <cell r="J319">
            <v>98110.042268666512</v>
          </cell>
          <cell r="K319">
            <v>0.3419573715581411</v>
          </cell>
          <cell r="L319">
            <v>60685</v>
          </cell>
          <cell r="M319">
            <v>158795.0422686665</v>
          </cell>
          <cell r="O319">
            <v>772483.95773133356</v>
          </cell>
          <cell r="Q319">
            <v>0</v>
          </cell>
          <cell r="R319">
            <v>98110.042268666512</v>
          </cell>
          <cell r="S319">
            <v>60685</v>
          </cell>
          <cell r="T319">
            <v>158795.0422686665</v>
          </cell>
          <cell r="V319">
            <v>347592.23004924436</v>
          </cell>
          <cell r="W319">
            <v>0</v>
          </cell>
          <cell r="X319">
            <v>310</v>
          </cell>
          <cell r="Y319">
            <v>68</v>
          </cell>
          <cell r="Z319">
            <v>4.3105457693716494E-2</v>
          </cell>
          <cell r="AA319">
            <v>870594</v>
          </cell>
          <cell r="AB319">
            <v>0</v>
          </cell>
          <cell r="AC319">
            <v>870594</v>
          </cell>
          <cell r="AD319">
            <v>0</v>
          </cell>
          <cell r="AE319">
            <v>60685</v>
          </cell>
          <cell r="AF319">
            <v>931279</v>
          </cell>
          <cell r="AG319">
            <v>0</v>
          </cell>
          <cell r="AH319">
            <v>0</v>
          </cell>
          <cell r="AI319">
            <v>0</v>
          </cell>
          <cell r="AJ319">
            <v>0</v>
          </cell>
          <cell r="AK319">
            <v>931279</v>
          </cell>
          <cell r="AM319">
            <v>310</v>
          </cell>
          <cell r="AN319">
            <v>310</v>
          </cell>
          <cell r="AO319" t="str">
            <v>WAREHAM</v>
          </cell>
          <cell r="AP319">
            <v>870594</v>
          </cell>
          <cell r="AQ319">
            <v>732021</v>
          </cell>
          <cell r="AR319">
            <v>138573</v>
          </cell>
          <cell r="AS319">
            <v>58375</v>
          </cell>
          <cell r="AT319">
            <v>0</v>
          </cell>
          <cell r="AU319">
            <v>27484</v>
          </cell>
          <cell r="AV319">
            <v>56952.25</v>
          </cell>
          <cell r="AW319">
            <v>9039.75</v>
          </cell>
          <cell r="AX319">
            <v>-3516.7699507556681</v>
          </cell>
          <cell r="AY319">
            <v>286907.23004924436</v>
          </cell>
          <cell r="AZ319">
            <v>98110.042268666512</v>
          </cell>
          <cell r="BB319">
            <v>310</v>
          </cell>
          <cell r="BC319" t="str">
            <v>WAREHAM</v>
          </cell>
          <cell r="BD319">
            <v>0</v>
          </cell>
          <cell r="BE319">
            <v>0</v>
          </cell>
          <cell r="BG319">
            <v>0</v>
          </cell>
          <cell r="BH319">
            <v>0</v>
          </cell>
          <cell r="BI319">
            <v>0</v>
          </cell>
          <cell r="BJ319">
            <v>0</v>
          </cell>
          <cell r="BK319">
            <v>0</v>
          </cell>
          <cell r="BL319">
            <v>0</v>
          </cell>
          <cell r="BN319">
            <v>0</v>
          </cell>
          <cell r="BP319">
            <v>138573</v>
          </cell>
          <cell r="BQ319">
            <v>138573</v>
          </cell>
          <cell r="BR319">
            <v>0</v>
          </cell>
          <cell r="BS319">
            <v>-3516.7699507556681</v>
          </cell>
          <cell r="BT319">
            <v>-3516.7699507556681</v>
          </cell>
          <cell r="BV319">
            <v>-3516.7699507556681</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AZ320">
            <v>0</v>
          </cell>
          <cell r="BB320">
            <v>311</v>
          </cell>
          <cell r="BC320" t="str">
            <v>WARREN</v>
          </cell>
          <cell r="BD320">
            <v>0</v>
          </cell>
          <cell r="BE320">
            <v>0</v>
          </cell>
          <cell r="BG320">
            <v>0</v>
          </cell>
          <cell r="BH320">
            <v>0</v>
          </cell>
          <cell r="BI320">
            <v>0</v>
          </cell>
          <cell r="BJ320">
            <v>0</v>
          </cell>
          <cell r="BK320">
            <v>0</v>
          </cell>
          <cell r="BL320">
            <v>0</v>
          </cell>
          <cell r="BN320">
            <v>0</v>
          </cell>
          <cell r="BP320">
            <v>0</v>
          </cell>
          <cell r="BQ320">
            <v>0</v>
          </cell>
          <cell r="BR320">
            <v>0</v>
          </cell>
          <cell r="BS320">
            <v>0</v>
          </cell>
          <cell r="BT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AZ321">
            <v>0</v>
          </cell>
          <cell r="BB321">
            <v>312</v>
          </cell>
          <cell r="BC321" t="str">
            <v>WARWICK</v>
          </cell>
          <cell r="BD321">
            <v>0</v>
          </cell>
          <cell r="BE321">
            <v>0</v>
          </cell>
          <cell r="BG321">
            <v>0</v>
          </cell>
          <cell r="BH321">
            <v>0</v>
          </cell>
          <cell r="BI321">
            <v>0</v>
          </cell>
          <cell r="BJ321">
            <v>0</v>
          </cell>
          <cell r="BK321">
            <v>0</v>
          </cell>
          <cell r="BL321">
            <v>0</v>
          </cell>
          <cell r="BN321">
            <v>0</v>
          </cell>
          <cell r="BP321">
            <v>0</v>
          </cell>
          <cell r="BQ321">
            <v>0</v>
          </cell>
          <cell r="BR321">
            <v>0</v>
          </cell>
          <cell r="BS321">
            <v>0</v>
          </cell>
          <cell r="BT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AZ322">
            <v>0</v>
          </cell>
          <cell r="BB322">
            <v>313</v>
          </cell>
          <cell r="BC322" t="str">
            <v>WASHINGTON</v>
          </cell>
          <cell r="BD322">
            <v>0</v>
          </cell>
          <cell r="BE322">
            <v>0</v>
          </cell>
          <cell r="BG322">
            <v>0</v>
          </cell>
          <cell r="BH322">
            <v>0</v>
          </cell>
          <cell r="BI322">
            <v>0</v>
          </cell>
          <cell r="BJ322">
            <v>0</v>
          </cell>
          <cell r="BK322">
            <v>0</v>
          </cell>
          <cell r="BL322">
            <v>0</v>
          </cell>
          <cell r="BN322">
            <v>0</v>
          </cell>
          <cell r="BP322">
            <v>0</v>
          </cell>
          <cell r="BQ322">
            <v>0</v>
          </cell>
          <cell r="BR322">
            <v>0</v>
          </cell>
          <cell r="BS322">
            <v>0</v>
          </cell>
          <cell r="BT322">
            <v>0</v>
          </cell>
          <cell r="BV322">
            <v>0</v>
          </cell>
        </row>
        <row r="323">
          <cell r="A323">
            <v>314</v>
          </cell>
          <cell r="B323">
            <v>314</v>
          </cell>
          <cell r="C323" t="str">
            <v>WATERTOWN</v>
          </cell>
          <cell r="D323">
            <v>12</v>
          </cell>
          <cell r="E323">
            <v>244151</v>
          </cell>
          <cell r="F323">
            <v>0</v>
          </cell>
          <cell r="G323">
            <v>10672</v>
          </cell>
          <cell r="H323">
            <v>254823</v>
          </cell>
          <cell r="J323">
            <v>296.65308328874505</v>
          </cell>
          <cell r="K323">
            <v>7.4630039682478276E-3</v>
          </cell>
          <cell r="L323">
            <v>10672</v>
          </cell>
          <cell r="M323">
            <v>10968.653083288746</v>
          </cell>
          <cell r="O323">
            <v>243854.34691671125</v>
          </cell>
          <cell r="Q323">
            <v>0</v>
          </cell>
          <cell r="R323">
            <v>296.65308328874505</v>
          </cell>
          <cell r="S323">
            <v>10672</v>
          </cell>
          <cell r="T323">
            <v>10968.653083288746</v>
          </cell>
          <cell r="V323">
            <v>50421.822531367834</v>
          </cell>
          <cell r="W323">
            <v>0</v>
          </cell>
          <cell r="X323">
            <v>314</v>
          </cell>
          <cell r="Y323">
            <v>12</v>
          </cell>
          <cell r="Z323">
            <v>4.9789202382781159E-2</v>
          </cell>
          <cell r="AA323">
            <v>244151</v>
          </cell>
          <cell r="AB323">
            <v>0</v>
          </cell>
          <cell r="AC323">
            <v>244151</v>
          </cell>
          <cell r="AD323">
            <v>0</v>
          </cell>
          <cell r="AE323">
            <v>10672</v>
          </cell>
          <cell r="AF323">
            <v>254823</v>
          </cell>
          <cell r="AG323">
            <v>0</v>
          </cell>
          <cell r="AH323">
            <v>0</v>
          </cell>
          <cell r="AI323">
            <v>0</v>
          </cell>
          <cell r="AJ323">
            <v>0</v>
          </cell>
          <cell r="AK323">
            <v>254823</v>
          </cell>
          <cell r="AM323">
            <v>314</v>
          </cell>
          <cell r="AN323">
            <v>314</v>
          </cell>
          <cell r="AO323" t="str">
            <v>WATERTOWN</v>
          </cell>
          <cell r="AP323">
            <v>244151</v>
          </cell>
          <cell r="AQ323">
            <v>243732</v>
          </cell>
          <cell r="AR323">
            <v>419</v>
          </cell>
          <cell r="AS323">
            <v>5518</v>
          </cell>
          <cell r="AT323">
            <v>9344.25</v>
          </cell>
          <cell r="AU323">
            <v>4727.75</v>
          </cell>
          <cell r="AV323">
            <v>0</v>
          </cell>
          <cell r="AW323">
            <v>20073.25</v>
          </cell>
          <cell r="AX323">
            <v>-332.42746863216598</v>
          </cell>
          <cell r="AY323">
            <v>39749.822531367834</v>
          </cell>
          <cell r="AZ323">
            <v>296.65308328874505</v>
          </cell>
          <cell r="BB323">
            <v>314</v>
          </cell>
          <cell r="BC323" t="str">
            <v>WATERTOWN</v>
          </cell>
          <cell r="BD323">
            <v>0</v>
          </cell>
          <cell r="BE323">
            <v>0</v>
          </cell>
          <cell r="BG323">
            <v>0</v>
          </cell>
          <cell r="BH323">
            <v>0</v>
          </cell>
          <cell r="BI323">
            <v>0</v>
          </cell>
          <cell r="BJ323">
            <v>0</v>
          </cell>
          <cell r="BK323">
            <v>0</v>
          </cell>
          <cell r="BL323">
            <v>0</v>
          </cell>
          <cell r="BN323">
            <v>0</v>
          </cell>
          <cell r="BP323">
            <v>419</v>
          </cell>
          <cell r="BQ323">
            <v>419</v>
          </cell>
          <cell r="BR323">
            <v>0</v>
          </cell>
          <cell r="BS323">
            <v>-332.42746863216598</v>
          </cell>
          <cell r="BT323">
            <v>-332.42746863216598</v>
          </cell>
          <cell r="BV323">
            <v>-332.42746863216598</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3902.75</v>
          </cell>
          <cell r="AU324">
            <v>0</v>
          </cell>
          <cell r="AV324">
            <v>0</v>
          </cell>
          <cell r="AW324">
            <v>0</v>
          </cell>
          <cell r="AX324">
            <v>0</v>
          </cell>
          <cell r="AY324">
            <v>3902.75</v>
          </cell>
          <cell r="AZ324">
            <v>0</v>
          </cell>
          <cell r="BB324">
            <v>315</v>
          </cell>
          <cell r="BC324" t="str">
            <v>WAYLAND</v>
          </cell>
          <cell r="BD324">
            <v>0</v>
          </cell>
          <cell r="BE324">
            <v>0</v>
          </cell>
          <cell r="BG324">
            <v>0</v>
          </cell>
          <cell r="BH324">
            <v>0</v>
          </cell>
          <cell r="BI324">
            <v>0</v>
          </cell>
          <cell r="BJ324">
            <v>0</v>
          </cell>
          <cell r="BK324">
            <v>0</v>
          </cell>
          <cell r="BL324">
            <v>0</v>
          </cell>
          <cell r="BN324">
            <v>0</v>
          </cell>
          <cell r="BP324">
            <v>0</v>
          </cell>
          <cell r="BQ324">
            <v>0</v>
          </cell>
          <cell r="BR324">
            <v>0</v>
          </cell>
          <cell r="BS324">
            <v>0</v>
          </cell>
          <cell r="BT324">
            <v>0</v>
          </cell>
          <cell r="BV324">
            <v>0</v>
          </cell>
        </row>
        <row r="325">
          <cell r="A325">
            <v>316</v>
          </cell>
          <cell r="B325">
            <v>316</v>
          </cell>
          <cell r="C325" t="str">
            <v>WEBSTER</v>
          </cell>
          <cell r="D325">
            <v>14</v>
          </cell>
          <cell r="E325">
            <v>167587</v>
          </cell>
          <cell r="F325">
            <v>0</v>
          </cell>
          <cell r="G325">
            <v>12501</v>
          </cell>
          <cell r="H325">
            <v>180088</v>
          </cell>
          <cell r="J325">
            <v>27590.860753609533</v>
          </cell>
          <cell r="K325">
            <v>0.57444159738520706</v>
          </cell>
          <cell r="L325">
            <v>12501</v>
          </cell>
          <cell r="M325">
            <v>40091.860753609537</v>
          </cell>
          <cell r="O325">
            <v>139996.13924639046</v>
          </cell>
          <cell r="Q325">
            <v>0</v>
          </cell>
          <cell r="R325">
            <v>27590.860753609533</v>
          </cell>
          <cell r="S325">
            <v>12501</v>
          </cell>
          <cell r="T325">
            <v>40091.860753609537</v>
          </cell>
          <cell r="V325">
            <v>60531.75</v>
          </cell>
          <cell r="W325">
            <v>0</v>
          </cell>
          <cell r="X325">
            <v>316</v>
          </cell>
          <cell r="Y325">
            <v>14</v>
          </cell>
          <cell r="Z325">
            <v>1.4992503748125937E-3</v>
          </cell>
          <cell r="AA325">
            <v>167587</v>
          </cell>
          <cell r="AB325">
            <v>0</v>
          </cell>
          <cell r="AC325">
            <v>167587</v>
          </cell>
          <cell r="AD325">
            <v>0</v>
          </cell>
          <cell r="AE325">
            <v>12501</v>
          </cell>
          <cell r="AF325">
            <v>180088</v>
          </cell>
          <cell r="AG325">
            <v>0</v>
          </cell>
          <cell r="AH325">
            <v>0</v>
          </cell>
          <cell r="AI325">
            <v>0</v>
          </cell>
          <cell r="AJ325">
            <v>0</v>
          </cell>
          <cell r="AK325">
            <v>180088</v>
          </cell>
          <cell r="AM325">
            <v>316</v>
          </cell>
          <cell r="AN325">
            <v>316</v>
          </cell>
          <cell r="AO325" t="str">
            <v>WEBSTER</v>
          </cell>
          <cell r="AP325">
            <v>167587</v>
          </cell>
          <cell r="AQ325">
            <v>128617</v>
          </cell>
          <cell r="AR325">
            <v>38970</v>
          </cell>
          <cell r="AS325">
            <v>0</v>
          </cell>
          <cell r="AT325">
            <v>7285.75</v>
          </cell>
          <cell r="AU325">
            <v>1775</v>
          </cell>
          <cell r="AV325">
            <v>0</v>
          </cell>
          <cell r="AW325">
            <v>0</v>
          </cell>
          <cell r="AX325">
            <v>0</v>
          </cell>
          <cell r="AY325">
            <v>48030.75</v>
          </cell>
          <cell r="AZ325">
            <v>27590.860753609533</v>
          </cell>
          <cell r="BB325">
            <v>316</v>
          </cell>
          <cell r="BC325" t="str">
            <v>WEBSTER</v>
          </cell>
          <cell r="BD325">
            <v>0</v>
          </cell>
          <cell r="BE325">
            <v>0</v>
          </cell>
          <cell r="BG325">
            <v>0</v>
          </cell>
          <cell r="BH325">
            <v>0</v>
          </cell>
          <cell r="BI325">
            <v>0</v>
          </cell>
          <cell r="BJ325">
            <v>0</v>
          </cell>
          <cell r="BK325">
            <v>0</v>
          </cell>
          <cell r="BL325">
            <v>0</v>
          </cell>
          <cell r="BN325">
            <v>0</v>
          </cell>
          <cell r="BP325">
            <v>38970</v>
          </cell>
          <cell r="BQ325">
            <v>38970</v>
          </cell>
          <cell r="BR325">
            <v>0</v>
          </cell>
          <cell r="BS325">
            <v>0</v>
          </cell>
          <cell r="BT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770.5</v>
          </cell>
          <cell r="W326">
            <v>0</v>
          </cell>
          <cell r="X326">
            <v>317</v>
          </cell>
          <cell r="AM326">
            <v>317</v>
          </cell>
          <cell r="AN326">
            <v>317</v>
          </cell>
          <cell r="AO326" t="str">
            <v>WELLESLEY</v>
          </cell>
          <cell r="AP326">
            <v>0</v>
          </cell>
          <cell r="AQ326">
            <v>0</v>
          </cell>
          <cell r="AR326">
            <v>0</v>
          </cell>
          <cell r="AS326">
            <v>0</v>
          </cell>
          <cell r="AT326">
            <v>107.25</v>
          </cell>
          <cell r="AU326">
            <v>453.25</v>
          </cell>
          <cell r="AV326">
            <v>0</v>
          </cell>
          <cell r="AW326">
            <v>210</v>
          </cell>
          <cell r="AX326">
            <v>0</v>
          </cell>
          <cell r="AY326">
            <v>770.5</v>
          </cell>
          <cell r="AZ326">
            <v>0</v>
          </cell>
          <cell r="BB326">
            <v>317</v>
          </cell>
          <cell r="BC326" t="str">
            <v>WELLESLEY</v>
          </cell>
          <cell r="BD326">
            <v>0</v>
          </cell>
          <cell r="BE326">
            <v>0</v>
          </cell>
          <cell r="BG326">
            <v>0</v>
          </cell>
          <cell r="BH326">
            <v>0</v>
          </cell>
          <cell r="BI326">
            <v>0</v>
          </cell>
          <cell r="BJ326">
            <v>0</v>
          </cell>
          <cell r="BK326">
            <v>0</v>
          </cell>
          <cell r="BL326">
            <v>0</v>
          </cell>
          <cell r="BN326">
            <v>0</v>
          </cell>
          <cell r="BP326">
            <v>0</v>
          </cell>
          <cell r="BQ326">
            <v>0</v>
          </cell>
          <cell r="BR326">
            <v>0</v>
          </cell>
          <cell r="BS326">
            <v>0</v>
          </cell>
          <cell r="BT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AZ327">
            <v>0</v>
          </cell>
          <cell r="BB327">
            <v>318</v>
          </cell>
          <cell r="BC327" t="str">
            <v>WELLFLEET</v>
          </cell>
          <cell r="BD327">
            <v>0</v>
          </cell>
          <cell r="BE327">
            <v>0</v>
          </cell>
          <cell r="BG327">
            <v>0</v>
          </cell>
          <cell r="BH327">
            <v>0</v>
          </cell>
          <cell r="BI327">
            <v>0</v>
          </cell>
          <cell r="BJ327">
            <v>0</v>
          </cell>
          <cell r="BK327">
            <v>0</v>
          </cell>
          <cell r="BL327">
            <v>0</v>
          </cell>
          <cell r="BN327">
            <v>0</v>
          </cell>
          <cell r="BP327">
            <v>0</v>
          </cell>
          <cell r="BQ327">
            <v>0</v>
          </cell>
          <cell r="BR327">
            <v>0</v>
          </cell>
          <cell r="BS327">
            <v>0</v>
          </cell>
          <cell r="BT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AZ328">
            <v>0</v>
          </cell>
          <cell r="BB328">
            <v>319</v>
          </cell>
          <cell r="BC328" t="str">
            <v>WENDELL</v>
          </cell>
          <cell r="BD328">
            <v>0</v>
          </cell>
          <cell r="BE328">
            <v>0</v>
          </cell>
          <cell r="BG328">
            <v>0</v>
          </cell>
          <cell r="BH328">
            <v>0</v>
          </cell>
          <cell r="BI328">
            <v>0</v>
          </cell>
          <cell r="BJ328">
            <v>0</v>
          </cell>
          <cell r="BK328">
            <v>0</v>
          </cell>
          <cell r="BL328">
            <v>0</v>
          </cell>
          <cell r="BN328">
            <v>0</v>
          </cell>
          <cell r="BP328">
            <v>0</v>
          </cell>
          <cell r="BQ328">
            <v>0</v>
          </cell>
          <cell r="BR328">
            <v>0</v>
          </cell>
          <cell r="BS328">
            <v>0</v>
          </cell>
          <cell r="BT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AZ329">
            <v>0</v>
          </cell>
          <cell r="BB329">
            <v>320</v>
          </cell>
          <cell r="BC329" t="str">
            <v>WENHAM</v>
          </cell>
          <cell r="BD329">
            <v>0</v>
          </cell>
          <cell r="BE329">
            <v>0</v>
          </cell>
          <cell r="BG329">
            <v>0</v>
          </cell>
          <cell r="BH329">
            <v>0</v>
          </cell>
          <cell r="BI329">
            <v>0</v>
          </cell>
          <cell r="BJ329">
            <v>0</v>
          </cell>
          <cell r="BK329">
            <v>0</v>
          </cell>
          <cell r="BL329">
            <v>0</v>
          </cell>
          <cell r="BN329">
            <v>0</v>
          </cell>
          <cell r="BP329">
            <v>0</v>
          </cell>
          <cell r="BQ329">
            <v>0</v>
          </cell>
          <cell r="BR329">
            <v>0</v>
          </cell>
          <cell r="BS329">
            <v>0</v>
          </cell>
          <cell r="BT329">
            <v>0</v>
          </cell>
          <cell r="BV329">
            <v>0</v>
          </cell>
        </row>
        <row r="330">
          <cell r="A330">
            <v>321</v>
          </cell>
          <cell r="B330">
            <v>328</v>
          </cell>
          <cell r="C330" t="str">
            <v>WESTBOROUGH</v>
          </cell>
          <cell r="D330">
            <v>10</v>
          </cell>
          <cell r="E330">
            <v>135998</v>
          </cell>
          <cell r="F330">
            <v>0</v>
          </cell>
          <cell r="G330">
            <v>8714</v>
          </cell>
          <cell r="H330">
            <v>144712</v>
          </cell>
          <cell r="J330">
            <v>28315.85540107415</v>
          </cell>
          <cell r="K330">
            <v>0.62880123609997285</v>
          </cell>
          <cell r="L330">
            <v>8714</v>
          </cell>
          <cell r="M330">
            <v>37029.85540107415</v>
          </cell>
          <cell r="O330">
            <v>107682.14459892585</v>
          </cell>
          <cell r="Q330">
            <v>0</v>
          </cell>
          <cell r="R330">
            <v>28315.85540107415</v>
          </cell>
          <cell r="S330">
            <v>8714</v>
          </cell>
          <cell r="T330">
            <v>37029.85540107415</v>
          </cell>
          <cell r="V330">
            <v>53745.488132399638</v>
          </cell>
          <cell r="W330">
            <v>0</v>
          </cell>
          <cell r="X330">
            <v>321</v>
          </cell>
          <cell r="Y330">
            <v>10</v>
          </cell>
          <cell r="Z330">
            <v>0.24471299093655588</v>
          </cell>
          <cell r="AA330">
            <v>135998</v>
          </cell>
          <cell r="AB330">
            <v>0</v>
          </cell>
          <cell r="AC330">
            <v>135998</v>
          </cell>
          <cell r="AD330">
            <v>0</v>
          </cell>
          <cell r="AE330">
            <v>8714</v>
          </cell>
          <cell r="AF330">
            <v>144712</v>
          </cell>
          <cell r="AG330">
            <v>0</v>
          </cell>
          <cell r="AH330">
            <v>0</v>
          </cell>
          <cell r="AI330">
            <v>0</v>
          </cell>
          <cell r="AJ330">
            <v>0</v>
          </cell>
          <cell r="AK330">
            <v>144712</v>
          </cell>
          <cell r="AM330">
            <v>321</v>
          </cell>
          <cell r="AN330">
            <v>328</v>
          </cell>
          <cell r="AO330" t="str">
            <v>WESTBOROUGH</v>
          </cell>
          <cell r="AP330">
            <v>135998</v>
          </cell>
          <cell r="AQ330">
            <v>96004</v>
          </cell>
          <cell r="AR330">
            <v>39994</v>
          </cell>
          <cell r="AS330">
            <v>3673</v>
          </cell>
          <cell r="AT330">
            <v>948.25</v>
          </cell>
          <cell r="AU330">
            <v>54.75</v>
          </cell>
          <cell r="AV330">
            <v>0</v>
          </cell>
          <cell r="AW330">
            <v>582.75</v>
          </cell>
          <cell r="AX330">
            <v>-221.26186760036035</v>
          </cell>
          <cell r="AY330">
            <v>45031.488132399638</v>
          </cell>
          <cell r="AZ330">
            <v>28315.85540107415</v>
          </cell>
          <cell r="BB330">
            <v>321</v>
          </cell>
          <cell r="BC330" t="str">
            <v>WESTBOROUGH</v>
          </cell>
          <cell r="BD330">
            <v>0</v>
          </cell>
          <cell r="BE330">
            <v>0</v>
          </cell>
          <cell r="BG330">
            <v>0</v>
          </cell>
          <cell r="BH330">
            <v>0</v>
          </cell>
          <cell r="BI330">
            <v>0</v>
          </cell>
          <cell r="BJ330">
            <v>0</v>
          </cell>
          <cell r="BK330">
            <v>0</v>
          </cell>
          <cell r="BL330">
            <v>0</v>
          </cell>
          <cell r="BN330">
            <v>0</v>
          </cell>
          <cell r="BP330">
            <v>39994</v>
          </cell>
          <cell r="BQ330">
            <v>39994</v>
          </cell>
          <cell r="BR330">
            <v>0</v>
          </cell>
          <cell r="BS330">
            <v>-221.26186760036035</v>
          </cell>
          <cell r="BT330">
            <v>-221.26186760036035</v>
          </cell>
          <cell r="BV330">
            <v>-221.26186760036035</v>
          </cell>
        </row>
        <row r="331">
          <cell r="A331">
            <v>322</v>
          </cell>
          <cell r="B331">
            <v>321</v>
          </cell>
          <cell r="C331" t="str">
            <v>WEST BOYLSTON</v>
          </cell>
          <cell r="D331">
            <v>10</v>
          </cell>
          <cell r="E331">
            <v>144510</v>
          </cell>
          <cell r="F331">
            <v>0</v>
          </cell>
          <cell r="G331">
            <v>8714</v>
          </cell>
          <cell r="H331">
            <v>153224</v>
          </cell>
          <cell r="J331">
            <v>0</v>
          </cell>
          <cell r="K331">
            <v>0</v>
          </cell>
          <cell r="L331">
            <v>8714</v>
          </cell>
          <cell r="M331">
            <v>8714</v>
          </cell>
          <cell r="O331">
            <v>144510</v>
          </cell>
          <cell r="Q331">
            <v>0</v>
          </cell>
          <cell r="R331">
            <v>0</v>
          </cell>
          <cell r="S331">
            <v>8714</v>
          </cell>
          <cell r="T331">
            <v>8714</v>
          </cell>
          <cell r="V331">
            <v>41479.25</v>
          </cell>
          <cell r="W331">
            <v>0</v>
          </cell>
          <cell r="X331">
            <v>322</v>
          </cell>
          <cell r="Y331">
            <v>10</v>
          </cell>
          <cell r="Z331">
            <v>0.24471299093655588</v>
          </cell>
          <cell r="AA331">
            <v>144510</v>
          </cell>
          <cell r="AB331">
            <v>0</v>
          </cell>
          <cell r="AC331">
            <v>144510</v>
          </cell>
          <cell r="AD331">
            <v>0</v>
          </cell>
          <cell r="AE331">
            <v>8714</v>
          </cell>
          <cell r="AF331">
            <v>153224</v>
          </cell>
          <cell r="AG331">
            <v>0</v>
          </cell>
          <cell r="AH331">
            <v>0</v>
          </cell>
          <cell r="AI331">
            <v>0</v>
          </cell>
          <cell r="AJ331">
            <v>0</v>
          </cell>
          <cell r="AK331">
            <v>153224</v>
          </cell>
          <cell r="AM331">
            <v>322</v>
          </cell>
          <cell r="AN331">
            <v>321</v>
          </cell>
          <cell r="AO331" t="str">
            <v>WEST BOYLSTON</v>
          </cell>
          <cell r="AP331">
            <v>144510</v>
          </cell>
          <cell r="AQ331">
            <v>263437</v>
          </cell>
          <cell r="AR331">
            <v>0</v>
          </cell>
          <cell r="AS331">
            <v>0</v>
          </cell>
          <cell r="AT331">
            <v>6508.25</v>
          </cell>
          <cell r="AU331">
            <v>15541</v>
          </cell>
          <cell r="AV331">
            <v>10716</v>
          </cell>
          <cell r="AW331">
            <v>0</v>
          </cell>
          <cell r="AX331">
            <v>0</v>
          </cell>
          <cell r="AY331">
            <v>32765.25</v>
          </cell>
          <cell r="AZ331">
            <v>0</v>
          </cell>
          <cell r="BB331">
            <v>322</v>
          </cell>
          <cell r="BC331" t="str">
            <v>WEST BOYLSTON</v>
          </cell>
          <cell r="BD331">
            <v>0</v>
          </cell>
          <cell r="BE331">
            <v>0</v>
          </cell>
          <cell r="BG331">
            <v>0</v>
          </cell>
          <cell r="BH331">
            <v>0</v>
          </cell>
          <cell r="BI331">
            <v>0</v>
          </cell>
          <cell r="BJ331">
            <v>0</v>
          </cell>
          <cell r="BK331">
            <v>0</v>
          </cell>
          <cell r="BL331">
            <v>0</v>
          </cell>
          <cell r="BN331">
            <v>0</v>
          </cell>
          <cell r="BP331">
            <v>0</v>
          </cell>
          <cell r="BQ331">
            <v>0</v>
          </cell>
          <cell r="BR331">
            <v>0</v>
          </cell>
          <cell r="BS331">
            <v>0</v>
          </cell>
          <cell r="BT331">
            <v>0</v>
          </cell>
          <cell r="BV331">
            <v>0</v>
          </cell>
        </row>
        <row r="332">
          <cell r="A332">
            <v>323</v>
          </cell>
          <cell r="B332">
            <v>322</v>
          </cell>
          <cell r="C332" t="str">
            <v>WEST BRIDGEWATER</v>
          </cell>
          <cell r="D332">
            <v>3</v>
          </cell>
          <cell r="E332">
            <v>50085</v>
          </cell>
          <cell r="F332">
            <v>0</v>
          </cell>
          <cell r="G332">
            <v>2679</v>
          </cell>
          <cell r="H332">
            <v>52764</v>
          </cell>
          <cell r="J332">
            <v>13086.011786219271</v>
          </cell>
          <cell r="K332">
            <v>0.55521606707050786</v>
          </cell>
          <cell r="L332">
            <v>2679</v>
          </cell>
          <cell r="M332">
            <v>15765.011786219271</v>
          </cell>
          <cell r="O332">
            <v>36998.988213780729</v>
          </cell>
          <cell r="Q332">
            <v>0</v>
          </cell>
          <cell r="R332">
            <v>13086.011786219271</v>
          </cell>
          <cell r="S332">
            <v>2679</v>
          </cell>
          <cell r="T332">
            <v>15765.011786219271</v>
          </cell>
          <cell r="V332">
            <v>26248.223879390102</v>
          </cell>
          <cell r="W332">
            <v>0</v>
          </cell>
          <cell r="X332">
            <v>323</v>
          </cell>
          <cell r="Y332">
            <v>3</v>
          </cell>
          <cell r="Z332">
            <v>0</v>
          </cell>
          <cell r="AA332">
            <v>50085</v>
          </cell>
          <cell r="AB332">
            <v>0</v>
          </cell>
          <cell r="AC332">
            <v>50085</v>
          </cell>
          <cell r="AD332">
            <v>0</v>
          </cell>
          <cell r="AE332">
            <v>2679</v>
          </cell>
          <cell r="AF332">
            <v>52764</v>
          </cell>
          <cell r="AG332">
            <v>0</v>
          </cell>
          <cell r="AH332">
            <v>0</v>
          </cell>
          <cell r="AI332">
            <v>0</v>
          </cell>
          <cell r="AJ332">
            <v>0</v>
          </cell>
          <cell r="AK332">
            <v>52764</v>
          </cell>
          <cell r="AM332">
            <v>323</v>
          </cell>
          <cell r="AN332">
            <v>322</v>
          </cell>
          <cell r="AO332" t="str">
            <v>WEST BRIDGEWATER</v>
          </cell>
          <cell r="AP332">
            <v>50085</v>
          </cell>
          <cell r="AQ332">
            <v>31602</v>
          </cell>
          <cell r="AR332">
            <v>18483</v>
          </cell>
          <cell r="AS332">
            <v>5287</v>
          </cell>
          <cell r="AT332">
            <v>42.25</v>
          </cell>
          <cell r="AU332">
            <v>75.5</v>
          </cell>
          <cell r="AV332">
            <v>0</v>
          </cell>
          <cell r="AW332">
            <v>0</v>
          </cell>
          <cell r="AX332">
            <v>-318.5261206098985</v>
          </cell>
          <cell r="AY332">
            <v>23569.223879390102</v>
          </cell>
          <cell r="AZ332">
            <v>13086.011786219271</v>
          </cell>
          <cell r="BB332">
            <v>323</v>
          </cell>
          <cell r="BC332" t="str">
            <v>WEST BRIDGEWATER</v>
          </cell>
          <cell r="BD332">
            <v>0</v>
          </cell>
          <cell r="BE332">
            <v>0</v>
          </cell>
          <cell r="BG332">
            <v>0</v>
          </cell>
          <cell r="BH332">
            <v>0</v>
          </cell>
          <cell r="BI332">
            <v>0</v>
          </cell>
          <cell r="BJ332">
            <v>0</v>
          </cell>
          <cell r="BK332">
            <v>0</v>
          </cell>
          <cell r="BL332">
            <v>0</v>
          </cell>
          <cell r="BN332">
            <v>0</v>
          </cell>
          <cell r="BP332">
            <v>18483</v>
          </cell>
          <cell r="BQ332">
            <v>18483</v>
          </cell>
          <cell r="BR332">
            <v>0</v>
          </cell>
          <cell r="BS332">
            <v>-318.5261206098985</v>
          </cell>
          <cell r="BT332">
            <v>-318.5261206098985</v>
          </cell>
          <cell r="BV332">
            <v>-318.5261206098985</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AZ333">
            <v>0</v>
          </cell>
          <cell r="BB333">
            <v>324</v>
          </cell>
          <cell r="BC333" t="str">
            <v>WEST BROOKFIELD</v>
          </cell>
          <cell r="BD333">
            <v>0</v>
          </cell>
          <cell r="BE333">
            <v>0</v>
          </cell>
          <cell r="BG333">
            <v>0</v>
          </cell>
          <cell r="BH333">
            <v>0</v>
          </cell>
          <cell r="BI333">
            <v>0</v>
          </cell>
          <cell r="BJ333">
            <v>0</v>
          </cell>
          <cell r="BK333">
            <v>0</v>
          </cell>
          <cell r="BL333">
            <v>0</v>
          </cell>
          <cell r="BN333">
            <v>0</v>
          </cell>
          <cell r="BP333">
            <v>0</v>
          </cell>
          <cell r="BQ333">
            <v>0</v>
          </cell>
          <cell r="BR333">
            <v>0</v>
          </cell>
          <cell r="BS333">
            <v>0</v>
          </cell>
          <cell r="BT333">
            <v>0</v>
          </cell>
          <cell r="BV333">
            <v>0</v>
          </cell>
        </row>
        <row r="334">
          <cell r="A334">
            <v>325</v>
          </cell>
          <cell r="B334">
            <v>329</v>
          </cell>
          <cell r="C334" t="str">
            <v>WESTFIELD</v>
          </cell>
          <cell r="D334">
            <v>15</v>
          </cell>
          <cell r="E334">
            <v>165528</v>
          </cell>
          <cell r="F334">
            <v>0</v>
          </cell>
          <cell r="G334">
            <v>13381</v>
          </cell>
          <cell r="H334">
            <v>178909</v>
          </cell>
          <cell r="J334">
            <v>0</v>
          </cell>
          <cell r="K334">
            <v>0</v>
          </cell>
          <cell r="L334">
            <v>13381</v>
          </cell>
          <cell r="M334">
            <v>13381</v>
          </cell>
          <cell r="O334">
            <v>165528</v>
          </cell>
          <cell r="Q334">
            <v>0</v>
          </cell>
          <cell r="R334">
            <v>0</v>
          </cell>
          <cell r="S334">
            <v>13381</v>
          </cell>
          <cell r="T334">
            <v>13381</v>
          </cell>
          <cell r="V334">
            <v>29061.25</v>
          </cell>
          <cell r="W334">
            <v>0</v>
          </cell>
          <cell r="X334">
            <v>325</v>
          </cell>
          <cell r="Y334">
            <v>15</v>
          </cell>
          <cell r="Z334">
            <v>1.7732676618702554E-2</v>
          </cell>
          <cell r="AA334">
            <v>165528</v>
          </cell>
          <cell r="AB334">
            <v>0</v>
          </cell>
          <cell r="AC334">
            <v>165528</v>
          </cell>
          <cell r="AD334">
            <v>0</v>
          </cell>
          <cell r="AE334">
            <v>13381</v>
          </cell>
          <cell r="AF334">
            <v>178909</v>
          </cell>
          <cell r="AG334">
            <v>0</v>
          </cell>
          <cell r="AH334">
            <v>0</v>
          </cell>
          <cell r="AI334">
            <v>0</v>
          </cell>
          <cell r="AJ334">
            <v>0</v>
          </cell>
          <cell r="AK334">
            <v>178909</v>
          </cell>
          <cell r="AM334">
            <v>325</v>
          </cell>
          <cell r="AN334">
            <v>329</v>
          </cell>
          <cell r="AO334" t="str">
            <v>WESTFIELD</v>
          </cell>
          <cell r="AP334">
            <v>165528</v>
          </cell>
          <cell r="AQ334">
            <v>170685</v>
          </cell>
          <cell r="AR334">
            <v>0</v>
          </cell>
          <cell r="AS334">
            <v>0</v>
          </cell>
          <cell r="AT334">
            <v>1675.75</v>
          </cell>
          <cell r="AU334">
            <v>12762</v>
          </cell>
          <cell r="AV334">
            <v>1242.5</v>
          </cell>
          <cell r="AW334">
            <v>0</v>
          </cell>
          <cell r="AX334">
            <v>0</v>
          </cell>
          <cell r="AY334">
            <v>15680.25</v>
          </cell>
          <cell r="AZ334">
            <v>0</v>
          </cell>
          <cell r="BB334">
            <v>325</v>
          </cell>
          <cell r="BC334" t="str">
            <v>WESTFIELD</v>
          </cell>
          <cell r="BD334">
            <v>0</v>
          </cell>
          <cell r="BE334">
            <v>0</v>
          </cell>
          <cell r="BG334">
            <v>0</v>
          </cell>
          <cell r="BH334">
            <v>0</v>
          </cell>
          <cell r="BI334">
            <v>0</v>
          </cell>
          <cell r="BJ334">
            <v>0</v>
          </cell>
          <cell r="BK334">
            <v>0</v>
          </cell>
          <cell r="BL334">
            <v>0</v>
          </cell>
          <cell r="BN334">
            <v>0</v>
          </cell>
          <cell r="BP334">
            <v>0</v>
          </cell>
          <cell r="BQ334">
            <v>0</v>
          </cell>
          <cell r="BR334">
            <v>0</v>
          </cell>
          <cell r="BS334">
            <v>0</v>
          </cell>
          <cell r="BT334">
            <v>0</v>
          </cell>
          <cell r="BV334">
            <v>0</v>
          </cell>
        </row>
        <row r="335">
          <cell r="A335">
            <v>326</v>
          </cell>
          <cell r="B335">
            <v>330</v>
          </cell>
          <cell r="C335" t="str">
            <v>WESTFORD</v>
          </cell>
          <cell r="D335">
            <v>14</v>
          </cell>
          <cell r="E335">
            <v>184749</v>
          </cell>
          <cell r="F335">
            <v>0</v>
          </cell>
          <cell r="G335">
            <v>12484</v>
          </cell>
          <cell r="H335">
            <v>197233</v>
          </cell>
          <cell r="J335">
            <v>35685.454312655413</v>
          </cell>
          <cell r="K335">
            <v>0.56526883846910647</v>
          </cell>
          <cell r="L335">
            <v>12484</v>
          </cell>
          <cell r="M335">
            <v>48169.454312655413</v>
          </cell>
          <cell r="O335">
            <v>149063.54568734459</v>
          </cell>
          <cell r="Q335">
            <v>0</v>
          </cell>
          <cell r="R335">
            <v>35685.454312655413</v>
          </cell>
          <cell r="S335">
            <v>12484</v>
          </cell>
          <cell r="T335">
            <v>48169.454312655413</v>
          </cell>
          <cell r="V335">
            <v>75614.057565707684</v>
          </cell>
          <cell r="W335">
            <v>0</v>
          </cell>
          <cell r="X335">
            <v>326</v>
          </cell>
          <cell r="Y335">
            <v>14</v>
          </cell>
          <cell r="Z335">
            <v>2.2443890274314218E-2</v>
          </cell>
          <cell r="AA335">
            <v>184749</v>
          </cell>
          <cell r="AB335">
            <v>0</v>
          </cell>
          <cell r="AC335">
            <v>184749</v>
          </cell>
          <cell r="AD335">
            <v>0</v>
          </cell>
          <cell r="AE335">
            <v>12484</v>
          </cell>
          <cell r="AF335">
            <v>197233</v>
          </cell>
          <cell r="AG335">
            <v>0</v>
          </cell>
          <cell r="AH335">
            <v>0</v>
          </cell>
          <cell r="AI335">
            <v>0</v>
          </cell>
          <cell r="AJ335">
            <v>0</v>
          </cell>
          <cell r="AK335">
            <v>197233</v>
          </cell>
          <cell r="AM335">
            <v>326</v>
          </cell>
          <cell r="AN335">
            <v>330</v>
          </cell>
          <cell r="AO335" t="str">
            <v>WESTFORD</v>
          </cell>
          <cell r="AP335">
            <v>184749</v>
          </cell>
          <cell r="AQ335">
            <v>134346</v>
          </cell>
          <cell r="AR335">
            <v>50403</v>
          </cell>
          <cell r="AS335">
            <v>2692</v>
          </cell>
          <cell r="AT335">
            <v>0</v>
          </cell>
          <cell r="AU335">
            <v>3358.75</v>
          </cell>
          <cell r="AV335">
            <v>5129</v>
          </cell>
          <cell r="AW335">
            <v>1709.5</v>
          </cell>
          <cell r="AX335">
            <v>-162.19243429230664</v>
          </cell>
          <cell r="AY335">
            <v>63130.057565707692</v>
          </cell>
          <cell r="AZ335">
            <v>35685.454312655413</v>
          </cell>
          <cell r="BB335">
            <v>326</v>
          </cell>
          <cell r="BC335" t="str">
            <v>WESTFORD</v>
          </cell>
          <cell r="BD335">
            <v>0</v>
          </cell>
          <cell r="BE335">
            <v>0</v>
          </cell>
          <cell r="BG335">
            <v>0</v>
          </cell>
          <cell r="BH335">
            <v>0</v>
          </cell>
          <cell r="BI335">
            <v>0</v>
          </cell>
          <cell r="BJ335">
            <v>0</v>
          </cell>
          <cell r="BK335">
            <v>0</v>
          </cell>
          <cell r="BL335">
            <v>0</v>
          </cell>
          <cell r="BN335">
            <v>0</v>
          </cell>
          <cell r="BP335">
            <v>50403</v>
          </cell>
          <cell r="BQ335">
            <v>50403</v>
          </cell>
          <cell r="BR335">
            <v>0</v>
          </cell>
          <cell r="BS335">
            <v>-162.19243429230664</v>
          </cell>
          <cell r="BT335">
            <v>-162.19243429230664</v>
          </cell>
          <cell r="BV335">
            <v>-162.19243429230664</v>
          </cell>
        </row>
        <row r="336">
          <cell r="A336">
            <v>327</v>
          </cell>
          <cell r="B336">
            <v>331</v>
          </cell>
          <cell r="C336" t="str">
            <v>WESTHAMPTON</v>
          </cell>
          <cell r="D336">
            <v>6</v>
          </cell>
          <cell r="E336">
            <v>92556</v>
          </cell>
          <cell r="F336">
            <v>0</v>
          </cell>
          <cell r="G336">
            <v>5358</v>
          </cell>
          <cell r="H336">
            <v>97914</v>
          </cell>
          <cell r="J336">
            <v>2777.4941425817346</v>
          </cell>
          <cell r="K336">
            <v>0.15572841482334304</v>
          </cell>
          <cell r="L336">
            <v>5358</v>
          </cell>
          <cell r="M336">
            <v>8135.4941425817342</v>
          </cell>
          <cell r="O336">
            <v>89778.505857418262</v>
          </cell>
          <cell r="Q336">
            <v>0</v>
          </cell>
          <cell r="R336">
            <v>2777.4941425817346</v>
          </cell>
          <cell r="S336">
            <v>5358</v>
          </cell>
          <cell r="T336">
            <v>8135.4941425817342</v>
          </cell>
          <cell r="V336">
            <v>23193.5</v>
          </cell>
          <cell r="W336">
            <v>0</v>
          </cell>
          <cell r="X336">
            <v>327</v>
          </cell>
          <cell r="Y336">
            <v>6</v>
          </cell>
          <cell r="Z336">
            <v>0</v>
          </cell>
          <cell r="AA336">
            <v>92556</v>
          </cell>
          <cell r="AB336">
            <v>0</v>
          </cell>
          <cell r="AC336">
            <v>92556</v>
          </cell>
          <cell r="AD336">
            <v>0</v>
          </cell>
          <cell r="AE336">
            <v>5358</v>
          </cell>
          <cell r="AF336">
            <v>97914</v>
          </cell>
          <cell r="AG336">
            <v>0</v>
          </cell>
          <cell r="AH336">
            <v>0</v>
          </cell>
          <cell r="AI336">
            <v>0</v>
          </cell>
          <cell r="AJ336">
            <v>0</v>
          </cell>
          <cell r="AK336">
            <v>97914</v>
          </cell>
          <cell r="AM336">
            <v>327</v>
          </cell>
          <cell r="AN336">
            <v>331</v>
          </cell>
          <cell r="AO336" t="str">
            <v>WESTHAMPTON</v>
          </cell>
          <cell r="AP336">
            <v>92556</v>
          </cell>
          <cell r="AQ336">
            <v>88633</v>
          </cell>
          <cell r="AR336">
            <v>3923</v>
          </cell>
          <cell r="AS336">
            <v>0</v>
          </cell>
          <cell r="AT336">
            <v>5860.75</v>
          </cell>
          <cell r="AU336">
            <v>4641.75</v>
          </cell>
          <cell r="AV336">
            <v>995.75</v>
          </cell>
          <cell r="AW336">
            <v>2414.25</v>
          </cell>
          <cell r="AX336">
            <v>0</v>
          </cell>
          <cell r="AY336">
            <v>17835.5</v>
          </cell>
          <cell r="AZ336">
            <v>2777.4941425817346</v>
          </cell>
          <cell r="BB336">
            <v>327</v>
          </cell>
          <cell r="BC336" t="str">
            <v>WESTHAMPTON</v>
          </cell>
          <cell r="BD336">
            <v>0</v>
          </cell>
          <cell r="BE336">
            <v>0</v>
          </cell>
          <cell r="BG336">
            <v>0</v>
          </cell>
          <cell r="BH336">
            <v>0</v>
          </cell>
          <cell r="BI336">
            <v>0</v>
          </cell>
          <cell r="BJ336">
            <v>0</v>
          </cell>
          <cell r="BK336">
            <v>0</v>
          </cell>
          <cell r="BL336">
            <v>0</v>
          </cell>
          <cell r="BN336">
            <v>0</v>
          </cell>
          <cell r="BP336">
            <v>3923</v>
          </cell>
          <cell r="BQ336">
            <v>3923</v>
          </cell>
          <cell r="BR336">
            <v>0</v>
          </cell>
          <cell r="BS336">
            <v>0</v>
          </cell>
          <cell r="BT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AZ337">
            <v>0</v>
          </cell>
          <cell r="BB337">
            <v>328</v>
          </cell>
          <cell r="BC337" t="str">
            <v>WESTMINSTER</v>
          </cell>
          <cell r="BD337">
            <v>0</v>
          </cell>
          <cell r="BE337">
            <v>0</v>
          </cell>
          <cell r="BG337">
            <v>0</v>
          </cell>
          <cell r="BH337">
            <v>0</v>
          </cell>
          <cell r="BI337">
            <v>0</v>
          </cell>
          <cell r="BJ337">
            <v>0</v>
          </cell>
          <cell r="BK337">
            <v>0</v>
          </cell>
          <cell r="BL337">
            <v>0</v>
          </cell>
          <cell r="BN337">
            <v>0</v>
          </cell>
          <cell r="BP337">
            <v>0</v>
          </cell>
          <cell r="BQ337">
            <v>0</v>
          </cell>
          <cell r="BR337">
            <v>0</v>
          </cell>
          <cell r="BS337">
            <v>0</v>
          </cell>
          <cell r="BT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AZ338">
            <v>0</v>
          </cell>
          <cell r="BB338">
            <v>329</v>
          </cell>
          <cell r="BC338" t="str">
            <v>WEST NEWBURY</v>
          </cell>
          <cell r="BD338">
            <v>0</v>
          </cell>
          <cell r="BE338">
            <v>0</v>
          </cell>
          <cell r="BG338">
            <v>0</v>
          </cell>
          <cell r="BH338">
            <v>0</v>
          </cell>
          <cell r="BI338">
            <v>0</v>
          </cell>
          <cell r="BJ338">
            <v>0</v>
          </cell>
          <cell r="BK338">
            <v>0</v>
          </cell>
          <cell r="BL338">
            <v>0</v>
          </cell>
          <cell r="BN338">
            <v>0</v>
          </cell>
          <cell r="BP338">
            <v>0</v>
          </cell>
          <cell r="BQ338">
            <v>0</v>
          </cell>
          <cell r="BR338">
            <v>0</v>
          </cell>
          <cell r="BS338">
            <v>0</v>
          </cell>
          <cell r="BT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AZ339">
            <v>0</v>
          </cell>
          <cell r="BB339">
            <v>330</v>
          </cell>
          <cell r="BC339" t="str">
            <v>WESTON</v>
          </cell>
          <cell r="BD339">
            <v>0</v>
          </cell>
          <cell r="BE339">
            <v>0</v>
          </cell>
          <cell r="BG339">
            <v>0</v>
          </cell>
          <cell r="BH339">
            <v>0</v>
          </cell>
          <cell r="BI339">
            <v>0</v>
          </cell>
          <cell r="BJ339">
            <v>0</v>
          </cell>
          <cell r="BK339">
            <v>0</v>
          </cell>
          <cell r="BL339">
            <v>0</v>
          </cell>
          <cell r="BN339">
            <v>0</v>
          </cell>
          <cell r="BP339">
            <v>0</v>
          </cell>
          <cell r="BQ339">
            <v>0</v>
          </cell>
          <cell r="BR339">
            <v>0</v>
          </cell>
          <cell r="BS339">
            <v>0</v>
          </cell>
          <cell r="BT339">
            <v>0</v>
          </cell>
          <cell r="BV339">
            <v>0</v>
          </cell>
        </row>
        <row r="340">
          <cell r="A340">
            <v>331</v>
          </cell>
          <cell r="B340">
            <v>334</v>
          </cell>
          <cell r="C340" t="str">
            <v>WESTPORT</v>
          </cell>
          <cell r="D340">
            <v>10</v>
          </cell>
          <cell r="E340">
            <v>133585</v>
          </cell>
          <cell r="F340">
            <v>0</v>
          </cell>
          <cell r="G340">
            <v>8914</v>
          </cell>
          <cell r="H340">
            <v>142499</v>
          </cell>
          <cell r="J340">
            <v>0</v>
          </cell>
          <cell r="K340">
            <v>0</v>
          </cell>
          <cell r="L340">
            <v>8914</v>
          </cell>
          <cell r="M340">
            <v>8914</v>
          </cell>
          <cell r="O340">
            <v>133585</v>
          </cell>
          <cell r="Q340">
            <v>0</v>
          </cell>
          <cell r="R340">
            <v>0</v>
          </cell>
          <cell r="S340">
            <v>8914</v>
          </cell>
          <cell r="T340">
            <v>8914</v>
          </cell>
          <cell r="V340">
            <v>43376.701590227589</v>
          </cell>
          <cell r="W340">
            <v>0</v>
          </cell>
          <cell r="X340">
            <v>331</v>
          </cell>
          <cell r="Y340">
            <v>10</v>
          </cell>
          <cell r="Z340">
            <v>1.768172888015717E-2</v>
          </cell>
          <cell r="AA340">
            <v>133585</v>
          </cell>
          <cell r="AB340">
            <v>0</v>
          </cell>
          <cell r="AC340">
            <v>133585</v>
          </cell>
          <cell r="AD340">
            <v>0</v>
          </cell>
          <cell r="AE340">
            <v>8914</v>
          </cell>
          <cell r="AF340">
            <v>142499</v>
          </cell>
          <cell r="AG340">
            <v>0</v>
          </cell>
          <cell r="AH340">
            <v>0</v>
          </cell>
          <cell r="AI340">
            <v>0</v>
          </cell>
          <cell r="AJ340">
            <v>0</v>
          </cell>
          <cell r="AK340">
            <v>142499</v>
          </cell>
          <cell r="AM340">
            <v>331</v>
          </cell>
          <cell r="AN340">
            <v>334</v>
          </cell>
          <cell r="AO340" t="str">
            <v>WESTPORT</v>
          </cell>
          <cell r="AP340">
            <v>133585</v>
          </cell>
          <cell r="AQ340">
            <v>198020</v>
          </cell>
          <cell r="AR340">
            <v>0</v>
          </cell>
          <cell r="AS340">
            <v>32693</v>
          </cell>
          <cell r="AT340">
            <v>0</v>
          </cell>
          <cell r="AU340">
            <v>3739.25</v>
          </cell>
          <cell r="AV340">
            <v>0</v>
          </cell>
          <cell r="AW340">
            <v>0</v>
          </cell>
          <cell r="AX340">
            <v>-1969.5484097724111</v>
          </cell>
          <cell r="AY340">
            <v>34462.701590227589</v>
          </cell>
          <cell r="AZ340">
            <v>0</v>
          </cell>
          <cell r="BB340">
            <v>331</v>
          </cell>
          <cell r="BC340" t="str">
            <v>WESTPORT</v>
          </cell>
          <cell r="BD340">
            <v>0</v>
          </cell>
          <cell r="BE340">
            <v>0</v>
          </cell>
          <cell r="BG340">
            <v>0</v>
          </cell>
          <cell r="BH340">
            <v>0</v>
          </cell>
          <cell r="BI340">
            <v>0</v>
          </cell>
          <cell r="BJ340">
            <v>0</v>
          </cell>
          <cell r="BK340">
            <v>0</v>
          </cell>
          <cell r="BL340">
            <v>0</v>
          </cell>
          <cell r="BN340">
            <v>0</v>
          </cell>
          <cell r="BP340">
            <v>0</v>
          </cell>
          <cell r="BQ340">
            <v>0</v>
          </cell>
          <cell r="BR340">
            <v>0</v>
          </cell>
          <cell r="BS340">
            <v>-1969.5484097724111</v>
          </cell>
          <cell r="BT340">
            <v>-1969.5484097724111</v>
          </cell>
          <cell r="BV340">
            <v>-1969.5484097724111</v>
          </cell>
        </row>
        <row r="341">
          <cell r="A341">
            <v>332</v>
          </cell>
          <cell r="B341">
            <v>325</v>
          </cell>
          <cell r="C341" t="str">
            <v>WEST SPRINGFIELD</v>
          </cell>
          <cell r="D341">
            <v>55</v>
          </cell>
          <cell r="E341">
            <v>669445</v>
          </cell>
          <cell r="F341">
            <v>0</v>
          </cell>
          <cell r="G341">
            <v>49101</v>
          </cell>
          <cell r="H341">
            <v>718546</v>
          </cell>
          <cell r="J341">
            <v>0</v>
          </cell>
          <cell r="K341">
            <v>0</v>
          </cell>
          <cell r="L341">
            <v>49101</v>
          </cell>
          <cell r="M341">
            <v>49101</v>
          </cell>
          <cell r="O341">
            <v>669445</v>
          </cell>
          <cell r="Q341">
            <v>0</v>
          </cell>
          <cell r="R341">
            <v>0</v>
          </cell>
          <cell r="S341">
            <v>49101</v>
          </cell>
          <cell r="T341">
            <v>49101</v>
          </cell>
          <cell r="V341">
            <v>131062.25</v>
          </cell>
          <cell r="W341">
            <v>0</v>
          </cell>
          <cell r="X341">
            <v>332</v>
          </cell>
          <cell r="Y341">
            <v>55</v>
          </cell>
          <cell r="Z341">
            <v>1.7456359102244391E-2</v>
          </cell>
          <cell r="AA341">
            <v>669445</v>
          </cell>
          <cell r="AB341">
            <v>0</v>
          </cell>
          <cell r="AC341">
            <v>669445</v>
          </cell>
          <cell r="AD341">
            <v>0</v>
          </cell>
          <cell r="AE341">
            <v>49101</v>
          </cell>
          <cell r="AF341">
            <v>718546</v>
          </cell>
          <cell r="AG341">
            <v>0</v>
          </cell>
          <cell r="AH341">
            <v>0</v>
          </cell>
          <cell r="AI341">
            <v>0</v>
          </cell>
          <cell r="AJ341">
            <v>0</v>
          </cell>
          <cell r="AK341">
            <v>718546</v>
          </cell>
          <cell r="AM341">
            <v>332</v>
          </cell>
          <cell r="AN341">
            <v>325</v>
          </cell>
          <cell r="AO341" t="str">
            <v>WEST SPRINGFIELD</v>
          </cell>
          <cell r="AP341">
            <v>669445</v>
          </cell>
          <cell r="AQ341">
            <v>671489</v>
          </cell>
          <cell r="AR341">
            <v>0</v>
          </cell>
          <cell r="AS341">
            <v>0</v>
          </cell>
          <cell r="AT341">
            <v>67198</v>
          </cell>
          <cell r="AU341">
            <v>0</v>
          </cell>
          <cell r="AV341">
            <v>0</v>
          </cell>
          <cell r="AW341">
            <v>14763.25</v>
          </cell>
          <cell r="AX341">
            <v>0</v>
          </cell>
          <cell r="AY341">
            <v>81961.25</v>
          </cell>
          <cell r="AZ341">
            <v>0</v>
          </cell>
          <cell r="BB341">
            <v>332</v>
          </cell>
          <cell r="BC341" t="str">
            <v>WEST SPRINGFIELD</v>
          </cell>
          <cell r="BD341">
            <v>0</v>
          </cell>
          <cell r="BE341">
            <v>0</v>
          </cell>
          <cell r="BG341">
            <v>0</v>
          </cell>
          <cell r="BH341">
            <v>0</v>
          </cell>
          <cell r="BI341">
            <v>0</v>
          </cell>
          <cell r="BJ341">
            <v>0</v>
          </cell>
          <cell r="BK341">
            <v>0</v>
          </cell>
          <cell r="BL341">
            <v>0</v>
          </cell>
          <cell r="BN341">
            <v>0</v>
          </cell>
          <cell r="BP341">
            <v>0</v>
          </cell>
          <cell r="BQ341">
            <v>0</v>
          </cell>
          <cell r="BR341">
            <v>0</v>
          </cell>
          <cell r="BS341">
            <v>0</v>
          </cell>
          <cell r="BT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AZ342">
            <v>0</v>
          </cell>
          <cell r="BB342">
            <v>333</v>
          </cell>
          <cell r="BC342" t="str">
            <v>WEST STOCKBRIDGE</v>
          </cell>
          <cell r="BD342">
            <v>0</v>
          </cell>
          <cell r="BE342">
            <v>0</v>
          </cell>
          <cell r="BG342">
            <v>0</v>
          </cell>
          <cell r="BH342">
            <v>0</v>
          </cell>
          <cell r="BI342">
            <v>0</v>
          </cell>
          <cell r="BJ342">
            <v>0</v>
          </cell>
          <cell r="BK342">
            <v>0</v>
          </cell>
          <cell r="BL342">
            <v>0</v>
          </cell>
          <cell r="BN342">
            <v>0</v>
          </cell>
          <cell r="BP342">
            <v>0</v>
          </cell>
          <cell r="BQ342">
            <v>0</v>
          </cell>
          <cell r="BR342">
            <v>0</v>
          </cell>
          <cell r="BS342">
            <v>0</v>
          </cell>
          <cell r="BT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AZ343">
            <v>0</v>
          </cell>
          <cell r="BB343">
            <v>334</v>
          </cell>
          <cell r="BC343" t="str">
            <v>WEST TISBURY</v>
          </cell>
          <cell r="BD343">
            <v>0</v>
          </cell>
          <cell r="BE343">
            <v>0</v>
          </cell>
          <cell r="BG343">
            <v>0</v>
          </cell>
          <cell r="BH343">
            <v>0</v>
          </cell>
          <cell r="BI343">
            <v>0</v>
          </cell>
          <cell r="BJ343">
            <v>0</v>
          </cell>
          <cell r="BK343">
            <v>0</v>
          </cell>
          <cell r="BL343">
            <v>0</v>
          </cell>
          <cell r="BN343">
            <v>0</v>
          </cell>
          <cell r="BP343">
            <v>0</v>
          </cell>
          <cell r="BQ343">
            <v>0</v>
          </cell>
          <cell r="BR343">
            <v>0</v>
          </cell>
          <cell r="BS343">
            <v>0</v>
          </cell>
          <cell r="BT343">
            <v>0</v>
          </cell>
          <cell r="BV343">
            <v>0</v>
          </cell>
        </row>
        <row r="344">
          <cell r="A344">
            <v>335</v>
          </cell>
          <cell r="B344">
            <v>335</v>
          </cell>
          <cell r="C344" t="str">
            <v>WESTWOOD</v>
          </cell>
          <cell r="D344">
            <v>1</v>
          </cell>
          <cell r="E344">
            <v>16429</v>
          </cell>
          <cell r="F344">
            <v>0</v>
          </cell>
          <cell r="G344">
            <v>893</v>
          </cell>
          <cell r="H344">
            <v>17322</v>
          </cell>
          <cell r="J344">
            <v>0</v>
          </cell>
          <cell r="K344">
            <v>0</v>
          </cell>
          <cell r="L344">
            <v>893</v>
          </cell>
          <cell r="M344">
            <v>893</v>
          </cell>
          <cell r="O344">
            <v>16429</v>
          </cell>
          <cell r="Q344">
            <v>0</v>
          </cell>
          <cell r="R344">
            <v>0</v>
          </cell>
          <cell r="S344">
            <v>893</v>
          </cell>
          <cell r="T344">
            <v>893</v>
          </cell>
          <cell r="V344">
            <v>11736.287952267154</v>
          </cell>
          <cell r="W344">
            <v>0</v>
          </cell>
          <cell r="X344">
            <v>335</v>
          </cell>
          <cell r="Y344">
            <v>1</v>
          </cell>
          <cell r="Z344">
            <v>0</v>
          </cell>
          <cell r="AA344">
            <v>16429</v>
          </cell>
          <cell r="AB344">
            <v>0</v>
          </cell>
          <cell r="AC344">
            <v>16429</v>
          </cell>
          <cell r="AD344">
            <v>0</v>
          </cell>
          <cell r="AE344">
            <v>893</v>
          </cell>
          <cell r="AF344">
            <v>17322</v>
          </cell>
          <cell r="AG344">
            <v>0</v>
          </cell>
          <cell r="AH344">
            <v>0</v>
          </cell>
          <cell r="AI344">
            <v>0</v>
          </cell>
          <cell r="AJ344">
            <v>0</v>
          </cell>
          <cell r="AK344">
            <v>17322</v>
          </cell>
          <cell r="AM344">
            <v>335</v>
          </cell>
          <cell r="AN344">
            <v>335</v>
          </cell>
          <cell r="AO344" t="str">
            <v>WESTWOOD</v>
          </cell>
          <cell r="AP344">
            <v>16429</v>
          </cell>
          <cell r="AQ344">
            <v>31320</v>
          </cell>
          <cell r="AR344">
            <v>0</v>
          </cell>
          <cell r="AS344">
            <v>7830</v>
          </cell>
          <cell r="AT344">
            <v>0</v>
          </cell>
          <cell r="AU344">
            <v>237.75</v>
          </cell>
          <cell r="AV344">
            <v>119</v>
          </cell>
          <cell r="AW344">
            <v>3128.25</v>
          </cell>
          <cell r="AX344">
            <v>-471.71204773284626</v>
          </cell>
          <cell r="AY344">
            <v>10843.287952267154</v>
          </cell>
          <cell r="AZ344">
            <v>0</v>
          </cell>
          <cell r="BB344">
            <v>335</v>
          </cell>
          <cell r="BC344" t="str">
            <v>WESTWOOD</v>
          </cell>
          <cell r="BD344">
            <v>0</v>
          </cell>
          <cell r="BE344">
            <v>0</v>
          </cell>
          <cell r="BG344">
            <v>0</v>
          </cell>
          <cell r="BH344">
            <v>0</v>
          </cell>
          <cell r="BI344">
            <v>0</v>
          </cell>
          <cell r="BJ344">
            <v>0</v>
          </cell>
          <cell r="BK344">
            <v>0</v>
          </cell>
          <cell r="BL344">
            <v>0</v>
          </cell>
          <cell r="BN344">
            <v>0</v>
          </cell>
          <cell r="BP344">
            <v>0</v>
          </cell>
          <cell r="BQ344">
            <v>0</v>
          </cell>
          <cell r="BR344">
            <v>0</v>
          </cell>
          <cell r="BS344">
            <v>-471.71204773284626</v>
          </cell>
          <cell r="BT344">
            <v>-471.71204773284626</v>
          </cell>
          <cell r="BV344">
            <v>-471.71204773284626</v>
          </cell>
        </row>
        <row r="345">
          <cell r="A345">
            <v>336</v>
          </cell>
          <cell r="B345">
            <v>336</v>
          </cell>
          <cell r="C345" t="str">
            <v>WEYMOUTH</v>
          </cell>
          <cell r="D345">
            <v>239</v>
          </cell>
          <cell r="E345">
            <v>2675969</v>
          </cell>
          <cell r="F345">
            <v>0</v>
          </cell>
          <cell r="G345">
            <v>213426</v>
          </cell>
          <cell r="H345">
            <v>2889395</v>
          </cell>
          <cell r="J345">
            <v>566072.84712951502</v>
          </cell>
          <cell r="K345">
            <v>0.51870497259096016</v>
          </cell>
          <cell r="L345">
            <v>213426</v>
          </cell>
          <cell r="M345">
            <v>779498.84712951502</v>
          </cell>
          <cell r="O345">
            <v>2109896.1528704851</v>
          </cell>
          <cell r="Q345">
            <v>0</v>
          </cell>
          <cell r="R345">
            <v>566072.84712951502</v>
          </cell>
          <cell r="S345">
            <v>213426</v>
          </cell>
          <cell r="T345">
            <v>779498.84712951502</v>
          </cell>
          <cell r="V345">
            <v>1304745.4918914111</v>
          </cell>
          <cell r="W345">
            <v>0</v>
          </cell>
          <cell r="X345">
            <v>336</v>
          </cell>
          <cell r="Y345">
            <v>239</v>
          </cell>
          <cell r="Z345">
            <v>0</v>
          </cell>
          <cell r="AA345">
            <v>2675978</v>
          </cell>
          <cell r="AB345">
            <v>0</v>
          </cell>
          <cell r="AC345">
            <v>2675978</v>
          </cell>
          <cell r="AD345">
            <v>0</v>
          </cell>
          <cell r="AE345">
            <v>213427</v>
          </cell>
          <cell r="AF345">
            <v>2889405</v>
          </cell>
          <cell r="AG345">
            <v>0</v>
          </cell>
          <cell r="AH345">
            <v>0</v>
          </cell>
          <cell r="AI345">
            <v>0</v>
          </cell>
          <cell r="AJ345">
            <v>0</v>
          </cell>
          <cell r="AK345">
            <v>2889405</v>
          </cell>
          <cell r="AM345">
            <v>336</v>
          </cell>
          <cell r="AN345">
            <v>336</v>
          </cell>
          <cell r="AO345" t="str">
            <v>WEYMOUTH</v>
          </cell>
          <cell r="AP345">
            <v>2675969</v>
          </cell>
          <cell r="AQ345">
            <v>1876434</v>
          </cell>
          <cell r="AR345">
            <v>799535</v>
          </cell>
          <cell r="AS345">
            <v>170514</v>
          </cell>
          <cell r="AT345">
            <v>36039.5</v>
          </cell>
          <cell r="AU345">
            <v>43041.25</v>
          </cell>
          <cell r="AV345">
            <v>36781.5</v>
          </cell>
          <cell r="AW345">
            <v>15679.5</v>
          </cell>
          <cell r="AX345">
            <v>-10271.258108588867</v>
          </cell>
          <cell r="AY345">
            <v>1091319.4918914111</v>
          </cell>
          <cell r="AZ345">
            <v>566072.84712951502</v>
          </cell>
          <cell r="BB345">
            <v>336</v>
          </cell>
          <cell r="BC345" t="str">
            <v>WEYMOUTH</v>
          </cell>
          <cell r="BD345">
            <v>0</v>
          </cell>
          <cell r="BE345">
            <v>-9</v>
          </cell>
          <cell r="BG345">
            <v>-1</v>
          </cell>
          <cell r="BH345">
            <v>-10</v>
          </cell>
          <cell r="BI345">
            <v>0</v>
          </cell>
          <cell r="BJ345">
            <v>0</v>
          </cell>
          <cell r="BK345">
            <v>0</v>
          </cell>
          <cell r="BL345">
            <v>-10</v>
          </cell>
          <cell r="BN345">
            <v>-1</v>
          </cell>
          <cell r="BP345">
            <v>799535</v>
          </cell>
          <cell r="BQ345">
            <v>799544</v>
          </cell>
          <cell r="BR345">
            <v>-9</v>
          </cell>
          <cell r="BS345">
            <v>-10280.258108588867</v>
          </cell>
          <cell r="BT345">
            <v>-10271.258108588867</v>
          </cell>
          <cell r="BV345">
            <v>-10272.258108588867</v>
          </cell>
          <cell r="CA345" t="str">
            <v>fy13</v>
          </cell>
        </row>
        <row r="346">
          <cell r="A346">
            <v>337</v>
          </cell>
          <cell r="B346">
            <v>337</v>
          </cell>
          <cell r="C346" t="str">
            <v>WHATELY</v>
          </cell>
          <cell r="D346">
            <v>1</v>
          </cell>
          <cell r="E346">
            <v>19388</v>
          </cell>
          <cell r="F346">
            <v>0</v>
          </cell>
          <cell r="G346">
            <v>893</v>
          </cell>
          <cell r="H346">
            <v>20281</v>
          </cell>
          <cell r="J346">
            <v>0</v>
          </cell>
          <cell r="K346">
            <v>0</v>
          </cell>
          <cell r="L346">
            <v>893</v>
          </cell>
          <cell r="M346">
            <v>893</v>
          </cell>
          <cell r="O346">
            <v>19388</v>
          </cell>
          <cell r="Q346">
            <v>0</v>
          </cell>
          <cell r="R346">
            <v>0</v>
          </cell>
          <cell r="S346">
            <v>893</v>
          </cell>
          <cell r="T346">
            <v>893</v>
          </cell>
          <cell r="V346">
            <v>4252.4802455499494</v>
          </cell>
          <cell r="W346">
            <v>0</v>
          </cell>
          <cell r="X346">
            <v>337</v>
          </cell>
          <cell r="Y346">
            <v>1</v>
          </cell>
          <cell r="Z346">
            <v>0</v>
          </cell>
          <cell r="AA346">
            <v>19388</v>
          </cell>
          <cell r="AB346">
            <v>0</v>
          </cell>
          <cell r="AC346">
            <v>19388</v>
          </cell>
          <cell r="AD346">
            <v>0</v>
          </cell>
          <cell r="AE346">
            <v>893</v>
          </cell>
          <cell r="AF346">
            <v>20281</v>
          </cell>
          <cell r="AG346">
            <v>0</v>
          </cell>
          <cell r="AH346">
            <v>0</v>
          </cell>
          <cell r="AI346">
            <v>0</v>
          </cell>
          <cell r="AJ346">
            <v>0</v>
          </cell>
          <cell r="AK346">
            <v>20281</v>
          </cell>
          <cell r="AM346">
            <v>337</v>
          </cell>
          <cell r="AN346">
            <v>337</v>
          </cell>
          <cell r="AO346" t="str">
            <v>WHATELY</v>
          </cell>
          <cell r="AP346">
            <v>19388</v>
          </cell>
          <cell r="AQ346">
            <v>24134</v>
          </cell>
          <cell r="AR346">
            <v>0</v>
          </cell>
          <cell r="AS346">
            <v>1453</v>
          </cell>
          <cell r="AT346">
            <v>401</v>
          </cell>
          <cell r="AU346">
            <v>0</v>
          </cell>
          <cell r="AV346">
            <v>1593</v>
          </cell>
          <cell r="AW346">
            <v>0</v>
          </cell>
          <cell r="AX346">
            <v>-87.519754450050641</v>
          </cell>
          <cell r="AY346">
            <v>3359.4802455499494</v>
          </cell>
          <cell r="AZ346">
            <v>0</v>
          </cell>
          <cell r="BB346">
            <v>337</v>
          </cell>
          <cell r="BC346" t="str">
            <v>WHATELY</v>
          </cell>
          <cell r="BD346">
            <v>0</v>
          </cell>
          <cell r="BE346">
            <v>0</v>
          </cell>
          <cell r="BG346">
            <v>0</v>
          </cell>
          <cell r="BH346">
            <v>0</v>
          </cell>
          <cell r="BI346">
            <v>0</v>
          </cell>
          <cell r="BJ346">
            <v>0</v>
          </cell>
          <cell r="BK346">
            <v>0</v>
          </cell>
          <cell r="BL346">
            <v>0</v>
          </cell>
          <cell r="BN346">
            <v>0</v>
          </cell>
          <cell r="BP346">
            <v>0</v>
          </cell>
          <cell r="BQ346">
            <v>0</v>
          </cell>
          <cell r="BR346">
            <v>0</v>
          </cell>
          <cell r="BS346">
            <v>-87.519754450050641</v>
          </cell>
          <cell r="BT346">
            <v>-87.519754450050641</v>
          </cell>
          <cell r="BV346">
            <v>-87.519754450050641</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AZ347">
            <v>0</v>
          </cell>
          <cell r="BB347">
            <v>338</v>
          </cell>
          <cell r="BC347" t="str">
            <v>WHITMAN</v>
          </cell>
          <cell r="BD347">
            <v>0</v>
          </cell>
          <cell r="BE347">
            <v>0</v>
          </cell>
          <cell r="BG347">
            <v>0</v>
          </cell>
          <cell r="BH347">
            <v>0</v>
          </cell>
          <cell r="BI347">
            <v>0</v>
          </cell>
          <cell r="BJ347">
            <v>0</v>
          </cell>
          <cell r="BK347">
            <v>0</v>
          </cell>
          <cell r="BL347">
            <v>0</v>
          </cell>
          <cell r="BN347">
            <v>0</v>
          </cell>
          <cell r="BP347">
            <v>0</v>
          </cell>
          <cell r="BQ347">
            <v>0</v>
          </cell>
          <cell r="BR347">
            <v>0</v>
          </cell>
          <cell r="BS347">
            <v>0</v>
          </cell>
          <cell r="BT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AZ348">
            <v>0</v>
          </cell>
          <cell r="BB348">
            <v>339</v>
          </cell>
          <cell r="BC348" t="str">
            <v>WILBRAHAM</v>
          </cell>
          <cell r="BD348">
            <v>0</v>
          </cell>
          <cell r="BE348">
            <v>0</v>
          </cell>
          <cell r="BG348">
            <v>0</v>
          </cell>
          <cell r="BH348">
            <v>0</v>
          </cell>
          <cell r="BI348">
            <v>0</v>
          </cell>
          <cell r="BJ348">
            <v>0</v>
          </cell>
          <cell r="BK348">
            <v>0</v>
          </cell>
          <cell r="BL348">
            <v>0</v>
          </cell>
          <cell r="BN348">
            <v>0</v>
          </cell>
          <cell r="BP348">
            <v>0</v>
          </cell>
          <cell r="BQ348">
            <v>0</v>
          </cell>
          <cell r="BR348">
            <v>0</v>
          </cell>
          <cell r="BS348">
            <v>0</v>
          </cell>
          <cell r="BT348">
            <v>0</v>
          </cell>
          <cell r="BV348">
            <v>0</v>
          </cell>
        </row>
        <row r="349">
          <cell r="A349">
            <v>340</v>
          </cell>
          <cell r="B349">
            <v>340</v>
          </cell>
          <cell r="C349" t="str">
            <v>WILLIAMSBURG</v>
          </cell>
          <cell r="D349">
            <v>14</v>
          </cell>
          <cell r="E349">
            <v>213612</v>
          </cell>
          <cell r="F349">
            <v>0</v>
          </cell>
          <cell r="G349">
            <v>12502</v>
          </cell>
          <cell r="H349">
            <v>226114</v>
          </cell>
          <cell r="J349">
            <v>0</v>
          </cell>
          <cell r="K349">
            <v>0</v>
          </cell>
          <cell r="L349">
            <v>12502</v>
          </cell>
          <cell r="M349">
            <v>12502</v>
          </cell>
          <cell r="O349">
            <v>213612</v>
          </cell>
          <cell r="Q349">
            <v>0</v>
          </cell>
          <cell r="R349">
            <v>0</v>
          </cell>
          <cell r="S349">
            <v>12502</v>
          </cell>
          <cell r="T349">
            <v>12502</v>
          </cell>
          <cell r="V349">
            <v>40346.540796647969</v>
          </cell>
          <cell r="W349">
            <v>0</v>
          </cell>
          <cell r="X349">
            <v>340</v>
          </cell>
          <cell r="Y349">
            <v>14</v>
          </cell>
          <cell r="Z349">
            <v>0</v>
          </cell>
          <cell r="AA349">
            <v>213612</v>
          </cell>
          <cell r="AB349">
            <v>0</v>
          </cell>
          <cell r="AC349">
            <v>213612</v>
          </cell>
          <cell r="AD349">
            <v>0</v>
          </cell>
          <cell r="AE349">
            <v>12502</v>
          </cell>
          <cell r="AF349">
            <v>226114</v>
          </cell>
          <cell r="AG349">
            <v>0</v>
          </cell>
          <cell r="AH349">
            <v>0</v>
          </cell>
          <cell r="AI349">
            <v>0</v>
          </cell>
          <cell r="AJ349">
            <v>0</v>
          </cell>
          <cell r="AK349">
            <v>226114</v>
          </cell>
          <cell r="AM349">
            <v>340</v>
          </cell>
          <cell r="AN349">
            <v>340</v>
          </cell>
          <cell r="AO349" t="str">
            <v>WILLIAMSBURG</v>
          </cell>
          <cell r="AP349">
            <v>213612</v>
          </cell>
          <cell r="AQ349">
            <v>235071</v>
          </cell>
          <cell r="AR349">
            <v>0</v>
          </cell>
          <cell r="AS349">
            <v>4153</v>
          </cell>
          <cell r="AT349">
            <v>724.5</v>
          </cell>
          <cell r="AU349">
            <v>13058.75</v>
          </cell>
          <cell r="AV349">
            <v>1749.25</v>
          </cell>
          <cell r="AW349">
            <v>8409.25</v>
          </cell>
          <cell r="AX349">
            <v>-250.20920335203482</v>
          </cell>
          <cell r="AY349">
            <v>27844.540796647965</v>
          </cell>
          <cell r="AZ349">
            <v>0</v>
          </cell>
          <cell r="BB349">
            <v>340</v>
          </cell>
          <cell r="BC349" t="str">
            <v>WILLIAMSBURG</v>
          </cell>
          <cell r="BD349">
            <v>0</v>
          </cell>
          <cell r="BE349">
            <v>0</v>
          </cell>
          <cell r="BG349">
            <v>0</v>
          </cell>
          <cell r="BH349">
            <v>0</v>
          </cell>
          <cell r="BI349">
            <v>0</v>
          </cell>
          <cell r="BJ349">
            <v>0</v>
          </cell>
          <cell r="BK349">
            <v>0</v>
          </cell>
          <cell r="BL349">
            <v>0</v>
          </cell>
          <cell r="BN349">
            <v>0</v>
          </cell>
          <cell r="BP349">
            <v>0</v>
          </cell>
          <cell r="BQ349">
            <v>0</v>
          </cell>
          <cell r="BR349">
            <v>0</v>
          </cell>
          <cell r="BS349">
            <v>-250.20920335203482</v>
          </cell>
          <cell r="BT349">
            <v>-250.20920335203482</v>
          </cell>
          <cell r="BV349">
            <v>-250.20920335203482</v>
          </cell>
        </row>
        <row r="350">
          <cell r="A350">
            <v>341</v>
          </cell>
          <cell r="B350">
            <v>341</v>
          </cell>
          <cell r="C350" t="str">
            <v>WILLIAMSTOWN</v>
          </cell>
          <cell r="D350">
            <v>1</v>
          </cell>
          <cell r="E350">
            <v>12510</v>
          </cell>
          <cell r="F350">
            <v>0</v>
          </cell>
          <cell r="G350">
            <v>893</v>
          </cell>
          <cell r="H350">
            <v>13403</v>
          </cell>
          <cell r="J350">
            <v>0</v>
          </cell>
          <cell r="K350">
            <v>0</v>
          </cell>
          <cell r="L350">
            <v>893</v>
          </cell>
          <cell r="M350">
            <v>893</v>
          </cell>
          <cell r="O350">
            <v>12510</v>
          </cell>
          <cell r="Q350">
            <v>0</v>
          </cell>
          <cell r="R350">
            <v>0</v>
          </cell>
          <cell r="S350">
            <v>893</v>
          </cell>
          <cell r="T350">
            <v>893</v>
          </cell>
          <cell r="V350">
            <v>17855.641929423513</v>
          </cell>
          <cell r="W350">
            <v>0</v>
          </cell>
          <cell r="X350">
            <v>341</v>
          </cell>
          <cell r="Y350">
            <v>1</v>
          </cell>
          <cell r="Z350">
            <v>0</v>
          </cell>
          <cell r="AA350">
            <v>12510</v>
          </cell>
          <cell r="AB350">
            <v>0</v>
          </cell>
          <cell r="AC350">
            <v>12510</v>
          </cell>
          <cell r="AD350">
            <v>0</v>
          </cell>
          <cell r="AE350">
            <v>893</v>
          </cell>
          <cell r="AF350">
            <v>13403</v>
          </cell>
          <cell r="AG350">
            <v>0</v>
          </cell>
          <cell r="AH350">
            <v>0</v>
          </cell>
          <cell r="AI350">
            <v>0</v>
          </cell>
          <cell r="AJ350">
            <v>0</v>
          </cell>
          <cell r="AK350">
            <v>13403</v>
          </cell>
          <cell r="AM350">
            <v>341</v>
          </cell>
          <cell r="AN350">
            <v>341</v>
          </cell>
          <cell r="AO350" t="str">
            <v>WILLIAMSTOWN</v>
          </cell>
          <cell r="AP350">
            <v>12510</v>
          </cell>
          <cell r="AQ350">
            <v>14465</v>
          </cell>
          <cell r="AR350">
            <v>0</v>
          </cell>
          <cell r="AS350">
            <v>3616</v>
          </cell>
          <cell r="AT350">
            <v>0</v>
          </cell>
          <cell r="AU350">
            <v>10546.25</v>
          </cell>
          <cell r="AV350">
            <v>0</v>
          </cell>
          <cell r="AW350">
            <v>3018.25</v>
          </cell>
          <cell r="AX350">
            <v>-217.85807057648708</v>
          </cell>
          <cell r="AY350">
            <v>16962.641929423513</v>
          </cell>
          <cell r="AZ350">
            <v>0</v>
          </cell>
          <cell r="BB350">
            <v>341</v>
          </cell>
          <cell r="BC350" t="str">
            <v>WILLIAMSTOWN</v>
          </cell>
          <cell r="BD350">
            <v>0</v>
          </cell>
          <cell r="BE350">
            <v>0</v>
          </cell>
          <cell r="BG350">
            <v>0</v>
          </cell>
          <cell r="BH350">
            <v>0</v>
          </cell>
          <cell r="BI350">
            <v>0</v>
          </cell>
          <cell r="BJ350">
            <v>0</v>
          </cell>
          <cell r="BK350">
            <v>0</v>
          </cell>
          <cell r="BL350">
            <v>0</v>
          </cell>
          <cell r="BN350">
            <v>0</v>
          </cell>
          <cell r="BP350">
            <v>0</v>
          </cell>
          <cell r="BQ350">
            <v>0</v>
          </cell>
          <cell r="BR350">
            <v>0</v>
          </cell>
          <cell r="BS350">
            <v>-217.85807057648708</v>
          </cell>
          <cell r="BT350">
            <v>-217.85807057648708</v>
          </cell>
          <cell r="BV350">
            <v>-217.85807057648708</v>
          </cell>
        </row>
        <row r="351">
          <cell r="A351">
            <v>342</v>
          </cell>
          <cell r="B351">
            <v>342</v>
          </cell>
          <cell r="C351" t="str">
            <v>WILMINGTON</v>
          </cell>
          <cell r="D351">
            <v>5</v>
          </cell>
          <cell r="E351">
            <v>73912</v>
          </cell>
          <cell r="F351">
            <v>0</v>
          </cell>
          <cell r="G351">
            <v>4465</v>
          </cell>
          <cell r="H351">
            <v>78377</v>
          </cell>
          <cell r="J351">
            <v>1765.7584480241769</v>
          </cell>
          <cell r="K351">
            <v>9.5720629263521276E-2</v>
          </cell>
          <cell r="L351">
            <v>4465</v>
          </cell>
          <cell r="M351">
            <v>6230.7584480241767</v>
          </cell>
          <cell r="O351">
            <v>72146.241551975821</v>
          </cell>
          <cell r="Q351">
            <v>0</v>
          </cell>
          <cell r="R351">
            <v>1765.7584480241769</v>
          </cell>
          <cell r="S351">
            <v>4465</v>
          </cell>
          <cell r="T351">
            <v>6230.7584480241767</v>
          </cell>
          <cell r="V351">
            <v>22912</v>
          </cell>
          <cell r="W351">
            <v>0</v>
          </cell>
          <cell r="X351">
            <v>342</v>
          </cell>
          <cell r="Y351">
            <v>5</v>
          </cell>
          <cell r="Z351">
            <v>0</v>
          </cell>
          <cell r="AA351">
            <v>73912</v>
          </cell>
          <cell r="AB351">
            <v>0</v>
          </cell>
          <cell r="AC351">
            <v>73912</v>
          </cell>
          <cell r="AD351">
            <v>0</v>
          </cell>
          <cell r="AE351">
            <v>4465</v>
          </cell>
          <cell r="AF351">
            <v>78377</v>
          </cell>
          <cell r="AG351">
            <v>0</v>
          </cell>
          <cell r="AH351">
            <v>0</v>
          </cell>
          <cell r="AI351">
            <v>0</v>
          </cell>
          <cell r="AJ351">
            <v>0</v>
          </cell>
          <cell r="AK351">
            <v>78377</v>
          </cell>
          <cell r="AM351">
            <v>342</v>
          </cell>
          <cell r="AN351">
            <v>342</v>
          </cell>
          <cell r="AO351" t="str">
            <v>WILMINGTON</v>
          </cell>
          <cell r="AP351">
            <v>73912</v>
          </cell>
          <cell r="AQ351">
            <v>71418</v>
          </cell>
          <cell r="AR351">
            <v>2494</v>
          </cell>
          <cell r="AS351">
            <v>0</v>
          </cell>
          <cell r="AT351">
            <v>0</v>
          </cell>
          <cell r="AU351">
            <v>4358.25</v>
          </cell>
          <cell r="AV351">
            <v>0</v>
          </cell>
          <cell r="AW351">
            <v>11594.75</v>
          </cell>
          <cell r="AX351">
            <v>0</v>
          </cell>
          <cell r="AY351">
            <v>18447</v>
          </cell>
          <cell r="AZ351">
            <v>1765.7584480241769</v>
          </cell>
          <cell r="BB351">
            <v>342</v>
          </cell>
          <cell r="BC351" t="str">
            <v>WILMINGTON</v>
          </cell>
          <cell r="BD351">
            <v>0</v>
          </cell>
          <cell r="BE351">
            <v>0</v>
          </cell>
          <cell r="BG351">
            <v>0</v>
          </cell>
          <cell r="BH351">
            <v>0</v>
          </cell>
          <cell r="BI351">
            <v>0</v>
          </cell>
          <cell r="BJ351">
            <v>0</v>
          </cell>
          <cell r="BK351">
            <v>0</v>
          </cell>
          <cell r="BL351">
            <v>0</v>
          </cell>
          <cell r="BN351">
            <v>0</v>
          </cell>
          <cell r="BP351">
            <v>2494</v>
          </cell>
          <cell r="BQ351">
            <v>2494</v>
          </cell>
          <cell r="BR351">
            <v>0</v>
          </cell>
          <cell r="BS351">
            <v>0</v>
          </cell>
          <cell r="BT351">
            <v>0</v>
          </cell>
          <cell r="BV351">
            <v>0</v>
          </cell>
        </row>
        <row r="352">
          <cell r="A352">
            <v>343</v>
          </cell>
          <cell r="B352">
            <v>343</v>
          </cell>
          <cell r="C352" t="str">
            <v>WINCHENDON</v>
          </cell>
          <cell r="D352">
            <v>30</v>
          </cell>
          <cell r="E352">
            <v>343020</v>
          </cell>
          <cell r="F352">
            <v>0</v>
          </cell>
          <cell r="G352">
            <v>26790</v>
          </cell>
          <cell r="H352">
            <v>369810</v>
          </cell>
          <cell r="J352">
            <v>0</v>
          </cell>
          <cell r="K352">
            <v>0</v>
          </cell>
          <cell r="L352">
            <v>26790</v>
          </cell>
          <cell r="M352">
            <v>26790</v>
          </cell>
          <cell r="O352">
            <v>343020</v>
          </cell>
          <cell r="Q352">
            <v>0</v>
          </cell>
          <cell r="R352">
            <v>0</v>
          </cell>
          <cell r="S352">
            <v>26790</v>
          </cell>
          <cell r="T352">
            <v>26790</v>
          </cell>
          <cell r="V352">
            <v>112781.5</v>
          </cell>
          <cell r="W352">
            <v>0</v>
          </cell>
          <cell r="X352">
            <v>343</v>
          </cell>
          <cell r="Y352">
            <v>30</v>
          </cell>
          <cell r="Z352">
            <v>0</v>
          </cell>
          <cell r="AA352">
            <v>343020</v>
          </cell>
          <cell r="AB352">
            <v>0</v>
          </cell>
          <cell r="AC352">
            <v>343020</v>
          </cell>
          <cell r="AD352">
            <v>0</v>
          </cell>
          <cell r="AE352">
            <v>26790</v>
          </cell>
          <cell r="AF352">
            <v>369810</v>
          </cell>
          <cell r="AG352">
            <v>0</v>
          </cell>
          <cell r="AH352">
            <v>0</v>
          </cell>
          <cell r="AI352">
            <v>0</v>
          </cell>
          <cell r="AJ352">
            <v>0</v>
          </cell>
          <cell r="AK352">
            <v>369810</v>
          </cell>
          <cell r="AM352">
            <v>343</v>
          </cell>
          <cell r="AN352">
            <v>343</v>
          </cell>
          <cell r="AO352" t="str">
            <v>WINCHENDON</v>
          </cell>
          <cell r="AP352">
            <v>343020</v>
          </cell>
          <cell r="AQ352">
            <v>466821</v>
          </cell>
          <cell r="AR352">
            <v>0</v>
          </cell>
          <cell r="AS352">
            <v>0</v>
          </cell>
          <cell r="AT352">
            <v>34382.5</v>
          </cell>
          <cell r="AU352">
            <v>24472.5</v>
          </cell>
          <cell r="AV352">
            <v>18845</v>
          </cell>
          <cell r="AW352">
            <v>8291.5</v>
          </cell>
          <cell r="AX352">
            <v>0</v>
          </cell>
          <cell r="AY352">
            <v>85991.5</v>
          </cell>
          <cell r="AZ352">
            <v>0</v>
          </cell>
          <cell r="BB352">
            <v>343</v>
          </cell>
          <cell r="BC352" t="str">
            <v>WINCHENDON</v>
          </cell>
          <cell r="BD352">
            <v>0</v>
          </cell>
          <cell r="BE352">
            <v>0</v>
          </cell>
          <cell r="BG352">
            <v>0</v>
          </cell>
          <cell r="BH352">
            <v>0</v>
          </cell>
          <cell r="BI352">
            <v>0</v>
          </cell>
          <cell r="BJ352">
            <v>0</v>
          </cell>
          <cell r="BK352">
            <v>0</v>
          </cell>
          <cell r="BL352">
            <v>0</v>
          </cell>
          <cell r="BN352">
            <v>0</v>
          </cell>
          <cell r="BP352">
            <v>0</v>
          </cell>
          <cell r="BQ352">
            <v>0</v>
          </cell>
          <cell r="BR352">
            <v>0</v>
          </cell>
          <cell r="BS352">
            <v>0</v>
          </cell>
          <cell r="BT352">
            <v>0</v>
          </cell>
          <cell r="BV352">
            <v>0</v>
          </cell>
        </row>
        <row r="353">
          <cell r="A353">
            <v>344</v>
          </cell>
          <cell r="B353">
            <v>344</v>
          </cell>
          <cell r="C353" t="str">
            <v>WINCHESTER</v>
          </cell>
          <cell r="D353">
            <v>2</v>
          </cell>
          <cell r="E353">
            <v>24381</v>
          </cell>
          <cell r="F353">
            <v>0</v>
          </cell>
          <cell r="G353">
            <v>1786</v>
          </cell>
          <cell r="H353">
            <v>26167</v>
          </cell>
          <cell r="J353">
            <v>5348.2515302223865</v>
          </cell>
          <cell r="K353">
            <v>0.25229089121869858</v>
          </cell>
          <cell r="L353">
            <v>1786</v>
          </cell>
          <cell r="M353">
            <v>7134.2515302223865</v>
          </cell>
          <cell r="O353">
            <v>19032.748469777613</v>
          </cell>
          <cell r="Q353">
            <v>0</v>
          </cell>
          <cell r="R353">
            <v>5348.2515302223865</v>
          </cell>
          <cell r="S353">
            <v>1786</v>
          </cell>
          <cell r="T353">
            <v>7134.2515302223865</v>
          </cell>
          <cell r="V353">
            <v>22984.75</v>
          </cell>
          <cell r="W353">
            <v>0</v>
          </cell>
          <cell r="X353">
            <v>344</v>
          </cell>
          <cell r="Y353">
            <v>2</v>
          </cell>
          <cell r="Z353">
            <v>0</v>
          </cell>
          <cell r="AA353">
            <v>24381</v>
          </cell>
          <cell r="AB353">
            <v>0</v>
          </cell>
          <cell r="AC353">
            <v>24381</v>
          </cell>
          <cell r="AD353">
            <v>0</v>
          </cell>
          <cell r="AE353">
            <v>1786</v>
          </cell>
          <cell r="AF353">
            <v>26167</v>
          </cell>
          <cell r="AG353">
            <v>0</v>
          </cell>
          <cell r="AH353">
            <v>0</v>
          </cell>
          <cell r="AI353">
            <v>0</v>
          </cell>
          <cell r="AJ353">
            <v>0</v>
          </cell>
          <cell r="AK353">
            <v>26167</v>
          </cell>
          <cell r="AM353">
            <v>344</v>
          </cell>
          <cell r="AN353">
            <v>344</v>
          </cell>
          <cell r="AO353" t="str">
            <v>WINCHESTER</v>
          </cell>
          <cell r="AP353">
            <v>24381</v>
          </cell>
          <cell r="AQ353">
            <v>16827</v>
          </cell>
          <cell r="AR353">
            <v>7554</v>
          </cell>
          <cell r="AS353">
            <v>0</v>
          </cell>
          <cell r="AT353">
            <v>1729.5</v>
          </cell>
          <cell r="AU353">
            <v>11915.25</v>
          </cell>
          <cell r="AV353">
            <v>0</v>
          </cell>
          <cell r="AW353">
            <v>0</v>
          </cell>
          <cell r="AX353">
            <v>0</v>
          </cell>
          <cell r="AY353">
            <v>21198.75</v>
          </cell>
          <cell r="AZ353">
            <v>5348.2515302223865</v>
          </cell>
          <cell r="BB353">
            <v>344</v>
          </cell>
          <cell r="BC353" t="str">
            <v>WINCHESTER</v>
          </cell>
          <cell r="BD353">
            <v>0</v>
          </cell>
          <cell r="BE353">
            <v>0</v>
          </cell>
          <cell r="BG353">
            <v>0</v>
          </cell>
          <cell r="BH353">
            <v>0</v>
          </cell>
          <cell r="BI353">
            <v>0</v>
          </cell>
          <cell r="BJ353">
            <v>0</v>
          </cell>
          <cell r="BK353">
            <v>0</v>
          </cell>
          <cell r="BL353">
            <v>0</v>
          </cell>
          <cell r="BN353">
            <v>0</v>
          </cell>
          <cell r="BP353">
            <v>7554</v>
          </cell>
          <cell r="BQ353">
            <v>7554</v>
          </cell>
          <cell r="BR353">
            <v>0</v>
          </cell>
          <cell r="BS353">
            <v>0</v>
          </cell>
          <cell r="BT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AZ354">
            <v>0</v>
          </cell>
          <cell r="BB354">
            <v>345</v>
          </cell>
          <cell r="BC354" t="str">
            <v>WINDSOR</v>
          </cell>
          <cell r="BD354">
            <v>0</v>
          </cell>
          <cell r="BE354">
            <v>0</v>
          </cell>
          <cell r="BG354">
            <v>0</v>
          </cell>
          <cell r="BH354">
            <v>0</v>
          </cell>
          <cell r="BI354">
            <v>0</v>
          </cell>
          <cell r="BJ354">
            <v>0</v>
          </cell>
          <cell r="BK354">
            <v>0</v>
          </cell>
          <cell r="BL354">
            <v>0</v>
          </cell>
          <cell r="BN354">
            <v>0</v>
          </cell>
          <cell r="BP354">
            <v>0</v>
          </cell>
          <cell r="BQ354">
            <v>0</v>
          </cell>
          <cell r="BR354">
            <v>0</v>
          </cell>
          <cell r="BS354">
            <v>0</v>
          </cell>
          <cell r="BT354">
            <v>0</v>
          </cell>
          <cell r="BV354">
            <v>0</v>
          </cell>
        </row>
        <row r="355">
          <cell r="A355">
            <v>346</v>
          </cell>
          <cell r="B355">
            <v>346</v>
          </cell>
          <cell r="C355" t="str">
            <v>WINTHROP</v>
          </cell>
          <cell r="D355">
            <v>18</v>
          </cell>
          <cell r="E355">
            <v>232886</v>
          </cell>
          <cell r="F355">
            <v>0</v>
          </cell>
          <cell r="G355">
            <v>16074</v>
          </cell>
          <cell r="H355">
            <v>248960</v>
          </cell>
          <cell r="J355">
            <v>26162.819538828153</v>
          </cell>
          <cell r="K355">
            <v>0.52116563267947469</v>
          </cell>
          <cell r="L355">
            <v>16074</v>
          </cell>
          <cell r="M355">
            <v>42236.819538828153</v>
          </cell>
          <cell r="O355">
            <v>206723.18046117184</v>
          </cell>
          <cell r="Q355">
            <v>0</v>
          </cell>
          <cell r="R355">
            <v>26162.819538828153</v>
          </cell>
          <cell r="S355">
            <v>16074</v>
          </cell>
          <cell r="T355">
            <v>42236.819538828153</v>
          </cell>
          <cell r="V355">
            <v>66274.584801259742</v>
          </cell>
          <cell r="W355">
            <v>0</v>
          </cell>
          <cell r="X355">
            <v>346</v>
          </cell>
          <cell r="Y355">
            <v>18</v>
          </cell>
          <cell r="Z355">
            <v>0</v>
          </cell>
          <cell r="AA355">
            <v>232886</v>
          </cell>
          <cell r="AB355">
            <v>0</v>
          </cell>
          <cell r="AC355">
            <v>232886</v>
          </cell>
          <cell r="AD355">
            <v>0</v>
          </cell>
          <cell r="AE355">
            <v>16074</v>
          </cell>
          <cell r="AF355">
            <v>248960</v>
          </cell>
          <cell r="AG355">
            <v>0</v>
          </cell>
          <cell r="AH355">
            <v>0</v>
          </cell>
          <cell r="AI355">
            <v>0</v>
          </cell>
          <cell r="AJ355">
            <v>0</v>
          </cell>
          <cell r="AK355">
            <v>248960</v>
          </cell>
          <cell r="AM355">
            <v>346</v>
          </cell>
          <cell r="AN355">
            <v>346</v>
          </cell>
          <cell r="AO355" t="str">
            <v>WINTHROP</v>
          </cell>
          <cell r="AP355">
            <v>232886</v>
          </cell>
          <cell r="AQ355">
            <v>195933</v>
          </cell>
          <cell r="AR355">
            <v>36953</v>
          </cell>
          <cell r="AS355">
            <v>1721</v>
          </cell>
          <cell r="AT355">
            <v>4730.25</v>
          </cell>
          <cell r="AU355">
            <v>2588</v>
          </cell>
          <cell r="AV355">
            <v>3514.75</v>
          </cell>
          <cell r="AW355">
            <v>797.25</v>
          </cell>
          <cell r="AX355">
            <v>-103.66519874026744</v>
          </cell>
          <cell r="AY355">
            <v>50200.584801259734</v>
          </cell>
          <cell r="AZ355">
            <v>26162.819538828153</v>
          </cell>
          <cell r="BB355">
            <v>346</v>
          </cell>
          <cell r="BC355" t="str">
            <v>WINTHROP</v>
          </cell>
          <cell r="BD355">
            <v>0</v>
          </cell>
          <cell r="BE355">
            <v>0</v>
          </cell>
          <cell r="BG355">
            <v>0</v>
          </cell>
          <cell r="BH355">
            <v>0</v>
          </cell>
          <cell r="BI355">
            <v>0</v>
          </cell>
          <cell r="BJ355">
            <v>0</v>
          </cell>
          <cell r="BK355">
            <v>0</v>
          </cell>
          <cell r="BL355">
            <v>0</v>
          </cell>
          <cell r="BN355">
            <v>0</v>
          </cell>
          <cell r="BP355">
            <v>36953</v>
          </cell>
          <cell r="BQ355">
            <v>36953</v>
          </cell>
          <cell r="BR355">
            <v>0</v>
          </cell>
          <cell r="BS355">
            <v>-103.66519874026744</v>
          </cell>
          <cell r="BT355">
            <v>-103.66519874026744</v>
          </cell>
          <cell r="BV355">
            <v>-103.66519874026744</v>
          </cell>
        </row>
        <row r="356">
          <cell r="A356">
            <v>347</v>
          </cell>
          <cell r="B356">
            <v>347</v>
          </cell>
          <cell r="C356" t="str">
            <v>WOBURN</v>
          </cell>
          <cell r="D356">
            <v>19</v>
          </cell>
          <cell r="E356">
            <v>297080</v>
          </cell>
          <cell r="F356">
            <v>0</v>
          </cell>
          <cell r="G356">
            <v>16917</v>
          </cell>
          <cell r="H356">
            <v>313997</v>
          </cell>
          <cell r="J356">
            <v>13752.950221679886</v>
          </cell>
          <cell r="K356">
            <v>0.2023060026754521</v>
          </cell>
          <cell r="L356">
            <v>16917</v>
          </cell>
          <cell r="M356">
            <v>30669.950221679886</v>
          </cell>
          <cell r="O356">
            <v>283327.04977832013</v>
          </cell>
          <cell r="Q356">
            <v>0</v>
          </cell>
          <cell r="R356">
            <v>13752.950221679886</v>
          </cell>
          <cell r="S356">
            <v>16917</v>
          </cell>
          <cell r="T356">
            <v>30669.950221679886</v>
          </cell>
          <cell r="V356">
            <v>84897.93007523338</v>
          </cell>
          <cell r="W356">
            <v>0</v>
          </cell>
          <cell r="X356">
            <v>347</v>
          </cell>
          <cell r="Y356">
            <v>19</v>
          </cell>
          <cell r="Z356">
            <v>5.6497175141242938E-2</v>
          </cell>
          <cell r="AA356">
            <v>297080</v>
          </cell>
          <cell r="AB356">
            <v>0</v>
          </cell>
          <cell r="AC356">
            <v>297080</v>
          </cell>
          <cell r="AD356">
            <v>0</v>
          </cell>
          <cell r="AE356">
            <v>16917</v>
          </cell>
          <cell r="AF356">
            <v>313997</v>
          </cell>
          <cell r="AG356">
            <v>0</v>
          </cell>
          <cell r="AH356">
            <v>0</v>
          </cell>
          <cell r="AI356">
            <v>0</v>
          </cell>
          <cell r="AJ356">
            <v>0</v>
          </cell>
          <cell r="AK356">
            <v>313997</v>
          </cell>
          <cell r="AM356">
            <v>347</v>
          </cell>
          <cell r="AN356">
            <v>347</v>
          </cell>
          <cell r="AO356" t="str">
            <v>WOBURN</v>
          </cell>
          <cell r="AP356">
            <v>297080</v>
          </cell>
          <cell r="AQ356">
            <v>277655</v>
          </cell>
          <cell r="AR356">
            <v>19425</v>
          </cell>
          <cell r="AS356">
            <v>25369</v>
          </cell>
          <cell r="AT356">
            <v>0</v>
          </cell>
          <cell r="AU356">
            <v>15889.75</v>
          </cell>
          <cell r="AV356">
            <v>0</v>
          </cell>
          <cell r="AW356">
            <v>8825.5</v>
          </cell>
          <cell r="AX356">
            <v>-1528.3199247666198</v>
          </cell>
          <cell r="AY356">
            <v>67980.93007523338</v>
          </cell>
          <cell r="AZ356">
            <v>13752.950221679886</v>
          </cell>
          <cell r="BB356">
            <v>347</v>
          </cell>
          <cell r="BC356" t="str">
            <v>WOBURN</v>
          </cell>
          <cell r="BD356">
            <v>0</v>
          </cell>
          <cell r="BE356">
            <v>0</v>
          </cell>
          <cell r="BG356">
            <v>0</v>
          </cell>
          <cell r="BH356">
            <v>0</v>
          </cell>
          <cell r="BI356">
            <v>0</v>
          </cell>
          <cell r="BJ356">
            <v>0</v>
          </cell>
          <cell r="BK356">
            <v>0</v>
          </cell>
          <cell r="BL356">
            <v>0</v>
          </cell>
          <cell r="BN356">
            <v>0</v>
          </cell>
          <cell r="BP356">
            <v>19425</v>
          </cell>
          <cell r="BQ356">
            <v>19425</v>
          </cell>
          <cell r="BR356">
            <v>0</v>
          </cell>
          <cell r="BS356">
            <v>-1528.3199247666198</v>
          </cell>
          <cell r="BT356">
            <v>-1528.3199247666198</v>
          </cell>
          <cell r="BV356">
            <v>-1528.3199247666198</v>
          </cell>
        </row>
        <row r="357">
          <cell r="A357">
            <v>348</v>
          </cell>
          <cell r="B357">
            <v>348</v>
          </cell>
          <cell r="C357" t="str">
            <v>WORCESTER</v>
          </cell>
          <cell r="D357">
            <v>2030</v>
          </cell>
          <cell r="E357">
            <v>22392311</v>
          </cell>
          <cell r="F357">
            <v>0</v>
          </cell>
          <cell r="G357">
            <v>1811628</v>
          </cell>
          <cell r="H357">
            <v>24203939</v>
          </cell>
          <cell r="J357">
            <v>0</v>
          </cell>
          <cell r="K357">
            <v>0</v>
          </cell>
          <cell r="L357">
            <v>1811628</v>
          </cell>
          <cell r="M357">
            <v>1811628</v>
          </cell>
          <cell r="O357">
            <v>22392311</v>
          </cell>
          <cell r="Q357">
            <v>0</v>
          </cell>
          <cell r="R357">
            <v>0</v>
          </cell>
          <cell r="S357">
            <v>1811628</v>
          </cell>
          <cell r="T357">
            <v>1811628</v>
          </cell>
          <cell r="V357">
            <v>2267875.25</v>
          </cell>
          <cell r="W357">
            <v>0</v>
          </cell>
          <cell r="X357">
            <v>348</v>
          </cell>
          <cell r="Y357">
            <v>2030</v>
          </cell>
          <cell r="Z357">
            <v>1.5575037254786397</v>
          </cell>
          <cell r="AA357">
            <v>22392311</v>
          </cell>
          <cell r="AB357">
            <v>0</v>
          </cell>
          <cell r="AC357">
            <v>22392311</v>
          </cell>
          <cell r="AD357">
            <v>0</v>
          </cell>
          <cell r="AE357">
            <v>1811628</v>
          </cell>
          <cell r="AF357">
            <v>24203939</v>
          </cell>
          <cell r="AG357">
            <v>0</v>
          </cell>
          <cell r="AH357">
            <v>0</v>
          </cell>
          <cell r="AI357">
            <v>0</v>
          </cell>
          <cell r="AJ357">
            <v>0</v>
          </cell>
          <cell r="AK357">
            <v>24203939</v>
          </cell>
          <cell r="AM357">
            <v>348</v>
          </cell>
          <cell r="AN357">
            <v>348</v>
          </cell>
          <cell r="AO357" t="str">
            <v>WORCESTER</v>
          </cell>
          <cell r="AP357">
            <v>22392311</v>
          </cell>
          <cell r="AQ357">
            <v>22740474</v>
          </cell>
          <cell r="AR357">
            <v>0</v>
          </cell>
          <cell r="AS357">
            <v>0</v>
          </cell>
          <cell r="AT357">
            <v>83985.75</v>
          </cell>
          <cell r="AU357">
            <v>14112.5</v>
          </cell>
          <cell r="AV357">
            <v>0</v>
          </cell>
          <cell r="AW357">
            <v>358149</v>
          </cell>
          <cell r="AX357">
            <v>0</v>
          </cell>
          <cell r="AY357">
            <v>456247.25</v>
          </cell>
          <cell r="AZ357">
            <v>0</v>
          </cell>
          <cell r="BB357">
            <v>348</v>
          </cell>
          <cell r="BC357" t="str">
            <v>WORCESTER</v>
          </cell>
          <cell r="BD357">
            <v>0</v>
          </cell>
          <cell r="BE357">
            <v>0</v>
          </cell>
          <cell r="BG357">
            <v>0</v>
          </cell>
          <cell r="BH357">
            <v>0</v>
          </cell>
          <cell r="BI357">
            <v>0</v>
          </cell>
          <cell r="BJ357">
            <v>0</v>
          </cell>
          <cell r="BK357">
            <v>0</v>
          </cell>
          <cell r="BL357">
            <v>0</v>
          </cell>
          <cell r="BN357">
            <v>0</v>
          </cell>
          <cell r="BP357">
            <v>0</v>
          </cell>
          <cell r="BQ357">
            <v>0</v>
          </cell>
          <cell r="BR357">
            <v>0</v>
          </cell>
          <cell r="BS357">
            <v>0</v>
          </cell>
          <cell r="BT357">
            <v>0</v>
          </cell>
          <cell r="BV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2960.581007830172</v>
          </cell>
          <cell r="W358">
            <v>0</v>
          </cell>
          <cell r="X358">
            <v>349</v>
          </cell>
          <cell r="AM358">
            <v>349</v>
          </cell>
          <cell r="AN358">
            <v>349</v>
          </cell>
          <cell r="AO358" t="str">
            <v>WORTHINGTON</v>
          </cell>
          <cell r="AP358">
            <v>0</v>
          </cell>
          <cell r="AQ358">
            <v>11867</v>
          </cell>
          <cell r="AR358">
            <v>0</v>
          </cell>
          <cell r="AS358">
            <v>98</v>
          </cell>
          <cell r="AT358">
            <v>2868.5</v>
          </cell>
          <cell r="AU358">
            <v>0</v>
          </cell>
          <cell r="AV358">
            <v>0</v>
          </cell>
          <cell r="AW358">
            <v>0</v>
          </cell>
          <cell r="AX358">
            <v>-5.9189921698278454</v>
          </cell>
          <cell r="AY358">
            <v>2960.581007830172</v>
          </cell>
          <cell r="AZ358">
            <v>0</v>
          </cell>
          <cell r="BB358">
            <v>349</v>
          </cell>
          <cell r="BC358" t="str">
            <v>WORTHINGTON</v>
          </cell>
          <cell r="BD358">
            <v>0</v>
          </cell>
          <cell r="BE358">
            <v>0</v>
          </cell>
          <cell r="BG358">
            <v>0</v>
          </cell>
          <cell r="BH358">
            <v>0</v>
          </cell>
          <cell r="BI358">
            <v>0</v>
          </cell>
          <cell r="BJ358">
            <v>0</v>
          </cell>
          <cell r="BK358">
            <v>0</v>
          </cell>
          <cell r="BL358">
            <v>0</v>
          </cell>
          <cell r="BN358">
            <v>0</v>
          </cell>
          <cell r="BP358">
            <v>0</v>
          </cell>
          <cell r="BQ358">
            <v>0</v>
          </cell>
          <cell r="BR358">
            <v>0</v>
          </cell>
          <cell r="BS358">
            <v>-5.9189921698278454</v>
          </cell>
          <cell r="BT358">
            <v>-5.9189921698278454</v>
          </cell>
          <cell r="BV358">
            <v>-5.9189921698278454</v>
          </cell>
          <cell r="CA358" t="str">
            <v>fy16</v>
          </cell>
        </row>
        <row r="359">
          <cell r="A359">
            <v>350</v>
          </cell>
          <cell r="B359">
            <v>350</v>
          </cell>
          <cell r="C359" t="str">
            <v>WRENTHAM</v>
          </cell>
          <cell r="D359">
            <v>18</v>
          </cell>
          <cell r="E359">
            <v>270918</v>
          </cell>
          <cell r="F359">
            <v>0</v>
          </cell>
          <cell r="G359">
            <v>16074</v>
          </cell>
          <cell r="H359">
            <v>286992</v>
          </cell>
          <cell r="J359">
            <v>77793.908080192676</v>
          </cell>
          <cell r="K359">
            <v>0.5654263967248685</v>
          </cell>
          <cell r="L359">
            <v>16074</v>
          </cell>
          <cell r="M359">
            <v>93867.908080192676</v>
          </cell>
          <cell r="O359">
            <v>193124.09191980731</v>
          </cell>
          <cell r="Q359">
            <v>0</v>
          </cell>
          <cell r="R359">
            <v>77793.908080192676</v>
          </cell>
          <cell r="S359">
            <v>16074</v>
          </cell>
          <cell r="T359">
            <v>93867.908080192676</v>
          </cell>
          <cell r="V359">
            <v>153658.5</v>
          </cell>
          <cell r="W359">
            <v>0</v>
          </cell>
          <cell r="X359">
            <v>350</v>
          </cell>
          <cell r="Y359">
            <v>18</v>
          </cell>
          <cell r="Z359">
            <v>0</v>
          </cell>
          <cell r="AA359">
            <v>270918</v>
          </cell>
          <cell r="AB359">
            <v>0</v>
          </cell>
          <cell r="AC359">
            <v>270918</v>
          </cell>
          <cell r="AD359">
            <v>0</v>
          </cell>
          <cell r="AE359">
            <v>16074</v>
          </cell>
          <cell r="AF359">
            <v>286992</v>
          </cell>
          <cell r="AG359">
            <v>0</v>
          </cell>
          <cell r="AH359">
            <v>0</v>
          </cell>
          <cell r="AI359">
            <v>0</v>
          </cell>
          <cell r="AJ359">
            <v>0</v>
          </cell>
          <cell r="AK359">
            <v>286992</v>
          </cell>
          <cell r="AM359">
            <v>350</v>
          </cell>
          <cell r="AN359">
            <v>350</v>
          </cell>
          <cell r="AO359" t="str">
            <v>WRENTHAM</v>
          </cell>
          <cell r="AP359">
            <v>270918</v>
          </cell>
          <cell r="AQ359">
            <v>161040</v>
          </cell>
          <cell r="AR359">
            <v>109878</v>
          </cell>
          <cell r="AS359">
            <v>0</v>
          </cell>
          <cell r="AT359">
            <v>19903</v>
          </cell>
          <cell r="AU359">
            <v>682.25</v>
          </cell>
          <cell r="AV359">
            <v>5639.75</v>
          </cell>
          <cell r="AW359">
            <v>1481.5</v>
          </cell>
          <cell r="AX359">
            <v>0</v>
          </cell>
          <cell r="AY359">
            <v>137584.5</v>
          </cell>
          <cell r="AZ359">
            <v>77793.908080192676</v>
          </cell>
          <cell r="BB359">
            <v>350</v>
          </cell>
          <cell r="BC359" t="str">
            <v>WRENTHAM</v>
          </cell>
          <cell r="BD359">
            <v>0</v>
          </cell>
          <cell r="BE359">
            <v>0</v>
          </cell>
          <cell r="BG359">
            <v>0</v>
          </cell>
          <cell r="BH359">
            <v>0</v>
          </cell>
          <cell r="BI359">
            <v>0</v>
          </cell>
          <cell r="BJ359">
            <v>0</v>
          </cell>
          <cell r="BK359">
            <v>0</v>
          </cell>
          <cell r="BL359">
            <v>0</v>
          </cell>
          <cell r="BN359">
            <v>0</v>
          </cell>
          <cell r="BP359">
            <v>109878</v>
          </cell>
          <cell r="BQ359">
            <v>109878</v>
          </cell>
          <cell r="BR359">
            <v>0</v>
          </cell>
          <cell r="BS359">
            <v>0</v>
          </cell>
          <cell r="BT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AZ360">
            <v>0</v>
          </cell>
          <cell r="BB360">
            <v>351</v>
          </cell>
          <cell r="BC360" t="str">
            <v>YARMOUTH</v>
          </cell>
          <cell r="BD360">
            <v>0</v>
          </cell>
          <cell r="BE360">
            <v>0</v>
          </cell>
          <cell r="BG360">
            <v>0</v>
          </cell>
          <cell r="BH360">
            <v>0</v>
          </cell>
          <cell r="BI360">
            <v>0</v>
          </cell>
          <cell r="BJ360">
            <v>0</v>
          </cell>
          <cell r="BK360">
            <v>0</v>
          </cell>
          <cell r="BL360">
            <v>0</v>
          </cell>
          <cell r="BN360">
            <v>0</v>
          </cell>
          <cell r="BP360">
            <v>0</v>
          </cell>
          <cell r="BQ360">
            <v>0</v>
          </cell>
          <cell r="BR360">
            <v>0</v>
          </cell>
          <cell r="BS360">
            <v>0</v>
          </cell>
          <cell r="BT360">
            <v>0</v>
          </cell>
          <cell r="BV360">
            <v>0</v>
          </cell>
        </row>
        <row r="361">
          <cell r="A361">
            <v>352</v>
          </cell>
          <cell r="B361">
            <v>352</v>
          </cell>
          <cell r="C361" t="str">
            <v>DEVENS</v>
          </cell>
          <cell r="D361">
            <v>7</v>
          </cell>
          <cell r="E361">
            <v>101520</v>
          </cell>
          <cell r="F361">
            <v>0</v>
          </cell>
          <cell r="G361">
            <v>6251</v>
          </cell>
          <cell r="H361">
            <v>107771</v>
          </cell>
          <cell r="J361">
            <v>51381.16362871314</v>
          </cell>
          <cell r="K361">
            <v>0.64260392055445703</v>
          </cell>
          <cell r="L361">
            <v>6251</v>
          </cell>
          <cell r="M361">
            <v>57632.16362871314</v>
          </cell>
          <cell r="O361">
            <v>50138.83637128686</v>
          </cell>
          <cell r="Q361">
            <v>0</v>
          </cell>
          <cell r="R361">
            <v>51381.16362871314</v>
          </cell>
          <cell r="S361">
            <v>6251</v>
          </cell>
          <cell r="T361">
            <v>57632.16362871314</v>
          </cell>
          <cell r="V361">
            <v>86208.75</v>
          </cell>
          <cell r="W361">
            <v>0</v>
          </cell>
          <cell r="X361">
            <v>352</v>
          </cell>
          <cell r="Y361">
            <v>7</v>
          </cell>
          <cell r="Z361">
            <v>0</v>
          </cell>
          <cell r="AA361">
            <v>101520</v>
          </cell>
          <cell r="AB361">
            <v>0</v>
          </cell>
          <cell r="AC361">
            <v>101520</v>
          </cell>
          <cell r="AD361">
            <v>0</v>
          </cell>
          <cell r="AE361">
            <v>6251</v>
          </cell>
          <cell r="AF361">
            <v>107771</v>
          </cell>
          <cell r="AG361">
            <v>0</v>
          </cell>
          <cell r="AH361">
            <v>0</v>
          </cell>
          <cell r="AI361">
            <v>0</v>
          </cell>
          <cell r="AJ361">
            <v>0</v>
          </cell>
          <cell r="AK361">
            <v>107771</v>
          </cell>
          <cell r="AM361">
            <v>352</v>
          </cell>
          <cell r="AN361">
            <v>352</v>
          </cell>
          <cell r="AO361" t="str">
            <v>DEVENS</v>
          </cell>
          <cell r="AP361">
            <v>101520</v>
          </cell>
          <cell r="AQ361">
            <v>28948</v>
          </cell>
          <cell r="AR361">
            <v>72572</v>
          </cell>
          <cell r="AS361">
            <v>0</v>
          </cell>
          <cell r="AT361">
            <v>7160</v>
          </cell>
          <cell r="AU361">
            <v>176</v>
          </cell>
          <cell r="AV361">
            <v>49.75</v>
          </cell>
          <cell r="AW361">
            <v>0</v>
          </cell>
          <cell r="AX361">
            <v>0</v>
          </cell>
          <cell r="AY361">
            <v>79957.75</v>
          </cell>
          <cell r="AZ361">
            <v>51381.16362871314</v>
          </cell>
          <cell r="BB361">
            <v>352</v>
          </cell>
          <cell r="BC361" t="str">
            <v>DEVENS</v>
          </cell>
          <cell r="BD361">
            <v>0</v>
          </cell>
          <cell r="BE361">
            <v>0</v>
          </cell>
          <cell r="BG361">
            <v>0</v>
          </cell>
          <cell r="BH361">
            <v>0</v>
          </cell>
          <cell r="BI361">
            <v>0</v>
          </cell>
          <cell r="BJ361">
            <v>0</v>
          </cell>
          <cell r="BK361">
            <v>0</v>
          </cell>
          <cell r="BL361">
            <v>0</v>
          </cell>
          <cell r="BN361">
            <v>0</v>
          </cell>
          <cell r="BP361">
            <v>72572</v>
          </cell>
          <cell r="BQ361">
            <v>72572</v>
          </cell>
          <cell r="BR361">
            <v>0</v>
          </cell>
          <cell r="BS361">
            <v>0</v>
          </cell>
          <cell r="BT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AZ362">
            <v>0</v>
          </cell>
          <cell r="BB362">
            <v>353</v>
          </cell>
          <cell r="BC362" t="str">
            <v>SOUTHFIELD</v>
          </cell>
          <cell r="BD362">
            <v>0</v>
          </cell>
          <cell r="BE362">
            <v>0</v>
          </cell>
          <cell r="BG362">
            <v>0</v>
          </cell>
          <cell r="BH362">
            <v>0</v>
          </cell>
          <cell r="BI362">
            <v>0</v>
          </cell>
          <cell r="BJ362">
            <v>0</v>
          </cell>
          <cell r="BK362">
            <v>0</v>
          </cell>
          <cell r="BL362">
            <v>0</v>
          </cell>
          <cell r="BN362">
            <v>0</v>
          </cell>
          <cell r="BP362">
            <v>0</v>
          </cell>
          <cell r="BQ362">
            <v>0</v>
          </cell>
          <cell r="BR362">
            <v>0</v>
          </cell>
          <cell r="BS362">
            <v>0</v>
          </cell>
          <cell r="BT362">
            <v>0</v>
          </cell>
          <cell r="BV362">
            <v>0</v>
          </cell>
          <cell r="CA362" t="str">
            <v>fy13</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AZ363">
            <v>0</v>
          </cell>
          <cell r="BB363">
            <v>406</v>
          </cell>
          <cell r="BC363" t="str">
            <v>NORTHAMPTON SMITH</v>
          </cell>
          <cell r="BD363">
            <v>0</v>
          </cell>
          <cell r="BE363">
            <v>0</v>
          </cell>
          <cell r="BG363">
            <v>0</v>
          </cell>
          <cell r="BH363">
            <v>0</v>
          </cell>
          <cell r="BI363">
            <v>0</v>
          </cell>
          <cell r="BJ363">
            <v>0</v>
          </cell>
          <cell r="BK363">
            <v>0</v>
          </cell>
          <cell r="BL363">
            <v>0</v>
          </cell>
          <cell r="BN363">
            <v>0</v>
          </cell>
          <cell r="BP363">
            <v>0</v>
          </cell>
          <cell r="BQ363">
            <v>0</v>
          </cell>
          <cell r="BR363">
            <v>0</v>
          </cell>
          <cell r="BS363">
            <v>0</v>
          </cell>
          <cell r="BT363">
            <v>0</v>
          </cell>
          <cell r="BV363">
            <v>0</v>
          </cell>
        </row>
        <row r="364">
          <cell r="A364">
            <v>600</v>
          </cell>
          <cell r="B364">
            <v>701</v>
          </cell>
          <cell r="C364" t="str">
            <v>ACTON BOXBOROUGH</v>
          </cell>
          <cell r="D364">
            <v>23</v>
          </cell>
          <cell r="E364">
            <v>306513</v>
          </cell>
          <cell r="F364">
            <v>0</v>
          </cell>
          <cell r="G364">
            <v>20537</v>
          </cell>
          <cell r="H364">
            <v>327050</v>
          </cell>
          <cell r="J364">
            <v>0</v>
          </cell>
          <cell r="K364">
            <v>0</v>
          </cell>
          <cell r="L364">
            <v>20537</v>
          </cell>
          <cell r="M364">
            <v>20537</v>
          </cell>
          <cell r="O364">
            <v>306513</v>
          </cell>
          <cell r="Q364">
            <v>0</v>
          </cell>
          <cell r="R364">
            <v>0</v>
          </cell>
          <cell r="S364">
            <v>20537</v>
          </cell>
          <cell r="T364">
            <v>20537</v>
          </cell>
          <cell r="V364">
            <v>50661.25</v>
          </cell>
          <cell r="W364">
            <v>0</v>
          </cell>
          <cell r="X364">
            <v>600</v>
          </cell>
          <cell r="Y364">
            <v>23</v>
          </cell>
          <cell r="Z364">
            <v>2.4937655860349127E-3</v>
          </cell>
          <cell r="AA364">
            <v>306513</v>
          </cell>
          <cell r="AB364">
            <v>0</v>
          </cell>
          <cell r="AC364">
            <v>306513</v>
          </cell>
          <cell r="AD364">
            <v>0</v>
          </cell>
          <cell r="AE364">
            <v>20537</v>
          </cell>
          <cell r="AF364">
            <v>327050</v>
          </cell>
          <cell r="AG364">
            <v>0</v>
          </cell>
          <cell r="AH364">
            <v>0</v>
          </cell>
          <cell r="AI364">
            <v>0</v>
          </cell>
          <cell r="AJ364">
            <v>0</v>
          </cell>
          <cell r="AK364">
            <v>327050</v>
          </cell>
          <cell r="AM364">
            <v>600</v>
          </cell>
          <cell r="AN364">
            <v>701</v>
          </cell>
          <cell r="AO364" t="str">
            <v>ACTON BOXBOROUGH</v>
          </cell>
          <cell r="AP364">
            <v>306513</v>
          </cell>
          <cell r="AQ364">
            <v>311657</v>
          </cell>
          <cell r="AR364">
            <v>0</v>
          </cell>
          <cell r="AS364">
            <v>0</v>
          </cell>
          <cell r="AT364">
            <v>5059.5</v>
          </cell>
          <cell r="AU364">
            <v>0</v>
          </cell>
          <cell r="AV364">
            <v>6499.75</v>
          </cell>
          <cell r="AW364">
            <v>18565</v>
          </cell>
          <cell r="AX364">
            <v>0</v>
          </cell>
          <cell r="AY364">
            <v>30124.25</v>
          </cell>
          <cell r="AZ364">
            <v>0</v>
          </cell>
          <cell r="BB364">
            <v>600</v>
          </cell>
          <cell r="BC364" t="str">
            <v>ACTON BOXBOROUGH</v>
          </cell>
          <cell r="BD364">
            <v>0</v>
          </cell>
          <cell r="BE364">
            <v>0</v>
          </cell>
          <cell r="BG364">
            <v>0</v>
          </cell>
          <cell r="BH364">
            <v>0</v>
          </cell>
          <cell r="BI364">
            <v>0</v>
          </cell>
          <cell r="BJ364">
            <v>0</v>
          </cell>
          <cell r="BK364">
            <v>0</v>
          </cell>
          <cell r="BL364">
            <v>0</v>
          </cell>
          <cell r="BN364">
            <v>0</v>
          </cell>
          <cell r="BP364">
            <v>0</v>
          </cell>
          <cell r="BQ364">
            <v>0</v>
          </cell>
          <cell r="BR364">
            <v>0</v>
          </cell>
          <cell r="BS364">
            <v>0</v>
          </cell>
          <cell r="BT364">
            <v>0</v>
          </cell>
          <cell r="BV364">
            <v>0</v>
          </cell>
          <cell r="CA364" t="str">
            <v>fy15</v>
          </cell>
        </row>
        <row r="365">
          <cell r="A365">
            <v>603</v>
          </cell>
          <cell r="B365">
            <v>702</v>
          </cell>
          <cell r="C365" t="str">
            <v>ADAMS CHESHIRE</v>
          </cell>
          <cell r="D365">
            <v>87</v>
          </cell>
          <cell r="E365">
            <v>1074711</v>
          </cell>
          <cell r="F365">
            <v>0</v>
          </cell>
          <cell r="G365">
            <v>77691</v>
          </cell>
          <cell r="H365">
            <v>1152402</v>
          </cell>
          <cell r="J365">
            <v>145051.32168424429</v>
          </cell>
          <cell r="K365">
            <v>0.50662729766918391</v>
          </cell>
          <cell r="L365">
            <v>77691</v>
          </cell>
          <cell r="M365">
            <v>222742.32168424429</v>
          </cell>
          <cell r="O365">
            <v>929659.67831575568</v>
          </cell>
          <cell r="Q365">
            <v>0</v>
          </cell>
          <cell r="R365">
            <v>145051.32168424429</v>
          </cell>
          <cell r="S365">
            <v>77691</v>
          </cell>
          <cell r="T365">
            <v>222742.32168424429</v>
          </cell>
          <cell r="V365">
            <v>363998.75</v>
          </cell>
          <cell r="W365">
            <v>0</v>
          </cell>
          <cell r="X365">
            <v>603</v>
          </cell>
          <cell r="Y365">
            <v>87</v>
          </cell>
          <cell r="Z365">
            <v>0</v>
          </cell>
          <cell r="AA365">
            <v>1074711</v>
          </cell>
          <cell r="AB365">
            <v>0</v>
          </cell>
          <cell r="AC365">
            <v>1074711</v>
          </cell>
          <cell r="AD365">
            <v>0</v>
          </cell>
          <cell r="AE365">
            <v>77691</v>
          </cell>
          <cell r="AF365">
            <v>1152402</v>
          </cell>
          <cell r="AG365">
            <v>0</v>
          </cell>
          <cell r="AH365">
            <v>0</v>
          </cell>
          <cell r="AI365">
            <v>0</v>
          </cell>
          <cell r="AJ365">
            <v>0</v>
          </cell>
          <cell r="AK365">
            <v>1152402</v>
          </cell>
          <cell r="AM365">
            <v>603</v>
          </cell>
          <cell r="AN365">
            <v>702</v>
          </cell>
          <cell r="AO365" t="str">
            <v>ADAMS CHESHIRE</v>
          </cell>
          <cell r="AP365">
            <v>1074711</v>
          </cell>
          <cell r="AQ365">
            <v>869837</v>
          </cell>
          <cell r="AR365">
            <v>204874</v>
          </cell>
          <cell r="AS365">
            <v>0</v>
          </cell>
          <cell r="AT365">
            <v>38898.25</v>
          </cell>
          <cell r="AU365">
            <v>8013.5</v>
          </cell>
          <cell r="AV365">
            <v>0</v>
          </cell>
          <cell r="AW365">
            <v>34522</v>
          </cell>
          <cell r="AX365">
            <v>0</v>
          </cell>
          <cell r="AY365">
            <v>286307.75</v>
          </cell>
          <cell r="AZ365">
            <v>145051.32168424429</v>
          </cell>
          <cell r="BB365">
            <v>603</v>
          </cell>
          <cell r="BC365" t="str">
            <v>ADAMS CHESHIRE</v>
          </cell>
          <cell r="BD365">
            <v>0</v>
          </cell>
          <cell r="BE365">
            <v>0</v>
          </cell>
          <cell r="BG365">
            <v>0</v>
          </cell>
          <cell r="BH365">
            <v>0</v>
          </cell>
          <cell r="BI365">
            <v>0</v>
          </cell>
          <cell r="BJ365">
            <v>0</v>
          </cell>
          <cell r="BK365">
            <v>0</v>
          </cell>
          <cell r="BL365">
            <v>0</v>
          </cell>
          <cell r="BN365">
            <v>0</v>
          </cell>
          <cell r="BP365">
            <v>204874</v>
          </cell>
          <cell r="BQ365">
            <v>204874</v>
          </cell>
          <cell r="BR365">
            <v>0</v>
          </cell>
          <cell r="BS365">
            <v>0</v>
          </cell>
          <cell r="BT365">
            <v>0</v>
          </cell>
          <cell r="BV365">
            <v>0</v>
          </cell>
        </row>
        <row r="366">
          <cell r="A366">
            <v>605</v>
          </cell>
          <cell r="B366">
            <v>703</v>
          </cell>
          <cell r="C366" t="str">
            <v>AMHERST PELHAM</v>
          </cell>
          <cell r="D366">
            <v>93</v>
          </cell>
          <cell r="E366">
            <v>1522737</v>
          </cell>
          <cell r="F366">
            <v>0</v>
          </cell>
          <cell r="G366">
            <v>82945</v>
          </cell>
          <cell r="H366">
            <v>1605682</v>
          </cell>
          <cell r="J366">
            <v>0</v>
          </cell>
          <cell r="K366">
            <v>0</v>
          </cell>
          <cell r="L366">
            <v>82945</v>
          </cell>
          <cell r="M366">
            <v>82945</v>
          </cell>
          <cell r="O366">
            <v>1522737</v>
          </cell>
          <cell r="Q366">
            <v>0</v>
          </cell>
          <cell r="R366">
            <v>0</v>
          </cell>
          <cell r="S366">
            <v>82945</v>
          </cell>
          <cell r="T366">
            <v>82945</v>
          </cell>
          <cell r="V366">
            <v>254297.19866013591</v>
          </cell>
          <cell r="W366">
            <v>0</v>
          </cell>
          <cell r="X366">
            <v>605</v>
          </cell>
          <cell r="Y366">
            <v>93</v>
          </cell>
          <cell r="Z366">
            <v>0.12967581047381538</v>
          </cell>
          <cell r="AA366">
            <v>1522737</v>
          </cell>
          <cell r="AB366">
            <v>0</v>
          </cell>
          <cell r="AC366">
            <v>1522737</v>
          </cell>
          <cell r="AD366">
            <v>0</v>
          </cell>
          <cell r="AE366">
            <v>82945</v>
          </cell>
          <cell r="AF366">
            <v>1605682</v>
          </cell>
          <cell r="AG366">
            <v>0</v>
          </cell>
          <cell r="AH366">
            <v>0</v>
          </cell>
          <cell r="AI366">
            <v>0</v>
          </cell>
          <cell r="AJ366">
            <v>0</v>
          </cell>
          <cell r="AK366">
            <v>1605682</v>
          </cell>
          <cell r="AM366">
            <v>605</v>
          </cell>
          <cell r="AN366">
            <v>703</v>
          </cell>
          <cell r="AO366" t="str">
            <v>AMHERST PELHAM</v>
          </cell>
          <cell r="AP366">
            <v>1522737</v>
          </cell>
          <cell r="AQ366">
            <v>1575615</v>
          </cell>
          <cell r="AR366">
            <v>0</v>
          </cell>
          <cell r="AS366">
            <v>62497</v>
          </cell>
          <cell r="AT366">
            <v>63394.75</v>
          </cell>
          <cell r="AU366">
            <v>15767.5</v>
          </cell>
          <cell r="AV366">
            <v>23242.25</v>
          </cell>
          <cell r="AW366">
            <v>10215.75</v>
          </cell>
          <cell r="AX366">
            <v>-3765.0513398640906</v>
          </cell>
          <cell r="AY366">
            <v>171352.19866013591</v>
          </cell>
          <cell r="AZ366">
            <v>0</v>
          </cell>
          <cell r="BB366">
            <v>605</v>
          </cell>
          <cell r="BC366" t="str">
            <v>AMHERST PELHAM</v>
          </cell>
          <cell r="BD366">
            <v>0</v>
          </cell>
          <cell r="BE366">
            <v>0</v>
          </cell>
          <cell r="BG366">
            <v>0</v>
          </cell>
          <cell r="BH366">
            <v>0</v>
          </cell>
          <cell r="BI366">
            <v>0</v>
          </cell>
          <cell r="BJ366">
            <v>0</v>
          </cell>
          <cell r="BK366">
            <v>0</v>
          </cell>
          <cell r="BL366">
            <v>0</v>
          </cell>
          <cell r="BN366">
            <v>0</v>
          </cell>
          <cell r="BP366">
            <v>0</v>
          </cell>
          <cell r="BQ366">
            <v>0</v>
          </cell>
          <cell r="BR366">
            <v>0</v>
          </cell>
          <cell r="BS366">
            <v>-3765.0513398640906</v>
          </cell>
          <cell r="BT366">
            <v>-3765.0513398640906</v>
          </cell>
          <cell r="BV366">
            <v>-3765.0513398640906</v>
          </cell>
        </row>
        <row r="367">
          <cell r="A367">
            <v>610</v>
          </cell>
          <cell r="B367">
            <v>704</v>
          </cell>
          <cell r="C367" t="str">
            <v>ASHBURNHAM WESTMINSTER</v>
          </cell>
          <cell r="D367">
            <v>12</v>
          </cell>
          <cell r="E367">
            <v>141374</v>
          </cell>
          <cell r="F367">
            <v>0</v>
          </cell>
          <cell r="G367">
            <v>10712</v>
          </cell>
          <cell r="H367">
            <v>152086</v>
          </cell>
          <cell r="J367">
            <v>0</v>
          </cell>
          <cell r="K367">
            <v>0</v>
          </cell>
          <cell r="L367">
            <v>10712</v>
          </cell>
          <cell r="M367">
            <v>10712</v>
          </cell>
          <cell r="O367">
            <v>141374</v>
          </cell>
          <cell r="Q367">
            <v>0</v>
          </cell>
          <cell r="R367">
            <v>0</v>
          </cell>
          <cell r="S367">
            <v>10712</v>
          </cell>
          <cell r="T367">
            <v>10712</v>
          </cell>
          <cell r="V367">
            <v>22239.342797322723</v>
          </cell>
          <cell r="W367">
            <v>0</v>
          </cell>
          <cell r="X367">
            <v>610</v>
          </cell>
          <cell r="Y367">
            <v>12</v>
          </cell>
          <cell r="Z367">
            <v>4.9875311720698253E-3</v>
          </cell>
          <cell r="AA367">
            <v>141374</v>
          </cell>
          <cell r="AB367">
            <v>0</v>
          </cell>
          <cell r="AC367">
            <v>141374</v>
          </cell>
          <cell r="AD367">
            <v>0</v>
          </cell>
          <cell r="AE367">
            <v>10712</v>
          </cell>
          <cell r="AF367">
            <v>152086</v>
          </cell>
          <cell r="AG367">
            <v>0</v>
          </cell>
          <cell r="AH367">
            <v>0</v>
          </cell>
          <cell r="AI367">
            <v>0</v>
          </cell>
          <cell r="AJ367">
            <v>0</v>
          </cell>
          <cell r="AK367">
            <v>152086</v>
          </cell>
          <cell r="AM367">
            <v>610</v>
          </cell>
          <cell r="AN367">
            <v>704</v>
          </cell>
          <cell r="AO367" t="str">
            <v>ASHBURNHAM WESTMINSTER</v>
          </cell>
          <cell r="AP367">
            <v>141374</v>
          </cell>
          <cell r="AQ367">
            <v>144479</v>
          </cell>
          <cell r="AR367">
            <v>0</v>
          </cell>
          <cell r="AS367">
            <v>8568</v>
          </cell>
          <cell r="AT367">
            <v>0</v>
          </cell>
          <cell r="AU367">
            <v>0</v>
          </cell>
          <cell r="AV367">
            <v>0</v>
          </cell>
          <cell r="AW367">
            <v>3475.5</v>
          </cell>
          <cell r="AX367">
            <v>-516.15720267727738</v>
          </cell>
          <cell r="AY367">
            <v>11527.342797322723</v>
          </cell>
          <cell r="AZ367">
            <v>0</v>
          </cell>
          <cell r="BB367">
            <v>610</v>
          </cell>
          <cell r="BC367" t="str">
            <v>ASHBURNHAM WESTMINSTER</v>
          </cell>
          <cell r="BD367">
            <v>0</v>
          </cell>
          <cell r="BE367">
            <v>0</v>
          </cell>
          <cell r="BG367">
            <v>0</v>
          </cell>
          <cell r="BH367">
            <v>0</v>
          </cell>
          <cell r="BI367">
            <v>0</v>
          </cell>
          <cell r="BJ367">
            <v>0</v>
          </cell>
          <cell r="BK367">
            <v>0</v>
          </cell>
          <cell r="BL367">
            <v>0</v>
          </cell>
          <cell r="BN367">
            <v>0</v>
          </cell>
          <cell r="BP367">
            <v>0</v>
          </cell>
          <cell r="BQ367">
            <v>0</v>
          </cell>
          <cell r="BR367">
            <v>0</v>
          </cell>
          <cell r="BS367">
            <v>-516.15720267727738</v>
          </cell>
          <cell r="BT367">
            <v>-516.15720267727738</v>
          </cell>
          <cell r="BV367">
            <v>-516.15720267727738</v>
          </cell>
        </row>
        <row r="368">
          <cell r="A368">
            <v>615</v>
          </cell>
          <cell r="B368">
            <v>705</v>
          </cell>
          <cell r="C368" t="str">
            <v>ATHOL ROYALSTON</v>
          </cell>
          <cell r="D368">
            <v>1</v>
          </cell>
          <cell r="E368">
            <v>10719</v>
          </cell>
          <cell r="F368">
            <v>0</v>
          </cell>
          <cell r="G368">
            <v>891</v>
          </cell>
          <cell r="H368">
            <v>11610</v>
          </cell>
          <cell r="J368">
            <v>0</v>
          </cell>
          <cell r="K368">
            <v>0</v>
          </cell>
          <cell r="L368">
            <v>891</v>
          </cell>
          <cell r="M368">
            <v>891</v>
          </cell>
          <cell r="O368">
            <v>10719</v>
          </cell>
          <cell r="Q368">
            <v>0</v>
          </cell>
          <cell r="R368">
            <v>0</v>
          </cell>
          <cell r="S368">
            <v>891</v>
          </cell>
          <cell r="T368">
            <v>891</v>
          </cell>
          <cell r="V368">
            <v>10977.5</v>
          </cell>
          <cell r="W368">
            <v>0</v>
          </cell>
          <cell r="X368">
            <v>615</v>
          </cell>
          <cell r="Y368">
            <v>1</v>
          </cell>
          <cell r="Z368">
            <v>2.4937655860349127E-3</v>
          </cell>
          <cell r="AA368">
            <v>10719</v>
          </cell>
          <cell r="AB368">
            <v>0</v>
          </cell>
          <cell r="AC368">
            <v>10719</v>
          </cell>
          <cell r="AD368">
            <v>0</v>
          </cell>
          <cell r="AE368">
            <v>891</v>
          </cell>
          <cell r="AF368">
            <v>11610</v>
          </cell>
          <cell r="AG368">
            <v>0</v>
          </cell>
          <cell r="AH368">
            <v>0</v>
          </cell>
          <cell r="AI368">
            <v>0</v>
          </cell>
          <cell r="AJ368">
            <v>0</v>
          </cell>
          <cell r="AK368">
            <v>11610</v>
          </cell>
          <cell r="AM368">
            <v>615</v>
          </cell>
          <cell r="AN368">
            <v>705</v>
          </cell>
          <cell r="AO368" t="str">
            <v>ATHOL ROYALSTON</v>
          </cell>
          <cell r="AP368">
            <v>10719</v>
          </cell>
          <cell r="AQ368">
            <v>30673</v>
          </cell>
          <cell r="AR368">
            <v>0</v>
          </cell>
          <cell r="AS368">
            <v>0</v>
          </cell>
          <cell r="AT368">
            <v>10086.5</v>
          </cell>
          <cell r="AU368">
            <v>0</v>
          </cell>
          <cell r="AV368">
            <v>0</v>
          </cell>
          <cell r="AW368">
            <v>0</v>
          </cell>
          <cell r="AX368">
            <v>0</v>
          </cell>
          <cell r="AY368">
            <v>10086.5</v>
          </cell>
          <cell r="AZ368">
            <v>0</v>
          </cell>
          <cell r="BB368">
            <v>615</v>
          </cell>
          <cell r="BC368" t="str">
            <v>ATHOL ROYALSTON</v>
          </cell>
          <cell r="BD368">
            <v>0</v>
          </cell>
          <cell r="BE368">
            <v>0</v>
          </cell>
          <cell r="BG368">
            <v>0</v>
          </cell>
          <cell r="BH368">
            <v>0</v>
          </cell>
          <cell r="BI368">
            <v>0</v>
          </cell>
          <cell r="BJ368">
            <v>0</v>
          </cell>
          <cell r="BK368">
            <v>0</v>
          </cell>
          <cell r="BL368">
            <v>0</v>
          </cell>
          <cell r="BN368">
            <v>0</v>
          </cell>
          <cell r="BP368">
            <v>0</v>
          </cell>
          <cell r="BQ368">
            <v>0</v>
          </cell>
          <cell r="BR368">
            <v>0</v>
          </cell>
          <cell r="BS368">
            <v>0</v>
          </cell>
          <cell r="BT368">
            <v>0</v>
          </cell>
          <cell r="BV368">
            <v>0</v>
          </cell>
        </row>
        <row r="369">
          <cell r="A369">
            <v>616</v>
          </cell>
          <cell r="B369">
            <v>616</v>
          </cell>
          <cell r="C369" t="str">
            <v>AYER SHIRLEY</v>
          </cell>
          <cell r="D369">
            <v>71</v>
          </cell>
          <cell r="E369">
            <v>901518</v>
          </cell>
          <cell r="F369">
            <v>0</v>
          </cell>
          <cell r="G369">
            <v>63364</v>
          </cell>
          <cell r="H369">
            <v>964882</v>
          </cell>
          <cell r="J369">
            <v>29213.602679379946</v>
          </cell>
          <cell r="K369">
            <v>0.50944480118896396</v>
          </cell>
          <cell r="L369">
            <v>63364</v>
          </cell>
          <cell r="M369">
            <v>92577.602679379954</v>
          </cell>
          <cell r="O369">
            <v>872304.39732062002</v>
          </cell>
          <cell r="Q369">
            <v>0</v>
          </cell>
          <cell r="R369">
            <v>29213.602679379946</v>
          </cell>
          <cell r="S369">
            <v>63364</v>
          </cell>
          <cell r="T369">
            <v>92577.602679379954</v>
          </cell>
          <cell r="V369">
            <v>120708</v>
          </cell>
          <cell r="W369">
            <v>0</v>
          </cell>
          <cell r="X369">
            <v>616</v>
          </cell>
          <cell r="Y369">
            <v>71</v>
          </cell>
          <cell r="Z369">
            <v>4.4389349525301186E-2</v>
          </cell>
          <cell r="AA369">
            <v>901518</v>
          </cell>
          <cell r="AB369">
            <v>0</v>
          </cell>
          <cell r="AC369">
            <v>901518</v>
          </cell>
          <cell r="AD369">
            <v>0</v>
          </cell>
          <cell r="AE369">
            <v>63364</v>
          </cell>
          <cell r="AF369">
            <v>964882</v>
          </cell>
          <cell r="AG369">
            <v>0</v>
          </cell>
          <cell r="AH369">
            <v>0</v>
          </cell>
          <cell r="AI369">
            <v>0</v>
          </cell>
          <cell r="AJ369">
            <v>0</v>
          </cell>
          <cell r="AK369">
            <v>964882</v>
          </cell>
          <cell r="AM369">
            <v>616</v>
          </cell>
          <cell r="AN369">
            <v>616</v>
          </cell>
          <cell r="AO369" t="str">
            <v>AYER SHIRLEY</v>
          </cell>
          <cell r="AP369">
            <v>901518</v>
          </cell>
          <cell r="AQ369">
            <v>860256</v>
          </cell>
          <cell r="AR369">
            <v>41262</v>
          </cell>
          <cell r="AS369">
            <v>0</v>
          </cell>
          <cell r="AT369">
            <v>666.75</v>
          </cell>
          <cell r="AU369">
            <v>0</v>
          </cell>
          <cell r="AV369">
            <v>15415.25</v>
          </cell>
          <cell r="AW369">
            <v>0</v>
          </cell>
          <cell r="AX369">
            <v>0</v>
          </cell>
          <cell r="AY369">
            <v>57344</v>
          </cell>
          <cell r="AZ369">
            <v>29213.602679379946</v>
          </cell>
          <cell r="BB369">
            <v>616</v>
          </cell>
          <cell r="BC369" t="str">
            <v>AYER SHIRLEY</v>
          </cell>
          <cell r="BD369">
            <v>0</v>
          </cell>
          <cell r="BE369">
            <v>0</v>
          </cell>
          <cell r="BG369">
            <v>0</v>
          </cell>
          <cell r="BH369">
            <v>0</v>
          </cell>
          <cell r="BI369">
            <v>0</v>
          </cell>
          <cell r="BJ369">
            <v>0</v>
          </cell>
          <cell r="BK369">
            <v>0</v>
          </cell>
          <cell r="BL369">
            <v>0</v>
          </cell>
          <cell r="BN369">
            <v>0</v>
          </cell>
          <cell r="BP369">
            <v>41262</v>
          </cell>
          <cell r="BQ369">
            <v>41262</v>
          </cell>
          <cell r="BR369">
            <v>0</v>
          </cell>
          <cell r="BS369">
            <v>0</v>
          </cell>
          <cell r="BT369">
            <v>0</v>
          </cell>
          <cell r="BV369">
            <v>0</v>
          </cell>
          <cell r="CA369" t="str">
            <v>fy12</v>
          </cell>
        </row>
        <row r="370">
          <cell r="A370">
            <v>618</v>
          </cell>
          <cell r="B370">
            <v>706</v>
          </cell>
          <cell r="C370" t="str">
            <v>BERKSHIRE HILLS</v>
          </cell>
          <cell r="D370">
            <v>0</v>
          </cell>
          <cell r="E370">
            <v>0</v>
          </cell>
          <cell r="F370">
            <v>0</v>
          </cell>
          <cell r="G370">
            <v>0</v>
          </cell>
          <cell r="H370">
            <v>0</v>
          </cell>
          <cell r="J370">
            <v>0</v>
          </cell>
          <cell r="K370">
            <v>0</v>
          </cell>
          <cell r="L370">
            <v>0</v>
          </cell>
          <cell r="M370">
            <v>0</v>
          </cell>
          <cell r="O370">
            <v>0</v>
          </cell>
          <cell r="Q370">
            <v>0</v>
          </cell>
          <cell r="R370">
            <v>0</v>
          </cell>
          <cell r="S370">
            <v>0</v>
          </cell>
          <cell r="T370">
            <v>0</v>
          </cell>
          <cell r="V370">
            <v>1222.25</v>
          </cell>
          <cell r="W370">
            <v>0</v>
          </cell>
          <cell r="X370">
            <v>618</v>
          </cell>
          <cell r="AM370">
            <v>618</v>
          </cell>
          <cell r="AN370">
            <v>706</v>
          </cell>
          <cell r="AO370" t="str">
            <v>BERKSHIRE HILLS</v>
          </cell>
          <cell r="AP370">
            <v>0</v>
          </cell>
          <cell r="AQ370">
            <v>0</v>
          </cell>
          <cell r="AR370">
            <v>0</v>
          </cell>
          <cell r="AS370">
            <v>0</v>
          </cell>
          <cell r="AT370">
            <v>1222.25</v>
          </cell>
          <cell r="AU370">
            <v>0</v>
          </cell>
          <cell r="AV370">
            <v>0</v>
          </cell>
          <cell r="AW370">
            <v>0</v>
          </cell>
          <cell r="AX370">
            <v>0</v>
          </cell>
          <cell r="AY370">
            <v>1222.25</v>
          </cell>
          <cell r="AZ370">
            <v>0</v>
          </cell>
          <cell r="BB370">
            <v>618</v>
          </cell>
          <cell r="BC370" t="str">
            <v>BERKSHIRE HILLS</v>
          </cell>
          <cell r="BD370">
            <v>0</v>
          </cell>
          <cell r="BE370">
            <v>0</v>
          </cell>
          <cell r="BG370">
            <v>0</v>
          </cell>
          <cell r="BH370">
            <v>0</v>
          </cell>
          <cell r="BI370">
            <v>0</v>
          </cell>
          <cell r="BJ370">
            <v>0</v>
          </cell>
          <cell r="BK370">
            <v>0</v>
          </cell>
          <cell r="BL370">
            <v>0</v>
          </cell>
          <cell r="BN370">
            <v>0</v>
          </cell>
          <cell r="BP370">
            <v>0</v>
          </cell>
          <cell r="BQ370">
            <v>0</v>
          </cell>
          <cell r="BR370">
            <v>0</v>
          </cell>
          <cell r="BS370">
            <v>0</v>
          </cell>
          <cell r="BT370">
            <v>0</v>
          </cell>
          <cell r="BV370">
            <v>0</v>
          </cell>
        </row>
        <row r="371">
          <cell r="A371">
            <v>620</v>
          </cell>
          <cell r="B371">
            <v>707</v>
          </cell>
          <cell r="C371" t="str">
            <v>BERLIN BOYLSTON</v>
          </cell>
          <cell r="D371">
            <v>11</v>
          </cell>
          <cell r="E371">
            <v>158121</v>
          </cell>
          <cell r="F371">
            <v>0</v>
          </cell>
          <cell r="G371">
            <v>9631</v>
          </cell>
          <cell r="H371">
            <v>167752</v>
          </cell>
          <cell r="J371">
            <v>0</v>
          </cell>
          <cell r="K371">
            <v>0</v>
          </cell>
          <cell r="L371">
            <v>9631</v>
          </cell>
          <cell r="M371">
            <v>9631</v>
          </cell>
          <cell r="O371">
            <v>158121</v>
          </cell>
          <cell r="Q371">
            <v>0</v>
          </cell>
          <cell r="R371">
            <v>0</v>
          </cell>
          <cell r="S371">
            <v>9631</v>
          </cell>
          <cell r="T371">
            <v>9631</v>
          </cell>
          <cell r="V371">
            <v>10983.25</v>
          </cell>
          <cell r="W371">
            <v>0</v>
          </cell>
          <cell r="X371">
            <v>620</v>
          </cell>
          <cell r="Y371">
            <v>11</v>
          </cell>
          <cell r="Z371">
            <v>0.2175226586102719</v>
          </cell>
          <cell r="AA371">
            <v>158121</v>
          </cell>
          <cell r="AB371">
            <v>0</v>
          </cell>
          <cell r="AC371">
            <v>158121</v>
          </cell>
          <cell r="AD371">
            <v>0</v>
          </cell>
          <cell r="AE371">
            <v>9631</v>
          </cell>
          <cell r="AF371">
            <v>167752</v>
          </cell>
          <cell r="AG371">
            <v>0</v>
          </cell>
          <cell r="AH371">
            <v>0</v>
          </cell>
          <cell r="AI371">
            <v>0</v>
          </cell>
          <cell r="AJ371">
            <v>0</v>
          </cell>
          <cell r="AK371">
            <v>167752</v>
          </cell>
          <cell r="AM371">
            <v>620</v>
          </cell>
          <cell r="AN371">
            <v>707</v>
          </cell>
          <cell r="AO371" t="str">
            <v>BERLIN BOYLSTON</v>
          </cell>
          <cell r="AP371">
            <v>158121</v>
          </cell>
          <cell r="AQ371">
            <v>200517</v>
          </cell>
          <cell r="AR371">
            <v>0</v>
          </cell>
          <cell r="AS371">
            <v>0</v>
          </cell>
          <cell r="AT371">
            <v>0</v>
          </cell>
          <cell r="AU371">
            <v>0</v>
          </cell>
          <cell r="AV371">
            <v>0</v>
          </cell>
          <cell r="AW371">
            <v>1352.25</v>
          </cell>
          <cell r="AX371">
            <v>0</v>
          </cell>
          <cell r="AY371">
            <v>1352.25</v>
          </cell>
          <cell r="AZ371">
            <v>0</v>
          </cell>
          <cell r="BB371">
            <v>620</v>
          </cell>
          <cell r="BC371" t="str">
            <v>BERLIN BOYLSTON</v>
          </cell>
          <cell r="BD371">
            <v>0</v>
          </cell>
          <cell r="BE371">
            <v>0</v>
          </cell>
          <cell r="BG371">
            <v>0</v>
          </cell>
          <cell r="BH371">
            <v>0</v>
          </cell>
          <cell r="BI371">
            <v>0</v>
          </cell>
          <cell r="BJ371">
            <v>0</v>
          </cell>
          <cell r="BK371">
            <v>0</v>
          </cell>
          <cell r="BL371">
            <v>0</v>
          </cell>
          <cell r="BN371">
            <v>0</v>
          </cell>
          <cell r="BP371">
            <v>0</v>
          </cell>
          <cell r="BQ371">
            <v>0</v>
          </cell>
          <cell r="BR371">
            <v>0</v>
          </cell>
          <cell r="BS371">
            <v>0</v>
          </cell>
          <cell r="BT371">
            <v>0</v>
          </cell>
          <cell r="BV371">
            <v>0</v>
          </cell>
          <cell r="CA371" t="str">
            <v>fy14</v>
          </cell>
        </row>
        <row r="372">
          <cell r="A372">
            <v>622</v>
          </cell>
          <cell r="B372">
            <v>765</v>
          </cell>
          <cell r="C372" t="str">
            <v>BLACKSTONE MILLVILLE</v>
          </cell>
          <cell r="D372">
            <v>2</v>
          </cell>
          <cell r="E372">
            <v>20840</v>
          </cell>
          <cell r="F372">
            <v>0</v>
          </cell>
          <cell r="G372">
            <v>1786</v>
          </cell>
          <cell r="H372">
            <v>22626</v>
          </cell>
          <cell r="J372">
            <v>0</v>
          </cell>
          <cell r="K372">
            <v>0</v>
          </cell>
          <cell r="L372">
            <v>1786</v>
          </cell>
          <cell r="M372">
            <v>1786</v>
          </cell>
          <cell r="O372">
            <v>20840</v>
          </cell>
          <cell r="Q372">
            <v>0</v>
          </cell>
          <cell r="R372">
            <v>0</v>
          </cell>
          <cell r="S372">
            <v>1786</v>
          </cell>
          <cell r="T372">
            <v>1786</v>
          </cell>
          <cell r="V372">
            <v>6753.6819498284494</v>
          </cell>
          <cell r="W372">
            <v>0</v>
          </cell>
          <cell r="X372">
            <v>622</v>
          </cell>
          <cell r="Y372">
            <v>2</v>
          </cell>
          <cell r="Z372">
            <v>0</v>
          </cell>
          <cell r="AA372">
            <v>20840</v>
          </cell>
          <cell r="AB372">
            <v>0</v>
          </cell>
          <cell r="AC372">
            <v>20840</v>
          </cell>
          <cell r="AD372">
            <v>0</v>
          </cell>
          <cell r="AE372">
            <v>1786</v>
          </cell>
          <cell r="AF372">
            <v>22626</v>
          </cell>
          <cell r="AG372">
            <v>0</v>
          </cell>
          <cell r="AH372">
            <v>0</v>
          </cell>
          <cell r="AI372">
            <v>0</v>
          </cell>
          <cell r="AJ372">
            <v>0</v>
          </cell>
          <cell r="AK372">
            <v>22626</v>
          </cell>
          <cell r="AM372">
            <v>622</v>
          </cell>
          <cell r="AN372">
            <v>765</v>
          </cell>
          <cell r="AO372" t="str">
            <v>BLACKSTONE MILLVILLE</v>
          </cell>
          <cell r="AP372">
            <v>20840</v>
          </cell>
          <cell r="AQ372">
            <v>20853</v>
          </cell>
          <cell r="AR372">
            <v>0</v>
          </cell>
          <cell r="AS372">
            <v>5213</v>
          </cell>
          <cell r="AT372">
            <v>0</v>
          </cell>
          <cell r="AU372">
            <v>68.75</v>
          </cell>
          <cell r="AV372">
            <v>0</v>
          </cell>
          <cell r="AW372">
            <v>0</v>
          </cell>
          <cell r="AX372">
            <v>-314.06805017155057</v>
          </cell>
          <cell r="AY372">
            <v>4967.6819498284494</v>
          </cell>
          <cell r="AZ372">
            <v>0</v>
          </cell>
          <cell r="BB372">
            <v>622</v>
          </cell>
          <cell r="BC372" t="str">
            <v>BLACKSTONE MILLVILLE</v>
          </cell>
          <cell r="BD372">
            <v>0</v>
          </cell>
          <cell r="BE372">
            <v>0</v>
          </cell>
          <cell r="BG372">
            <v>0</v>
          </cell>
          <cell r="BH372">
            <v>0</v>
          </cell>
          <cell r="BI372">
            <v>0</v>
          </cell>
          <cell r="BJ372">
            <v>0</v>
          </cell>
          <cell r="BK372">
            <v>0</v>
          </cell>
          <cell r="BL372">
            <v>0</v>
          </cell>
          <cell r="BN372">
            <v>0</v>
          </cell>
          <cell r="BP372">
            <v>0</v>
          </cell>
          <cell r="BQ372">
            <v>0</v>
          </cell>
          <cell r="BR372">
            <v>0</v>
          </cell>
          <cell r="BS372">
            <v>-314.06805017155057</v>
          </cell>
          <cell r="BT372">
            <v>-314.06805017155057</v>
          </cell>
          <cell r="BV372">
            <v>-314.06805017155057</v>
          </cell>
        </row>
        <row r="373">
          <cell r="A373">
            <v>625</v>
          </cell>
          <cell r="B373">
            <v>710</v>
          </cell>
          <cell r="C373" t="str">
            <v>BRIDGEWATER RAYNHAM</v>
          </cell>
          <cell r="D373">
            <v>12</v>
          </cell>
          <cell r="E373">
            <v>156025</v>
          </cell>
          <cell r="F373">
            <v>0</v>
          </cell>
          <cell r="G373">
            <v>10716</v>
          </cell>
          <cell r="H373">
            <v>166741</v>
          </cell>
          <cell r="J373">
            <v>42639.455706598259</v>
          </cell>
          <cell r="K373">
            <v>0.6605366263497412</v>
          </cell>
          <cell r="L373">
            <v>10716</v>
          </cell>
          <cell r="M373">
            <v>53355.455706598259</v>
          </cell>
          <cell r="O373">
            <v>113385.54429340173</v>
          </cell>
          <cell r="Q373">
            <v>0</v>
          </cell>
          <cell r="R373">
            <v>42639.455706598259</v>
          </cell>
          <cell r="S373">
            <v>10716</v>
          </cell>
          <cell r="T373">
            <v>53355.455706598259</v>
          </cell>
          <cell r="V373">
            <v>75268.75</v>
          </cell>
          <cell r="W373">
            <v>0</v>
          </cell>
          <cell r="X373">
            <v>625</v>
          </cell>
          <cell r="Y373">
            <v>12</v>
          </cell>
          <cell r="Z373">
            <v>0</v>
          </cell>
          <cell r="AA373">
            <v>156025</v>
          </cell>
          <cell r="AB373">
            <v>0</v>
          </cell>
          <cell r="AC373">
            <v>156025</v>
          </cell>
          <cell r="AD373">
            <v>0</v>
          </cell>
          <cell r="AE373">
            <v>10716</v>
          </cell>
          <cell r="AF373">
            <v>166741</v>
          </cell>
          <cell r="AG373">
            <v>0</v>
          </cell>
          <cell r="AH373">
            <v>0</v>
          </cell>
          <cell r="AI373">
            <v>0</v>
          </cell>
          <cell r="AJ373">
            <v>0</v>
          </cell>
          <cell r="AK373">
            <v>166741</v>
          </cell>
          <cell r="AM373">
            <v>625</v>
          </cell>
          <cell r="AN373">
            <v>710</v>
          </cell>
          <cell r="AO373" t="str">
            <v>BRIDGEWATER RAYNHAM</v>
          </cell>
          <cell r="AP373">
            <v>156025</v>
          </cell>
          <cell r="AQ373">
            <v>95800</v>
          </cell>
          <cell r="AR373">
            <v>60225</v>
          </cell>
          <cell r="AS373">
            <v>0</v>
          </cell>
          <cell r="AT373">
            <v>4327.75</v>
          </cell>
          <cell r="AU373">
            <v>0</v>
          </cell>
          <cell r="AV373">
            <v>0</v>
          </cell>
          <cell r="AW373">
            <v>0</v>
          </cell>
          <cell r="AX373">
            <v>0</v>
          </cell>
          <cell r="AY373">
            <v>64552.75</v>
          </cell>
          <cell r="AZ373">
            <v>42639.455706598259</v>
          </cell>
          <cell r="BB373">
            <v>625</v>
          </cell>
          <cell r="BC373" t="str">
            <v>BRIDGEWATER RAYNHAM</v>
          </cell>
          <cell r="BD373">
            <v>0</v>
          </cell>
          <cell r="BE373">
            <v>0</v>
          </cell>
          <cell r="BG373">
            <v>0</v>
          </cell>
          <cell r="BH373">
            <v>0</v>
          </cell>
          <cell r="BI373">
            <v>0</v>
          </cell>
          <cell r="BJ373">
            <v>0</v>
          </cell>
          <cell r="BK373">
            <v>0</v>
          </cell>
          <cell r="BL373">
            <v>0</v>
          </cell>
          <cell r="BN373">
            <v>0</v>
          </cell>
          <cell r="BP373">
            <v>60225</v>
          </cell>
          <cell r="BQ373">
            <v>60225</v>
          </cell>
          <cell r="BR373">
            <v>0</v>
          </cell>
          <cell r="BS373">
            <v>0</v>
          </cell>
          <cell r="BT373">
            <v>0</v>
          </cell>
          <cell r="BV373">
            <v>0</v>
          </cell>
        </row>
        <row r="374">
          <cell r="A374">
            <v>632</v>
          </cell>
          <cell r="B374">
            <v>632</v>
          </cell>
          <cell r="C374" t="str">
            <v>CHESTERFIELD GOSHEN</v>
          </cell>
          <cell r="D374">
            <v>2</v>
          </cell>
          <cell r="E374">
            <v>32504</v>
          </cell>
          <cell r="F374">
            <v>0</v>
          </cell>
          <cell r="G374">
            <v>1786</v>
          </cell>
          <cell r="H374">
            <v>34290</v>
          </cell>
          <cell r="J374">
            <v>0</v>
          </cell>
          <cell r="K374">
            <v>0</v>
          </cell>
          <cell r="L374">
            <v>1786</v>
          </cell>
          <cell r="M374">
            <v>1786</v>
          </cell>
          <cell r="O374">
            <v>32504</v>
          </cell>
          <cell r="Q374">
            <v>0</v>
          </cell>
          <cell r="R374">
            <v>0</v>
          </cell>
          <cell r="S374">
            <v>1786</v>
          </cell>
          <cell r="T374">
            <v>1786</v>
          </cell>
          <cell r="V374">
            <v>6299.6772529710106</v>
          </cell>
          <cell r="W374">
            <v>0</v>
          </cell>
          <cell r="X374">
            <v>632</v>
          </cell>
          <cell r="Y374">
            <v>2</v>
          </cell>
          <cell r="Z374">
            <v>0</v>
          </cell>
          <cell r="AA374">
            <v>32504</v>
          </cell>
          <cell r="AB374">
            <v>0</v>
          </cell>
          <cell r="AC374">
            <v>32504</v>
          </cell>
          <cell r="AD374">
            <v>0</v>
          </cell>
          <cell r="AE374">
            <v>1786</v>
          </cell>
          <cell r="AF374">
            <v>34290</v>
          </cell>
          <cell r="AG374">
            <v>0</v>
          </cell>
          <cell r="AH374">
            <v>0</v>
          </cell>
          <cell r="AI374">
            <v>0</v>
          </cell>
          <cell r="AJ374">
            <v>0</v>
          </cell>
          <cell r="AK374">
            <v>34290</v>
          </cell>
          <cell r="AM374">
            <v>632</v>
          </cell>
          <cell r="AN374">
            <v>632</v>
          </cell>
          <cell r="AO374" t="str">
            <v>CHESTERFIELD GOSHEN</v>
          </cell>
          <cell r="AP374">
            <v>32504</v>
          </cell>
          <cell r="AQ374">
            <v>45948</v>
          </cell>
          <cell r="AR374">
            <v>0</v>
          </cell>
          <cell r="AS374">
            <v>4803</v>
          </cell>
          <cell r="AT374">
            <v>0</v>
          </cell>
          <cell r="AU374">
            <v>0</v>
          </cell>
          <cell r="AV374">
            <v>0</v>
          </cell>
          <cell r="AW374">
            <v>0</v>
          </cell>
          <cell r="AX374">
            <v>-289.3227470289894</v>
          </cell>
          <cell r="AY374">
            <v>4513.6772529710106</v>
          </cell>
          <cell r="AZ374">
            <v>0</v>
          </cell>
          <cell r="BB374">
            <v>632</v>
          </cell>
          <cell r="BC374" t="str">
            <v>CHESTERFIELD GOSHEN</v>
          </cell>
          <cell r="BD374">
            <v>0</v>
          </cell>
          <cell r="BE374">
            <v>0</v>
          </cell>
          <cell r="BG374">
            <v>0</v>
          </cell>
          <cell r="BH374">
            <v>0</v>
          </cell>
          <cell r="BI374">
            <v>0</v>
          </cell>
          <cell r="BJ374">
            <v>0</v>
          </cell>
          <cell r="BK374">
            <v>0</v>
          </cell>
          <cell r="BL374">
            <v>0</v>
          </cell>
          <cell r="BN374">
            <v>0</v>
          </cell>
          <cell r="BP374">
            <v>0</v>
          </cell>
          <cell r="BQ374">
            <v>0</v>
          </cell>
          <cell r="BR374">
            <v>0</v>
          </cell>
          <cell r="BS374">
            <v>-289.3227470289894</v>
          </cell>
          <cell r="BT374">
            <v>-289.3227470289894</v>
          </cell>
          <cell r="BV374">
            <v>-289.3227470289894</v>
          </cell>
        </row>
        <row r="375">
          <cell r="A375">
            <v>635</v>
          </cell>
          <cell r="B375">
            <v>712</v>
          </cell>
          <cell r="C375" t="str">
            <v>CENTRAL BERKSHIRE</v>
          </cell>
          <cell r="D375">
            <v>22</v>
          </cell>
          <cell r="E375">
            <v>335292</v>
          </cell>
          <cell r="F375">
            <v>0</v>
          </cell>
          <cell r="G375">
            <v>19642</v>
          </cell>
          <cell r="H375">
            <v>354934</v>
          </cell>
          <cell r="J375">
            <v>29794.164799419974</v>
          </cell>
          <cell r="K375">
            <v>0.37837748582039282</v>
          </cell>
          <cell r="L375">
            <v>19642</v>
          </cell>
          <cell r="M375">
            <v>49436.164799419974</v>
          </cell>
          <cell r="O375">
            <v>305497.83520058001</v>
          </cell>
          <cell r="Q375">
            <v>0</v>
          </cell>
          <cell r="R375">
            <v>29794.164799419974</v>
          </cell>
          <cell r="S375">
            <v>19642</v>
          </cell>
          <cell r="T375">
            <v>49436.164799419974</v>
          </cell>
          <cell r="V375">
            <v>98383.907000150066</v>
          </cell>
          <cell r="W375">
            <v>0</v>
          </cell>
          <cell r="X375">
            <v>635</v>
          </cell>
          <cell r="Y375">
            <v>22</v>
          </cell>
          <cell r="Z375">
            <v>4.9875311720698253E-3</v>
          </cell>
          <cell r="AA375">
            <v>335292</v>
          </cell>
          <cell r="AB375">
            <v>0</v>
          </cell>
          <cell r="AC375">
            <v>335292</v>
          </cell>
          <cell r="AD375">
            <v>0</v>
          </cell>
          <cell r="AE375">
            <v>19642</v>
          </cell>
          <cell r="AF375">
            <v>354934</v>
          </cell>
          <cell r="AG375">
            <v>0</v>
          </cell>
          <cell r="AH375">
            <v>0</v>
          </cell>
          <cell r="AI375">
            <v>0</v>
          </cell>
          <cell r="AJ375">
            <v>0</v>
          </cell>
          <cell r="AK375">
            <v>354934</v>
          </cell>
          <cell r="AM375">
            <v>635</v>
          </cell>
          <cell r="AN375">
            <v>712</v>
          </cell>
          <cell r="AO375" t="str">
            <v>CENTRAL BERKSHIRE</v>
          </cell>
          <cell r="AP375">
            <v>335292</v>
          </cell>
          <cell r="AQ375">
            <v>293210</v>
          </cell>
          <cell r="AR375">
            <v>42082</v>
          </cell>
          <cell r="AS375">
            <v>26917</v>
          </cell>
          <cell r="AT375">
            <v>5830.25</v>
          </cell>
          <cell r="AU375">
            <v>0</v>
          </cell>
          <cell r="AV375">
            <v>0</v>
          </cell>
          <cell r="AW375">
            <v>5534.25</v>
          </cell>
          <cell r="AX375">
            <v>-1621.5929998499341</v>
          </cell>
          <cell r="AY375">
            <v>78741.907000150066</v>
          </cell>
          <cell r="AZ375">
            <v>29794.164799419974</v>
          </cell>
          <cell r="BB375">
            <v>635</v>
          </cell>
          <cell r="BC375" t="str">
            <v>CENTRAL BERKSHIRE</v>
          </cell>
          <cell r="BD375">
            <v>0</v>
          </cell>
          <cell r="BE375">
            <v>0</v>
          </cell>
          <cell r="BG375">
            <v>0</v>
          </cell>
          <cell r="BH375">
            <v>0</v>
          </cell>
          <cell r="BI375">
            <v>0</v>
          </cell>
          <cell r="BJ375">
            <v>0</v>
          </cell>
          <cell r="BK375">
            <v>0</v>
          </cell>
          <cell r="BL375">
            <v>0</v>
          </cell>
          <cell r="BN375">
            <v>0</v>
          </cell>
          <cell r="BP375">
            <v>42082</v>
          </cell>
          <cell r="BQ375">
            <v>42082</v>
          </cell>
          <cell r="BR375">
            <v>0</v>
          </cell>
          <cell r="BS375">
            <v>-1621.5929998499341</v>
          </cell>
          <cell r="BT375">
            <v>-1621.5929998499341</v>
          </cell>
          <cell r="BV375">
            <v>-1621.5929998499341</v>
          </cell>
        </row>
        <row r="376">
          <cell r="A376">
            <v>640</v>
          </cell>
          <cell r="B376">
            <v>713</v>
          </cell>
          <cell r="C376" t="str">
            <v>CONCORD CARLISLE</v>
          </cell>
          <cell r="D376">
            <v>4</v>
          </cell>
          <cell r="E376">
            <v>68872</v>
          </cell>
          <cell r="F376">
            <v>0</v>
          </cell>
          <cell r="G376">
            <v>3572</v>
          </cell>
          <cell r="H376">
            <v>72444</v>
          </cell>
          <cell r="J376">
            <v>0</v>
          </cell>
          <cell r="K376">
            <v>0</v>
          </cell>
          <cell r="L376">
            <v>3572</v>
          </cell>
          <cell r="M376">
            <v>3572</v>
          </cell>
          <cell r="O376">
            <v>68872</v>
          </cell>
          <cell r="Q376">
            <v>0</v>
          </cell>
          <cell r="R376">
            <v>0</v>
          </cell>
          <cell r="S376">
            <v>3572</v>
          </cell>
          <cell r="T376">
            <v>3572</v>
          </cell>
          <cell r="V376">
            <v>25553.743831529755</v>
          </cell>
          <cell r="W376">
            <v>0</v>
          </cell>
          <cell r="X376">
            <v>640</v>
          </cell>
          <cell r="Y376">
            <v>4</v>
          </cell>
          <cell r="Z376">
            <v>0</v>
          </cell>
          <cell r="AA376">
            <v>68872</v>
          </cell>
          <cell r="AB376">
            <v>0</v>
          </cell>
          <cell r="AC376">
            <v>68872</v>
          </cell>
          <cell r="AD376">
            <v>0</v>
          </cell>
          <cell r="AE376">
            <v>3572</v>
          </cell>
          <cell r="AF376">
            <v>72444</v>
          </cell>
          <cell r="AG376">
            <v>0</v>
          </cell>
          <cell r="AH376">
            <v>0</v>
          </cell>
          <cell r="AI376">
            <v>0</v>
          </cell>
          <cell r="AJ376">
            <v>0</v>
          </cell>
          <cell r="AK376">
            <v>72444</v>
          </cell>
          <cell r="AM376">
            <v>640</v>
          </cell>
          <cell r="AN376">
            <v>713</v>
          </cell>
          <cell r="AO376" t="str">
            <v>CONCORD CARLISLE</v>
          </cell>
          <cell r="AP376">
            <v>68872</v>
          </cell>
          <cell r="AQ376">
            <v>95602</v>
          </cell>
          <cell r="AR376">
            <v>0</v>
          </cell>
          <cell r="AS376">
            <v>1909</v>
          </cell>
          <cell r="AT376">
            <v>496.5</v>
          </cell>
          <cell r="AU376">
            <v>0</v>
          </cell>
          <cell r="AV376">
            <v>7738.5</v>
          </cell>
          <cell r="AW376">
            <v>11952.75</v>
          </cell>
          <cell r="AX376">
            <v>-115.00616847024321</v>
          </cell>
          <cell r="AY376">
            <v>21981.743831529755</v>
          </cell>
          <cell r="AZ376">
            <v>0</v>
          </cell>
          <cell r="BB376">
            <v>640</v>
          </cell>
          <cell r="BC376" t="str">
            <v>CONCORD CARLISLE</v>
          </cell>
          <cell r="BD376">
            <v>0</v>
          </cell>
          <cell r="BE376">
            <v>0</v>
          </cell>
          <cell r="BG376">
            <v>0</v>
          </cell>
          <cell r="BH376">
            <v>0</v>
          </cell>
          <cell r="BI376">
            <v>0</v>
          </cell>
          <cell r="BJ376">
            <v>0</v>
          </cell>
          <cell r="BK376">
            <v>0</v>
          </cell>
          <cell r="BL376">
            <v>0</v>
          </cell>
          <cell r="BN376">
            <v>0</v>
          </cell>
          <cell r="BP376">
            <v>0</v>
          </cell>
          <cell r="BQ376">
            <v>0</v>
          </cell>
          <cell r="BR376">
            <v>0</v>
          </cell>
          <cell r="BS376">
            <v>-115.00616847024321</v>
          </cell>
          <cell r="BT376">
            <v>-115.00616847024321</v>
          </cell>
          <cell r="BV376">
            <v>-115.00616847024321</v>
          </cell>
        </row>
        <row r="377">
          <cell r="A377">
            <v>645</v>
          </cell>
          <cell r="B377">
            <v>714</v>
          </cell>
          <cell r="C377" t="str">
            <v>DENNIS YARMOUTH</v>
          </cell>
          <cell r="D377">
            <v>132</v>
          </cell>
          <cell r="E377">
            <v>1753524</v>
          </cell>
          <cell r="F377">
            <v>0</v>
          </cell>
          <cell r="G377">
            <v>117876</v>
          </cell>
          <cell r="H377">
            <v>1871400</v>
          </cell>
          <cell r="J377">
            <v>41047.157892000672</v>
          </cell>
          <cell r="K377">
            <v>0.27195435955237268</v>
          </cell>
          <cell r="L377">
            <v>117876</v>
          </cell>
          <cell r="M377">
            <v>158923.15789200069</v>
          </cell>
          <cell r="O377">
            <v>1712476.8421079994</v>
          </cell>
          <cell r="Q377">
            <v>0</v>
          </cell>
          <cell r="R377">
            <v>41047.157892000672</v>
          </cell>
          <cell r="S377">
            <v>117876</v>
          </cell>
          <cell r="T377">
            <v>158923.15789200069</v>
          </cell>
          <cell r="V377">
            <v>268809.99480546243</v>
          </cell>
          <cell r="W377">
            <v>0</v>
          </cell>
          <cell r="X377">
            <v>645</v>
          </cell>
          <cell r="Y377">
            <v>132</v>
          </cell>
          <cell r="Z377">
            <v>0</v>
          </cell>
          <cell r="AA377">
            <v>1753524</v>
          </cell>
          <cell r="AB377">
            <v>0</v>
          </cell>
          <cell r="AC377">
            <v>1753524</v>
          </cell>
          <cell r="AD377">
            <v>0</v>
          </cell>
          <cell r="AE377">
            <v>117876</v>
          </cell>
          <cell r="AF377">
            <v>1871400</v>
          </cell>
          <cell r="AG377">
            <v>0</v>
          </cell>
          <cell r="AH377">
            <v>0</v>
          </cell>
          <cell r="AI377">
            <v>0</v>
          </cell>
          <cell r="AJ377">
            <v>0</v>
          </cell>
          <cell r="AK377">
            <v>1871400</v>
          </cell>
          <cell r="AM377">
            <v>645</v>
          </cell>
          <cell r="AN377">
            <v>714</v>
          </cell>
          <cell r="AO377" t="str">
            <v>DENNIS YARMOUTH</v>
          </cell>
          <cell r="AP377">
            <v>1753524</v>
          </cell>
          <cell r="AQ377">
            <v>1695548</v>
          </cell>
          <cell r="AR377">
            <v>57976</v>
          </cell>
          <cell r="AS377">
            <v>2540</v>
          </cell>
          <cell r="AT377">
            <v>0</v>
          </cell>
          <cell r="AU377">
            <v>0</v>
          </cell>
          <cell r="AV377">
            <v>0</v>
          </cell>
          <cell r="AW377">
            <v>90571</v>
          </cell>
          <cell r="AX377">
            <v>-153.00519453761081</v>
          </cell>
          <cell r="AY377">
            <v>150933.9948054624</v>
          </cell>
          <cell r="AZ377">
            <v>41047.157892000672</v>
          </cell>
          <cell r="BB377">
            <v>645</v>
          </cell>
          <cell r="BC377" t="str">
            <v>DENNIS YARMOUTH</v>
          </cell>
          <cell r="BD377">
            <v>0</v>
          </cell>
          <cell r="BE377">
            <v>0</v>
          </cell>
          <cell r="BG377">
            <v>0</v>
          </cell>
          <cell r="BH377">
            <v>0</v>
          </cell>
          <cell r="BI377">
            <v>0</v>
          </cell>
          <cell r="BJ377">
            <v>0</v>
          </cell>
          <cell r="BK377">
            <v>0</v>
          </cell>
          <cell r="BL377">
            <v>0</v>
          </cell>
          <cell r="BN377">
            <v>0</v>
          </cell>
          <cell r="BP377">
            <v>57976</v>
          </cell>
          <cell r="BQ377">
            <v>57976</v>
          </cell>
          <cell r="BR377">
            <v>0</v>
          </cell>
          <cell r="BS377">
            <v>-153.00519453761081</v>
          </cell>
          <cell r="BT377">
            <v>-153.00519453761081</v>
          </cell>
          <cell r="BV377">
            <v>-153.00519453761081</v>
          </cell>
        </row>
        <row r="378">
          <cell r="A378">
            <v>650</v>
          </cell>
          <cell r="B378">
            <v>715</v>
          </cell>
          <cell r="C378" t="str">
            <v>DIGHTON REHOBOTH</v>
          </cell>
          <cell r="D378">
            <v>1</v>
          </cell>
          <cell r="E378">
            <v>12836</v>
          </cell>
          <cell r="F378">
            <v>0</v>
          </cell>
          <cell r="G378">
            <v>893</v>
          </cell>
          <cell r="H378">
            <v>13729</v>
          </cell>
          <cell r="J378">
            <v>0</v>
          </cell>
          <cell r="K378">
            <v>0</v>
          </cell>
          <cell r="L378">
            <v>893</v>
          </cell>
          <cell r="M378">
            <v>893</v>
          </cell>
          <cell r="O378">
            <v>12836</v>
          </cell>
          <cell r="Q378">
            <v>0</v>
          </cell>
          <cell r="R378">
            <v>0</v>
          </cell>
          <cell r="S378">
            <v>893</v>
          </cell>
          <cell r="T378">
            <v>893</v>
          </cell>
          <cell r="V378">
            <v>6997.25</v>
          </cell>
          <cell r="W378">
            <v>0</v>
          </cell>
          <cell r="X378">
            <v>650</v>
          </cell>
          <cell r="Y378">
            <v>1</v>
          </cell>
          <cell r="Z378">
            <v>0</v>
          </cell>
          <cell r="AA378">
            <v>12836</v>
          </cell>
          <cell r="AB378">
            <v>0</v>
          </cell>
          <cell r="AC378">
            <v>12836</v>
          </cell>
          <cell r="AD378">
            <v>0</v>
          </cell>
          <cell r="AE378">
            <v>893</v>
          </cell>
          <cell r="AF378">
            <v>13729</v>
          </cell>
          <cell r="AG378">
            <v>0</v>
          </cell>
          <cell r="AH378">
            <v>0</v>
          </cell>
          <cell r="AI378">
            <v>0</v>
          </cell>
          <cell r="AJ378">
            <v>0</v>
          </cell>
          <cell r="AK378">
            <v>13729</v>
          </cell>
          <cell r="AM378">
            <v>650</v>
          </cell>
          <cell r="AN378">
            <v>715</v>
          </cell>
          <cell r="AO378" t="str">
            <v>DIGHTON REHOBOTH</v>
          </cell>
          <cell r="AP378">
            <v>12836</v>
          </cell>
          <cell r="AQ378">
            <v>20261</v>
          </cell>
          <cell r="AR378">
            <v>0</v>
          </cell>
          <cell r="AS378">
            <v>0</v>
          </cell>
          <cell r="AT378">
            <v>0</v>
          </cell>
          <cell r="AU378">
            <v>5428.75</v>
          </cell>
          <cell r="AV378">
            <v>0</v>
          </cell>
          <cell r="AW378">
            <v>675.5</v>
          </cell>
          <cell r="AX378">
            <v>0</v>
          </cell>
          <cell r="AY378">
            <v>6104.25</v>
          </cell>
          <cell r="AZ378">
            <v>0</v>
          </cell>
          <cell r="BB378">
            <v>650</v>
          </cell>
          <cell r="BC378" t="str">
            <v>DIGHTON REHOBOTH</v>
          </cell>
          <cell r="BD378">
            <v>0</v>
          </cell>
          <cell r="BE378">
            <v>0</v>
          </cell>
          <cell r="BG378">
            <v>0</v>
          </cell>
          <cell r="BH378">
            <v>0</v>
          </cell>
          <cell r="BI378">
            <v>0</v>
          </cell>
          <cell r="BJ378">
            <v>0</v>
          </cell>
          <cell r="BK378">
            <v>0</v>
          </cell>
          <cell r="BL378">
            <v>0</v>
          </cell>
          <cell r="BN378">
            <v>0</v>
          </cell>
          <cell r="BP378">
            <v>0</v>
          </cell>
          <cell r="BQ378">
            <v>0</v>
          </cell>
          <cell r="BR378">
            <v>0</v>
          </cell>
          <cell r="BS378">
            <v>0</v>
          </cell>
          <cell r="BT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7891.5</v>
          </cell>
          <cell r="W379">
            <v>0</v>
          </cell>
          <cell r="X379">
            <v>655</v>
          </cell>
          <cell r="AM379">
            <v>655</v>
          </cell>
          <cell r="AN379">
            <v>716</v>
          </cell>
          <cell r="AO379" t="str">
            <v>DOVER SHERBORN</v>
          </cell>
          <cell r="AP379">
            <v>0</v>
          </cell>
          <cell r="AQ379">
            <v>0</v>
          </cell>
          <cell r="AR379">
            <v>0</v>
          </cell>
          <cell r="AS379">
            <v>0</v>
          </cell>
          <cell r="AT379">
            <v>4220</v>
          </cell>
          <cell r="AU379">
            <v>0</v>
          </cell>
          <cell r="AV379">
            <v>0</v>
          </cell>
          <cell r="AW379">
            <v>3671.5</v>
          </cell>
          <cell r="AX379">
            <v>0</v>
          </cell>
          <cell r="AY379">
            <v>7891.5</v>
          </cell>
          <cell r="AZ379">
            <v>0</v>
          </cell>
          <cell r="BB379">
            <v>655</v>
          </cell>
          <cell r="BC379" t="str">
            <v>DOVER SHERBORN</v>
          </cell>
          <cell r="BD379">
            <v>0</v>
          </cell>
          <cell r="BE379">
            <v>0</v>
          </cell>
          <cell r="BG379">
            <v>0</v>
          </cell>
          <cell r="BH379">
            <v>0</v>
          </cell>
          <cell r="BI379">
            <v>0</v>
          </cell>
          <cell r="BJ379">
            <v>0</v>
          </cell>
          <cell r="BK379">
            <v>0</v>
          </cell>
          <cell r="BL379">
            <v>0</v>
          </cell>
          <cell r="BN379">
            <v>0</v>
          </cell>
          <cell r="BP379">
            <v>0</v>
          </cell>
          <cell r="BQ379">
            <v>0</v>
          </cell>
          <cell r="BR379">
            <v>0</v>
          </cell>
          <cell r="BS379">
            <v>0</v>
          </cell>
          <cell r="BT379">
            <v>0</v>
          </cell>
          <cell r="BV379">
            <v>0</v>
          </cell>
        </row>
        <row r="380">
          <cell r="A380">
            <v>658</v>
          </cell>
          <cell r="B380">
            <v>780</v>
          </cell>
          <cell r="C380" t="str">
            <v>DUDLEY CHARLTON</v>
          </cell>
          <cell r="D380">
            <v>5</v>
          </cell>
          <cell r="E380">
            <v>55680</v>
          </cell>
          <cell r="F380">
            <v>0</v>
          </cell>
          <cell r="G380">
            <v>4465</v>
          </cell>
          <cell r="H380">
            <v>60145</v>
          </cell>
          <cell r="J380">
            <v>39421.5839558886</v>
          </cell>
          <cell r="K380">
            <v>0.7063755619624088</v>
          </cell>
          <cell r="L380">
            <v>4465</v>
          </cell>
          <cell r="M380">
            <v>43886.5839558886</v>
          </cell>
          <cell r="O380">
            <v>16258.4160441114</v>
          </cell>
          <cell r="Q380">
            <v>0</v>
          </cell>
          <cell r="R380">
            <v>39421.5839558886</v>
          </cell>
          <cell r="S380">
            <v>4465</v>
          </cell>
          <cell r="T380">
            <v>43886.5839558886</v>
          </cell>
          <cell r="V380">
            <v>60273.25</v>
          </cell>
          <cell r="W380">
            <v>0</v>
          </cell>
          <cell r="X380">
            <v>658</v>
          </cell>
          <cell r="Y380">
            <v>5</v>
          </cell>
          <cell r="Z380">
            <v>0</v>
          </cell>
          <cell r="AA380">
            <v>55680</v>
          </cell>
          <cell r="AB380">
            <v>0</v>
          </cell>
          <cell r="AC380">
            <v>55680</v>
          </cell>
          <cell r="AD380">
            <v>0</v>
          </cell>
          <cell r="AE380">
            <v>4465</v>
          </cell>
          <cell r="AF380">
            <v>60145</v>
          </cell>
          <cell r="AG380">
            <v>0</v>
          </cell>
          <cell r="AH380">
            <v>0</v>
          </cell>
          <cell r="AI380">
            <v>0</v>
          </cell>
          <cell r="AJ380">
            <v>0</v>
          </cell>
          <cell r="AK380">
            <v>60145</v>
          </cell>
          <cell r="AM380">
            <v>658</v>
          </cell>
          <cell r="AN380">
            <v>780</v>
          </cell>
          <cell r="AO380" t="str">
            <v>DUDLEY CHARLTON</v>
          </cell>
          <cell r="AP380">
            <v>55680</v>
          </cell>
          <cell r="AQ380">
            <v>0</v>
          </cell>
          <cell r="AR380">
            <v>55680</v>
          </cell>
          <cell r="AS380">
            <v>0</v>
          </cell>
          <cell r="AT380">
            <v>0</v>
          </cell>
          <cell r="AU380">
            <v>128.25</v>
          </cell>
          <cell r="AV380">
            <v>0</v>
          </cell>
          <cell r="AW380">
            <v>0</v>
          </cell>
          <cell r="AX380">
            <v>0</v>
          </cell>
          <cell r="AY380">
            <v>55808.25</v>
          </cell>
          <cell r="AZ380">
            <v>39421.5839558886</v>
          </cell>
          <cell r="BB380">
            <v>658</v>
          </cell>
          <cell r="BC380" t="str">
            <v>DUDLEY CHARLTON</v>
          </cell>
          <cell r="BD380">
            <v>0</v>
          </cell>
          <cell r="BE380">
            <v>0</v>
          </cell>
          <cell r="BG380">
            <v>0</v>
          </cell>
          <cell r="BH380">
            <v>0</v>
          </cell>
          <cell r="BI380">
            <v>0</v>
          </cell>
          <cell r="BJ380">
            <v>0</v>
          </cell>
          <cell r="BK380">
            <v>0</v>
          </cell>
          <cell r="BL380">
            <v>0</v>
          </cell>
          <cell r="BN380">
            <v>0</v>
          </cell>
          <cell r="BP380">
            <v>55680</v>
          </cell>
          <cell r="BQ380">
            <v>55680</v>
          </cell>
          <cell r="BR380">
            <v>0</v>
          </cell>
          <cell r="BS380">
            <v>0</v>
          </cell>
          <cell r="BT380">
            <v>0</v>
          </cell>
          <cell r="BV380">
            <v>0</v>
          </cell>
        </row>
        <row r="381">
          <cell r="A381">
            <v>660</v>
          </cell>
          <cell r="B381">
            <v>776</v>
          </cell>
          <cell r="C381" t="str">
            <v>NAUSET</v>
          </cell>
          <cell r="D381">
            <v>83</v>
          </cell>
          <cell r="E381">
            <v>1407550</v>
          </cell>
          <cell r="F381">
            <v>0</v>
          </cell>
          <cell r="G381">
            <v>74119</v>
          </cell>
          <cell r="H381">
            <v>1481669</v>
          </cell>
          <cell r="J381">
            <v>47511.221496836573</v>
          </cell>
          <cell r="K381">
            <v>0.44749048159821558</v>
          </cell>
          <cell r="L381">
            <v>74119</v>
          </cell>
          <cell r="M381">
            <v>121630.22149683657</v>
          </cell>
          <cell r="O381">
            <v>1360038.7785031635</v>
          </cell>
          <cell r="Q381">
            <v>0</v>
          </cell>
          <cell r="R381">
            <v>47511.221496836573</v>
          </cell>
          <cell r="S381">
            <v>74119</v>
          </cell>
          <cell r="T381">
            <v>121630.22149683657</v>
          </cell>
          <cell r="V381">
            <v>180291.58567634755</v>
          </cell>
          <cell r="W381">
            <v>0</v>
          </cell>
          <cell r="X381">
            <v>660</v>
          </cell>
          <cell r="Y381">
            <v>83</v>
          </cell>
          <cell r="Z381">
            <v>0</v>
          </cell>
          <cell r="AA381">
            <v>1407550</v>
          </cell>
          <cell r="AB381">
            <v>0</v>
          </cell>
          <cell r="AC381">
            <v>1407550</v>
          </cell>
          <cell r="AD381">
            <v>0</v>
          </cell>
          <cell r="AE381">
            <v>74119</v>
          </cell>
          <cell r="AF381">
            <v>1481669</v>
          </cell>
          <cell r="AG381">
            <v>0</v>
          </cell>
          <cell r="AH381">
            <v>0</v>
          </cell>
          <cell r="AI381">
            <v>0</v>
          </cell>
          <cell r="AJ381">
            <v>0</v>
          </cell>
          <cell r="AK381">
            <v>1481669</v>
          </cell>
          <cell r="AM381">
            <v>660</v>
          </cell>
          <cell r="AN381">
            <v>776</v>
          </cell>
          <cell r="AO381" t="str">
            <v>NAUSET</v>
          </cell>
          <cell r="AP381">
            <v>1407550</v>
          </cell>
          <cell r="AQ381">
            <v>1340444</v>
          </cell>
          <cell r="AR381">
            <v>67106</v>
          </cell>
          <cell r="AS381">
            <v>3314</v>
          </cell>
          <cell r="AT381">
            <v>0</v>
          </cell>
          <cell r="AU381">
            <v>0</v>
          </cell>
          <cell r="AV381">
            <v>0</v>
          </cell>
          <cell r="AW381">
            <v>35952.25</v>
          </cell>
          <cell r="AX381">
            <v>-199.66432365243782</v>
          </cell>
          <cell r="AY381">
            <v>106172.58567634756</v>
          </cell>
          <cell r="AZ381">
            <v>47511.221496836573</v>
          </cell>
          <cell r="BB381">
            <v>660</v>
          </cell>
          <cell r="BC381" t="str">
            <v>NAUSET</v>
          </cell>
          <cell r="BD381">
            <v>0</v>
          </cell>
          <cell r="BE381">
            <v>0</v>
          </cell>
          <cell r="BG381">
            <v>0</v>
          </cell>
          <cell r="BH381">
            <v>0</v>
          </cell>
          <cell r="BI381">
            <v>0</v>
          </cell>
          <cell r="BJ381">
            <v>0</v>
          </cell>
          <cell r="BK381">
            <v>0</v>
          </cell>
          <cell r="BL381">
            <v>0</v>
          </cell>
          <cell r="BN381">
            <v>0</v>
          </cell>
          <cell r="BP381">
            <v>67106</v>
          </cell>
          <cell r="BQ381">
            <v>67106</v>
          </cell>
          <cell r="BR381">
            <v>0</v>
          </cell>
          <cell r="BS381">
            <v>-199.66432365243782</v>
          </cell>
          <cell r="BT381">
            <v>-199.66432365243782</v>
          </cell>
          <cell r="BV381">
            <v>-199.66432365243782</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AZ382">
            <v>0</v>
          </cell>
          <cell r="BB382">
            <v>662</v>
          </cell>
          <cell r="BC382" t="str">
            <v>FARMINGTON RIVER</v>
          </cell>
          <cell r="BD382">
            <v>0</v>
          </cell>
          <cell r="BE382">
            <v>0</v>
          </cell>
          <cell r="BG382">
            <v>0</v>
          </cell>
          <cell r="BH382">
            <v>0</v>
          </cell>
          <cell r="BI382">
            <v>0</v>
          </cell>
          <cell r="BJ382">
            <v>0</v>
          </cell>
          <cell r="BK382">
            <v>0</v>
          </cell>
          <cell r="BL382">
            <v>0</v>
          </cell>
          <cell r="BN382">
            <v>0</v>
          </cell>
          <cell r="BP382">
            <v>0</v>
          </cell>
          <cell r="BQ382">
            <v>0</v>
          </cell>
          <cell r="BR382">
            <v>0</v>
          </cell>
          <cell r="BS382">
            <v>0</v>
          </cell>
          <cell r="BT382">
            <v>0</v>
          </cell>
          <cell r="BV382">
            <v>0</v>
          </cell>
        </row>
        <row r="383">
          <cell r="A383">
            <v>665</v>
          </cell>
          <cell r="B383">
            <v>718</v>
          </cell>
          <cell r="C383" t="str">
            <v>FREETOWN LAKEVILLE</v>
          </cell>
          <cell r="D383">
            <v>17</v>
          </cell>
          <cell r="E383">
            <v>206993</v>
          </cell>
          <cell r="F383">
            <v>0</v>
          </cell>
          <cell r="G383">
            <v>15165</v>
          </cell>
          <cell r="H383">
            <v>222158</v>
          </cell>
          <cell r="J383">
            <v>12215.168606159232</v>
          </cell>
          <cell r="K383">
            <v>0.19837023096905917</v>
          </cell>
          <cell r="L383">
            <v>15165</v>
          </cell>
          <cell r="M383">
            <v>27380.168606159234</v>
          </cell>
          <cell r="O383">
            <v>194777.83139384078</v>
          </cell>
          <cell r="Q383">
            <v>0</v>
          </cell>
          <cell r="R383">
            <v>12215.168606159232</v>
          </cell>
          <cell r="S383">
            <v>15165</v>
          </cell>
          <cell r="T383">
            <v>27380.168606159234</v>
          </cell>
          <cell r="V383">
            <v>76742.629599395354</v>
          </cell>
          <cell r="W383">
            <v>0</v>
          </cell>
          <cell r="X383">
            <v>665</v>
          </cell>
          <cell r="Y383">
            <v>17</v>
          </cell>
          <cell r="Z383">
            <v>1.768172888015717E-2</v>
          </cell>
          <cell r="AA383">
            <v>206993</v>
          </cell>
          <cell r="AB383">
            <v>0</v>
          </cell>
          <cell r="AC383">
            <v>206993</v>
          </cell>
          <cell r="AD383">
            <v>0</v>
          </cell>
          <cell r="AE383">
            <v>15165</v>
          </cell>
          <cell r="AF383">
            <v>222158</v>
          </cell>
          <cell r="AG383">
            <v>0</v>
          </cell>
          <cell r="AH383">
            <v>0</v>
          </cell>
          <cell r="AI383">
            <v>0</v>
          </cell>
          <cell r="AJ383">
            <v>0</v>
          </cell>
          <cell r="AK383">
            <v>222158</v>
          </cell>
          <cell r="AM383">
            <v>665</v>
          </cell>
          <cell r="AN383">
            <v>718</v>
          </cell>
          <cell r="AO383" t="str">
            <v>FREETOWN LAKEVILLE</v>
          </cell>
          <cell r="AP383">
            <v>206993</v>
          </cell>
          <cell r="AQ383">
            <v>189740</v>
          </cell>
          <cell r="AR383">
            <v>17253</v>
          </cell>
          <cell r="AS383">
            <v>11161</v>
          </cell>
          <cell r="AT383">
            <v>12999</v>
          </cell>
          <cell r="AU383">
            <v>11990.25</v>
          </cell>
          <cell r="AV383">
            <v>8846.75</v>
          </cell>
          <cell r="AW383">
            <v>0</v>
          </cell>
          <cell r="AX383">
            <v>-672.37040060463914</v>
          </cell>
          <cell r="AY383">
            <v>61577.629599395361</v>
          </cell>
          <cell r="AZ383">
            <v>12215.168606159232</v>
          </cell>
          <cell r="BB383">
            <v>665</v>
          </cell>
          <cell r="BC383" t="str">
            <v>FREETOWN LAKEVILLE</v>
          </cell>
          <cell r="BD383">
            <v>0</v>
          </cell>
          <cell r="BE383">
            <v>0</v>
          </cell>
          <cell r="BG383">
            <v>0</v>
          </cell>
          <cell r="BH383">
            <v>0</v>
          </cell>
          <cell r="BI383">
            <v>0</v>
          </cell>
          <cell r="BJ383">
            <v>0</v>
          </cell>
          <cell r="BK383">
            <v>0</v>
          </cell>
          <cell r="BL383">
            <v>0</v>
          </cell>
          <cell r="BN383">
            <v>0</v>
          </cell>
          <cell r="BP383">
            <v>17253</v>
          </cell>
          <cell r="BQ383">
            <v>17253</v>
          </cell>
          <cell r="BR383">
            <v>0</v>
          </cell>
          <cell r="BS383">
            <v>-672.37040060463914</v>
          </cell>
          <cell r="BT383">
            <v>-672.37040060463914</v>
          </cell>
          <cell r="BV383">
            <v>-672.37040060463914</v>
          </cell>
          <cell r="CA383" t="str">
            <v>fy12</v>
          </cell>
        </row>
        <row r="384">
          <cell r="A384">
            <v>670</v>
          </cell>
          <cell r="B384">
            <v>720</v>
          </cell>
          <cell r="C384" t="str">
            <v>FRONTIER</v>
          </cell>
          <cell r="D384">
            <v>52</v>
          </cell>
          <cell r="E384">
            <v>928447</v>
          </cell>
          <cell r="F384">
            <v>0</v>
          </cell>
          <cell r="G384">
            <v>46178</v>
          </cell>
          <cell r="H384">
            <v>974625</v>
          </cell>
          <cell r="J384">
            <v>162346.40884075375</v>
          </cell>
          <cell r="K384">
            <v>0.54162787746342156</v>
          </cell>
          <cell r="L384">
            <v>46178</v>
          </cell>
          <cell r="M384">
            <v>208524.40884075375</v>
          </cell>
          <cell r="O384">
            <v>766100.59115924628</v>
          </cell>
          <cell r="Q384">
            <v>0</v>
          </cell>
          <cell r="R384">
            <v>162346.40884075375</v>
          </cell>
          <cell r="S384">
            <v>46178</v>
          </cell>
          <cell r="T384">
            <v>208524.40884075375</v>
          </cell>
          <cell r="V384">
            <v>345915.91157327883</v>
          </cell>
          <cell r="W384">
            <v>0</v>
          </cell>
          <cell r="X384">
            <v>670</v>
          </cell>
          <cell r="Y384">
            <v>52</v>
          </cell>
          <cell r="Z384">
            <v>0.29464626721484588</v>
          </cell>
          <cell r="AA384">
            <v>928447</v>
          </cell>
          <cell r="AB384">
            <v>0</v>
          </cell>
          <cell r="AC384">
            <v>928447</v>
          </cell>
          <cell r="AD384">
            <v>0</v>
          </cell>
          <cell r="AE384">
            <v>46178</v>
          </cell>
          <cell r="AF384">
            <v>974625</v>
          </cell>
          <cell r="AG384">
            <v>0</v>
          </cell>
          <cell r="AH384">
            <v>0</v>
          </cell>
          <cell r="AI384">
            <v>0</v>
          </cell>
          <cell r="AJ384">
            <v>0</v>
          </cell>
          <cell r="AK384">
            <v>974625</v>
          </cell>
          <cell r="AM384">
            <v>670</v>
          </cell>
          <cell r="AN384">
            <v>720</v>
          </cell>
          <cell r="AO384" t="str">
            <v>FRONTIER</v>
          </cell>
          <cell r="AP384">
            <v>928447</v>
          </cell>
          <cell r="AQ384">
            <v>699145</v>
          </cell>
          <cell r="AR384">
            <v>229302</v>
          </cell>
          <cell r="AS384">
            <v>32959</v>
          </cell>
          <cell r="AT384">
            <v>16642.5</v>
          </cell>
          <cell r="AU384">
            <v>10307.75</v>
          </cell>
          <cell r="AV384">
            <v>12512.25</v>
          </cell>
          <cell r="AW384">
            <v>0</v>
          </cell>
          <cell r="AX384">
            <v>-1985.5884267211804</v>
          </cell>
          <cell r="AY384">
            <v>299737.91157327883</v>
          </cell>
          <cell r="AZ384">
            <v>162346.40884075375</v>
          </cell>
          <cell r="BB384">
            <v>670</v>
          </cell>
          <cell r="BC384" t="str">
            <v>FRONTIER</v>
          </cell>
          <cell r="BD384">
            <v>0</v>
          </cell>
          <cell r="BE384">
            <v>0</v>
          </cell>
          <cell r="BG384">
            <v>0</v>
          </cell>
          <cell r="BH384">
            <v>0</v>
          </cell>
          <cell r="BI384">
            <v>0</v>
          </cell>
          <cell r="BJ384">
            <v>0</v>
          </cell>
          <cell r="BK384">
            <v>0</v>
          </cell>
          <cell r="BL384">
            <v>0</v>
          </cell>
          <cell r="BN384">
            <v>0</v>
          </cell>
          <cell r="BP384">
            <v>229302</v>
          </cell>
          <cell r="BQ384">
            <v>229302</v>
          </cell>
          <cell r="BR384">
            <v>0</v>
          </cell>
          <cell r="BS384">
            <v>-1985.5884267211804</v>
          </cell>
          <cell r="BT384">
            <v>-1985.5884267211804</v>
          </cell>
          <cell r="BV384">
            <v>-1985.5884267211804</v>
          </cell>
        </row>
        <row r="385">
          <cell r="A385">
            <v>672</v>
          </cell>
          <cell r="B385">
            <v>721</v>
          </cell>
          <cell r="C385" t="str">
            <v>GATEWAY</v>
          </cell>
          <cell r="D385">
            <v>4</v>
          </cell>
          <cell r="E385">
            <v>54876</v>
          </cell>
          <cell r="F385">
            <v>0</v>
          </cell>
          <cell r="G385">
            <v>3564</v>
          </cell>
          <cell r="H385">
            <v>58440</v>
          </cell>
          <cell r="J385">
            <v>0</v>
          </cell>
          <cell r="K385">
            <v>0</v>
          </cell>
          <cell r="L385">
            <v>3564</v>
          </cell>
          <cell r="M385">
            <v>3564</v>
          </cell>
          <cell r="O385">
            <v>54876</v>
          </cell>
          <cell r="Q385">
            <v>0</v>
          </cell>
          <cell r="R385">
            <v>0</v>
          </cell>
          <cell r="S385">
            <v>3564</v>
          </cell>
          <cell r="T385">
            <v>3564</v>
          </cell>
          <cell r="V385">
            <v>26069.953500075033</v>
          </cell>
          <cell r="W385">
            <v>0</v>
          </cell>
          <cell r="X385">
            <v>672</v>
          </cell>
          <cell r="Y385">
            <v>4</v>
          </cell>
          <cell r="Z385">
            <v>9.9750623441396506E-3</v>
          </cell>
          <cell r="AA385">
            <v>54876</v>
          </cell>
          <cell r="AB385">
            <v>0</v>
          </cell>
          <cell r="AC385">
            <v>54876</v>
          </cell>
          <cell r="AD385">
            <v>0</v>
          </cell>
          <cell r="AE385">
            <v>3564</v>
          </cell>
          <cell r="AF385">
            <v>58440</v>
          </cell>
          <cell r="AG385">
            <v>0</v>
          </cell>
          <cell r="AH385">
            <v>0</v>
          </cell>
          <cell r="AI385">
            <v>0</v>
          </cell>
          <cell r="AJ385">
            <v>0</v>
          </cell>
          <cell r="AK385">
            <v>58440</v>
          </cell>
          <cell r="AM385">
            <v>672</v>
          </cell>
          <cell r="AN385">
            <v>721</v>
          </cell>
          <cell r="AO385" t="str">
            <v>GATEWAY</v>
          </cell>
          <cell r="AP385">
            <v>54876</v>
          </cell>
          <cell r="AQ385">
            <v>66824</v>
          </cell>
          <cell r="AR385">
            <v>0</v>
          </cell>
          <cell r="AS385">
            <v>13459</v>
          </cell>
          <cell r="AT385">
            <v>0</v>
          </cell>
          <cell r="AU385">
            <v>0</v>
          </cell>
          <cell r="AV385">
            <v>0</v>
          </cell>
          <cell r="AW385">
            <v>9857.75</v>
          </cell>
          <cell r="AX385">
            <v>-810.79649992496707</v>
          </cell>
          <cell r="AY385">
            <v>22505.953500075033</v>
          </cell>
          <cell r="AZ385">
            <v>0</v>
          </cell>
          <cell r="BB385">
            <v>672</v>
          </cell>
          <cell r="BC385" t="str">
            <v>GATEWAY</v>
          </cell>
          <cell r="BD385">
            <v>0</v>
          </cell>
          <cell r="BE385">
            <v>0</v>
          </cell>
          <cell r="BG385">
            <v>0</v>
          </cell>
          <cell r="BH385">
            <v>0</v>
          </cell>
          <cell r="BI385">
            <v>0</v>
          </cell>
          <cell r="BJ385">
            <v>0</v>
          </cell>
          <cell r="BK385">
            <v>0</v>
          </cell>
          <cell r="BL385">
            <v>0</v>
          </cell>
          <cell r="BN385">
            <v>0</v>
          </cell>
          <cell r="BP385">
            <v>0</v>
          </cell>
          <cell r="BQ385">
            <v>0</v>
          </cell>
          <cell r="BR385">
            <v>0</v>
          </cell>
          <cell r="BS385">
            <v>-810.79649992496707</v>
          </cell>
          <cell r="BT385">
            <v>-810.79649992496707</v>
          </cell>
          <cell r="BV385">
            <v>-810.79649992496707</v>
          </cell>
          <cell r="CA385" t="str">
            <v>fy16</v>
          </cell>
        </row>
        <row r="386">
          <cell r="A386">
            <v>673</v>
          </cell>
          <cell r="B386">
            <v>772</v>
          </cell>
          <cell r="C386" t="str">
            <v>GROTON DUNSTABLE</v>
          </cell>
          <cell r="D386">
            <v>44</v>
          </cell>
          <cell r="E386">
            <v>605411</v>
          </cell>
          <cell r="F386">
            <v>0</v>
          </cell>
          <cell r="G386">
            <v>39258</v>
          </cell>
          <cell r="H386">
            <v>644669</v>
          </cell>
          <cell r="J386">
            <v>15048.594952988726</v>
          </cell>
          <cell r="K386">
            <v>0.32656525006467935</v>
          </cell>
          <cell r="L386">
            <v>39258</v>
          </cell>
          <cell r="M386">
            <v>54306.594952988729</v>
          </cell>
          <cell r="O386">
            <v>590362.40504701133</v>
          </cell>
          <cell r="Q386">
            <v>0</v>
          </cell>
          <cell r="R386">
            <v>15048.594952988726</v>
          </cell>
          <cell r="S386">
            <v>39258</v>
          </cell>
          <cell r="T386">
            <v>54306.594952988729</v>
          </cell>
          <cell r="V386">
            <v>85339.43380230508</v>
          </cell>
          <cell r="W386">
            <v>0</v>
          </cell>
          <cell r="X386">
            <v>673</v>
          </cell>
          <cell r="Y386">
            <v>44</v>
          </cell>
          <cell r="Z386">
            <v>4.2394014962593513E-2</v>
          </cell>
          <cell r="AA386">
            <v>605411</v>
          </cell>
          <cell r="AB386">
            <v>0</v>
          </cell>
          <cell r="AC386">
            <v>605411</v>
          </cell>
          <cell r="AD386">
            <v>0</v>
          </cell>
          <cell r="AE386">
            <v>39258</v>
          </cell>
          <cell r="AF386">
            <v>644669</v>
          </cell>
          <cell r="AG386">
            <v>0</v>
          </cell>
          <cell r="AH386">
            <v>0</v>
          </cell>
          <cell r="AI386">
            <v>0</v>
          </cell>
          <cell r="AJ386">
            <v>0</v>
          </cell>
          <cell r="AK386">
            <v>644669</v>
          </cell>
          <cell r="AM386">
            <v>673</v>
          </cell>
          <cell r="AN386">
            <v>772</v>
          </cell>
          <cell r="AO386" t="str">
            <v>GROTON DUNSTABLE</v>
          </cell>
          <cell r="AP386">
            <v>605411</v>
          </cell>
          <cell r="AQ386">
            <v>584156</v>
          </cell>
          <cell r="AR386">
            <v>21255</v>
          </cell>
          <cell r="AS386">
            <v>9301</v>
          </cell>
          <cell r="AT386">
            <v>16085.75</v>
          </cell>
          <cell r="AU386">
            <v>0</v>
          </cell>
          <cell r="AV386">
            <v>0</v>
          </cell>
          <cell r="AW386">
            <v>0</v>
          </cell>
          <cell r="AX386">
            <v>-560.31619769492318</v>
          </cell>
          <cell r="AY386">
            <v>46081.43380230508</v>
          </cell>
          <cell r="AZ386">
            <v>15048.594952988726</v>
          </cell>
          <cell r="BB386">
            <v>673</v>
          </cell>
          <cell r="BC386" t="str">
            <v>GROTON DUNSTABLE</v>
          </cell>
          <cell r="BD386">
            <v>0</v>
          </cell>
          <cell r="BE386">
            <v>0</v>
          </cell>
          <cell r="BG386">
            <v>0</v>
          </cell>
          <cell r="BH386">
            <v>0</v>
          </cell>
          <cell r="BI386">
            <v>0</v>
          </cell>
          <cell r="BJ386">
            <v>0</v>
          </cell>
          <cell r="BK386">
            <v>0</v>
          </cell>
          <cell r="BL386">
            <v>0</v>
          </cell>
          <cell r="BN386">
            <v>0</v>
          </cell>
          <cell r="BP386">
            <v>21255</v>
          </cell>
          <cell r="BQ386">
            <v>21255</v>
          </cell>
          <cell r="BR386">
            <v>0</v>
          </cell>
          <cell r="BS386">
            <v>-560.31619769492318</v>
          </cell>
          <cell r="BT386">
            <v>-560.31619769492318</v>
          </cell>
          <cell r="BV386">
            <v>-560.31619769492318</v>
          </cell>
        </row>
        <row r="387">
          <cell r="A387">
            <v>674</v>
          </cell>
          <cell r="B387">
            <v>764</v>
          </cell>
          <cell r="C387" t="str">
            <v>GILL MONTAGUE</v>
          </cell>
          <cell r="D387">
            <v>62</v>
          </cell>
          <cell r="E387">
            <v>927673</v>
          </cell>
          <cell r="F387">
            <v>0</v>
          </cell>
          <cell r="G387">
            <v>55032</v>
          </cell>
          <cell r="H387">
            <v>982705</v>
          </cell>
          <cell r="J387">
            <v>0</v>
          </cell>
          <cell r="K387">
            <v>0</v>
          </cell>
          <cell r="L387">
            <v>55032</v>
          </cell>
          <cell r="M387">
            <v>55032</v>
          </cell>
          <cell r="O387">
            <v>927673</v>
          </cell>
          <cell r="Q387">
            <v>0</v>
          </cell>
          <cell r="R387">
            <v>0</v>
          </cell>
          <cell r="S387">
            <v>55032</v>
          </cell>
          <cell r="T387">
            <v>55032</v>
          </cell>
          <cell r="V387">
            <v>188502.0679540922</v>
          </cell>
          <cell r="W387">
            <v>0</v>
          </cell>
          <cell r="X387">
            <v>674</v>
          </cell>
          <cell r="Y387">
            <v>62</v>
          </cell>
          <cell r="Z387">
            <v>0.37685066612747431</v>
          </cell>
          <cell r="AA387">
            <v>927673</v>
          </cell>
          <cell r="AB387">
            <v>0</v>
          </cell>
          <cell r="AC387">
            <v>927673</v>
          </cell>
          <cell r="AD387">
            <v>0</v>
          </cell>
          <cell r="AE387">
            <v>55032</v>
          </cell>
          <cell r="AF387">
            <v>982705</v>
          </cell>
          <cell r="AG387">
            <v>0</v>
          </cell>
          <cell r="AH387">
            <v>0</v>
          </cell>
          <cell r="AI387">
            <v>0</v>
          </cell>
          <cell r="AJ387">
            <v>0</v>
          </cell>
          <cell r="AK387">
            <v>982705</v>
          </cell>
          <cell r="AM387">
            <v>674</v>
          </cell>
          <cell r="AN387">
            <v>764</v>
          </cell>
          <cell r="AO387" t="str">
            <v>GILL MONTAGUE</v>
          </cell>
          <cell r="AP387">
            <v>927673</v>
          </cell>
          <cell r="AQ387">
            <v>949575</v>
          </cell>
          <cell r="AR387">
            <v>0</v>
          </cell>
          <cell r="AS387">
            <v>15324</v>
          </cell>
          <cell r="AT387">
            <v>8391.5</v>
          </cell>
          <cell r="AU387">
            <v>32827.5</v>
          </cell>
          <cell r="AV387">
            <v>40971</v>
          </cell>
          <cell r="AW387">
            <v>36879.25</v>
          </cell>
          <cell r="AX387">
            <v>-923.18204590780806</v>
          </cell>
          <cell r="AY387">
            <v>133470.0679540922</v>
          </cell>
          <cell r="AZ387">
            <v>0</v>
          </cell>
          <cell r="BB387">
            <v>674</v>
          </cell>
          <cell r="BC387" t="str">
            <v>GILL MONTAGUE</v>
          </cell>
          <cell r="BD387">
            <v>0</v>
          </cell>
          <cell r="BE387">
            <v>0</v>
          </cell>
          <cell r="BG387">
            <v>0</v>
          </cell>
          <cell r="BH387">
            <v>0</v>
          </cell>
          <cell r="BI387">
            <v>0</v>
          </cell>
          <cell r="BJ387">
            <v>0</v>
          </cell>
          <cell r="BK387">
            <v>0</v>
          </cell>
          <cell r="BL387">
            <v>0</v>
          </cell>
          <cell r="BN387">
            <v>0</v>
          </cell>
          <cell r="BP387">
            <v>0</v>
          </cell>
          <cell r="BQ387">
            <v>0</v>
          </cell>
          <cell r="BR387">
            <v>0</v>
          </cell>
          <cell r="BS387">
            <v>-923.18204590780806</v>
          </cell>
          <cell r="BT387">
            <v>-923.18204590780806</v>
          </cell>
          <cell r="BV387">
            <v>-923.18204590780806</v>
          </cell>
        </row>
        <row r="388">
          <cell r="A388">
            <v>675</v>
          </cell>
          <cell r="B388">
            <v>724</v>
          </cell>
          <cell r="C388" t="str">
            <v>HAMILTON WENHAM</v>
          </cell>
          <cell r="D388">
            <v>2</v>
          </cell>
          <cell r="E388">
            <v>32732</v>
          </cell>
          <cell r="F388">
            <v>0</v>
          </cell>
          <cell r="G388">
            <v>1786</v>
          </cell>
          <cell r="H388">
            <v>34518</v>
          </cell>
          <cell r="J388">
            <v>12234.992678550843</v>
          </cell>
          <cell r="K388">
            <v>0.58509023896790879</v>
          </cell>
          <cell r="L388">
            <v>1786</v>
          </cell>
          <cell r="M388">
            <v>14020.992678550843</v>
          </cell>
          <cell r="O388">
            <v>20497.007321449157</v>
          </cell>
          <cell r="Q388">
            <v>0</v>
          </cell>
          <cell r="R388">
            <v>12234.992678550843</v>
          </cell>
          <cell r="S388">
            <v>1786</v>
          </cell>
          <cell r="T388">
            <v>14020.992678550843</v>
          </cell>
          <cell r="V388">
            <v>22697.291735328217</v>
          </cell>
          <cell r="W388">
            <v>0</v>
          </cell>
          <cell r="X388">
            <v>675</v>
          </cell>
          <cell r="Y388">
            <v>2</v>
          </cell>
          <cell r="Z388">
            <v>0</v>
          </cell>
          <cell r="AA388">
            <v>32732</v>
          </cell>
          <cell r="AB388">
            <v>0</v>
          </cell>
          <cell r="AC388">
            <v>32732</v>
          </cell>
          <cell r="AD388">
            <v>0</v>
          </cell>
          <cell r="AE388">
            <v>1786</v>
          </cell>
          <cell r="AF388">
            <v>34518</v>
          </cell>
          <cell r="AG388">
            <v>0</v>
          </cell>
          <cell r="AH388">
            <v>0</v>
          </cell>
          <cell r="AI388">
            <v>0</v>
          </cell>
          <cell r="AJ388">
            <v>0</v>
          </cell>
          <cell r="AK388">
            <v>34518</v>
          </cell>
          <cell r="AM388">
            <v>675</v>
          </cell>
          <cell r="AN388">
            <v>724</v>
          </cell>
          <cell r="AO388" t="str">
            <v>HAMILTON WENHAM</v>
          </cell>
          <cell r="AP388">
            <v>32732</v>
          </cell>
          <cell r="AQ388">
            <v>15451</v>
          </cell>
          <cell r="AR388">
            <v>17281</v>
          </cell>
          <cell r="AS388">
            <v>3863</v>
          </cell>
          <cell r="AT388">
            <v>0</v>
          </cell>
          <cell r="AU388">
            <v>0</v>
          </cell>
          <cell r="AV388">
            <v>0</v>
          </cell>
          <cell r="AW388">
            <v>0</v>
          </cell>
          <cell r="AX388">
            <v>-232.70826467178085</v>
          </cell>
          <cell r="AY388">
            <v>20911.291735328217</v>
          </cell>
          <cell r="AZ388">
            <v>12234.992678550843</v>
          </cell>
          <cell r="BB388">
            <v>675</v>
          </cell>
          <cell r="BC388" t="str">
            <v>HAMILTON WENHAM</v>
          </cell>
          <cell r="BD388">
            <v>0</v>
          </cell>
          <cell r="BE388">
            <v>0</v>
          </cell>
          <cell r="BG388">
            <v>0</v>
          </cell>
          <cell r="BH388">
            <v>0</v>
          </cell>
          <cell r="BI388">
            <v>0</v>
          </cell>
          <cell r="BJ388">
            <v>0</v>
          </cell>
          <cell r="BK388">
            <v>0</v>
          </cell>
          <cell r="BL388">
            <v>0</v>
          </cell>
          <cell r="BN388">
            <v>0</v>
          </cell>
          <cell r="BP388">
            <v>17281</v>
          </cell>
          <cell r="BQ388">
            <v>17281</v>
          </cell>
          <cell r="BR388">
            <v>0</v>
          </cell>
          <cell r="BS388">
            <v>-232.70826467178085</v>
          </cell>
          <cell r="BT388">
            <v>-232.70826467178085</v>
          </cell>
          <cell r="BV388">
            <v>-232.70826467178085</v>
          </cell>
        </row>
        <row r="389">
          <cell r="A389">
            <v>680</v>
          </cell>
          <cell r="B389">
            <v>725</v>
          </cell>
          <cell r="C389" t="str">
            <v>HAMPDEN WILBRAHAM</v>
          </cell>
          <cell r="D389">
            <v>4</v>
          </cell>
          <cell r="E389">
            <v>56627</v>
          </cell>
          <cell r="F389">
            <v>0</v>
          </cell>
          <cell r="G389">
            <v>3566</v>
          </cell>
          <cell r="H389">
            <v>60193</v>
          </cell>
          <cell r="J389">
            <v>8442.9308310698925</v>
          </cell>
          <cell r="K389">
            <v>0.27749522049168929</v>
          </cell>
          <cell r="L389">
            <v>3566</v>
          </cell>
          <cell r="M389">
            <v>12008.930831069893</v>
          </cell>
          <cell r="O389">
            <v>48184.069168930109</v>
          </cell>
          <cell r="Q389">
            <v>0</v>
          </cell>
          <cell r="R389">
            <v>8442.9308310698925</v>
          </cell>
          <cell r="S389">
            <v>3566</v>
          </cell>
          <cell r="T389">
            <v>12008.930831069893</v>
          </cell>
          <cell r="V389">
            <v>33991.5</v>
          </cell>
          <cell r="W389">
            <v>0</v>
          </cell>
          <cell r="X389">
            <v>680</v>
          </cell>
          <cell r="Y389">
            <v>4</v>
          </cell>
          <cell r="Z389">
            <v>7.481296758104738E-3</v>
          </cell>
          <cell r="AA389">
            <v>56627</v>
          </cell>
          <cell r="AB389">
            <v>0</v>
          </cell>
          <cell r="AC389">
            <v>56627</v>
          </cell>
          <cell r="AD389">
            <v>0</v>
          </cell>
          <cell r="AE389">
            <v>3566</v>
          </cell>
          <cell r="AF389">
            <v>60193</v>
          </cell>
          <cell r="AG389">
            <v>0</v>
          </cell>
          <cell r="AH389">
            <v>0</v>
          </cell>
          <cell r="AI389">
            <v>0</v>
          </cell>
          <cell r="AJ389">
            <v>0</v>
          </cell>
          <cell r="AK389">
            <v>60193</v>
          </cell>
          <cell r="AM389">
            <v>680</v>
          </cell>
          <cell r="AN389">
            <v>725</v>
          </cell>
          <cell r="AO389" t="str">
            <v>HAMPDEN WILBRAHAM</v>
          </cell>
          <cell r="AP389">
            <v>56627</v>
          </cell>
          <cell r="AQ389">
            <v>44702</v>
          </cell>
          <cell r="AR389">
            <v>11925</v>
          </cell>
          <cell r="AS389">
            <v>0</v>
          </cell>
          <cell r="AT389">
            <v>1905.75</v>
          </cell>
          <cell r="AU389">
            <v>0</v>
          </cell>
          <cell r="AV389">
            <v>8975.25</v>
          </cell>
          <cell r="AW389">
            <v>7619.5</v>
          </cell>
          <cell r="AX389">
            <v>0</v>
          </cell>
          <cell r="AY389">
            <v>30425.5</v>
          </cell>
          <cell r="AZ389">
            <v>8442.9308310698925</v>
          </cell>
          <cell r="BB389">
            <v>680</v>
          </cell>
          <cell r="BC389" t="str">
            <v>HAMPDEN WILBRAHAM</v>
          </cell>
          <cell r="BD389">
            <v>0</v>
          </cell>
          <cell r="BE389">
            <v>0</v>
          </cell>
          <cell r="BG389">
            <v>0</v>
          </cell>
          <cell r="BH389">
            <v>0</v>
          </cell>
          <cell r="BI389">
            <v>0</v>
          </cell>
          <cell r="BJ389">
            <v>0</v>
          </cell>
          <cell r="BK389">
            <v>0</v>
          </cell>
          <cell r="BL389">
            <v>0</v>
          </cell>
          <cell r="BN389">
            <v>0</v>
          </cell>
          <cell r="BP389">
            <v>11925</v>
          </cell>
          <cell r="BQ389">
            <v>11925</v>
          </cell>
          <cell r="BR389">
            <v>0</v>
          </cell>
          <cell r="BS389">
            <v>0</v>
          </cell>
          <cell r="BT389">
            <v>0</v>
          </cell>
          <cell r="BV389">
            <v>0</v>
          </cell>
        </row>
        <row r="390">
          <cell r="A390">
            <v>683</v>
          </cell>
          <cell r="B390">
            <v>726</v>
          </cell>
          <cell r="C390" t="str">
            <v>HAMPSHIRE</v>
          </cell>
          <cell r="D390">
            <v>24</v>
          </cell>
          <cell r="E390">
            <v>362710</v>
          </cell>
          <cell r="F390">
            <v>0</v>
          </cell>
          <cell r="G390">
            <v>21388</v>
          </cell>
          <cell r="H390">
            <v>384098</v>
          </cell>
          <cell r="J390">
            <v>58484.553568178482</v>
          </cell>
          <cell r="K390">
            <v>0.51892183132054248</v>
          </cell>
          <cell r="L390">
            <v>21388</v>
          </cell>
          <cell r="M390">
            <v>79872.553568178482</v>
          </cell>
          <cell r="O390">
            <v>304225.4464318215</v>
          </cell>
          <cell r="Q390">
            <v>0</v>
          </cell>
          <cell r="R390">
            <v>58484.553568178482</v>
          </cell>
          <cell r="S390">
            <v>21388</v>
          </cell>
          <cell r="T390">
            <v>79872.553568178482</v>
          </cell>
          <cell r="V390">
            <v>134091.97589430396</v>
          </cell>
          <cell r="W390">
            <v>0</v>
          </cell>
          <cell r="X390">
            <v>683</v>
          </cell>
          <cell r="Y390">
            <v>24</v>
          </cell>
          <cell r="Z390">
            <v>5.0998629552245496E-2</v>
          </cell>
          <cell r="AA390">
            <v>362710</v>
          </cell>
          <cell r="AB390">
            <v>0</v>
          </cell>
          <cell r="AC390">
            <v>362710</v>
          </cell>
          <cell r="AD390">
            <v>0</v>
          </cell>
          <cell r="AE390">
            <v>21388</v>
          </cell>
          <cell r="AF390">
            <v>384098</v>
          </cell>
          <cell r="AG390">
            <v>0</v>
          </cell>
          <cell r="AH390">
            <v>0</v>
          </cell>
          <cell r="AI390">
            <v>0</v>
          </cell>
          <cell r="AJ390">
            <v>0</v>
          </cell>
          <cell r="AK390">
            <v>384098</v>
          </cell>
          <cell r="AM390">
            <v>683</v>
          </cell>
          <cell r="AN390">
            <v>726</v>
          </cell>
          <cell r="AO390" t="str">
            <v>HAMPSHIRE</v>
          </cell>
          <cell r="AP390">
            <v>362710</v>
          </cell>
          <cell r="AQ390">
            <v>280105</v>
          </cell>
          <cell r="AR390">
            <v>82605</v>
          </cell>
          <cell r="AS390">
            <v>6528</v>
          </cell>
          <cell r="AT390">
            <v>0</v>
          </cell>
          <cell r="AU390">
            <v>0</v>
          </cell>
          <cell r="AV390">
            <v>14857.25</v>
          </cell>
          <cell r="AW390">
            <v>9107</v>
          </cell>
          <cell r="AX390">
            <v>-393.27410569604399</v>
          </cell>
          <cell r="AY390">
            <v>112703.97589430396</v>
          </cell>
          <cell r="AZ390">
            <v>58484.553568178482</v>
          </cell>
          <cell r="BB390">
            <v>683</v>
          </cell>
          <cell r="BC390" t="str">
            <v>HAMPSHIRE</v>
          </cell>
          <cell r="BD390">
            <v>0</v>
          </cell>
          <cell r="BE390">
            <v>0</v>
          </cell>
          <cell r="BG390">
            <v>0</v>
          </cell>
          <cell r="BH390">
            <v>0</v>
          </cell>
          <cell r="BI390">
            <v>0</v>
          </cell>
          <cell r="BJ390">
            <v>0</v>
          </cell>
          <cell r="BK390">
            <v>0</v>
          </cell>
          <cell r="BL390">
            <v>0</v>
          </cell>
          <cell r="BN390">
            <v>0</v>
          </cell>
          <cell r="BP390">
            <v>82605</v>
          </cell>
          <cell r="BQ390">
            <v>82605</v>
          </cell>
          <cell r="BR390">
            <v>0</v>
          </cell>
          <cell r="BS390">
            <v>-393.27410569604399</v>
          </cell>
          <cell r="BT390">
            <v>-393.27410569604399</v>
          </cell>
          <cell r="BV390">
            <v>-393.27410569604399</v>
          </cell>
        </row>
        <row r="391">
          <cell r="A391">
            <v>685</v>
          </cell>
          <cell r="B391">
            <v>727</v>
          </cell>
          <cell r="C391" t="str">
            <v>HAWLEMONT</v>
          </cell>
          <cell r="D391">
            <v>0</v>
          </cell>
          <cell r="E391">
            <v>0</v>
          </cell>
          <cell r="F391">
            <v>0</v>
          </cell>
          <cell r="G391">
            <v>0</v>
          </cell>
          <cell r="H391">
            <v>0</v>
          </cell>
          <cell r="J391">
            <v>0</v>
          </cell>
          <cell r="K391">
            <v>0</v>
          </cell>
          <cell r="L391">
            <v>0</v>
          </cell>
          <cell r="M391">
            <v>0</v>
          </cell>
          <cell r="O391">
            <v>0</v>
          </cell>
          <cell r="Q391">
            <v>0</v>
          </cell>
          <cell r="R391">
            <v>0</v>
          </cell>
          <cell r="S391">
            <v>0</v>
          </cell>
          <cell r="T391">
            <v>0</v>
          </cell>
          <cell r="V391">
            <v>41</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41</v>
          </cell>
          <cell r="AX391">
            <v>0</v>
          </cell>
          <cell r="AY391">
            <v>41</v>
          </cell>
          <cell r="AZ391">
            <v>0</v>
          </cell>
          <cell r="BB391">
            <v>685</v>
          </cell>
          <cell r="BC391" t="str">
            <v>HAWLEMONT</v>
          </cell>
          <cell r="BD391">
            <v>0</v>
          </cell>
          <cell r="BE391">
            <v>0</v>
          </cell>
          <cell r="BG391">
            <v>0</v>
          </cell>
          <cell r="BH391">
            <v>0</v>
          </cell>
          <cell r="BI391">
            <v>0</v>
          </cell>
          <cell r="BJ391">
            <v>0</v>
          </cell>
          <cell r="BK391">
            <v>0</v>
          </cell>
          <cell r="BL391">
            <v>0</v>
          </cell>
          <cell r="BN391">
            <v>0</v>
          </cell>
          <cell r="BP391">
            <v>0</v>
          </cell>
          <cell r="BQ391">
            <v>0</v>
          </cell>
          <cell r="BR391">
            <v>0</v>
          </cell>
          <cell r="BS391">
            <v>0</v>
          </cell>
          <cell r="BT391">
            <v>0</v>
          </cell>
          <cell r="BV391">
            <v>0</v>
          </cell>
        </row>
        <row r="392">
          <cell r="A392">
            <v>690</v>
          </cell>
          <cell r="B392">
            <v>728</v>
          </cell>
          <cell r="C392" t="str">
            <v>KING PHILIP</v>
          </cell>
          <cell r="D392">
            <v>18</v>
          </cell>
          <cell r="E392">
            <v>234570</v>
          </cell>
          <cell r="F392">
            <v>0</v>
          </cell>
          <cell r="G392">
            <v>16074</v>
          </cell>
          <cell r="H392">
            <v>250644</v>
          </cell>
          <cell r="J392">
            <v>53649.603912381732</v>
          </cell>
          <cell r="K392">
            <v>0.64503369479078354</v>
          </cell>
          <cell r="L392">
            <v>16074</v>
          </cell>
          <cell r="M392">
            <v>69723.603912381732</v>
          </cell>
          <cell r="O392">
            <v>180920.39608761825</v>
          </cell>
          <cell r="Q392">
            <v>0</v>
          </cell>
          <cell r="R392">
            <v>53649.603912381732</v>
          </cell>
          <cell r="S392">
            <v>16074</v>
          </cell>
          <cell r="T392">
            <v>69723.603912381732</v>
          </cell>
          <cell r="V392">
            <v>99247.33551045417</v>
          </cell>
          <cell r="W392">
            <v>0</v>
          </cell>
          <cell r="X392">
            <v>690</v>
          </cell>
          <cell r="Y392">
            <v>18</v>
          </cell>
          <cell r="Z392">
            <v>0</v>
          </cell>
          <cell r="AA392">
            <v>234570</v>
          </cell>
          <cell r="AB392">
            <v>0</v>
          </cell>
          <cell r="AC392">
            <v>234570</v>
          </cell>
          <cell r="AD392">
            <v>0</v>
          </cell>
          <cell r="AE392">
            <v>16074</v>
          </cell>
          <cell r="AF392">
            <v>250644</v>
          </cell>
          <cell r="AG392">
            <v>0</v>
          </cell>
          <cell r="AH392">
            <v>0</v>
          </cell>
          <cell r="AI392">
            <v>0</v>
          </cell>
          <cell r="AJ392">
            <v>0</v>
          </cell>
          <cell r="AK392">
            <v>250644</v>
          </cell>
          <cell r="AM392">
            <v>690</v>
          </cell>
          <cell r="AN392">
            <v>728</v>
          </cell>
          <cell r="AO392" t="str">
            <v>KING PHILIP</v>
          </cell>
          <cell r="AP392">
            <v>234570</v>
          </cell>
          <cell r="AQ392">
            <v>158794</v>
          </cell>
          <cell r="AR392">
            <v>75776</v>
          </cell>
          <cell r="AS392">
            <v>4298</v>
          </cell>
          <cell r="AT392">
            <v>3358.25</v>
          </cell>
          <cell r="AU392">
            <v>0</v>
          </cell>
          <cell r="AV392">
            <v>0</v>
          </cell>
          <cell r="AW392">
            <v>0</v>
          </cell>
          <cell r="AX392">
            <v>-258.91448954582847</v>
          </cell>
          <cell r="AY392">
            <v>83173.33551045417</v>
          </cell>
          <cell r="AZ392">
            <v>53649.603912381732</v>
          </cell>
          <cell r="BB392">
            <v>690</v>
          </cell>
          <cell r="BC392" t="str">
            <v>KING PHILIP</v>
          </cell>
          <cell r="BD392">
            <v>0</v>
          </cell>
          <cell r="BE392">
            <v>0</v>
          </cell>
          <cell r="BG392">
            <v>0</v>
          </cell>
          <cell r="BH392">
            <v>0</v>
          </cell>
          <cell r="BI392">
            <v>0</v>
          </cell>
          <cell r="BJ392">
            <v>0</v>
          </cell>
          <cell r="BK392">
            <v>0</v>
          </cell>
          <cell r="BL392">
            <v>0</v>
          </cell>
          <cell r="BN392">
            <v>0</v>
          </cell>
          <cell r="BP392">
            <v>75776</v>
          </cell>
          <cell r="BQ392">
            <v>75776</v>
          </cell>
          <cell r="BR392">
            <v>0</v>
          </cell>
          <cell r="BS392">
            <v>-258.91448954582847</v>
          </cell>
          <cell r="BT392">
            <v>-258.91448954582847</v>
          </cell>
          <cell r="BV392">
            <v>-258.91448954582847</v>
          </cell>
        </row>
        <row r="393">
          <cell r="A393">
            <v>695</v>
          </cell>
          <cell r="B393">
            <v>729</v>
          </cell>
          <cell r="C393" t="str">
            <v>LINCOLN SUDBURY</v>
          </cell>
          <cell r="D393">
            <v>1</v>
          </cell>
          <cell r="E393">
            <v>14870</v>
          </cell>
          <cell r="F393">
            <v>0</v>
          </cell>
          <cell r="G393">
            <v>869</v>
          </cell>
          <cell r="H393">
            <v>15739</v>
          </cell>
          <cell r="J393">
            <v>0</v>
          </cell>
          <cell r="K393">
            <v>0</v>
          </cell>
          <cell r="L393">
            <v>869</v>
          </cell>
          <cell r="M393">
            <v>869</v>
          </cell>
          <cell r="O393">
            <v>14870</v>
          </cell>
          <cell r="Q393">
            <v>0</v>
          </cell>
          <cell r="R393">
            <v>0</v>
          </cell>
          <cell r="S393">
            <v>869</v>
          </cell>
          <cell r="T393">
            <v>869</v>
          </cell>
          <cell r="V393">
            <v>4828.1291093182372</v>
          </cell>
          <cell r="W393">
            <v>0</v>
          </cell>
          <cell r="X393">
            <v>695</v>
          </cell>
          <cell r="Y393">
            <v>1</v>
          </cell>
          <cell r="Z393">
            <v>2.7190332326283987E-2</v>
          </cell>
          <cell r="AA393">
            <v>14870</v>
          </cell>
          <cell r="AB393">
            <v>0</v>
          </cell>
          <cell r="AC393">
            <v>14870</v>
          </cell>
          <cell r="AD393">
            <v>0</v>
          </cell>
          <cell r="AE393">
            <v>869</v>
          </cell>
          <cell r="AF393">
            <v>15739</v>
          </cell>
          <cell r="AG393">
            <v>0</v>
          </cell>
          <cell r="AH393">
            <v>0</v>
          </cell>
          <cell r="AI393">
            <v>0</v>
          </cell>
          <cell r="AJ393">
            <v>0</v>
          </cell>
          <cell r="AK393">
            <v>15739</v>
          </cell>
          <cell r="AM393">
            <v>695</v>
          </cell>
          <cell r="AN393">
            <v>729</v>
          </cell>
          <cell r="AO393" t="str">
            <v>LINCOLN SUDBURY</v>
          </cell>
          <cell r="AP393">
            <v>14870</v>
          </cell>
          <cell r="AQ393">
            <v>15056</v>
          </cell>
          <cell r="AR393">
            <v>0</v>
          </cell>
          <cell r="AS393">
            <v>127</v>
          </cell>
          <cell r="AT393">
            <v>225.75</v>
          </cell>
          <cell r="AU393">
            <v>0</v>
          </cell>
          <cell r="AV393">
            <v>3614</v>
          </cell>
          <cell r="AW393">
            <v>0</v>
          </cell>
          <cell r="AX393">
            <v>-7.6208906817631146</v>
          </cell>
          <cell r="AY393">
            <v>3959.1291093182367</v>
          </cell>
          <cell r="AZ393">
            <v>0</v>
          </cell>
          <cell r="BB393">
            <v>695</v>
          </cell>
          <cell r="BC393" t="str">
            <v>LINCOLN SUDBURY</v>
          </cell>
          <cell r="BD393">
            <v>0</v>
          </cell>
          <cell r="BE393">
            <v>0</v>
          </cell>
          <cell r="BG393">
            <v>0</v>
          </cell>
          <cell r="BH393">
            <v>0</v>
          </cell>
          <cell r="BI393">
            <v>0</v>
          </cell>
          <cell r="BJ393">
            <v>0</v>
          </cell>
          <cell r="BK393">
            <v>0</v>
          </cell>
          <cell r="BL393">
            <v>0</v>
          </cell>
          <cell r="BN393">
            <v>0</v>
          </cell>
          <cell r="BP393">
            <v>0</v>
          </cell>
          <cell r="BQ393">
            <v>0</v>
          </cell>
          <cell r="BR393">
            <v>0</v>
          </cell>
          <cell r="BS393">
            <v>-7.6208906817631146</v>
          </cell>
          <cell r="BT393">
            <v>-7.6208906817631146</v>
          </cell>
          <cell r="BV393">
            <v>-7.6208906817631146</v>
          </cell>
        </row>
        <row r="394">
          <cell r="A394">
            <v>698</v>
          </cell>
          <cell r="B394">
            <v>698</v>
          </cell>
          <cell r="C394" t="str">
            <v>MANCHESTER ESSEX</v>
          </cell>
          <cell r="D394">
            <v>2</v>
          </cell>
          <cell r="E394">
            <v>32486</v>
          </cell>
          <cell r="F394">
            <v>0</v>
          </cell>
          <cell r="G394">
            <v>1786</v>
          </cell>
          <cell r="H394">
            <v>34272</v>
          </cell>
          <cell r="J394">
            <v>23000.17198978084</v>
          </cell>
          <cell r="K394">
            <v>0.70800258541466599</v>
          </cell>
          <cell r="L394">
            <v>1786</v>
          </cell>
          <cell r="M394">
            <v>24786.17198978084</v>
          </cell>
          <cell r="O394">
            <v>9485.8280102191602</v>
          </cell>
          <cell r="Q394">
            <v>0</v>
          </cell>
          <cell r="R394">
            <v>23000.17198978084</v>
          </cell>
          <cell r="S394">
            <v>1786</v>
          </cell>
          <cell r="T394">
            <v>24786.17198978084</v>
          </cell>
          <cell r="V394">
            <v>34272</v>
          </cell>
          <cell r="W394">
            <v>0</v>
          </cell>
          <cell r="X394">
            <v>698</v>
          </cell>
          <cell r="Y394">
            <v>2</v>
          </cell>
          <cell r="Z394">
            <v>0</v>
          </cell>
          <cell r="AA394">
            <v>32486</v>
          </cell>
          <cell r="AB394">
            <v>0</v>
          </cell>
          <cell r="AC394">
            <v>32486</v>
          </cell>
          <cell r="AD394">
            <v>0</v>
          </cell>
          <cell r="AE394">
            <v>1786</v>
          </cell>
          <cell r="AF394">
            <v>34272</v>
          </cell>
          <cell r="AG394">
            <v>0</v>
          </cell>
          <cell r="AH394">
            <v>0</v>
          </cell>
          <cell r="AI394">
            <v>0</v>
          </cell>
          <cell r="AJ394">
            <v>0</v>
          </cell>
          <cell r="AK394">
            <v>34272</v>
          </cell>
          <cell r="AM394">
            <v>698</v>
          </cell>
          <cell r="AN394">
            <v>698</v>
          </cell>
          <cell r="AO394" t="str">
            <v>MANCHESTER ESSEX</v>
          </cell>
          <cell r="AP394">
            <v>32486</v>
          </cell>
          <cell r="AQ394">
            <v>0</v>
          </cell>
          <cell r="AR394">
            <v>32486</v>
          </cell>
          <cell r="AS394">
            <v>0</v>
          </cell>
          <cell r="AT394">
            <v>0</v>
          </cell>
          <cell r="AU394">
            <v>0</v>
          </cell>
          <cell r="AV394">
            <v>0</v>
          </cell>
          <cell r="AW394">
            <v>0</v>
          </cell>
          <cell r="AX394">
            <v>0</v>
          </cell>
          <cell r="AY394">
            <v>32486</v>
          </cell>
          <cell r="AZ394">
            <v>23000.17198978084</v>
          </cell>
          <cell r="BB394">
            <v>698</v>
          </cell>
          <cell r="BC394" t="str">
            <v>MANCHESTER ESSEX</v>
          </cell>
          <cell r="BD394">
            <v>0</v>
          </cell>
          <cell r="BE394">
            <v>0</v>
          </cell>
          <cell r="BG394">
            <v>0</v>
          </cell>
          <cell r="BH394">
            <v>0</v>
          </cell>
          <cell r="BI394">
            <v>0</v>
          </cell>
          <cell r="BJ394">
            <v>0</v>
          </cell>
          <cell r="BK394">
            <v>0</v>
          </cell>
          <cell r="BL394">
            <v>0</v>
          </cell>
          <cell r="BN394">
            <v>0</v>
          </cell>
          <cell r="BP394">
            <v>32486</v>
          </cell>
          <cell r="BQ394">
            <v>32486</v>
          </cell>
          <cell r="BR394">
            <v>0</v>
          </cell>
          <cell r="BS394">
            <v>0</v>
          </cell>
          <cell r="BT394">
            <v>0</v>
          </cell>
          <cell r="BV394">
            <v>0</v>
          </cell>
        </row>
        <row r="395">
          <cell r="A395">
            <v>700</v>
          </cell>
          <cell r="B395">
            <v>731</v>
          </cell>
          <cell r="C395" t="str">
            <v>MARTHAS VINEYARD</v>
          </cell>
          <cell r="D395">
            <v>29</v>
          </cell>
          <cell r="E395">
            <v>657343</v>
          </cell>
          <cell r="F395">
            <v>0</v>
          </cell>
          <cell r="G395">
            <v>25346</v>
          </cell>
          <cell r="H395">
            <v>682689</v>
          </cell>
          <cell r="J395">
            <v>0</v>
          </cell>
          <cell r="K395">
            <v>0</v>
          </cell>
          <cell r="L395">
            <v>25346</v>
          </cell>
          <cell r="M395">
            <v>25346</v>
          </cell>
          <cell r="O395">
            <v>657343</v>
          </cell>
          <cell r="Q395">
            <v>0</v>
          </cell>
          <cell r="R395">
            <v>0</v>
          </cell>
          <cell r="S395">
            <v>25346</v>
          </cell>
          <cell r="T395">
            <v>25346</v>
          </cell>
          <cell r="V395">
            <v>92729.25</v>
          </cell>
          <cell r="W395">
            <v>0</v>
          </cell>
          <cell r="X395">
            <v>700</v>
          </cell>
          <cell r="Y395">
            <v>29</v>
          </cell>
          <cell r="Z395">
            <v>0.63043478260869534</v>
          </cell>
          <cell r="AA395">
            <v>657343</v>
          </cell>
          <cell r="AB395">
            <v>0</v>
          </cell>
          <cell r="AC395">
            <v>657343</v>
          </cell>
          <cell r="AD395">
            <v>0</v>
          </cell>
          <cell r="AE395">
            <v>25346</v>
          </cell>
          <cell r="AF395">
            <v>682689</v>
          </cell>
          <cell r="AG395">
            <v>0</v>
          </cell>
          <cell r="AH395">
            <v>0</v>
          </cell>
          <cell r="AI395">
            <v>0</v>
          </cell>
          <cell r="AJ395">
            <v>0</v>
          </cell>
          <cell r="AK395">
            <v>682689</v>
          </cell>
          <cell r="AM395">
            <v>700</v>
          </cell>
          <cell r="AN395">
            <v>731</v>
          </cell>
          <cell r="AO395" t="str">
            <v>MARTHAS VINEYARD</v>
          </cell>
          <cell r="AP395">
            <v>657343</v>
          </cell>
          <cell r="AQ395">
            <v>778206</v>
          </cell>
          <cell r="AR395">
            <v>0</v>
          </cell>
          <cell r="AS395">
            <v>0</v>
          </cell>
          <cell r="AT395">
            <v>20390.5</v>
          </cell>
          <cell r="AU395">
            <v>17590</v>
          </cell>
          <cell r="AV395">
            <v>27836.75</v>
          </cell>
          <cell r="AW395">
            <v>1566</v>
          </cell>
          <cell r="AX395">
            <v>0</v>
          </cell>
          <cell r="AY395">
            <v>67383.25</v>
          </cell>
          <cell r="AZ395">
            <v>0</v>
          </cell>
          <cell r="BB395">
            <v>700</v>
          </cell>
          <cell r="BC395" t="str">
            <v>MARTHAS VINEYARD</v>
          </cell>
          <cell r="BD395">
            <v>0</v>
          </cell>
          <cell r="BE395">
            <v>0</v>
          </cell>
          <cell r="BG395">
            <v>0</v>
          </cell>
          <cell r="BH395">
            <v>0</v>
          </cell>
          <cell r="BI395">
            <v>0</v>
          </cell>
          <cell r="BJ395">
            <v>0</v>
          </cell>
          <cell r="BK395">
            <v>0</v>
          </cell>
          <cell r="BL395">
            <v>0</v>
          </cell>
          <cell r="BN395">
            <v>0</v>
          </cell>
          <cell r="BP395">
            <v>0</v>
          </cell>
          <cell r="BQ395">
            <v>0</v>
          </cell>
          <cell r="BR395">
            <v>0</v>
          </cell>
          <cell r="BS395">
            <v>0</v>
          </cell>
          <cell r="BT395">
            <v>0</v>
          </cell>
          <cell r="BV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5886.2073045638117</v>
          </cell>
          <cell r="W396">
            <v>0</v>
          </cell>
          <cell r="X396">
            <v>705</v>
          </cell>
          <cell r="AM396">
            <v>705</v>
          </cell>
          <cell r="AN396">
            <v>732</v>
          </cell>
          <cell r="AO396" t="str">
            <v>MASCONOMET</v>
          </cell>
          <cell r="AP396">
            <v>0</v>
          </cell>
          <cell r="AQ396">
            <v>12450</v>
          </cell>
          <cell r="AR396">
            <v>0</v>
          </cell>
          <cell r="AS396">
            <v>2960</v>
          </cell>
          <cell r="AT396">
            <v>0</v>
          </cell>
          <cell r="AU396">
            <v>3104.5</v>
          </cell>
          <cell r="AV396">
            <v>0</v>
          </cell>
          <cell r="AW396">
            <v>0</v>
          </cell>
          <cell r="AX396">
            <v>-178.2926954361883</v>
          </cell>
          <cell r="AY396">
            <v>5886.2073045638117</v>
          </cell>
          <cell r="AZ396">
            <v>0</v>
          </cell>
          <cell r="BB396">
            <v>705</v>
          </cell>
          <cell r="BC396" t="str">
            <v>MASCONOMET</v>
          </cell>
          <cell r="BD396">
            <v>0</v>
          </cell>
          <cell r="BE396">
            <v>0</v>
          </cell>
          <cell r="BG396">
            <v>0</v>
          </cell>
          <cell r="BH396">
            <v>0</v>
          </cell>
          <cell r="BI396">
            <v>0</v>
          </cell>
          <cell r="BJ396">
            <v>0</v>
          </cell>
          <cell r="BK396">
            <v>0</v>
          </cell>
          <cell r="BL396">
            <v>0</v>
          </cell>
          <cell r="BN396">
            <v>0</v>
          </cell>
          <cell r="BP396">
            <v>0</v>
          </cell>
          <cell r="BQ396">
            <v>0</v>
          </cell>
          <cell r="BR396">
            <v>0</v>
          </cell>
          <cell r="BS396">
            <v>-178.2926954361883</v>
          </cell>
          <cell r="BT396">
            <v>-178.2926954361883</v>
          </cell>
          <cell r="BV396">
            <v>-178.2926954361883</v>
          </cell>
        </row>
        <row r="397">
          <cell r="A397">
            <v>710</v>
          </cell>
          <cell r="B397">
            <v>733</v>
          </cell>
          <cell r="C397" t="str">
            <v>MENDON UPTON</v>
          </cell>
          <cell r="D397">
            <v>8</v>
          </cell>
          <cell r="E397">
            <v>107158</v>
          </cell>
          <cell r="F397">
            <v>0</v>
          </cell>
          <cell r="G397">
            <v>7000</v>
          </cell>
          <cell r="H397">
            <v>114158</v>
          </cell>
          <cell r="J397">
            <v>0</v>
          </cell>
          <cell r="K397">
            <v>0</v>
          </cell>
          <cell r="L397">
            <v>7000</v>
          </cell>
          <cell r="M397">
            <v>7000</v>
          </cell>
          <cell r="O397">
            <v>107158</v>
          </cell>
          <cell r="Q397">
            <v>0</v>
          </cell>
          <cell r="R397">
            <v>0</v>
          </cell>
          <cell r="S397">
            <v>7000</v>
          </cell>
          <cell r="T397">
            <v>7000</v>
          </cell>
          <cell r="V397">
            <v>14331.75</v>
          </cell>
          <cell r="W397">
            <v>0</v>
          </cell>
          <cell r="X397">
            <v>710</v>
          </cell>
          <cell r="Y397">
            <v>8</v>
          </cell>
          <cell r="Z397">
            <v>0.16314199395770393</v>
          </cell>
          <cell r="AA397">
            <v>107158</v>
          </cell>
          <cell r="AB397">
            <v>0</v>
          </cell>
          <cell r="AC397">
            <v>107158</v>
          </cell>
          <cell r="AD397">
            <v>0</v>
          </cell>
          <cell r="AE397">
            <v>7000</v>
          </cell>
          <cell r="AF397">
            <v>114158</v>
          </cell>
          <cell r="AG397">
            <v>0</v>
          </cell>
          <cell r="AH397">
            <v>0</v>
          </cell>
          <cell r="AI397">
            <v>0</v>
          </cell>
          <cell r="AJ397">
            <v>0</v>
          </cell>
          <cell r="AK397">
            <v>114158</v>
          </cell>
          <cell r="AM397">
            <v>710</v>
          </cell>
          <cell r="AN397">
            <v>733</v>
          </cell>
          <cell r="AO397" t="str">
            <v>MENDON UPTON</v>
          </cell>
          <cell r="AP397">
            <v>107158</v>
          </cell>
          <cell r="AQ397">
            <v>110413</v>
          </cell>
          <cell r="AR397">
            <v>0</v>
          </cell>
          <cell r="AS397">
            <v>0</v>
          </cell>
          <cell r="AT397">
            <v>0</v>
          </cell>
          <cell r="AU397">
            <v>7331.75</v>
          </cell>
          <cell r="AV397">
            <v>0</v>
          </cell>
          <cell r="AW397">
            <v>0</v>
          </cell>
          <cell r="AX397">
            <v>0</v>
          </cell>
          <cell r="AY397">
            <v>7331.75</v>
          </cell>
          <cell r="AZ397">
            <v>0</v>
          </cell>
          <cell r="BB397">
            <v>710</v>
          </cell>
          <cell r="BC397" t="str">
            <v>MENDON UPTON</v>
          </cell>
          <cell r="BD397">
            <v>0</v>
          </cell>
          <cell r="BE397">
            <v>0</v>
          </cell>
          <cell r="BG397">
            <v>0</v>
          </cell>
          <cell r="BH397">
            <v>0</v>
          </cell>
          <cell r="BI397">
            <v>0</v>
          </cell>
          <cell r="BJ397">
            <v>0</v>
          </cell>
          <cell r="BK397">
            <v>0</v>
          </cell>
          <cell r="BL397">
            <v>0</v>
          </cell>
          <cell r="BN397">
            <v>0</v>
          </cell>
          <cell r="BP397">
            <v>0</v>
          </cell>
          <cell r="BQ397">
            <v>0</v>
          </cell>
          <cell r="BR397">
            <v>0</v>
          </cell>
          <cell r="BS397">
            <v>0</v>
          </cell>
          <cell r="BT397">
            <v>0</v>
          </cell>
          <cell r="BV397">
            <v>0</v>
          </cell>
        </row>
        <row r="398">
          <cell r="A398">
            <v>712</v>
          </cell>
          <cell r="B398">
            <v>811</v>
          </cell>
          <cell r="C398" t="str">
            <v>MONOMOY</v>
          </cell>
          <cell r="D398">
            <v>69</v>
          </cell>
          <cell r="E398">
            <v>1171930</v>
          </cell>
          <cell r="F398">
            <v>0</v>
          </cell>
          <cell r="G398">
            <v>61617</v>
          </cell>
          <cell r="H398">
            <v>1233547</v>
          </cell>
          <cell r="J398">
            <v>12938.039245867607</v>
          </cell>
          <cell r="K398">
            <v>8.8586919373079484E-2</v>
          </cell>
          <cell r="L398">
            <v>61617</v>
          </cell>
          <cell r="M398">
            <v>74555.039245867607</v>
          </cell>
          <cell r="O398">
            <v>1158991.9607541324</v>
          </cell>
          <cell r="Q398">
            <v>0</v>
          </cell>
          <cell r="R398">
            <v>12938.039245867607</v>
          </cell>
          <cell r="S398">
            <v>61617</v>
          </cell>
          <cell r="T398">
            <v>74555.039245867607</v>
          </cell>
          <cell r="V398">
            <v>207666.09322311668</v>
          </cell>
          <cell r="W398">
            <v>0</v>
          </cell>
          <cell r="X398">
            <v>712</v>
          </cell>
          <cell r="Y398">
            <v>69</v>
          </cell>
          <cell r="Z398">
            <v>0</v>
          </cell>
          <cell r="AA398">
            <v>1171930</v>
          </cell>
          <cell r="AB398">
            <v>0</v>
          </cell>
          <cell r="AC398">
            <v>1171930</v>
          </cell>
          <cell r="AD398">
            <v>0</v>
          </cell>
          <cell r="AE398">
            <v>61617</v>
          </cell>
          <cell r="AF398">
            <v>1233547</v>
          </cell>
          <cell r="AG398">
            <v>0</v>
          </cell>
          <cell r="AH398">
            <v>0</v>
          </cell>
          <cell r="AI398">
            <v>0</v>
          </cell>
          <cell r="AJ398">
            <v>0</v>
          </cell>
          <cell r="AK398">
            <v>1233547</v>
          </cell>
          <cell r="AM398">
            <v>712</v>
          </cell>
          <cell r="AN398">
            <v>811</v>
          </cell>
          <cell r="AO398" t="str">
            <v>MONOMOY</v>
          </cell>
          <cell r="AP398">
            <v>1171930</v>
          </cell>
          <cell r="AQ398">
            <v>1153656</v>
          </cell>
          <cell r="AR398">
            <v>18274</v>
          </cell>
          <cell r="AS398">
            <v>39197</v>
          </cell>
          <cell r="AT398">
            <v>1603.25</v>
          </cell>
          <cell r="AU398">
            <v>13156.25</v>
          </cell>
          <cell r="AV398">
            <v>69549.5</v>
          </cell>
          <cell r="AW398">
            <v>6630.5</v>
          </cell>
          <cell r="AX398">
            <v>-2361.4067768833193</v>
          </cell>
          <cell r="AY398">
            <v>146049.09322311668</v>
          </cell>
          <cell r="AZ398">
            <v>12938.039245867607</v>
          </cell>
          <cell r="BB398">
            <v>712</v>
          </cell>
          <cell r="BC398" t="str">
            <v>MONOMOY</v>
          </cell>
          <cell r="BD398">
            <v>0</v>
          </cell>
          <cell r="BE398">
            <v>0</v>
          </cell>
          <cell r="BG398">
            <v>0</v>
          </cell>
          <cell r="BH398">
            <v>0</v>
          </cell>
          <cell r="BI398">
            <v>0</v>
          </cell>
          <cell r="BJ398">
            <v>0</v>
          </cell>
          <cell r="BK398">
            <v>0</v>
          </cell>
          <cell r="BL398">
            <v>0</v>
          </cell>
          <cell r="BN398">
            <v>0</v>
          </cell>
          <cell r="BP398">
            <v>18274</v>
          </cell>
          <cell r="BQ398">
            <v>18274</v>
          </cell>
          <cell r="BR398">
            <v>0</v>
          </cell>
          <cell r="BS398">
            <v>-2361.4067768833193</v>
          </cell>
          <cell r="BT398">
            <v>-2361.4067768833193</v>
          </cell>
          <cell r="BV398">
            <v>-2361.4067768833193</v>
          </cell>
          <cell r="CA398" t="str">
            <v>fy13</v>
          </cell>
        </row>
        <row r="399">
          <cell r="A399">
            <v>715</v>
          </cell>
          <cell r="B399">
            <v>736</v>
          </cell>
          <cell r="C399" t="str">
            <v>MOUNT GREYLOCK</v>
          </cell>
          <cell r="D399">
            <v>18</v>
          </cell>
          <cell r="E399">
            <v>334602</v>
          </cell>
          <cell r="F399">
            <v>0</v>
          </cell>
          <cell r="G399">
            <v>16074</v>
          </cell>
          <cell r="H399">
            <v>350676</v>
          </cell>
          <cell r="J399">
            <v>30563.0556071803</v>
          </cell>
          <cell r="K399">
            <v>0.37517484035402726</v>
          </cell>
          <cell r="L399">
            <v>16074</v>
          </cell>
          <cell r="M399">
            <v>46637.0556071803</v>
          </cell>
          <cell r="O399">
            <v>304038.94439281971</v>
          </cell>
          <cell r="Q399">
            <v>0</v>
          </cell>
          <cell r="R399">
            <v>30563.0556071803</v>
          </cell>
          <cell r="S399">
            <v>16074</v>
          </cell>
          <cell r="T399">
            <v>46637.0556071803</v>
          </cell>
          <cell r="V399">
            <v>97537.5</v>
          </cell>
          <cell r="W399">
            <v>0</v>
          </cell>
          <cell r="X399">
            <v>715</v>
          </cell>
          <cell r="Y399">
            <v>18</v>
          </cell>
          <cell r="Z399">
            <v>0</v>
          </cell>
          <cell r="AA399">
            <v>334602</v>
          </cell>
          <cell r="AB399">
            <v>0</v>
          </cell>
          <cell r="AC399">
            <v>334602</v>
          </cell>
          <cell r="AD399">
            <v>0</v>
          </cell>
          <cell r="AE399">
            <v>16074</v>
          </cell>
          <cell r="AF399">
            <v>350676</v>
          </cell>
          <cell r="AG399">
            <v>0</v>
          </cell>
          <cell r="AH399">
            <v>0</v>
          </cell>
          <cell r="AI399">
            <v>0</v>
          </cell>
          <cell r="AJ399">
            <v>0</v>
          </cell>
          <cell r="AK399">
            <v>350676</v>
          </cell>
          <cell r="AM399">
            <v>715</v>
          </cell>
          <cell r="AN399">
            <v>736</v>
          </cell>
          <cell r="AO399" t="str">
            <v>MOUNT GREYLOCK</v>
          </cell>
          <cell r="AP399">
            <v>334602</v>
          </cell>
          <cell r="AQ399">
            <v>291434</v>
          </cell>
          <cell r="AR399">
            <v>43168</v>
          </cell>
          <cell r="AS399">
            <v>0</v>
          </cell>
          <cell r="AT399">
            <v>11909.75</v>
          </cell>
          <cell r="AU399">
            <v>0</v>
          </cell>
          <cell r="AV399">
            <v>26385.75</v>
          </cell>
          <cell r="AW399">
            <v>0</v>
          </cell>
          <cell r="AX399">
            <v>0</v>
          </cell>
          <cell r="AY399">
            <v>81463.5</v>
          </cell>
          <cell r="AZ399">
            <v>30563.0556071803</v>
          </cell>
          <cell r="BB399">
            <v>715</v>
          </cell>
          <cell r="BC399" t="str">
            <v>MOUNT GREYLOCK</v>
          </cell>
          <cell r="BD399">
            <v>0</v>
          </cell>
          <cell r="BE399">
            <v>0</v>
          </cell>
          <cell r="BG399">
            <v>0</v>
          </cell>
          <cell r="BH399">
            <v>0</v>
          </cell>
          <cell r="BI399">
            <v>0</v>
          </cell>
          <cell r="BJ399">
            <v>0</v>
          </cell>
          <cell r="BK399">
            <v>0</v>
          </cell>
          <cell r="BL399">
            <v>0</v>
          </cell>
          <cell r="BN399">
            <v>0</v>
          </cell>
          <cell r="BP399">
            <v>43168</v>
          </cell>
          <cell r="BQ399">
            <v>43168</v>
          </cell>
          <cell r="BR399">
            <v>0</v>
          </cell>
          <cell r="BS399">
            <v>0</v>
          </cell>
          <cell r="BT399">
            <v>0</v>
          </cell>
          <cell r="BV399">
            <v>0</v>
          </cell>
        </row>
        <row r="400">
          <cell r="A400">
            <v>717</v>
          </cell>
          <cell r="B400">
            <v>734</v>
          </cell>
          <cell r="C400" t="str">
            <v>MOHAWK TRAIL</v>
          </cell>
          <cell r="D400">
            <v>49</v>
          </cell>
          <cell r="E400">
            <v>746071</v>
          </cell>
          <cell r="F400">
            <v>0</v>
          </cell>
          <cell r="G400">
            <v>43377</v>
          </cell>
          <cell r="H400">
            <v>789448</v>
          </cell>
          <cell r="J400">
            <v>0</v>
          </cell>
          <cell r="K400">
            <v>0</v>
          </cell>
          <cell r="L400">
            <v>43377</v>
          </cell>
          <cell r="M400">
            <v>43377</v>
          </cell>
          <cell r="O400">
            <v>746071</v>
          </cell>
          <cell r="Q400">
            <v>0</v>
          </cell>
          <cell r="R400">
            <v>0</v>
          </cell>
          <cell r="S400">
            <v>43377</v>
          </cell>
          <cell r="T400">
            <v>43377</v>
          </cell>
          <cell r="V400">
            <v>99859.878617859664</v>
          </cell>
          <cell r="W400">
            <v>0</v>
          </cell>
          <cell r="X400">
            <v>717</v>
          </cell>
          <cell r="Y400">
            <v>49</v>
          </cell>
          <cell r="Z400">
            <v>0.42841095459549355</v>
          </cell>
          <cell r="AA400">
            <v>746071</v>
          </cell>
          <cell r="AB400">
            <v>0</v>
          </cell>
          <cell r="AC400">
            <v>746071</v>
          </cell>
          <cell r="AD400">
            <v>0</v>
          </cell>
          <cell r="AE400">
            <v>43377</v>
          </cell>
          <cell r="AF400">
            <v>789448</v>
          </cell>
          <cell r="AG400">
            <v>0</v>
          </cell>
          <cell r="AH400">
            <v>0</v>
          </cell>
          <cell r="AI400">
            <v>0</v>
          </cell>
          <cell r="AJ400">
            <v>0</v>
          </cell>
          <cell r="AK400">
            <v>789448</v>
          </cell>
          <cell r="AM400">
            <v>717</v>
          </cell>
          <cell r="AN400">
            <v>734</v>
          </cell>
          <cell r="AO400" t="str">
            <v>MOHAWK TRAIL</v>
          </cell>
          <cell r="AP400">
            <v>746071</v>
          </cell>
          <cell r="AQ400">
            <v>782810</v>
          </cell>
          <cell r="AR400">
            <v>0</v>
          </cell>
          <cell r="AS400">
            <v>24515</v>
          </cell>
          <cell r="AT400">
            <v>12313.25</v>
          </cell>
          <cell r="AU400">
            <v>3287</v>
          </cell>
          <cell r="AV400">
            <v>17844.5</v>
          </cell>
          <cell r="AW400">
            <v>0</v>
          </cell>
          <cell r="AX400">
            <v>-1476.8713821403362</v>
          </cell>
          <cell r="AY400">
            <v>56482.878617859664</v>
          </cell>
          <cell r="AZ400">
            <v>0</v>
          </cell>
          <cell r="BB400">
            <v>717</v>
          </cell>
          <cell r="BC400" t="str">
            <v>MOHAWK TRAIL</v>
          </cell>
          <cell r="BD400">
            <v>0</v>
          </cell>
          <cell r="BE400">
            <v>0</v>
          </cell>
          <cell r="BG400">
            <v>0</v>
          </cell>
          <cell r="BH400">
            <v>0</v>
          </cell>
          <cell r="BI400">
            <v>0</v>
          </cell>
          <cell r="BJ400">
            <v>0</v>
          </cell>
          <cell r="BK400">
            <v>0</v>
          </cell>
          <cell r="BL400">
            <v>0</v>
          </cell>
          <cell r="BN400">
            <v>0</v>
          </cell>
          <cell r="BP400">
            <v>0</v>
          </cell>
          <cell r="BQ400">
            <v>0</v>
          </cell>
          <cell r="BR400">
            <v>0</v>
          </cell>
          <cell r="BS400">
            <v>-1476.8713821403362</v>
          </cell>
          <cell r="BT400">
            <v>-1476.8713821403362</v>
          </cell>
          <cell r="BV400">
            <v>-1476.8713821403362</v>
          </cell>
        </row>
        <row r="401">
          <cell r="A401">
            <v>720</v>
          </cell>
          <cell r="B401">
            <v>737</v>
          </cell>
          <cell r="C401" t="str">
            <v>NARRAGANSETT</v>
          </cell>
          <cell r="D401">
            <v>13</v>
          </cell>
          <cell r="E401">
            <v>163020</v>
          </cell>
          <cell r="F401">
            <v>0</v>
          </cell>
          <cell r="G401">
            <v>11601</v>
          </cell>
          <cell r="H401">
            <v>174621</v>
          </cell>
          <cell r="J401">
            <v>2250.7402190332232</v>
          </cell>
          <cell r="K401">
            <v>0.10151845197087257</v>
          </cell>
          <cell r="L401">
            <v>11601</v>
          </cell>
          <cell r="M401">
            <v>13851.740219033223</v>
          </cell>
          <cell r="O401">
            <v>160769.25978096676</v>
          </cell>
          <cell r="Q401">
            <v>0</v>
          </cell>
          <cell r="R401">
            <v>2250.7402190332232</v>
          </cell>
          <cell r="S401">
            <v>11601</v>
          </cell>
          <cell r="T401">
            <v>13851.740219033223</v>
          </cell>
          <cell r="V401">
            <v>33771.75</v>
          </cell>
          <cell r="W401">
            <v>0</v>
          </cell>
          <cell r="X401">
            <v>720</v>
          </cell>
          <cell r="Y401">
            <v>13</v>
          </cell>
          <cell r="Z401">
            <v>9.0090090090090089E-3</v>
          </cell>
          <cell r="AA401">
            <v>163020</v>
          </cell>
          <cell r="AB401">
            <v>0</v>
          </cell>
          <cell r="AC401">
            <v>163020</v>
          </cell>
          <cell r="AD401">
            <v>0</v>
          </cell>
          <cell r="AE401">
            <v>11601</v>
          </cell>
          <cell r="AF401">
            <v>174621</v>
          </cell>
          <cell r="AG401">
            <v>0</v>
          </cell>
          <cell r="AH401">
            <v>0</v>
          </cell>
          <cell r="AI401">
            <v>0</v>
          </cell>
          <cell r="AJ401">
            <v>0</v>
          </cell>
          <cell r="AK401">
            <v>174621</v>
          </cell>
          <cell r="AM401">
            <v>720</v>
          </cell>
          <cell r="AN401">
            <v>737</v>
          </cell>
          <cell r="AO401" t="str">
            <v>NARRAGANSETT</v>
          </cell>
          <cell r="AP401">
            <v>163020</v>
          </cell>
          <cell r="AQ401">
            <v>159841</v>
          </cell>
          <cell r="AR401">
            <v>3179</v>
          </cell>
          <cell r="AS401">
            <v>0</v>
          </cell>
          <cell r="AT401">
            <v>9469.25</v>
          </cell>
          <cell r="AU401">
            <v>0</v>
          </cell>
          <cell r="AV401">
            <v>5240.25</v>
          </cell>
          <cell r="AW401">
            <v>4282.25</v>
          </cell>
          <cell r="AX401">
            <v>0</v>
          </cell>
          <cell r="AY401">
            <v>22170.75</v>
          </cell>
          <cell r="AZ401">
            <v>2250.7402190332232</v>
          </cell>
          <cell r="BB401">
            <v>720</v>
          </cell>
          <cell r="BC401" t="str">
            <v>NARRAGANSETT</v>
          </cell>
          <cell r="BD401">
            <v>0</v>
          </cell>
          <cell r="BE401">
            <v>0</v>
          </cell>
          <cell r="BG401">
            <v>0</v>
          </cell>
          <cell r="BH401">
            <v>0</v>
          </cell>
          <cell r="BI401">
            <v>0</v>
          </cell>
          <cell r="BJ401">
            <v>0</v>
          </cell>
          <cell r="BK401">
            <v>0</v>
          </cell>
          <cell r="BL401">
            <v>0</v>
          </cell>
          <cell r="BN401">
            <v>0</v>
          </cell>
          <cell r="BP401">
            <v>3179</v>
          </cell>
          <cell r="BQ401">
            <v>3179</v>
          </cell>
          <cell r="BR401">
            <v>0</v>
          </cell>
          <cell r="BS401">
            <v>0</v>
          </cell>
          <cell r="BT401">
            <v>0</v>
          </cell>
          <cell r="BV401">
            <v>0</v>
          </cell>
        </row>
        <row r="402">
          <cell r="A402">
            <v>725</v>
          </cell>
          <cell r="B402">
            <v>738</v>
          </cell>
          <cell r="C402" t="str">
            <v>NASHOBA</v>
          </cell>
          <cell r="D402">
            <v>34</v>
          </cell>
          <cell r="E402">
            <v>413945</v>
          </cell>
          <cell r="F402">
            <v>0</v>
          </cell>
          <cell r="G402">
            <v>30096</v>
          </cell>
          <cell r="H402">
            <v>444041</v>
          </cell>
          <cell r="J402">
            <v>125990.47607971064</v>
          </cell>
          <cell r="K402">
            <v>0.63042914243752157</v>
          </cell>
          <cell r="L402">
            <v>30096</v>
          </cell>
          <cell r="M402">
            <v>156086.47607971064</v>
          </cell>
          <cell r="O402">
            <v>287954.52392028936</v>
          </cell>
          <cell r="Q402">
            <v>0</v>
          </cell>
          <cell r="R402">
            <v>125990.47607971064</v>
          </cell>
          <cell r="S402">
            <v>30096</v>
          </cell>
          <cell r="T402">
            <v>156086.47607971064</v>
          </cell>
          <cell r="V402">
            <v>229944.75</v>
          </cell>
          <cell r="W402">
            <v>0</v>
          </cell>
          <cell r="X402">
            <v>725</v>
          </cell>
          <cell r="Y402">
            <v>34</v>
          </cell>
          <cell r="Z402">
            <v>0.3015874211751588</v>
          </cell>
          <cell r="AA402">
            <v>413945</v>
          </cell>
          <cell r="AB402">
            <v>0</v>
          </cell>
          <cell r="AC402">
            <v>413945</v>
          </cell>
          <cell r="AD402">
            <v>0</v>
          </cell>
          <cell r="AE402">
            <v>30096</v>
          </cell>
          <cell r="AF402">
            <v>444041</v>
          </cell>
          <cell r="AG402">
            <v>0</v>
          </cell>
          <cell r="AH402">
            <v>0</v>
          </cell>
          <cell r="AI402">
            <v>0</v>
          </cell>
          <cell r="AJ402">
            <v>0</v>
          </cell>
          <cell r="AK402">
            <v>444041</v>
          </cell>
          <cell r="AM402">
            <v>725</v>
          </cell>
          <cell r="AN402">
            <v>738</v>
          </cell>
          <cell r="AO402" t="str">
            <v>NASHOBA</v>
          </cell>
          <cell r="AP402">
            <v>413945</v>
          </cell>
          <cell r="AQ402">
            <v>235993</v>
          </cell>
          <cell r="AR402">
            <v>177952</v>
          </cell>
          <cell r="AS402">
            <v>0</v>
          </cell>
          <cell r="AT402">
            <v>0</v>
          </cell>
          <cell r="AU402">
            <v>0</v>
          </cell>
          <cell r="AV402">
            <v>0</v>
          </cell>
          <cell r="AW402">
            <v>21896.75</v>
          </cell>
          <cell r="AX402">
            <v>0</v>
          </cell>
          <cell r="AY402">
            <v>199848.75</v>
          </cell>
          <cell r="AZ402">
            <v>125990.47607971064</v>
          </cell>
          <cell r="BB402">
            <v>725</v>
          </cell>
          <cell r="BC402" t="str">
            <v>NASHOBA</v>
          </cell>
          <cell r="BD402">
            <v>0</v>
          </cell>
          <cell r="BE402">
            <v>0</v>
          </cell>
          <cell r="BG402">
            <v>0</v>
          </cell>
          <cell r="BH402">
            <v>0</v>
          </cell>
          <cell r="BI402">
            <v>0</v>
          </cell>
          <cell r="BJ402">
            <v>0</v>
          </cell>
          <cell r="BK402">
            <v>0</v>
          </cell>
          <cell r="BL402">
            <v>0</v>
          </cell>
          <cell r="BN402">
            <v>0</v>
          </cell>
          <cell r="BP402">
            <v>177952</v>
          </cell>
          <cell r="BQ402">
            <v>177952</v>
          </cell>
          <cell r="BR402">
            <v>0</v>
          </cell>
          <cell r="BS402">
            <v>0</v>
          </cell>
          <cell r="BT402">
            <v>0</v>
          </cell>
          <cell r="BV402">
            <v>0</v>
          </cell>
        </row>
        <row r="403">
          <cell r="A403">
            <v>728</v>
          </cell>
          <cell r="B403">
            <v>787</v>
          </cell>
          <cell r="C403" t="str">
            <v>NEW SALEM WENDELL</v>
          </cell>
          <cell r="D403">
            <v>1</v>
          </cell>
          <cell r="E403">
            <v>11638</v>
          </cell>
          <cell r="F403">
            <v>0</v>
          </cell>
          <cell r="G403">
            <v>893</v>
          </cell>
          <cell r="H403">
            <v>12531</v>
          </cell>
          <cell r="J403">
            <v>8239.7340890558826</v>
          </cell>
          <cell r="K403">
            <v>0.70800258541466599</v>
          </cell>
          <cell r="L403">
            <v>893</v>
          </cell>
          <cell r="M403">
            <v>9132.7340890558826</v>
          </cell>
          <cell r="O403">
            <v>3398.2659109441174</v>
          </cell>
          <cell r="Q403">
            <v>0</v>
          </cell>
          <cell r="R403">
            <v>8239.7340890558826</v>
          </cell>
          <cell r="S403">
            <v>893</v>
          </cell>
          <cell r="T403">
            <v>9132.7340890558826</v>
          </cell>
          <cell r="V403">
            <v>12531</v>
          </cell>
          <cell r="W403">
            <v>0</v>
          </cell>
          <cell r="X403">
            <v>728</v>
          </cell>
          <cell r="Y403">
            <v>1</v>
          </cell>
          <cell r="Z403">
            <v>0</v>
          </cell>
          <cell r="AA403">
            <v>11638</v>
          </cell>
          <cell r="AB403">
            <v>0</v>
          </cell>
          <cell r="AC403">
            <v>11638</v>
          </cell>
          <cell r="AD403">
            <v>0</v>
          </cell>
          <cell r="AE403">
            <v>893</v>
          </cell>
          <cell r="AF403">
            <v>12531</v>
          </cell>
          <cell r="AG403">
            <v>0</v>
          </cell>
          <cell r="AH403">
            <v>0</v>
          </cell>
          <cell r="AI403">
            <v>0</v>
          </cell>
          <cell r="AJ403">
            <v>0</v>
          </cell>
          <cell r="AK403">
            <v>12531</v>
          </cell>
          <cell r="AM403">
            <v>728</v>
          </cell>
          <cell r="AN403">
            <v>787</v>
          </cell>
          <cell r="AO403" t="str">
            <v>NEW SALEM WENDELL</v>
          </cell>
          <cell r="AP403">
            <v>11638</v>
          </cell>
          <cell r="AQ403">
            <v>0</v>
          </cell>
          <cell r="AR403">
            <v>11638</v>
          </cell>
          <cell r="AS403">
            <v>0</v>
          </cell>
          <cell r="AT403">
            <v>0</v>
          </cell>
          <cell r="AU403">
            <v>0</v>
          </cell>
          <cell r="AV403">
            <v>0</v>
          </cell>
          <cell r="AW403">
            <v>0</v>
          </cell>
          <cell r="AX403">
            <v>0</v>
          </cell>
          <cell r="AY403">
            <v>11638</v>
          </cell>
          <cell r="AZ403">
            <v>8239.7340890558826</v>
          </cell>
          <cell r="BB403">
            <v>728</v>
          </cell>
          <cell r="BC403" t="str">
            <v>NEW SALEM WENDELL</v>
          </cell>
          <cell r="BD403">
            <v>0</v>
          </cell>
          <cell r="BE403">
            <v>0</v>
          </cell>
          <cell r="BG403">
            <v>0</v>
          </cell>
          <cell r="BH403">
            <v>0</v>
          </cell>
          <cell r="BI403">
            <v>0</v>
          </cell>
          <cell r="BJ403">
            <v>0</v>
          </cell>
          <cell r="BK403">
            <v>0</v>
          </cell>
          <cell r="BL403">
            <v>0</v>
          </cell>
          <cell r="BN403">
            <v>0</v>
          </cell>
          <cell r="BP403">
            <v>11638</v>
          </cell>
          <cell r="BQ403">
            <v>11638</v>
          </cell>
          <cell r="BR403">
            <v>0</v>
          </cell>
          <cell r="BS403">
            <v>0</v>
          </cell>
          <cell r="BT403">
            <v>0</v>
          </cell>
          <cell r="BV403">
            <v>0</v>
          </cell>
        </row>
        <row r="404">
          <cell r="A404">
            <v>730</v>
          </cell>
          <cell r="B404">
            <v>741</v>
          </cell>
          <cell r="C404" t="str">
            <v>NORTHBORO SOUTHBORO</v>
          </cell>
          <cell r="D404">
            <v>19</v>
          </cell>
          <cell r="E404">
            <v>254762</v>
          </cell>
          <cell r="F404">
            <v>0</v>
          </cell>
          <cell r="G404">
            <v>16583</v>
          </cell>
          <cell r="H404">
            <v>271345</v>
          </cell>
          <cell r="J404">
            <v>0</v>
          </cell>
          <cell r="K404">
            <v>0</v>
          </cell>
          <cell r="L404">
            <v>16583</v>
          </cell>
          <cell r="M404">
            <v>16583</v>
          </cell>
          <cell r="O404">
            <v>254762</v>
          </cell>
          <cell r="Q404">
            <v>0</v>
          </cell>
          <cell r="R404">
            <v>0</v>
          </cell>
          <cell r="S404">
            <v>16583</v>
          </cell>
          <cell r="T404">
            <v>16583</v>
          </cell>
          <cell r="V404">
            <v>64485.75</v>
          </cell>
          <cell r="W404">
            <v>0</v>
          </cell>
          <cell r="X404">
            <v>730</v>
          </cell>
          <cell r="Y404">
            <v>19</v>
          </cell>
          <cell r="Z404">
            <v>0.43504531722054379</v>
          </cell>
          <cell r="AA404">
            <v>254762</v>
          </cell>
          <cell r="AB404">
            <v>0</v>
          </cell>
          <cell r="AC404">
            <v>254762</v>
          </cell>
          <cell r="AD404">
            <v>0</v>
          </cell>
          <cell r="AE404">
            <v>16583</v>
          </cell>
          <cell r="AF404">
            <v>271345</v>
          </cell>
          <cell r="AG404">
            <v>0</v>
          </cell>
          <cell r="AH404">
            <v>0</v>
          </cell>
          <cell r="AI404">
            <v>0</v>
          </cell>
          <cell r="AJ404">
            <v>0</v>
          </cell>
          <cell r="AK404">
            <v>271345</v>
          </cell>
          <cell r="AM404">
            <v>730</v>
          </cell>
          <cell r="AN404">
            <v>741</v>
          </cell>
          <cell r="AO404" t="str">
            <v>NORTHBORO SOUTHBORO</v>
          </cell>
          <cell r="AP404">
            <v>254762</v>
          </cell>
          <cell r="AQ404">
            <v>264366</v>
          </cell>
          <cell r="AR404">
            <v>0</v>
          </cell>
          <cell r="AS404">
            <v>0</v>
          </cell>
          <cell r="AT404">
            <v>904</v>
          </cell>
          <cell r="AU404">
            <v>11482</v>
          </cell>
          <cell r="AV404">
            <v>0</v>
          </cell>
          <cell r="AW404">
            <v>35516.75</v>
          </cell>
          <cell r="AX404">
            <v>0</v>
          </cell>
          <cell r="AY404">
            <v>47902.75</v>
          </cell>
          <cell r="AZ404">
            <v>0</v>
          </cell>
          <cell r="BB404">
            <v>730</v>
          </cell>
          <cell r="BC404" t="str">
            <v>NORTHBORO SOUTHBORO</v>
          </cell>
          <cell r="BD404">
            <v>0</v>
          </cell>
          <cell r="BE404">
            <v>0</v>
          </cell>
          <cell r="BG404">
            <v>0</v>
          </cell>
          <cell r="BH404">
            <v>0</v>
          </cell>
          <cell r="BI404">
            <v>0</v>
          </cell>
          <cell r="BJ404">
            <v>0</v>
          </cell>
          <cell r="BK404">
            <v>0</v>
          </cell>
          <cell r="BL404">
            <v>0</v>
          </cell>
          <cell r="BN404">
            <v>0</v>
          </cell>
          <cell r="BP404">
            <v>0</v>
          </cell>
          <cell r="BQ404">
            <v>0</v>
          </cell>
          <cell r="BR404">
            <v>0</v>
          </cell>
          <cell r="BS404">
            <v>0</v>
          </cell>
          <cell r="BT404">
            <v>0</v>
          </cell>
          <cell r="BV404">
            <v>0</v>
          </cell>
        </row>
        <row r="405">
          <cell r="A405">
            <v>735</v>
          </cell>
          <cell r="B405">
            <v>740</v>
          </cell>
          <cell r="C405" t="str">
            <v>NORTH MIDDLESEX</v>
          </cell>
          <cell r="D405">
            <v>69</v>
          </cell>
          <cell r="E405">
            <v>958217</v>
          </cell>
          <cell r="F405">
            <v>0</v>
          </cell>
          <cell r="G405">
            <v>61527</v>
          </cell>
          <cell r="H405">
            <v>1019744</v>
          </cell>
          <cell r="J405">
            <v>0</v>
          </cell>
          <cell r="K405">
            <v>0</v>
          </cell>
          <cell r="L405">
            <v>61527</v>
          </cell>
          <cell r="M405">
            <v>61527</v>
          </cell>
          <cell r="O405">
            <v>958217</v>
          </cell>
          <cell r="Q405">
            <v>0</v>
          </cell>
          <cell r="R405">
            <v>0</v>
          </cell>
          <cell r="S405">
            <v>61527</v>
          </cell>
          <cell r="T405">
            <v>61527</v>
          </cell>
          <cell r="V405">
            <v>151120.53302385175</v>
          </cell>
          <cell r="W405">
            <v>0</v>
          </cell>
          <cell r="X405">
            <v>735</v>
          </cell>
          <cell r="Y405">
            <v>69</v>
          </cell>
          <cell r="Z405">
            <v>0.10091000124683813</v>
          </cell>
          <cell r="AA405">
            <v>958217</v>
          </cell>
          <cell r="AB405">
            <v>0</v>
          </cell>
          <cell r="AC405">
            <v>958217</v>
          </cell>
          <cell r="AD405">
            <v>0</v>
          </cell>
          <cell r="AE405">
            <v>61527</v>
          </cell>
          <cell r="AF405">
            <v>1019744</v>
          </cell>
          <cell r="AG405">
            <v>0</v>
          </cell>
          <cell r="AH405">
            <v>0</v>
          </cell>
          <cell r="AI405">
            <v>0</v>
          </cell>
          <cell r="AJ405">
            <v>0</v>
          </cell>
          <cell r="AK405">
            <v>1019744</v>
          </cell>
          <cell r="AM405">
            <v>735</v>
          </cell>
          <cell r="AN405">
            <v>740</v>
          </cell>
          <cell r="AO405" t="str">
            <v>NORTH MIDDLESEX</v>
          </cell>
          <cell r="AP405">
            <v>958217</v>
          </cell>
          <cell r="AQ405">
            <v>984391</v>
          </cell>
          <cell r="AR405">
            <v>0</v>
          </cell>
          <cell r="AS405">
            <v>63421</v>
          </cell>
          <cell r="AT405">
            <v>0</v>
          </cell>
          <cell r="AU405">
            <v>29993.25</v>
          </cell>
          <cell r="AV405">
            <v>0</v>
          </cell>
          <cell r="AW405">
            <v>0</v>
          </cell>
          <cell r="AX405">
            <v>-3820.716976148251</v>
          </cell>
          <cell r="AY405">
            <v>89593.533023851749</v>
          </cell>
          <cell r="AZ405">
            <v>0</v>
          </cell>
          <cell r="BB405">
            <v>735</v>
          </cell>
          <cell r="BC405" t="str">
            <v>NORTH MIDDLESEX</v>
          </cell>
          <cell r="BD405">
            <v>0</v>
          </cell>
          <cell r="BE405">
            <v>0</v>
          </cell>
          <cell r="BG405">
            <v>0</v>
          </cell>
          <cell r="BH405">
            <v>0</v>
          </cell>
          <cell r="BI405">
            <v>0</v>
          </cell>
          <cell r="BJ405">
            <v>0</v>
          </cell>
          <cell r="BK405">
            <v>0</v>
          </cell>
          <cell r="BL405">
            <v>0</v>
          </cell>
          <cell r="BN405">
            <v>0</v>
          </cell>
          <cell r="BP405">
            <v>0</v>
          </cell>
          <cell r="BQ405">
            <v>0</v>
          </cell>
          <cell r="BR405">
            <v>0</v>
          </cell>
          <cell r="BS405">
            <v>-3820.716976148251</v>
          </cell>
          <cell r="BT405">
            <v>-3820.716976148251</v>
          </cell>
          <cell r="BV405">
            <v>-3820.716976148251</v>
          </cell>
        </row>
        <row r="406">
          <cell r="A406">
            <v>740</v>
          </cell>
          <cell r="B406">
            <v>745</v>
          </cell>
          <cell r="C406" t="str">
            <v>OLD ROCHESTER</v>
          </cell>
          <cell r="D406">
            <v>2</v>
          </cell>
          <cell r="E406">
            <v>26992</v>
          </cell>
          <cell r="F406">
            <v>0</v>
          </cell>
          <cell r="G406">
            <v>1747</v>
          </cell>
          <cell r="H406">
            <v>28739</v>
          </cell>
          <cell r="J406">
            <v>0</v>
          </cell>
          <cell r="K406">
            <v>0</v>
          </cell>
          <cell r="L406">
            <v>1747</v>
          </cell>
          <cell r="M406">
            <v>1747</v>
          </cell>
          <cell r="O406">
            <v>26992</v>
          </cell>
          <cell r="Q406">
            <v>0</v>
          </cell>
          <cell r="R406">
            <v>0</v>
          </cell>
          <cell r="S406">
            <v>1747</v>
          </cell>
          <cell r="T406">
            <v>1747</v>
          </cell>
          <cell r="V406">
            <v>11493</v>
          </cell>
          <cell r="W406">
            <v>0</v>
          </cell>
          <cell r="X406">
            <v>740</v>
          </cell>
          <cell r="Y406">
            <v>2</v>
          </cell>
          <cell r="Z406">
            <v>4.3105457693716494E-2</v>
          </cell>
          <cell r="AA406">
            <v>26992</v>
          </cell>
          <cell r="AB406">
            <v>0</v>
          </cell>
          <cell r="AC406">
            <v>26992</v>
          </cell>
          <cell r="AD406">
            <v>0</v>
          </cell>
          <cell r="AE406">
            <v>1747</v>
          </cell>
          <cell r="AF406">
            <v>28739</v>
          </cell>
          <cell r="AG406">
            <v>0</v>
          </cell>
          <cell r="AH406">
            <v>0</v>
          </cell>
          <cell r="AI406">
            <v>0</v>
          </cell>
          <cell r="AJ406">
            <v>0</v>
          </cell>
          <cell r="AK406">
            <v>28739</v>
          </cell>
          <cell r="AM406">
            <v>740</v>
          </cell>
          <cell r="AN406">
            <v>745</v>
          </cell>
          <cell r="AO406" t="str">
            <v>OLD ROCHESTER</v>
          </cell>
          <cell r="AP406">
            <v>26992</v>
          </cell>
          <cell r="AQ406">
            <v>27169</v>
          </cell>
          <cell r="AR406">
            <v>0</v>
          </cell>
          <cell r="AS406">
            <v>0</v>
          </cell>
          <cell r="AT406">
            <v>3240.75</v>
          </cell>
          <cell r="AU406">
            <v>3719</v>
          </cell>
          <cell r="AV406">
            <v>2786.25</v>
          </cell>
          <cell r="AW406">
            <v>0</v>
          </cell>
          <cell r="AX406">
            <v>0</v>
          </cell>
          <cell r="AY406">
            <v>9746</v>
          </cell>
          <cell r="AZ406">
            <v>0</v>
          </cell>
          <cell r="BB406">
            <v>740</v>
          </cell>
          <cell r="BC406" t="str">
            <v>OLD ROCHESTER</v>
          </cell>
          <cell r="BD406">
            <v>0</v>
          </cell>
          <cell r="BE406">
            <v>0</v>
          </cell>
          <cell r="BG406">
            <v>0</v>
          </cell>
          <cell r="BH406">
            <v>0</v>
          </cell>
          <cell r="BI406">
            <v>0</v>
          </cell>
          <cell r="BJ406">
            <v>0</v>
          </cell>
          <cell r="BK406">
            <v>0</v>
          </cell>
          <cell r="BL406">
            <v>0</v>
          </cell>
          <cell r="BN406">
            <v>0</v>
          </cell>
          <cell r="BP406">
            <v>0</v>
          </cell>
          <cell r="BQ406">
            <v>0</v>
          </cell>
          <cell r="BR406">
            <v>0</v>
          </cell>
          <cell r="BS406">
            <v>0</v>
          </cell>
          <cell r="BT406">
            <v>0</v>
          </cell>
          <cell r="BV406">
            <v>0</v>
          </cell>
        </row>
        <row r="407">
          <cell r="A407">
            <v>745</v>
          </cell>
          <cell r="B407">
            <v>746</v>
          </cell>
          <cell r="C407" t="str">
            <v>PENTUCKET</v>
          </cell>
          <cell r="D407">
            <v>29</v>
          </cell>
          <cell r="E407">
            <v>370673</v>
          </cell>
          <cell r="F407">
            <v>0</v>
          </cell>
          <cell r="G407">
            <v>25897</v>
          </cell>
          <cell r="H407">
            <v>396570</v>
          </cell>
          <cell r="J407">
            <v>2602.617503984312</v>
          </cell>
          <cell r="K407">
            <v>5.8462463870016641E-2</v>
          </cell>
          <cell r="L407">
            <v>25897</v>
          </cell>
          <cell r="M407">
            <v>28499.617503984311</v>
          </cell>
          <cell r="O407">
            <v>368070.38249601569</v>
          </cell>
          <cell r="Q407">
            <v>0</v>
          </cell>
          <cell r="R407">
            <v>2602.617503984312</v>
          </cell>
          <cell r="S407">
            <v>25897</v>
          </cell>
          <cell r="T407">
            <v>28499.617503984311</v>
          </cell>
          <cell r="V407">
            <v>70414.752617660444</v>
          </cell>
          <cell r="W407">
            <v>0</v>
          </cell>
          <cell r="X407">
            <v>745</v>
          </cell>
          <cell r="Y407">
            <v>29</v>
          </cell>
          <cell r="Z407">
            <v>0</v>
          </cell>
          <cell r="AA407">
            <v>370673</v>
          </cell>
          <cell r="AB407">
            <v>0</v>
          </cell>
          <cell r="AC407">
            <v>370673</v>
          </cell>
          <cell r="AD407">
            <v>0</v>
          </cell>
          <cell r="AE407">
            <v>25897</v>
          </cell>
          <cell r="AF407">
            <v>396570</v>
          </cell>
          <cell r="AG407">
            <v>0</v>
          </cell>
          <cell r="AH407">
            <v>0</v>
          </cell>
          <cell r="AI407">
            <v>0</v>
          </cell>
          <cell r="AJ407">
            <v>0</v>
          </cell>
          <cell r="AK407">
            <v>396570</v>
          </cell>
          <cell r="AM407">
            <v>745</v>
          </cell>
          <cell r="AN407">
            <v>746</v>
          </cell>
          <cell r="AO407" t="str">
            <v>PENTUCKET</v>
          </cell>
          <cell r="AP407">
            <v>370673</v>
          </cell>
          <cell r="AQ407">
            <v>366997</v>
          </cell>
          <cell r="AR407">
            <v>3676</v>
          </cell>
          <cell r="AS407">
            <v>18765</v>
          </cell>
          <cell r="AT407">
            <v>14248.75</v>
          </cell>
          <cell r="AU407">
            <v>0</v>
          </cell>
          <cell r="AV407">
            <v>0</v>
          </cell>
          <cell r="AW407">
            <v>8958.5</v>
          </cell>
          <cell r="AX407">
            <v>-1130.497382339563</v>
          </cell>
          <cell r="AY407">
            <v>44517.752617660437</v>
          </cell>
          <cell r="AZ407">
            <v>2602.617503984312</v>
          </cell>
          <cell r="BB407">
            <v>745</v>
          </cell>
          <cell r="BC407" t="str">
            <v>PENTUCKET</v>
          </cell>
          <cell r="BD407">
            <v>0</v>
          </cell>
          <cell r="BE407">
            <v>0</v>
          </cell>
          <cell r="BG407">
            <v>0</v>
          </cell>
          <cell r="BH407">
            <v>0</v>
          </cell>
          <cell r="BI407">
            <v>0</v>
          </cell>
          <cell r="BJ407">
            <v>0</v>
          </cell>
          <cell r="BK407">
            <v>0</v>
          </cell>
          <cell r="BL407">
            <v>0</v>
          </cell>
          <cell r="BN407">
            <v>0</v>
          </cell>
          <cell r="BP407">
            <v>3676</v>
          </cell>
          <cell r="BQ407">
            <v>3676</v>
          </cell>
          <cell r="BR407">
            <v>0</v>
          </cell>
          <cell r="BS407">
            <v>-1130.497382339563</v>
          </cell>
          <cell r="BT407">
            <v>-1130.497382339563</v>
          </cell>
          <cell r="BV407">
            <v>-1130.497382339563</v>
          </cell>
        </row>
        <row r="408">
          <cell r="A408">
            <v>750</v>
          </cell>
          <cell r="B408">
            <v>747</v>
          </cell>
          <cell r="C408" t="str">
            <v>PIONEER</v>
          </cell>
          <cell r="D408">
            <v>21</v>
          </cell>
          <cell r="E408">
            <v>394044</v>
          </cell>
          <cell r="F408">
            <v>0</v>
          </cell>
          <cell r="G408">
            <v>18585</v>
          </cell>
          <cell r="H408">
            <v>412629</v>
          </cell>
          <cell r="J408">
            <v>84183.631413560026</v>
          </cell>
          <cell r="K408">
            <v>0.54517248950628527</v>
          </cell>
          <cell r="L408">
            <v>18585</v>
          </cell>
          <cell r="M408">
            <v>102768.63141356003</v>
          </cell>
          <cell r="O408">
            <v>309860.36858643999</v>
          </cell>
          <cell r="Q408">
            <v>0</v>
          </cell>
          <cell r="R408">
            <v>84183.631413560026</v>
          </cell>
          <cell r="S408">
            <v>18585</v>
          </cell>
          <cell r="T408">
            <v>102768.63141356003</v>
          </cell>
          <cell r="V408">
            <v>173001.5067643045</v>
          </cell>
          <cell r="W408">
            <v>0</v>
          </cell>
          <cell r="X408">
            <v>750</v>
          </cell>
          <cell r="Y408">
            <v>21</v>
          </cell>
          <cell r="Z408">
            <v>0.18918918918918914</v>
          </cell>
          <cell r="AA408">
            <v>394044</v>
          </cell>
          <cell r="AB408">
            <v>0</v>
          </cell>
          <cell r="AC408">
            <v>394044</v>
          </cell>
          <cell r="AD408">
            <v>0</v>
          </cell>
          <cell r="AE408">
            <v>18585</v>
          </cell>
          <cell r="AF408">
            <v>412629</v>
          </cell>
          <cell r="AG408">
            <v>0</v>
          </cell>
          <cell r="AH408">
            <v>0</v>
          </cell>
          <cell r="AI408">
            <v>0</v>
          </cell>
          <cell r="AJ408">
            <v>0</v>
          </cell>
          <cell r="AK408">
            <v>412629</v>
          </cell>
          <cell r="AM408">
            <v>750</v>
          </cell>
          <cell r="AN408">
            <v>747</v>
          </cell>
          <cell r="AO408" t="str">
            <v>PIONEER</v>
          </cell>
          <cell r="AP408">
            <v>394044</v>
          </cell>
          <cell r="AQ408">
            <v>275141</v>
          </cell>
          <cell r="AR408">
            <v>118903</v>
          </cell>
          <cell r="AS408">
            <v>11889</v>
          </cell>
          <cell r="AT408">
            <v>3848.25</v>
          </cell>
          <cell r="AU408">
            <v>18378.25</v>
          </cell>
          <cell r="AV408">
            <v>0</v>
          </cell>
          <cell r="AW408">
            <v>2114.25</v>
          </cell>
          <cell r="AX408">
            <v>-716.24323569550324</v>
          </cell>
          <cell r="AY408">
            <v>154416.5067643045</v>
          </cell>
          <cell r="AZ408">
            <v>84183.631413560026</v>
          </cell>
          <cell r="BB408">
            <v>750</v>
          </cell>
          <cell r="BC408" t="str">
            <v>PIONEER</v>
          </cell>
          <cell r="BD408">
            <v>0</v>
          </cell>
          <cell r="BE408">
            <v>0</v>
          </cell>
          <cell r="BG408">
            <v>0</v>
          </cell>
          <cell r="BH408">
            <v>0</v>
          </cell>
          <cell r="BI408">
            <v>0</v>
          </cell>
          <cell r="BJ408">
            <v>0</v>
          </cell>
          <cell r="BK408">
            <v>0</v>
          </cell>
          <cell r="BL408">
            <v>0</v>
          </cell>
          <cell r="BN408">
            <v>0</v>
          </cell>
          <cell r="BP408">
            <v>118903</v>
          </cell>
          <cell r="BQ408">
            <v>118903</v>
          </cell>
          <cell r="BR408">
            <v>0</v>
          </cell>
          <cell r="BS408">
            <v>-716.24323569550324</v>
          </cell>
          <cell r="BT408">
            <v>-716.24323569550324</v>
          </cell>
          <cell r="BV408">
            <v>-716.24323569550324</v>
          </cell>
        </row>
        <row r="409">
          <cell r="A409">
            <v>753</v>
          </cell>
          <cell r="B409">
            <v>749</v>
          </cell>
          <cell r="C409" t="str">
            <v>QUABBIN</v>
          </cell>
          <cell r="D409">
            <v>24</v>
          </cell>
          <cell r="E409">
            <v>302976</v>
          </cell>
          <cell r="F409">
            <v>0</v>
          </cell>
          <cell r="G409">
            <v>21432</v>
          </cell>
          <cell r="H409">
            <v>324408</v>
          </cell>
          <cell r="J409">
            <v>0</v>
          </cell>
          <cell r="K409">
            <v>0</v>
          </cell>
          <cell r="L409">
            <v>21432</v>
          </cell>
          <cell r="M409">
            <v>21432</v>
          </cell>
          <cell r="O409">
            <v>302976</v>
          </cell>
          <cell r="Q409">
            <v>0</v>
          </cell>
          <cell r="R409">
            <v>0</v>
          </cell>
          <cell r="S409">
            <v>21432</v>
          </cell>
          <cell r="T409">
            <v>21432</v>
          </cell>
          <cell r="V409">
            <v>91029.5</v>
          </cell>
          <cell r="W409">
            <v>0</v>
          </cell>
          <cell r="X409">
            <v>753</v>
          </cell>
          <cell r="Y409">
            <v>24</v>
          </cell>
          <cell r="Z409">
            <v>0</v>
          </cell>
          <cell r="AA409">
            <v>302976</v>
          </cell>
          <cell r="AB409">
            <v>0</v>
          </cell>
          <cell r="AC409">
            <v>302976</v>
          </cell>
          <cell r="AD409">
            <v>0</v>
          </cell>
          <cell r="AE409">
            <v>21432</v>
          </cell>
          <cell r="AF409">
            <v>324408</v>
          </cell>
          <cell r="AG409">
            <v>0</v>
          </cell>
          <cell r="AH409">
            <v>0</v>
          </cell>
          <cell r="AI409">
            <v>0</v>
          </cell>
          <cell r="AJ409">
            <v>0</v>
          </cell>
          <cell r="AK409">
            <v>324408</v>
          </cell>
          <cell r="AM409">
            <v>753</v>
          </cell>
          <cell r="AN409">
            <v>749</v>
          </cell>
          <cell r="AO409" t="str">
            <v>QUABBIN</v>
          </cell>
          <cell r="AP409">
            <v>302976</v>
          </cell>
          <cell r="AQ409">
            <v>344022</v>
          </cell>
          <cell r="AR409">
            <v>0</v>
          </cell>
          <cell r="AS409">
            <v>0</v>
          </cell>
          <cell r="AT409">
            <v>23103.5</v>
          </cell>
          <cell r="AU409">
            <v>43707.25</v>
          </cell>
          <cell r="AV409">
            <v>2786.75</v>
          </cell>
          <cell r="AW409">
            <v>0</v>
          </cell>
          <cell r="AX409">
            <v>0</v>
          </cell>
          <cell r="AY409">
            <v>69597.5</v>
          </cell>
          <cell r="AZ409">
            <v>0</v>
          </cell>
          <cell r="BB409">
            <v>753</v>
          </cell>
          <cell r="BC409" t="str">
            <v>QUABBIN</v>
          </cell>
          <cell r="BD409">
            <v>0</v>
          </cell>
          <cell r="BE409">
            <v>0</v>
          </cell>
          <cell r="BG409">
            <v>0</v>
          </cell>
          <cell r="BH409">
            <v>0</v>
          </cell>
          <cell r="BI409">
            <v>0</v>
          </cell>
          <cell r="BJ409">
            <v>0</v>
          </cell>
          <cell r="BK409">
            <v>0</v>
          </cell>
          <cell r="BL409">
            <v>0</v>
          </cell>
          <cell r="BN409">
            <v>0</v>
          </cell>
          <cell r="BP409">
            <v>0</v>
          </cell>
          <cell r="BQ409">
            <v>0</v>
          </cell>
          <cell r="BR409">
            <v>0</v>
          </cell>
          <cell r="BS409">
            <v>0</v>
          </cell>
          <cell r="BT409">
            <v>0</v>
          </cell>
          <cell r="BV409">
            <v>0</v>
          </cell>
        </row>
        <row r="410">
          <cell r="A410">
            <v>755</v>
          </cell>
          <cell r="B410">
            <v>730</v>
          </cell>
          <cell r="C410" t="str">
            <v>RALPH C MAHAR</v>
          </cell>
          <cell r="D410">
            <v>9</v>
          </cell>
          <cell r="E410">
            <v>127757</v>
          </cell>
          <cell r="F410">
            <v>0</v>
          </cell>
          <cell r="G410">
            <v>7979</v>
          </cell>
          <cell r="H410">
            <v>135736</v>
          </cell>
          <cell r="J410">
            <v>0</v>
          </cell>
          <cell r="K410">
            <v>0</v>
          </cell>
          <cell r="L410">
            <v>7979</v>
          </cell>
          <cell r="M410">
            <v>7979</v>
          </cell>
          <cell r="O410">
            <v>127757</v>
          </cell>
          <cell r="Q410">
            <v>0</v>
          </cell>
          <cell r="R410">
            <v>0</v>
          </cell>
          <cell r="S410">
            <v>7979</v>
          </cell>
          <cell r="T410">
            <v>7979</v>
          </cell>
          <cell r="V410">
            <v>34741</v>
          </cell>
          <cell r="W410">
            <v>0</v>
          </cell>
          <cell r="X410">
            <v>755</v>
          </cell>
          <cell r="Y410">
            <v>9</v>
          </cell>
          <cell r="Z410">
            <v>6.5556828649097967E-2</v>
          </cell>
          <cell r="AA410">
            <v>127757</v>
          </cell>
          <cell r="AB410">
            <v>0</v>
          </cell>
          <cell r="AC410">
            <v>127757</v>
          </cell>
          <cell r="AD410">
            <v>0</v>
          </cell>
          <cell r="AE410">
            <v>7979</v>
          </cell>
          <cell r="AF410">
            <v>135736</v>
          </cell>
          <cell r="AG410">
            <v>0</v>
          </cell>
          <cell r="AH410">
            <v>0</v>
          </cell>
          <cell r="AI410">
            <v>0</v>
          </cell>
          <cell r="AJ410">
            <v>0</v>
          </cell>
          <cell r="AK410">
            <v>135736</v>
          </cell>
          <cell r="AM410">
            <v>755</v>
          </cell>
          <cell r="AN410">
            <v>730</v>
          </cell>
          <cell r="AO410" t="str">
            <v>RALPH C MAHAR</v>
          </cell>
          <cell r="AP410">
            <v>127757</v>
          </cell>
          <cell r="AQ410">
            <v>192325</v>
          </cell>
          <cell r="AR410">
            <v>0</v>
          </cell>
          <cell r="AS410">
            <v>0</v>
          </cell>
          <cell r="AT410">
            <v>8705.25</v>
          </cell>
          <cell r="AU410">
            <v>15159.5</v>
          </cell>
          <cell r="AV410">
            <v>2897.25</v>
          </cell>
          <cell r="AW410">
            <v>0</v>
          </cell>
          <cell r="AX410">
            <v>0</v>
          </cell>
          <cell r="AY410">
            <v>26762</v>
          </cell>
          <cell r="AZ410">
            <v>0</v>
          </cell>
          <cell r="BB410">
            <v>755</v>
          </cell>
          <cell r="BC410" t="str">
            <v>RALPH C MAHAR</v>
          </cell>
          <cell r="BD410">
            <v>0</v>
          </cell>
          <cell r="BE410">
            <v>0</v>
          </cell>
          <cell r="BG410">
            <v>0</v>
          </cell>
          <cell r="BH410">
            <v>0</v>
          </cell>
          <cell r="BI410">
            <v>0</v>
          </cell>
          <cell r="BJ410">
            <v>0</v>
          </cell>
          <cell r="BK410">
            <v>0</v>
          </cell>
          <cell r="BL410">
            <v>0</v>
          </cell>
          <cell r="BN410">
            <v>0</v>
          </cell>
          <cell r="BP410">
            <v>0</v>
          </cell>
          <cell r="BQ410">
            <v>0</v>
          </cell>
          <cell r="BR410">
            <v>0</v>
          </cell>
          <cell r="BS410">
            <v>0</v>
          </cell>
          <cell r="BT410">
            <v>0</v>
          </cell>
          <cell r="BV410">
            <v>0</v>
          </cell>
        </row>
        <row r="411">
          <cell r="A411">
            <v>760</v>
          </cell>
          <cell r="B411">
            <v>752</v>
          </cell>
          <cell r="C411" t="str">
            <v>SILVER LAKE</v>
          </cell>
          <cell r="D411">
            <v>58</v>
          </cell>
          <cell r="E411">
            <v>684834</v>
          </cell>
          <cell r="F411">
            <v>0</v>
          </cell>
          <cell r="G411">
            <v>51794</v>
          </cell>
          <cell r="H411">
            <v>736628</v>
          </cell>
          <cell r="J411">
            <v>89480.906757632561</v>
          </cell>
          <cell r="K411">
            <v>0.4139299282451902</v>
          </cell>
          <cell r="L411">
            <v>51794</v>
          </cell>
          <cell r="M411">
            <v>141274.90675763256</v>
          </cell>
          <cell r="O411">
            <v>595353.0932423675</v>
          </cell>
          <cell r="Q411">
            <v>0</v>
          </cell>
          <cell r="R411">
            <v>89480.906757632561</v>
          </cell>
          <cell r="S411">
            <v>51794</v>
          </cell>
          <cell r="T411">
            <v>141274.90675763256</v>
          </cell>
          <cell r="V411">
            <v>267968.04457072454</v>
          </cell>
          <cell r="W411">
            <v>0</v>
          </cell>
          <cell r="X411">
            <v>760</v>
          </cell>
          <cell r="Y411">
            <v>58</v>
          </cell>
          <cell r="Z411">
            <v>0</v>
          </cell>
          <cell r="AA411">
            <v>684834</v>
          </cell>
          <cell r="AB411">
            <v>0</v>
          </cell>
          <cell r="AC411">
            <v>684834</v>
          </cell>
          <cell r="AD411">
            <v>0</v>
          </cell>
          <cell r="AE411">
            <v>51794</v>
          </cell>
          <cell r="AF411">
            <v>736628</v>
          </cell>
          <cell r="AG411">
            <v>0</v>
          </cell>
          <cell r="AH411">
            <v>0</v>
          </cell>
          <cell r="AI411">
            <v>0</v>
          </cell>
          <cell r="AJ411">
            <v>0</v>
          </cell>
          <cell r="AK411">
            <v>736628</v>
          </cell>
          <cell r="AM411">
            <v>760</v>
          </cell>
          <cell r="AN411">
            <v>752</v>
          </cell>
          <cell r="AO411" t="str">
            <v>SILVER LAKE</v>
          </cell>
          <cell r="AP411">
            <v>684834</v>
          </cell>
          <cell r="AQ411">
            <v>558449</v>
          </cell>
          <cell r="AR411">
            <v>126385</v>
          </cell>
          <cell r="AS411">
            <v>49593</v>
          </cell>
          <cell r="AT411">
            <v>10695.75</v>
          </cell>
          <cell r="AU411">
            <v>18901.25</v>
          </cell>
          <cell r="AV411">
            <v>10025.75</v>
          </cell>
          <cell r="AW411">
            <v>3561</v>
          </cell>
          <cell r="AX411">
            <v>-2987.7054292754619</v>
          </cell>
          <cell r="AY411">
            <v>216174.04457072454</v>
          </cell>
          <cell r="AZ411">
            <v>89480.906757632561</v>
          </cell>
          <cell r="BB411">
            <v>760</v>
          </cell>
          <cell r="BC411" t="str">
            <v>SILVER LAKE</v>
          </cell>
          <cell r="BD411">
            <v>0</v>
          </cell>
          <cell r="BE411">
            <v>0</v>
          </cell>
          <cell r="BG411">
            <v>0</v>
          </cell>
          <cell r="BH411">
            <v>0</v>
          </cell>
          <cell r="BI411">
            <v>0</v>
          </cell>
          <cell r="BJ411">
            <v>0</v>
          </cell>
          <cell r="BK411">
            <v>0</v>
          </cell>
          <cell r="BL411">
            <v>0</v>
          </cell>
          <cell r="BN411">
            <v>0</v>
          </cell>
          <cell r="BP411">
            <v>126385</v>
          </cell>
          <cell r="BQ411">
            <v>126385</v>
          </cell>
          <cell r="BR411">
            <v>0</v>
          </cell>
          <cell r="BS411">
            <v>-2987.7054292754619</v>
          </cell>
          <cell r="BT411">
            <v>-2987.7054292754619</v>
          </cell>
          <cell r="BV411">
            <v>-2987.7054292754619</v>
          </cell>
        </row>
        <row r="412">
          <cell r="A412">
            <v>763</v>
          </cell>
          <cell r="B412">
            <v>790</v>
          </cell>
          <cell r="C412" t="str">
            <v>SOMERSET BERKLEY</v>
          </cell>
          <cell r="D412">
            <v>1</v>
          </cell>
          <cell r="E412">
            <v>12332</v>
          </cell>
          <cell r="F412">
            <v>0</v>
          </cell>
          <cell r="G412">
            <v>893</v>
          </cell>
          <cell r="H412">
            <v>13225</v>
          </cell>
          <cell r="J412">
            <v>0</v>
          </cell>
          <cell r="K412">
            <v>0</v>
          </cell>
          <cell r="L412">
            <v>893</v>
          </cell>
          <cell r="M412">
            <v>893</v>
          </cell>
          <cell r="O412">
            <v>12332</v>
          </cell>
          <cell r="Q412">
            <v>0</v>
          </cell>
          <cell r="R412">
            <v>0</v>
          </cell>
          <cell r="S412">
            <v>893</v>
          </cell>
          <cell r="T412">
            <v>893</v>
          </cell>
          <cell r="V412">
            <v>6971.3584514403101</v>
          </cell>
          <cell r="W412">
            <v>0</v>
          </cell>
          <cell r="X412">
            <v>763</v>
          </cell>
          <cell r="Y412">
            <v>1</v>
          </cell>
          <cell r="Z412">
            <v>0</v>
          </cell>
          <cell r="AA412">
            <v>12332</v>
          </cell>
          <cell r="AB412">
            <v>0</v>
          </cell>
          <cell r="AC412">
            <v>12332</v>
          </cell>
          <cell r="AD412">
            <v>0</v>
          </cell>
          <cell r="AE412">
            <v>893</v>
          </cell>
          <cell r="AF412">
            <v>13225</v>
          </cell>
          <cell r="AG412">
            <v>0</v>
          </cell>
          <cell r="AH412">
            <v>0</v>
          </cell>
          <cell r="AI412">
            <v>0</v>
          </cell>
          <cell r="AJ412">
            <v>0</v>
          </cell>
          <cell r="AK412">
            <v>13225</v>
          </cell>
          <cell r="AM412">
            <v>763</v>
          </cell>
          <cell r="AN412">
            <v>790</v>
          </cell>
          <cell r="AO412" t="str">
            <v>SOMERSET BERKLEY</v>
          </cell>
          <cell r="AP412">
            <v>12332</v>
          </cell>
          <cell r="AQ412">
            <v>24986</v>
          </cell>
          <cell r="AR412">
            <v>0</v>
          </cell>
          <cell r="AS412">
            <v>2791</v>
          </cell>
          <cell r="AT412">
            <v>3455.5</v>
          </cell>
          <cell r="AU412">
            <v>0</v>
          </cell>
          <cell r="AV412">
            <v>0</v>
          </cell>
          <cell r="AW412">
            <v>0</v>
          </cell>
          <cell r="AX412">
            <v>-168.14154855968991</v>
          </cell>
          <cell r="AY412">
            <v>6078.3584514403101</v>
          </cell>
          <cell r="AZ412">
            <v>0</v>
          </cell>
          <cell r="BB412">
            <v>763</v>
          </cell>
          <cell r="BC412" t="str">
            <v>SOMERSET BERKLEY</v>
          </cell>
          <cell r="BD412">
            <v>0</v>
          </cell>
          <cell r="BE412">
            <v>0</v>
          </cell>
          <cell r="BG412">
            <v>0</v>
          </cell>
          <cell r="BH412">
            <v>0</v>
          </cell>
          <cell r="BI412">
            <v>0</v>
          </cell>
          <cell r="BJ412">
            <v>0</v>
          </cell>
          <cell r="BK412">
            <v>0</v>
          </cell>
          <cell r="BL412">
            <v>0</v>
          </cell>
          <cell r="BN412">
            <v>0</v>
          </cell>
          <cell r="BP412">
            <v>0</v>
          </cell>
          <cell r="BQ412">
            <v>0</v>
          </cell>
          <cell r="BR412">
            <v>0</v>
          </cell>
          <cell r="BS412">
            <v>-168.14154855968991</v>
          </cell>
          <cell r="BT412">
            <v>-168.14154855968991</v>
          </cell>
          <cell r="BV412">
            <v>-168.14154855968991</v>
          </cell>
          <cell r="CA412" t="str">
            <v>fy12</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4109.75</v>
          </cell>
          <cell r="AW413">
            <v>0</v>
          </cell>
          <cell r="AX413">
            <v>0</v>
          </cell>
          <cell r="AY413">
            <v>4109.75</v>
          </cell>
          <cell r="AZ413">
            <v>0</v>
          </cell>
          <cell r="BB413">
            <v>765</v>
          </cell>
          <cell r="BC413" t="str">
            <v>SOUTHERN BERKSHIRE</v>
          </cell>
          <cell r="BD413">
            <v>0</v>
          </cell>
          <cell r="BE413">
            <v>0</v>
          </cell>
          <cell r="BG413">
            <v>0</v>
          </cell>
          <cell r="BH413">
            <v>0</v>
          </cell>
          <cell r="BI413">
            <v>0</v>
          </cell>
          <cell r="BJ413">
            <v>0</v>
          </cell>
          <cell r="BK413">
            <v>0</v>
          </cell>
          <cell r="BL413">
            <v>0</v>
          </cell>
          <cell r="BN413">
            <v>0</v>
          </cell>
          <cell r="BP413">
            <v>0</v>
          </cell>
          <cell r="BQ413">
            <v>0</v>
          </cell>
          <cell r="BR413">
            <v>0</v>
          </cell>
          <cell r="BS413">
            <v>0</v>
          </cell>
          <cell r="BT413">
            <v>0</v>
          </cell>
          <cell r="BV413">
            <v>0</v>
          </cell>
        </row>
        <row r="414">
          <cell r="A414">
            <v>766</v>
          </cell>
          <cell r="B414">
            <v>766</v>
          </cell>
          <cell r="C414" t="str">
            <v>SOUTHWICK TOLLAND GRANVILLE</v>
          </cell>
          <cell r="D414">
            <v>5</v>
          </cell>
          <cell r="E414">
            <v>76390</v>
          </cell>
          <cell r="F414">
            <v>0</v>
          </cell>
          <cell r="G414">
            <v>4459</v>
          </cell>
          <cell r="H414">
            <v>80849</v>
          </cell>
          <cell r="J414">
            <v>4756.3613688157257</v>
          </cell>
          <cell r="K414">
            <v>0.1975358900370956</v>
          </cell>
          <cell r="L414">
            <v>4459</v>
          </cell>
          <cell r="M414">
            <v>9215.3613688157257</v>
          </cell>
          <cell r="O414">
            <v>71633.63863118428</v>
          </cell>
          <cell r="Q414">
            <v>0</v>
          </cell>
          <cell r="R414">
            <v>4756.3613688157257</v>
          </cell>
          <cell r="S414">
            <v>4459</v>
          </cell>
          <cell r="T414">
            <v>9215.3613688157257</v>
          </cell>
          <cell r="V414">
            <v>28537.466793667321</v>
          </cell>
          <cell r="W414">
            <v>0</v>
          </cell>
          <cell r="X414">
            <v>766</v>
          </cell>
          <cell r="Y414">
            <v>5</v>
          </cell>
          <cell r="Z414">
            <v>7.481296758104738E-3</v>
          </cell>
          <cell r="AA414">
            <v>76390</v>
          </cell>
          <cell r="AB414">
            <v>0</v>
          </cell>
          <cell r="AC414">
            <v>76390</v>
          </cell>
          <cell r="AD414">
            <v>0</v>
          </cell>
          <cell r="AE414">
            <v>4459</v>
          </cell>
          <cell r="AF414">
            <v>80849</v>
          </cell>
          <cell r="AG414">
            <v>0</v>
          </cell>
          <cell r="AH414">
            <v>0</v>
          </cell>
          <cell r="AI414">
            <v>0</v>
          </cell>
          <cell r="AJ414">
            <v>0</v>
          </cell>
          <cell r="AK414">
            <v>80849</v>
          </cell>
          <cell r="AM414">
            <v>766</v>
          </cell>
          <cell r="AN414">
            <v>766</v>
          </cell>
          <cell r="AO414" t="str">
            <v>SOUTHWICK TOLLAND GRANVILLE</v>
          </cell>
          <cell r="AP414">
            <v>76390</v>
          </cell>
          <cell r="AQ414">
            <v>69672</v>
          </cell>
          <cell r="AR414">
            <v>6718</v>
          </cell>
          <cell r="AS414">
            <v>955</v>
          </cell>
          <cell r="AT414">
            <v>6205</v>
          </cell>
          <cell r="AU414">
            <v>2037.25</v>
          </cell>
          <cell r="AV414">
            <v>2923.25</v>
          </cell>
          <cell r="AW414">
            <v>5297.5</v>
          </cell>
          <cell r="AX414">
            <v>-57.533206332677764</v>
          </cell>
          <cell r="AY414">
            <v>24078.466793667321</v>
          </cell>
          <cell r="AZ414">
            <v>4756.3613688157257</v>
          </cell>
          <cell r="BB414">
            <v>766</v>
          </cell>
          <cell r="BC414" t="str">
            <v>SOUTHWICK TOLLAND</v>
          </cell>
          <cell r="BD414">
            <v>0</v>
          </cell>
          <cell r="BE414">
            <v>0</v>
          </cell>
          <cell r="BG414">
            <v>0</v>
          </cell>
          <cell r="BH414">
            <v>0</v>
          </cell>
          <cell r="BI414">
            <v>0</v>
          </cell>
          <cell r="BJ414">
            <v>0</v>
          </cell>
          <cell r="BK414">
            <v>0</v>
          </cell>
          <cell r="BL414">
            <v>0</v>
          </cell>
          <cell r="BN414">
            <v>0</v>
          </cell>
          <cell r="BP414">
            <v>6718</v>
          </cell>
          <cell r="BQ414">
            <v>6718</v>
          </cell>
          <cell r="BR414">
            <v>0</v>
          </cell>
          <cell r="BS414">
            <v>-57.533206332677764</v>
          </cell>
          <cell r="BT414">
            <v>-57.533206332677764</v>
          </cell>
          <cell r="BV414">
            <v>-57.533206332677764</v>
          </cell>
          <cell r="CA414" t="str">
            <v>fy13</v>
          </cell>
        </row>
        <row r="415">
          <cell r="A415">
            <v>767</v>
          </cell>
          <cell r="B415">
            <v>756</v>
          </cell>
          <cell r="C415" t="str">
            <v>SPENCER EAST BROOKFIELD</v>
          </cell>
          <cell r="D415">
            <v>38</v>
          </cell>
          <cell r="E415">
            <v>480381</v>
          </cell>
          <cell r="F415">
            <v>0</v>
          </cell>
          <cell r="G415">
            <v>33931</v>
          </cell>
          <cell r="H415">
            <v>514312</v>
          </cell>
          <cell r="J415">
            <v>277606.39773591969</v>
          </cell>
          <cell r="K415">
            <v>0.69029064360880366</v>
          </cell>
          <cell r="L415">
            <v>33931</v>
          </cell>
          <cell r="M415">
            <v>311537.39773591969</v>
          </cell>
          <cell r="O415">
            <v>202774.60226408031</v>
          </cell>
          <cell r="Q415">
            <v>0</v>
          </cell>
          <cell r="R415">
            <v>277606.39773591969</v>
          </cell>
          <cell r="S415">
            <v>33931</v>
          </cell>
          <cell r="T415">
            <v>311537.39773591969</v>
          </cell>
          <cell r="V415">
            <v>436089.71431286953</v>
          </cell>
          <cell r="W415">
            <v>0</v>
          </cell>
          <cell r="X415">
            <v>767</v>
          </cell>
          <cell r="Y415">
            <v>38</v>
          </cell>
          <cell r="Z415">
            <v>4.4977511244377807E-3</v>
          </cell>
          <cell r="AA415">
            <v>480381</v>
          </cell>
          <cell r="AB415">
            <v>0</v>
          </cell>
          <cell r="AC415">
            <v>480381</v>
          </cell>
          <cell r="AD415">
            <v>0</v>
          </cell>
          <cell r="AE415">
            <v>33931</v>
          </cell>
          <cell r="AF415">
            <v>514312</v>
          </cell>
          <cell r="AG415">
            <v>0</v>
          </cell>
          <cell r="AH415">
            <v>0</v>
          </cell>
          <cell r="AI415">
            <v>0</v>
          </cell>
          <cell r="AJ415">
            <v>0</v>
          </cell>
          <cell r="AK415">
            <v>514312</v>
          </cell>
          <cell r="AM415">
            <v>767</v>
          </cell>
          <cell r="AN415">
            <v>756</v>
          </cell>
          <cell r="AO415" t="str">
            <v>SPENCER EAST BROOKFIELD</v>
          </cell>
          <cell r="AP415">
            <v>480381</v>
          </cell>
          <cell r="AQ415">
            <v>88283</v>
          </cell>
          <cell r="AR415">
            <v>392098</v>
          </cell>
          <cell r="AS415">
            <v>1723</v>
          </cell>
          <cell r="AT415">
            <v>8441.5</v>
          </cell>
          <cell r="AU415">
            <v>0</v>
          </cell>
          <cell r="AV415">
            <v>0</v>
          </cell>
          <cell r="AW415">
            <v>0</v>
          </cell>
          <cell r="AX415">
            <v>-103.78568713049299</v>
          </cell>
          <cell r="AY415">
            <v>402158.71431286953</v>
          </cell>
          <cell r="AZ415">
            <v>277606.39773591969</v>
          </cell>
          <cell r="BB415">
            <v>767</v>
          </cell>
          <cell r="BC415" t="str">
            <v>SPENCER EAST BROOKFIELD</v>
          </cell>
          <cell r="BD415">
            <v>0</v>
          </cell>
          <cell r="BE415">
            <v>0</v>
          </cell>
          <cell r="BG415">
            <v>0</v>
          </cell>
          <cell r="BH415">
            <v>0</v>
          </cell>
          <cell r="BI415">
            <v>0</v>
          </cell>
          <cell r="BJ415">
            <v>0</v>
          </cell>
          <cell r="BK415">
            <v>0</v>
          </cell>
          <cell r="BL415">
            <v>0</v>
          </cell>
          <cell r="BN415">
            <v>0</v>
          </cell>
          <cell r="BP415">
            <v>392098</v>
          </cell>
          <cell r="BQ415">
            <v>392098</v>
          </cell>
          <cell r="BR415">
            <v>0</v>
          </cell>
          <cell r="BS415">
            <v>-103.78568713049299</v>
          </cell>
          <cell r="BT415">
            <v>-103.78568713049299</v>
          </cell>
          <cell r="BV415">
            <v>-103.78568713049299</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AZ416">
            <v>0</v>
          </cell>
          <cell r="BB416">
            <v>770</v>
          </cell>
          <cell r="BC416" t="str">
            <v>TANTASQUA</v>
          </cell>
          <cell r="BD416">
            <v>0</v>
          </cell>
          <cell r="BE416">
            <v>0</v>
          </cell>
          <cell r="BG416">
            <v>0</v>
          </cell>
          <cell r="BH416">
            <v>0</v>
          </cell>
          <cell r="BI416">
            <v>0</v>
          </cell>
          <cell r="BJ416">
            <v>0</v>
          </cell>
          <cell r="BK416">
            <v>0</v>
          </cell>
          <cell r="BL416">
            <v>0</v>
          </cell>
          <cell r="BN416">
            <v>0</v>
          </cell>
          <cell r="BP416">
            <v>0</v>
          </cell>
          <cell r="BQ416">
            <v>0</v>
          </cell>
          <cell r="BR416">
            <v>0</v>
          </cell>
          <cell r="BS416">
            <v>0</v>
          </cell>
          <cell r="BT416">
            <v>0</v>
          </cell>
          <cell r="BV416">
            <v>0</v>
          </cell>
        </row>
        <row r="417">
          <cell r="A417">
            <v>773</v>
          </cell>
          <cell r="B417">
            <v>763</v>
          </cell>
          <cell r="C417" t="str">
            <v>TRITON</v>
          </cell>
          <cell r="D417">
            <v>53</v>
          </cell>
          <cell r="E417">
            <v>711101</v>
          </cell>
          <cell r="F417">
            <v>0</v>
          </cell>
          <cell r="G417">
            <v>47329</v>
          </cell>
          <cell r="H417">
            <v>758430</v>
          </cell>
          <cell r="J417">
            <v>57360.953465125407</v>
          </cell>
          <cell r="K417">
            <v>0.43557396400760029</v>
          </cell>
          <cell r="L417">
            <v>47329</v>
          </cell>
          <cell r="M417">
            <v>104689.95346512541</v>
          </cell>
          <cell r="O417">
            <v>653740.04653487459</v>
          </cell>
          <cell r="Q417">
            <v>0</v>
          </cell>
          <cell r="R417">
            <v>57360.953465125407</v>
          </cell>
          <cell r="S417">
            <v>47329</v>
          </cell>
          <cell r="T417">
            <v>104689.95346512541</v>
          </cell>
          <cell r="V417">
            <v>179019.50082186391</v>
          </cell>
          <cell r="W417">
            <v>0</v>
          </cell>
          <cell r="X417">
            <v>773</v>
          </cell>
          <cell r="Y417">
            <v>53</v>
          </cell>
          <cell r="Z417">
            <v>0</v>
          </cell>
          <cell r="AA417">
            <v>711101</v>
          </cell>
          <cell r="AB417">
            <v>0</v>
          </cell>
          <cell r="AC417">
            <v>711101</v>
          </cell>
          <cell r="AD417">
            <v>0</v>
          </cell>
          <cell r="AE417">
            <v>47329</v>
          </cell>
          <cell r="AF417">
            <v>758430</v>
          </cell>
          <cell r="AG417">
            <v>0</v>
          </cell>
          <cell r="AH417">
            <v>0</v>
          </cell>
          <cell r="AI417">
            <v>0</v>
          </cell>
          <cell r="AJ417">
            <v>0</v>
          </cell>
          <cell r="AK417">
            <v>758430</v>
          </cell>
          <cell r="AM417">
            <v>773</v>
          </cell>
          <cell r="AN417">
            <v>763</v>
          </cell>
          <cell r="AO417" t="str">
            <v>TRITON</v>
          </cell>
          <cell r="AP417">
            <v>711101</v>
          </cell>
          <cell r="AQ417">
            <v>630083</v>
          </cell>
          <cell r="AR417">
            <v>81018</v>
          </cell>
          <cell r="AS417">
            <v>9067</v>
          </cell>
          <cell r="AT417">
            <v>7195</v>
          </cell>
          <cell r="AU417">
            <v>33794.5</v>
          </cell>
          <cell r="AV417">
            <v>0</v>
          </cell>
          <cell r="AW417">
            <v>1162.25</v>
          </cell>
          <cell r="AX417">
            <v>-546.24917813609864</v>
          </cell>
          <cell r="AY417">
            <v>131690.50082186391</v>
          </cell>
          <cell r="AZ417">
            <v>57360.953465125407</v>
          </cell>
          <cell r="BB417">
            <v>773</v>
          </cell>
          <cell r="BC417" t="str">
            <v>TRITON</v>
          </cell>
          <cell r="BD417">
            <v>0</v>
          </cell>
          <cell r="BE417">
            <v>0</v>
          </cell>
          <cell r="BG417">
            <v>0</v>
          </cell>
          <cell r="BH417">
            <v>0</v>
          </cell>
          <cell r="BI417">
            <v>0</v>
          </cell>
          <cell r="BJ417">
            <v>0</v>
          </cell>
          <cell r="BK417">
            <v>0</v>
          </cell>
          <cell r="BL417">
            <v>0</v>
          </cell>
          <cell r="BN417">
            <v>0</v>
          </cell>
          <cell r="BP417">
            <v>81018</v>
          </cell>
          <cell r="BQ417">
            <v>81018</v>
          </cell>
          <cell r="BR417">
            <v>0</v>
          </cell>
          <cell r="BS417">
            <v>-546.24917813609864</v>
          </cell>
          <cell r="BT417">
            <v>-546.24917813609864</v>
          </cell>
          <cell r="BV417">
            <v>-546.24917813609864</v>
          </cell>
        </row>
        <row r="418">
          <cell r="A418">
            <v>774</v>
          </cell>
          <cell r="B418">
            <v>789</v>
          </cell>
          <cell r="C418" t="str">
            <v>UPISLAND</v>
          </cell>
          <cell r="D418">
            <v>43</v>
          </cell>
          <cell r="E418">
            <v>1044265.0354547214</v>
          </cell>
          <cell r="F418">
            <v>0</v>
          </cell>
          <cell r="G418">
            <v>37582</v>
          </cell>
          <cell r="H418">
            <v>1081847.0354547214</v>
          </cell>
          <cell r="J418">
            <v>24302.921848978258</v>
          </cell>
          <cell r="K418">
            <v>0.24794588706968709</v>
          </cell>
          <cell r="L418">
            <v>37582</v>
          </cell>
          <cell r="M418">
            <v>61884.921848978258</v>
          </cell>
          <cell r="O418">
            <v>1019962.1136057432</v>
          </cell>
          <cell r="Q418">
            <v>0</v>
          </cell>
          <cell r="R418">
            <v>24302.921848978258</v>
          </cell>
          <cell r="S418">
            <v>37582</v>
          </cell>
          <cell r="T418">
            <v>61884.921848978258</v>
          </cell>
          <cell r="V418">
            <v>135599.03967022343</v>
          </cell>
          <cell r="W418">
            <v>0</v>
          </cell>
          <cell r="X418">
            <v>774</v>
          </cell>
          <cell r="Y418">
            <v>43</v>
          </cell>
          <cell r="Z418">
            <v>0.93478260869565166</v>
          </cell>
          <cell r="AA418">
            <v>1247215</v>
          </cell>
          <cell r="AB418">
            <v>202950.96454527983</v>
          </cell>
          <cell r="AC418">
            <v>1044264.0354547214</v>
          </cell>
          <cell r="AD418">
            <v>0</v>
          </cell>
          <cell r="AE418">
            <v>37582</v>
          </cell>
          <cell r="AF418">
            <v>1081846.0354547214</v>
          </cell>
          <cell r="AG418">
            <v>0</v>
          </cell>
          <cell r="AH418">
            <v>0</v>
          </cell>
          <cell r="AI418">
            <v>0</v>
          </cell>
          <cell r="AJ418">
            <v>0</v>
          </cell>
          <cell r="AK418">
            <v>1081846.0354547214</v>
          </cell>
          <cell r="AM418">
            <v>774</v>
          </cell>
          <cell r="AN418">
            <v>789</v>
          </cell>
          <cell r="AO418" t="str">
            <v>UPISLAND</v>
          </cell>
          <cell r="AP418">
            <v>1044265.0354547214</v>
          </cell>
          <cell r="AQ418">
            <v>1009939</v>
          </cell>
          <cell r="AR418">
            <v>34326.035454721423</v>
          </cell>
          <cell r="AS418">
            <v>17408</v>
          </cell>
          <cell r="AT418">
            <v>10938.062201731052</v>
          </cell>
          <cell r="AU418">
            <v>17674.316383633239</v>
          </cell>
          <cell r="AV418">
            <v>6359.1018941672228</v>
          </cell>
          <cell r="AW418">
            <v>12359.172902796097</v>
          </cell>
          <cell r="AX418">
            <v>-1047.6491668255985</v>
          </cell>
          <cell r="AY418">
            <v>98017.039670223428</v>
          </cell>
          <cell r="AZ418">
            <v>24302.921848978258</v>
          </cell>
          <cell r="BB418">
            <v>774</v>
          </cell>
          <cell r="BC418" t="str">
            <v>UPISLAND</v>
          </cell>
          <cell r="BD418">
            <v>0</v>
          </cell>
          <cell r="BE418">
            <v>1</v>
          </cell>
          <cell r="BG418">
            <v>0</v>
          </cell>
          <cell r="BH418">
            <v>1</v>
          </cell>
          <cell r="BI418">
            <v>0</v>
          </cell>
          <cell r="BJ418">
            <v>0</v>
          </cell>
          <cell r="BK418">
            <v>0</v>
          </cell>
          <cell r="BL418">
            <v>1</v>
          </cell>
          <cell r="BN418">
            <v>0</v>
          </cell>
          <cell r="BP418">
            <v>34326.035454721423</v>
          </cell>
          <cell r="BQ418">
            <v>34325.035454721423</v>
          </cell>
          <cell r="BR418">
            <v>1</v>
          </cell>
          <cell r="BS418">
            <v>-1047.6491668255985</v>
          </cell>
          <cell r="BT418">
            <v>-1047.6491668255985</v>
          </cell>
          <cell r="BV418">
            <v>-1047.6491668255985</v>
          </cell>
        </row>
        <row r="419">
          <cell r="A419">
            <v>775</v>
          </cell>
          <cell r="B419">
            <v>759</v>
          </cell>
          <cell r="C419" t="str">
            <v>WACHUSETT</v>
          </cell>
          <cell r="D419">
            <v>43</v>
          </cell>
          <cell r="E419">
            <v>489191</v>
          </cell>
          <cell r="F419">
            <v>0</v>
          </cell>
          <cell r="G419">
            <v>38327</v>
          </cell>
          <cell r="H419">
            <v>527518</v>
          </cell>
          <cell r="J419">
            <v>53933.512949133008</v>
          </cell>
          <cell r="K419">
            <v>0.70800258541466599</v>
          </cell>
          <cell r="L419">
            <v>38327</v>
          </cell>
          <cell r="M419">
            <v>92260.512949133001</v>
          </cell>
          <cell r="O419">
            <v>435257.487050867</v>
          </cell>
          <cell r="Q419">
            <v>0</v>
          </cell>
          <cell r="R419">
            <v>53933.512949133008</v>
          </cell>
          <cell r="S419">
            <v>38327</v>
          </cell>
          <cell r="T419">
            <v>92260.512949133001</v>
          </cell>
          <cell r="V419">
            <v>114504</v>
          </cell>
          <cell r="W419">
            <v>0</v>
          </cell>
          <cell r="X419">
            <v>775</v>
          </cell>
          <cell r="Y419">
            <v>43</v>
          </cell>
          <cell r="Z419">
            <v>8.1570996978851965E-2</v>
          </cell>
          <cell r="AA419">
            <v>489191</v>
          </cell>
          <cell r="AB419">
            <v>0</v>
          </cell>
          <cell r="AC419">
            <v>489191</v>
          </cell>
          <cell r="AD419">
            <v>0</v>
          </cell>
          <cell r="AE419">
            <v>38327</v>
          </cell>
          <cell r="AF419">
            <v>527518</v>
          </cell>
          <cell r="AG419">
            <v>0</v>
          </cell>
          <cell r="AH419">
            <v>0</v>
          </cell>
          <cell r="AI419">
            <v>0</v>
          </cell>
          <cell r="AJ419">
            <v>0</v>
          </cell>
          <cell r="AK419">
            <v>527518</v>
          </cell>
          <cell r="AM419">
            <v>775</v>
          </cell>
          <cell r="AN419">
            <v>759</v>
          </cell>
          <cell r="AO419" t="str">
            <v>WACHUSETT</v>
          </cell>
          <cell r="AP419">
            <v>489191</v>
          </cell>
          <cell r="AQ419">
            <v>413014</v>
          </cell>
          <cell r="AR419">
            <v>76177</v>
          </cell>
          <cell r="AS419">
            <v>0</v>
          </cell>
          <cell r="AT419">
            <v>0</v>
          </cell>
          <cell r="AU419">
            <v>0</v>
          </cell>
          <cell r="AV419">
            <v>0</v>
          </cell>
          <cell r="AW419">
            <v>0</v>
          </cell>
          <cell r="AX419">
            <v>0</v>
          </cell>
          <cell r="AY419">
            <v>76177</v>
          </cell>
          <cell r="AZ419">
            <v>53933.512949133008</v>
          </cell>
          <cell r="BB419">
            <v>775</v>
          </cell>
          <cell r="BC419" t="str">
            <v>WACHUSETT</v>
          </cell>
          <cell r="BD419">
            <v>0</v>
          </cell>
          <cell r="BE419">
            <v>0</v>
          </cell>
          <cell r="BG419">
            <v>0</v>
          </cell>
          <cell r="BH419">
            <v>0</v>
          </cell>
          <cell r="BI419">
            <v>0</v>
          </cell>
          <cell r="BJ419">
            <v>0</v>
          </cell>
          <cell r="BK419">
            <v>0</v>
          </cell>
          <cell r="BL419">
            <v>0</v>
          </cell>
          <cell r="BN419">
            <v>0</v>
          </cell>
          <cell r="BP419">
            <v>76177</v>
          </cell>
          <cell r="BQ419">
            <v>76177</v>
          </cell>
          <cell r="BR419">
            <v>0</v>
          </cell>
          <cell r="BS419">
            <v>0</v>
          </cell>
          <cell r="BT419">
            <v>0</v>
          </cell>
          <cell r="BV419">
            <v>0</v>
          </cell>
        </row>
        <row r="420">
          <cell r="A420">
            <v>778</v>
          </cell>
          <cell r="B420">
            <v>750</v>
          </cell>
          <cell r="C420" t="str">
            <v>QUABOAG</v>
          </cell>
          <cell r="D420">
            <v>0</v>
          </cell>
          <cell r="E420">
            <v>0</v>
          </cell>
          <cell r="F420">
            <v>0</v>
          </cell>
          <cell r="G420">
            <v>0</v>
          </cell>
          <cell r="H420">
            <v>0</v>
          </cell>
          <cell r="J420">
            <v>0</v>
          </cell>
          <cell r="K420"/>
          <cell r="L420">
            <v>0</v>
          </cell>
          <cell r="M420">
            <v>0</v>
          </cell>
          <cell r="O420">
            <v>0</v>
          </cell>
          <cell r="Q420">
            <v>0</v>
          </cell>
          <cell r="R420">
            <v>0</v>
          </cell>
          <cell r="S420">
            <v>0</v>
          </cell>
          <cell r="T420">
            <v>0</v>
          </cell>
          <cell r="V420">
            <v>0</v>
          </cell>
          <cell r="W420">
            <v>0</v>
          </cell>
          <cell r="X420">
            <v>778</v>
          </cell>
          <cell r="AM420">
            <v>778</v>
          </cell>
          <cell r="AN420">
            <v>750</v>
          </cell>
          <cell r="AO420" t="str">
            <v>QUABOAG</v>
          </cell>
          <cell r="AP420">
            <v>0</v>
          </cell>
          <cell r="AQ420">
            <v>0</v>
          </cell>
          <cell r="AR420">
            <v>0</v>
          </cell>
          <cell r="AS420">
            <v>0</v>
          </cell>
          <cell r="AT420">
            <v>0</v>
          </cell>
          <cell r="AU420">
            <v>0</v>
          </cell>
          <cell r="AV420">
            <v>0</v>
          </cell>
          <cell r="AW420">
            <v>0</v>
          </cell>
          <cell r="AX420">
            <v>0</v>
          </cell>
          <cell r="AY420">
            <v>0</v>
          </cell>
          <cell r="AZ420">
            <v>0</v>
          </cell>
          <cell r="BB420">
            <v>778</v>
          </cell>
          <cell r="BC420" t="str">
            <v>QUABOAG</v>
          </cell>
          <cell r="BD420">
            <v>0</v>
          </cell>
          <cell r="BE420">
            <v>0</v>
          </cell>
          <cell r="BG420">
            <v>0</v>
          </cell>
          <cell r="BH420">
            <v>0</v>
          </cell>
          <cell r="BI420">
            <v>0</v>
          </cell>
          <cell r="BJ420">
            <v>0</v>
          </cell>
          <cell r="BK420">
            <v>0</v>
          </cell>
          <cell r="BL420">
            <v>0</v>
          </cell>
          <cell r="BN420">
            <v>0</v>
          </cell>
          <cell r="BP420">
            <v>0</v>
          </cell>
          <cell r="BQ420">
            <v>0</v>
          </cell>
          <cell r="BR420">
            <v>0</v>
          </cell>
          <cell r="BS420">
            <v>0</v>
          </cell>
          <cell r="BT420">
            <v>0</v>
          </cell>
          <cell r="BV420">
            <v>0</v>
          </cell>
        </row>
        <row r="421">
          <cell r="A421">
            <v>780</v>
          </cell>
          <cell r="B421">
            <v>761</v>
          </cell>
          <cell r="C421" t="str">
            <v>WHITMAN HANSON</v>
          </cell>
          <cell r="D421">
            <v>47</v>
          </cell>
          <cell r="E421">
            <v>591872</v>
          </cell>
          <cell r="F421">
            <v>0</v>
          </cell>
          <cell r="G421">
            <v>41971</v>
          </cell>
          <cell r="H421">
            <v>633843</v>
          </cell>
          <cell r="J421">
            <v>181352.03024362502</v>
          </cell>
          <cell r="K421">
            <v>0.59586747385716721</v>
          </cell>
          <cell r="L421">
            <v>41971</v>
          </cell>
          <cell r="M421">
            <v>223323.03024362502</v>
          </cell>
          <cell r="O421">
            <v>410519.96975637495</v>
          </cell>
          <cell r="Q421">
            <v>0</v>
          </cell>
          <cell r="R421">
            <v>181352.03024362502</v>
          </cell>
          <cell r="S421">
            <v>41971</v>
          </cell>
          <cell r="T421">
            <v>223323.03024362502</v>
          </cell>
          <cell r="V421">
            <v>346320.60490408668</v>
          </cell>
          <cell r="W421">
            <v>0</v>
          </cell>
          <cell r="X421">
            <v>780</v>
          </cell>
          <cell r="Y421">
            <v>47</v>
          </cell>
          <cell r="Z421">
            <v>0</v>
          </cell>
          <cell r="AA421">
            <v>591872</v>
          </cell>
          <cell r="AB421">
            <v>0</v>
          </cell>
          <cell r="AC421">
            <v>591872</v>
          </cell>
          <cell r="AD421">
            <v>0</v>
          </cell>
          <cell r="AE421">
            <v>41971</v>
          </cell>
          <cell r="AF421">
            <v>633843</v>
          </cell>
          <cell r="AG421">
            <v>0</v>
          </cell>
          <cell r="AH421">
            <v>0</v>
          </cell>
          <cell r="AI421">
            <v>0</v>
          </cell>
          <cell r="AJ421">
            <v>0</v>
          </cell>
          <cell r="AK421">
            <v>633843</v>
          </cell>
          <cell r="AM421">
            <v>780</v>
          </cell>
          <cell r="AN421">
            <v>761</v>
          </cell>
          <cell r="AO421" t="str">
            <v>WHITMAN HANSON</v>
          </cell>
          <cell r="AP421">
            <v>591872</v>
          </cell>
          <cell r="AQ421">
            <v>335726</v>
          </cell>
          <cell r="AR421">
            <v>256146</v>
          </cell>
          <cell r="AS421">
            <v>25329</v>
          </cell>
          <cell r="AT421">
            <v>0</v>
          </cell>
          <cell r="AU421">
            <v>12419.5</v>
          </cell>
          <cell r="AV421">
            <v>3261.75</v>
          </cell>
          <cell r="AW421">
            <v>8719.25</v>
          </cell>
          <cell r="AX421">
            <v>-1525.8950959133217</v>
          </cell>
          <cell r="AY421">
            <v>304349.60490408668</v>
          </cell>
          <cell r="AZ421">
            <v>181352.03024362502</v>
          </cell>
          <cell r="BB421">
            <v>780</v>
          </cell>
          <cell r="BC421" t="str">
            <v>WHITMAN HANSON</v>
          </cell>
          <cell r="BD421">
            <v>0</v>
          </cell>
          <cell r="BE421">
            <v>0</v>
          </cell>
          <cell r="BG421">
            <v>0</v>
          </cell>
          <cell r="BH421">
            <v>0</v>
          </cell>
          <cell r="BI421">
            <v>0</v>
          </cell>
          <cell r="BJ421">
            <v>0</v>
          </cell>
          <cell r="BK421">
            <v>0</v>
          </cell>
          <cell r="BL421">
            <v>0</v>
          </cell>
          <cell r="BN421">
            <v>0</v>
          </cell>
          <cell r="BP421">
            <v>256146</v>
          </cell>
          <cell r="BQ421">
            <v>256146</v>
          </cell>
          <cell r="BR421">
            <v>0</v>
          </cell>
          <cell r="BS421">
            <v>-1525.8950959133217</v>
          </cell>
          <cell r="BT421">
            <v>-1525.8950959133217</v>
          </cell>
          <cell r="BV421">
            <v>-1525.8950959133217</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AZ422">
            <v>0</v>
          </cell>
          <cell r="BB422">
            <v>801</v>
          </cell>
          <cell r="BC422" t="str">
            <v>ASSABET VALLEY</v>
          </cell>
          <cell r="BD422">
            <v>0</v>
          </cell>
          <cell r="BE422">
            <v>0</v>
          </cell>
          <cell r="BG422">
            <v>0</v>
          </cell>
          <cell r="BH422">
            <v>0</v>
          </cell>
          <cell r="BI422">
            <v>0</v>
          </cell>
          <cell r="BJ422">
            <v>0</v>
          </cell>
          <cell r="BK422">
            <v>0</v>
          </cell>
          <cell r="BL422">
            <v>0</v>
          </cell>
          <cell r="BN422">
            <v>0</v>
          </cell>
          <cell r="BP422">
            <v>0</v>
          </cell>
          <cell r="BQ422">
            <v>0</v>
          </cell>
          <cell r="BR422">
            <v>0</v>
          </cell>
          <cell r="BS422">
            <v>0</v>
          </cell>
          <cell r="BT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AZ423">
            <v>0</v>
          </cell>
          <cell r="BB423">
            <v>805</v>
          </cell>
          <cell r="BC423" t="str">
            <v>BLACKSTONE VALLEY</v>
          </cell>
          <cell r="BD423">
            <v>0</v>
          </cell>
          <cell r="BE423">
            <v>0</v>
          </cell>
          <cell r="BG423">
            <v>0</v>
          </cell>
          <cell r="BH423">
            <v>0</v>
          </cell>
          <cell r="BI423">
            <v>0</v>
          </cell>
          <cell r="BJ423">
            <v>0</v>
          </cell>
          <cell r="BK423">
            <v>0</v>
          </cell>
          <cell r="BL423">
            <v>0</v>
          </cell>
          <cell r="BN423">
            <v>0</v>
          </cell>
          <cell r="BP423">
            <v>0</v>
          </cell>
          <cell r="BQ423">
            <v>0</v>
          </cell>
          <cell r="BR423">
            <v>0</v>
          </cell>
          <cell r="BS423">
            <v>0</v>
          </cell>
          <cell r="BT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AZ424">
            <v>0</v>
          </cell>
          <cell r="BB424">
            <v>806</v>
          </cell>
          <cell r="BC424" t="str">
            <v>BLUE HILLS</v>
          </cell>
          <cell r="BD424">
            <v>0</v>
          </cell>
          <cell r="BE424">
            <v>0</v>
          </cell>
          <cell r="BG424">
            <v>0</v>
          </cell>
          <cell r="BH424">
            <v>0</v>
          </cell>
          <cell r="BI424">
            <v>0</v>
          </cell>
          <cell r="BJ424">
            <v>0</v>
          </cell>
          <cell r="BK424">
            <v>0</v>
          </cell>
          <cell r="BL424">
            <v>0</v>
          </cell>
          <cell r="BN424">
            <v>0</v>
          </cell>
          <cell r="BP424">
            <v>0</v>
          </cell>
          <cell r="BQ424">
            <v>0</v>
          </cell>
          <cell r="BR424">
            <v>0</v>
          </cell>
          <cell r="BS424">
            <v>0</v>
          </cell>
          <cell r="BT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AZ425">
            <v>0</v>
          </cell>
          <cell r="BB425">
            <v>810</v>
          </cell>
          <cell r="BC425" t="str">
            <v>BRISTOL PLYMOUTH</v>
          </cell>
          <cell r="BD425">
            <v>0</v>
          </cell>
          <cell r="BE425">
            <v>0</v>
          </cell>
          <cell r="BG425">
            <v>0</v>
          </cell>
          <cell r="BH425">
            <v>0</v>
          </cell>
          <cell r="BI425">
            <v>0</v>
          </cell>
          <cell r="BJ425">
            <v>0</v>
          </cell>
          <cell r="BK425">
            <v>0</v>
          </cell>
          <cell r="BL425">
            <v>0</v>
          </cell>
          <cell r="BN425">
            <v>0</v>
          </cell>
          <cell r="BP425">
            <v>0</v>
          </cell>
          <cell r="BQ425">
            <v>0</v>
          </cell>
          <cell r="BR425">
            <v>0</v>
          </cell>
          <cell r="BS425">
            <v>0</v>
          </cell>
          <cell r="BT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AZ426">
            <v>0</v>
          </cell>
          <cell r="BB426">
            <v>815</v>
          </cell>
          <cell r="BC426" t="str">
            <v>CAPE COD</v>
          </cell>
          <cell r="BD426">
            <v>0</v>
          </cell>
          <cell r="BE426">
            <v>0</v>
          </cell>
          <cell r="BG426">
            <v>0</v>
          </cell>
          <cell r="BH426">
            <v>0</v>
          </cell>
          <cell r="BI426">
            <v>0</v>
          </cell>
          <cell r="BJ426">
            <v>0</v>
          </cell>
          <cell r="BK426">
            <v>0</v>
          </cell>
          <cell r="BL426">
            <v>0</v>
          </cell>
          <cell r="BN426">
            <v>0</v>
          </cell>
          <cell r="BP426">
            <v>0</v>
          </cell>
          <cell r="BQ426">
            <v>0</v>
          </cell>
          <cell r="BR426">
            <v>0</v>
          </cell>
          <cell r="BS426">
            <v>0</v>
          </cell>
          <cell r="BT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AZ427">
            <v>0</v>
          </cell>
          <cell r="BB427">
            <v>818</v>
          </cell>
          <cell r="BC427" t="str">
            <v>FRANKLIN COUNTY</v>
          </cell>
          <cell r="BD427">
            <v>0</v>
          </cell>
          <cell r="BE427">
            <v>0</v>
          </cell>
          <cell r="BG427">
            <v>0</v>
          </cell>
          <cell r="BH427">
            <v>0</v>
          </cell>
          <cell r="BI427">
            <v>0</v>
          </cell>
          <cell r="BJ427">
            <v>0</v>
          </cell>
          <cell r="BK427">
            <v>0</v>
          </cell>
          <cell r="BL427">
            <v>0</v>
          </cell>
          <cell r="BN427">
            <v>0</v>
          </cell>
          <cell r="BP427">
            <v>0</v>
          </cell>
          <cell r="BQ427">
            <v>0</v>
          </cell>
          <cell r="BR427">
            <v>0</v>
          </cell>
          <cell r="BS427">
            <v>0</v>
          </cell>
          <cell r="BT427">
            <v>0</v>
          </cell>
          <cell r="BV427">
            <v>0</v>
          </cell>
          <cell r="CA427" t="str">
            <v>fy15</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AZ428">
            <v>0</v>
          </cell>
          <cell r="BB428">
            <v>821</v>
          </cell>
          <cell r="BC428" t="str">
            <v>GREATER FALL RIVER</v>
          </cell>
          <cell r="BD428">
            <v>0</v>
          </cell>
          <cell r="BE428">
            <v>0</v>
          </cell>
          <cell r="BG428">
            <v>0</v>
          </cell>
          <cell r="BH428">
            <v>0</v>
          </cell>
          <cell r="BI428">
            <v>0</v>
          </cell>
          <cell r="BJ428">
            <v>0</v>
          </cell>
          <cell r="BK428">
            <v>0</v>
          </cell>
          <cell r="BL428">
            <v>0</v>
          </cell>
          <cell r="BN428">
            <v>0</v>
          </cell>
          <cell r="BP428">
            <v>0</v>
          </cell>
          <cell r="BQ428">
            <v>0</v>
          </cell>
          <cell r="BR428">
            <v>0</v>
          </cell>
          <cell r="BS428">
            <v>0</v>
          </cell>
          <cell r="BT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AZ429">
            <v>0</v>
          </cell>
          <cell r="BB429">
            <v>823</v>
          </cell>
          <cell r="BC429" t="str">
            <v>GREATER LAWRENCE</v>
          </cell>
          <cell r="BD429">
            <v>0</v>
          </cell>
          <cell r="BE429">
            <v>0</v>
          </cell>
          <cell r="BG429">
            <v>0</v>
          </cell>
          <cell r="BH429">
            <v>0</v>
          </cell>
          <cell r="BI429">
            <v>0</v>
          </cell>
          <cell r="BJ429">
            <v>0</v>
          </cell>
          <cell r="BK429">
            <v>0</v>
          </cell>
          <cell r="BL429">
            <v>0</v>
          </cell>
          <cell r="BN429">
            <v>0</v>
          </cell>
          <cell r="BP429">
            <v>0</v>
          </cell>
          <cell r="BQ429">
            <v>0</v>
          </cell>
          <cell r="BR429">
            <v>0</v>
          </cell>
          <cell r="BS429">
            <v>0</v>
          </cell>
          <cell r="BT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AZ430">
            <v>0</v>
          </cell>
          <cell r="BB430">
            <v>825</v>
          </cell>
          <cell r="BC430" t="str">
            <v>GREATER NEW BEDFORD</v>
          </cell>
          <cell r="BD430">
            <v>0</v>
          </cell>
          <cell r="BE430">
            <v>0</v>
          </cell>
          <cell r="BG430">
            <v>0</v>
          </cell>
          <cell r="BH430">
            <v>0</v>
          </cell>
          <cell r="BI430">
            <v>0</v>
          </cell>
          <cell r="BJ430">
            <v>0</v>
          </cell>
          <cell r="BK430">
            <v>0</v>
          </cell>
          <cell r="BL430">
            <v>0</v>
          </cell>
          <cell r="BN430">
            <v>0</v>
          </cell>
          <cell r="BP430">
            <v>0</v>
          </cell>
          <cell r="BQ430">
            <v>0</v>
          </cell>
          <cell r="BR430">
            <v>0</v>
          </cell>
          <cell r="BS430">
            <v>0</v>
          </cell>
          <cell r="BT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AZ431">
            <v>0</v>
          </cell>
          <cell r="BB431">
            <v>828</v>
          </cell>
          <cell r="BC431" t="str">
            <v>GREATER LOWELL</v>
          </cell>
          <cell r="BD431">
            <v>0</v>
          </cell>
          <cell r="BE431">
            <v>0</v>
          </cell>
          <cell r="BG431">
            <v>0</v>
          </cell>
          <cell r="BH431">
            <v>0</v>
          </cell>
          <cell r="BI431">
            <v>0</v>
          </cell>
          <cell r="BJ431">
            <v>0</v>
          </cell>
          <cell r="BK431">
            <v>0</v>
          </cell>
          <cell r="BL431">
            <v>0</v>
          </cell>
          <cell r="BN431">
            <v>0</v>
          </cell>
          <cell r="BP431">
            <v>0</v>
          </cell>
          <cell r="BQ431">
            <v>0</v>
          </cell>
          <cell r="BR431">
            <v>0</v>
          </cell>
          <cell r="BS431">
            <v>0</v>
          </cell>
          <cell r="BT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AZ432">
            <v>0</v>
          </cell>
          <cell r="BB432">
            <v>829</v>
          </cell>
          <cell r="BC432" t="str">
            <v>SOUTH MIDDLESEX</v>
          </cell>
          <cell r="BD432">
            <v>0</v>
          </cell>
          <cell r="BE432">
            <v>0</v>
          </cell>
          <cell r="BG432">
            <v>0</v>
          </cell>
          <cell r="BH432">
            <v>0</v>
          </cell>
          <cell r="BI432">
            <v>0</v>
          </cell>
          <cell r="BJ432">
            <v>0</v>
          </cell>
          <cell r="BK432">
            <v>0</v>
          </cell>
          <cell r="BL432">
            <v>0</v>
          </cell>
          <cell r="BN432">
            <v>0</v>
          </cell>
          <cell r="BP432">
            <v>0</v>
          </cell>
          <cell r="BQ432">
            <v>0</v>
          </cell>
          <cell r="BR432">
            <v>0</v>
          </cell>
          <cell r="BS432">
            <v>0</v>
          </cell>
          <cell r="BT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AZ433">
            <v>0</v>
          </cell>
          <cell r="BB433">
            <v>830</v>
          </cell>
          <cell r="BC433" t="str">
            <v>MINUTEMAN</v>
          </cell>
          <cell r="BD433">
            <v>0</v>
          </cell>
          <cell r="BE433">
            <v>0</v>
          </cell>
          <cell r="BG433">
            <v>0</v>
          </cell>
          <cell r="BH433">
            <v>0</v>
          </cell>
          <cell r="BI433">
            <v>0</v>
          </cell>
          <cell r="BJ433">
            <v>0</v>
          </cell>
          <cell r="BK433">
            <v>0</v>
          </cell>
          <cell r="BL433">
            <v>0</v>
          </cell>
          <cell r="BN433">
            <v>0</v>
          </cell>
          <cell r="BP433">
            <v>0</v>
          </cell>
          <cell r="BQ433">
            <v>0</v>
          </cell>
          <cell r="BR433">
            <v>0</v>
          </cell>
          <cell r="BS433">
            <v>0</v>
          </cell>
          <cell r="BT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AZ434">
            <v>0</v>
          </cell>
          <cell r="BB434">
            <v>832</v>
          </cell>
          <cell r="BC434" t="str">
            <v>MONTACHUSETT</v>
          </cell>
          <cell r="BD434">
            <v>0</v>
          </cell>
          <cell r="BE434">
            <v>0</v>
          </cell>
          <cell r="BG434">
            <v>0</v>
          </cell>
          <cell r="BH434">
            <v>0</v>
          </cell>
          <cell r="BI434">
            <v>0</v>
          </cell>
          <cell r="BJ434">
            <v>0</v>
          </cell>
          <cell r="BK434">
            <v>0</v>
          </cell>
          <cell r="BL434">
            <v>0</v>
          </cell>
          <cell r="BN434">
            <v>0</v>
          </cell>
          <cell r="BP434">
            <v>0</v>
          </cell>
          <cell r="BQ434">
            <v>0</v>
          </cell>
          <cell r="BR434">
            <v>0</v>
          </cell>
          <cell r="BS434">
            <v>0</v>
          </cell>
          <cell r="BT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AZ435">
            <v>0</v>
          </cell>
          <cell r="BB435">
            <v>851</v>
          </cell>
          <cell r="BC435" t="str">
            <v>NORTHERN BERKSHIRE</v>
          </cell>
          <cell r="BD435">
            <v>0</v>
          </cell>
          <cell r="BE435">
            <v>0</v>
          </cell>
          <cell r="BG435">
            <v>0</v>
          </cell>
          <cell r="BH435">
            <v>0</v>
          </cell>
          <cell r="BI435">
            <v>0</v>
          </cell>
          <cell r="BJ435">
            <v>0</v>
          </cell>
          <cell r="BK435">
            <v>0</v>
          </cell>
          <cell r="BL435">
            <v>0</v>
          </cell>
          <cell r="BN435">
            <v>0</v>
          </cell>
          <cell r="BP435">
            <v>0</v>
          </cell>
          <cell r="BQ435">
            <v>0</v>
          </cell>
          <cell r="BR435">
            <v>0</v>
          </cell>
          <cell r="BS435">
            <v>0</v>
          </cell>
          <cell r="BT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AZ436">
            <v>0</v>
          </cell>
          <cell r="BB436">
            <v>852</v>
          </cell>
          <cell r="BC436" t="str">
            <v>NASHOBA VALLEY</v>
          </cell>
          <cell r="BD436">
            <v>0</v>
          </cell>
          <cell r="BE436">
            <v>0</v>
          </cell>
          <cell r="BG436">
            <v>0</v>
          </cell>
          <cell r="BH436">
            <v>0</v>
          </cell>
          <cell r="BI436">
            <v>0</v>
          </cell>
          <cell r="BJ436">
            <v>0</v>
          </cell>
          <cell r="BK436">
            <v>0</v>
          </cell>
          <cell r="BL436">
            <v>0</v>
          </cell>
          <cell r="BN436">
            <v>0</v>
          </cell>
          <cell r="BP436">
            <v>0</v>
          </cell>
          <cell r="BQ436">
            <v>0</v>
          </cell>
          <cell r="BR436">
            <v>0</v>
          </cell>
          <cell r="BS436">
            <v>0</v>
          </cell>
          <cell r="BT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AZ437">
            <v>0</v>
          </cell>
          <cell r="BB437">
            <v>853</v>
          </cell>
          <cell r="BC437" t="str">
            <v>NORTHEAST METROPOLITAN</v>
          </cell>
          <cell r="BD437">
            <v>0</v>
          </cell>
          <cell r="BE437">
            <v>0</v>
          </cell>
          <cell r="BG437">
            <v>0</v>
          </cell>
          <cell r="BH437">
            <v>0</v>
          </cell>
          <cell r="BI437">
            <v>0</v>
          </cell>
          <cell r="BJ437">
            <v>0</v>
          </cell>
          <cell r="BK437">
            <v>0</v>
          </cell>
          <cell r="BL437">
            <v>0</v>
          </cell>
          <cell r="BN437">
            <v>0</v>
          </cell>
          <cell r="BP437">
            <v>0</v>
          </cell>
          <cell r="BQ437">
            <v>0</v>
          </cell>
          <cell r="BR437">
            <v>0</v>
          </cell>
          <cell r="BS437">
            <v>0</v>
          </cell>
          <cell r="BT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AZ438">
            <v>0</v>
          </cell>
          <cell r="BB438">
            <v>854</v>
          </cell>
          <cell r="BC438" t="str">
            <v>NORTH SHORE</v>
          </cell>
          <cell r="BD438">
            <v>0</v>
          </cell>
          <cell r="BE438">
            <v>0</v>
          </cell>
          <cell r="BG438">
            <v>0</v>
          </cell>
          <cell r="BH438">
            <v>0</v>
          </cell>
          <cell r="BI438">
            <v>0</v>
          </cell>
          <cell r="BJ438">
            <v>0</v>
          </cell>
          <cell r="BK438">
            <v>0</v>
          </cell>
          <cell r="BL438">
            <v>0</v>
          </cell>
          <cell r="BN438">
            <v>0</v>
          </cell>
          <cell r="BP438">
            <v>0</v>
          </cell>
          <cell r="BQ438">
            <v>0</v>
          </cell>
          <cell r="BR438">
            <v>0</v>
          </cell>
          <cell r="BS438">
            <v>0</v>
          </cell>
          <cell r="BT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AZ439">
            <v>0</v>
          </cell>
          <cell r="BB439">
            <v>855</v>
          </cell>
          <cell r="BC439" t="str">
            <v>OLD COLONY</v>
          </cell>
          <cell r="BD439">
            <v>0</v>
          </cell>
          <cell r="BE439">
            <v>0</v>
          </cell>
          <cell r="BG439">
            <v>0</v>
          </cell>
          <cell r="BH439">
            <v>0</v>
          </cell>
          <cell r="BI439">
            <v>0</v>
          </cell>
          <cell r="BJ439">
            <v>0</v>
          </cell>
          <cell r="BK439">
            <v>0</v>
          </cell>
          <cell r="BL439">
            <v>0</v>
          </cell>
          <cell r="BN439">
            <v>0</v>
          </cell>
          <cell r="BP439">
            <v>0</v>
          </cell>
          <cell r="BQ439">
            <v>0</v>
          </cell>
          <cell r="BR439">
            <v>0</v>
          </cell>
          <cell r="BS439">
            <v>0</v>
          </cell>
          <cell r="BT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AZ440">
            <v>0</v>
          </cell>
          <cell r="BB440">
            <v>860</v>
          </cell>
          <cell r="BC440" t="str">
            <v>PATHFINDER</v>
          </cell>
          <cell r="BD440">
            <v>0</v>
          </cell>
          <cell r="BE440">
            <v>0</v>
          </cell>
          <cell r="BG440">
            <v>0</v>
          </cell>
          <cell r="BH440">
            <v>0</v>
          </cell>
          <cell r="BI440">
            <v>0</v>
          </cell>
          <cell r="BJ440">
            <v>0</v>
          </cell>
          <cell r="BK440">
            <v>0</v>
          </cell>
          <cell r="BL440">
            <v>0</v>
          </cell>
          <cell r="BN440">
            <v>0</v>
          </cell>
          <cell r="BP440">
            <v>0</v>
          </cell>
          <cell r="BQ440">
            <v>0</v>
          </cell>
          <cell r="BR440">
            <v>0</v>
          </cell>
          <cell r="BS440">
            <v>0</v>
          </cell>
          <cell r="BT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AZ441">
            <v>0</v>
          </cell>
          <cell r="BB441">
            <v>871</v>
          </cell>
          <cell r="BC441" t="str">
            <v>SHAWSHEEN VALLEY</v>
          </cell>
          <cell r="BD441">
            <v>0</v>
          </cell>
          <cell r="BE441">
            <v>0</v>
          </cell>
          <cell r="BG441">
            <v>0</v>
          </cell>
          <cell r="BH441">
            <v>0</v>
          </cell>
          <cell r="BI441">
            <v>0</v>
          </cell>
          <cell r="BJ441">
            <v>0</v>
          </cell>
          <cell r="BK441">
            <v>0</v>
          </cell>
          <cell r="BL441">
            <v>0</v>
          </cell>
          <cell r="BN441">
            <v>0</v>
          </cell>
          <cell r="BP441">
            <v>0</v>
          </cell>
          <cell r="BQ441">
            <v>0</v>
          </cell>
          <cell r="BR441">
            <v>0</v>
          </cell>
          <cell r="BS441">
            <v>0</v>
          </cell>
          <cell r="BT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AZ442">
            <v>0</v>
          </cell>
          <cell r="BB442">
            <v>872</v>
          </cell>
          <cell r="BC442" t="str">
            <v>SOUTHEASTERN</v>
          </cell>
          <cell r="BD442">
            <v>0</v>
          </cell>
          <cell r="BE442">
            <v>0</v>
          </cell>
          <cell r="BG442">
            <v>0</v>
          </cell>
          <cell r="BH442">
            <v>0</v>
          </cell>
          <cell r="BI442">
            <v>0</v>
          </cell>
          <cell r="BJ442">
            <v>0</v>
          </cell>
          <cell r="BK442">
            <v>0</v>
          </cell>
          <cell r="BL442">
            <v>0</v>
          </cell>
          <cell r="BN442">
            <v>0</v>
          </cell>
          <cell r="BP442">
            <v>0</v>
          </cell>
          <cell r="BQ442">
            <v>0</v>
          </cell>
          <cell r="BR442">
            <v>0</v>
          </cell>
          <cell r="BS442">
            <v>0</v>
          </cell>
          <cell r="BT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AZ443">
            <v>0</v>
          </cell>
          <cell r="BB443">
            <v>873</v>
          </cell>
          <cell r="BC443" t="str">
            <v>SOUTH SHORE</v>
          </cell>
          <cell r="BD443">
            <v>0</v>
          </cell>
          <cell r="BE443">
            <v>0</v>
          </cell>
          <cell r="BG443">
            <v>0</v>
          </cell>
          <cell r="BH443">
            <v>0</v>
          </cell>
          <cell r="BI443">
            <v>0</v>
          </cell>
          <cell r="BJ443">
            <v>0</v>
          </cell>
          <cell r="BK443">
            <v>0</v>
          </cell>
          <cell r="BL443">
            <v>0</v>
          </cell>
          <cell r="BN443">
            <v>0</v>
          </cell>
          <cell r="BP443">
            <v>0</v>
          </cell>
          <cell r="BQ443">
            <v>0</v>
          </cell>
          <cell r="BR443">
            <v>0</v>
          </cell>
          <cell r="BS443">
            <v>0</v>
          </cell>
          <cell r="BT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AZ444">
            <v>0</v>
          </cell>
          <cell r="BB444">
            <v>876</v>
          </cell>
          <cell r="BC444" t="str">
            <v>SOUTHERN WORCESTER</v>
          </cell>
          <cell r="BD444">
            <v>0</v>
          </cell>
          <cell r="BE444">
            <v>0</v>
          </cell>
          <cell r="BG444">
            <v>0</v>
          </cell>
          <cell r="BH444">
            <v>0</v>
          </cell>
          <cell r="BI444">
            <v>0</v>
          </cell>
          <cell r="BJ444">
            <v>0</v>
          </cell>
          <cell r="BK444">
            <v>0</v>
          </cell>
          <cell r="BL444">
            <v>0</v>
          </cell>
          <cell r="BN444">
            <v>0</v>
          </cell>
          <cell r="BP444">
            <v>0</v>
          </cell>
          <cell r="BQ444">
            <v>0</v>
          </cell>
          <cell r="BR444">
            <v>0</v>
          </cell>
          <cell r="BS444">
            <v>0</v>
          </cell>
          <cell r="BT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AZ445">
            <v>0</v>
          </cell>
          <cell r="BB445">
            <v>878</v>
          </cell>
          <cell r="BC445" t="str">
            <v>TRI COUNTY</v>
          </cell>
          <cell r="BD445">
            <v>0</v>
          </cell>
          <cell r="BE445">
            <v>0</v>
          </cell>
          <cell r="BG445">
            <v>0</v>
          </cell>
          <cell r="BH445">
            <v>0</v>
          </cell>
          <cell r="BI445">
            <v>0</v>
          </cell>
          <cell r="BJ445">
            <v>0</v>
          </cell>
          <cell r="BK445">
            <v>0</v>
          </cell>
          <cell r="BL445">
            <v>0</v>
          </cell>
          <cell r="BN445">
            <v>0</v>
          </cell>
          <cell r="BP445">
            <v>0</v>
          </cell>
          <cell r="BQ445">
            <v>0</v>
          </cell>
          <cell r="BR445">
            <v>0</v>
          </cell>
          <cell r="BS445">
            <v>0</v>
          </cell>
          <cell r="BT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AZ446">
            <v>0</v>
          </cell>
          <cell r="BB446">
            <v>879</v>
          </cell>
          <cell r="BC446" t="str">
            <v>UPPER CAPE COD</v>
          </cell>
          <cell r="BD446">
            <v>0</v>
          </cell>
          <cell r="BE446">
            <v>0</v>
          </cell>
          <cell r="BG446">
            <v>0</v>
          </cell>
          <cell r="BH446">
            <v>0</v>
          </cell>
          <cell r="BI446">
            <v>0</v>
          </cell>
          <cell r="BJ446">
            <v>0</v>
          </cell>
          <cell r="BK446">
            <v>0</v>
          </cell>
          <cell r="BL446">
            <v>0</v>
          </cell>
          <cell r="BN446">
            <v>0</v>
          </cell>
          <cell r="BP446">
            <v>0</v>
          </cell>
          <cell r="BQ446">
            <v>0</v>
          </cell>
          <cell r="BR446">
            <v>0</v>
          </cell>
          <cell r="BS446">
            <v>0</v>
          </cell>
          <cell r="BT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AZ447">
            <v>0</v>
          </cell>
          <cell r="BB447">
            <v>885</v>
          </cell>
          <cell r="BC447" t="str">
            <v>WHITTIER</v>
          </cell>
          <cell r="BD447">
            <v>0</v>
          </cell>
          <cell r="BE447">
            <v>0</v>
          </cell>
          <cell r="BG447">
            <v>0</v>
          </cell>
          <cell r="BH447">
            <v>0</v>
          </cell>
          <cell r="BI447">
            <v>0</v>
          </cell>
          <cell r="BJ447">
            <v>0</v>
          </cell>
          <cell r="BK447">
            <v>0</v>
          </cell>
          <cell r="BL447">
            <v>0</v>
          </cell>
          <cell r="BN447">
            <v>0</v>
          </cell>
          <cell r="BP447">
            <v>0</v>
          </cell>
          <cell r="BQ447">
            <v>0</v>
          </cell>
          <cell r="BR447">
            <v>0</v>
          </cell>
          <cell r="BS447">
            <v>0</v>
          </cell>
          <cell r="BT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AZ448">
            <v>0</v>
          </cell>
          <cell r="BB448">
            <v>910</v>
          </cell>
          <cell r="BC448" t="str">
            <v>BRISTOL COUNTY</v>
          </cell>
          <cell r="BD448">
            <v>0</v>
          </cell>
          <cell r="BE448">
            <v>0</v>
          </cell>
          <cell r="BG448">
            <v>0</v>
          </cell>
          <cell r="BH448">
            <v>0</v>
          </cell>
          <cell r="BI448">
            <v>0</v>
          </cell>
          <cell r="BJ448">
            <v>0</v>
          </cell>
          <cell r="BK448">
            <v>0</v>
          </cell>
          <cell r="BL448">
            <v>0</v>
          </cell>
          <cell r="BN448">
            <v>0</v>
          </cell>
          <cell r="BP448">
            <v>0</v>
          </cell>
          <cell r="BQ448">
            <v>0</v>
          </cell>
          <cell r="BR448">
            <v>0</v>
          </cell>
          <cell r="BS448">
            <v>0</v>
          </cell>
          <cell r="BT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AZ449">
            <v>0</v>
          </cell>
          <cell r="BB449">
            <v>915</v>
          </cell>
          <cell r="BC449" t="str">
            <v>NORFOLK COUNTY</v>
          </cell>
          <cell r="BD449">
            <v>0</v>
          </cell>
          <cell r="BE449">
            <v>0</v>
          </cell>
          <cell r="BG449">
            <v>0</v>
          </cell>
          <cell r="BH449">
            <v>0</v>
          </cell>
          <cell r="BI449">
            <v>0</v>
          </cell>
          <cell r="BJ449">
            <v>0</v>
          </cell>
          <cell r="BK449">
            <v>0</v>
          </cell>
          <cell r="BL449">
            <v>0</v>
          </cell>
          <cell r="BN449">
            <v>0</v>
          </cell>
          <cell r="BP449">
            <v>0</v>
          </cell>
          <cell r="BQ449">
            <v>0</v>
          </cell>
          <cell r="BR449">
            <v>0</v>
          </cell>
          <cell r="BS449">
            <v>0</v>
          </cell>
          <cell r="BT449">
            <v>0</v>
          </cell>
          <cell r="BV449">
            <v>0</v>
          </cell>
        </row>
        <row r="450">
          <cell r="A450">
            <v>999</v>
          </cell>
          <cell r="C450" t="str">
            <v>STATE TOTALS</v>
          </cell>
          <cell r="D450">
            <v>41303</v>
          </cell>
          <cell r="E450">
            <v>550980011.03139889</v>
          </cell>
          <cell r="F450">
            <v>0</v>
          </cell>
          <cell r="G450">
            <v>36808321</v>
          </cell>
          <cell r="H450">
            <v>587788332.03139889</v>
          </cell>
          <cell r="J450">
            <v>43687506.999999985</v>
          </cell>
          <cell r="K450" t="str">
            <v>--</v>
          </cell>
          <cell r="L450">
            <v>36808321</v>
          </cell>
          <cell r="M450">
            <v>80495828.00000003</v>
          </cell>
          <cell r="O450">
            <v>507292504.03139895</v>
          </cell>
          <cell r="Q450">
            <v>4172</v>
          </cell>
          <cell r="R450">
            <v>43687506.999999985</v>
          </cell>
          <cell r="S450">
            <v>36808329</v>
          </cell>
          <cell r="T450">
            <v>80500000.00000003</v>
          </cell>
          <cell r="V450">
            <v>153942900.15889621</v>
          </cell>
          <cell r="X450">
            <v>440</v>
          </cell>
          <cell r="Y450">
            <v>41303</v>
          </cell>
          <cell r="Z450">
            <v>85.000000000000355</v>
          </cell>
          <cell r="AA450">
            <v>551469045</v>
          </cell>
          <cell r="AB450">
            <v>1272715.9686010983</v>
          </cell>
          <cell r="AC450">
            <v>550196329.03139889</v>
          </cell>
          <cell r="AD450">
            <v>0</v>
          </cell>
          <cell r="AE450">
            <v>36808687</v>
          </cell>
          <cell r="AF450">
            <v>587005016.03139889</v>
          </cell>
          <cell r="AG450">
            <v>0</v>
          </cell>
          <cell r="AI450">
            <v>0</v>
          </cell>
          <cell r="AJ450">
            <v>0</v>
          </cell>
          <cell r="AK450">
            <v>587005016.03139889</v>
          </cell>
          <cell r="AM450">
            <v>999</v>
          </cell>
          <cell r="AN450" t="str">
            <v>S T A T E    T O T A L S</v>
          </cell>
          <cell r="AP450">
            <v>550980011.03139889</v>
          </cell>
          <cell r="AQ450">
            <v>494428423</v>
          </cell>
          <cell r="AR450">
            <v>61705293.031398907</v>
          </cell>
          <cell r="AS450">
            <v>11285715</v>
          </cell>
          <cell r="AT450">
            <v>11715297.062201731</v>
          </cell>
          <cell r="AU450">
            <v>10730484.316383634</v>
          </cell>
          <cell r="AV450">
            <v>12503656.351894166</v>
          </cell>
          <cell r="AW450">
            <v>9832845.9229027964</v>
          </cell>
          <cell r="AX450">
            <v>-642884.52588500676</v>
          </cell>
          <cell r="AY450">
            <v>117130407.15889622</v>
          </cell>
          <cell r="AZ450">
            <v>43687506.999999985</v>
          </cell>
          <cell r="BB450">
            <v>999</v>
          </cell>
          <cell r="BC450" t="str">
            <v>--</v>
          </cell>
          <cell r="BD450">
            <v>-0.25065884284555295</v>
          </cell>
          <cell r="BE450">
            <v>783682</v>
          </cell>
          <cell r="BF450" t="str">
            <v>--</v>
          </cell>
          <cell r="BG450">
            <v>-366</v>
          </cell>
          <cell r="BH450">
            <v>783316</v>
          </cell>
          <cell r="BI450">
            <v>4164</v>
          </cell>
          <cell r="BJ450">
            <v>8</v>
          </cell>
          <cell r="BK450">
            <v>4172</v>
          </cell>
          <cell r="BL450">
            <v>787488</v>
          </cell>
          <cell r="BM450" t="str">
            <v xml:space="preserve"> </v>
          </cell>
          <cell r="BN450">
            <v>-358</v>
          </cell>
          <cell r="BO450" t="str">
            <v xml:space="preserve"> </v>
          </cell>
          <cell r="BP450">
            <v>61705293.031398907</v>
          </cell>
          <cell r="BQ450">
            <v>60921605.031398907</v>
          </cell>
          <cell r="BR450">
            <v>783688</v>
          </cell>
          <cell r="BS450">
            <v>-3805.9999999963457</v>
          </cell>
          <cell r="BT450">
            <v>-642884.52588500676</v>
          </cell>
          <cell r="BV450">
            <v>-643242.52588500676</v>
          </cell>
          <cell r="CA450" t="str">
            <v>--</v>
          </cell>
        </row>
      </sheetData>
      <sheetData sheetId="15">
        <row r="10">
          <cell r="A10">
            <v>1</v>
          </cell>
          <cell r="B10">
            <v>1</v>
          </cell>
          <cell r="C10" t="str">
            <v>ABINGTON</v>
          </cell>
          <cell r="D10">
            <v>30</v>
          </cell>
          <cell r="E10">
            <v>347381</v>
          </cell>
          <cell r="F10">
            <v>0</v>
          </cell>
          <cell r="G10">
            <v>26790</v>
          </cell>
          <cell r="H10">
            <v>374171</v>
          </cell>
          <cell r="J10">
            <v>0</v>
          </cell>
          <cell r="K10">
            <v>0</v>
          </cell>
          <cell r="L10">
            <v>26790</v>
          </cell>
          <cell r="M10">
            <v>26790</v>
          </cell>
          <cell r="O10">
            <v>347381</v>
          </cell>
          <cell r="Q10">
            <v>0</v>
          </cell>
          <cell r="R10">
            <v>0</v>
          </cell>
          <cell r="S10">
            <v>26790</v>
          </cell>
          <cell r="T10">
            <v>26790</v>
          </cell>
          <cell r="V10">
            <v>86456.25</v>
          </cell>
          <cell r="W10">
            <v>0</v>
          </cell>
          <cell r="X10">
            <v>1</v>
          </cell>
          <cell r="Y10">
            <v>30</v>
          </cell>
          <cell r="Z10">
            <v>0</v>
          </cell>
          <cell r="AA10">
            <v>347383</v>
          </cell>
          <cell r="AB10">
            <v>0</v>
          </cell>
          <cell r="AC10">
            <v>347383</v>
          </cell>
          <cell r="AD10">
            <v>0</v>
          </cell>
          <cell r="AE10">
            <v>26790</v>
          </cell>
          <cell r="AF10">
            <v>374173</v>
          </cell>
          <cell r="AG10">
            <v>0</v>
          </cell>
          <cell r="AH10">
            <v>0</v>
          </cell>
          <cell r="AI10">
            <v>0</v>
          </cell>
          <cell r="AJ10">
            <v>0</v>
          </cell>
          <cell r="AK10">
            <v>374173</v>
          </cell>
          <cell r="AM10">
            <v>1</v>
          </cell>
          <cell r="AN10">
            <v>1</v>
          </cell>
          <cell r="AO10" t="str">
            <v>ABINGTON</v>
          </cell>
          <cell r="AP10">
            <v>347381</v>
          </cell>
          <cell r="AQ10">
            <v>391028</v>
          </cell>
          <cell r="AR10">
            <v>0</v>
          </cell>
          <cell r="AS10">
            <v>0</v>
          </cell>
          <cell r="AT10">
            <v>8388.5</v>
          </cell>
          <cell r="AU10">
            <v>31270.75</v>
          </cell>
          <cell r="AV10">
            <v>14519.5</v>
          </cell>
          <cell r="AW10">
            <v>5487.5</v>
          </cell>
          <cell r="AX10">
            <v>0</v>
          </cell>
          <cell r="AY10">
            <v>59666.25</v>
          </cell>
          <cell r="AZ10">
            <v>0</v>
          </cell>
          <cell r="BA10">
            <v>0</v>
          </cell>
          <cell r="BB10">
            <v>0</v>
          </cell>
          <cell r="BD10">
            <v>1</v>
          </cell>
          <cell r="BE10" t="str">
            <v>ABINGTON</v>
          </cell>
          <cell r="BF10">
            <v>0</v>
          </cell>
          <cell r="BG10">
            <v>-2</v>
          </cell>
          <cell r="BI10">
            <v>0</v>
          </cell>
          <cell r="BJ10">
            <v>-2</v>
          </cell>
          <cell r="BK10">
            <v>0</v>
          </cell>
          <cell r="BL10">
            <v>0</v>
          </cell>
          <cell r="BM10">
            <v>0</v>
          </cell>
          <cell r="BN10">
            <v>-2</v>
          </cell>
          <cell r="BP10">
            <v>0</v>
          </cell>
          <cell r="BR10">
            <v>0</v>
          </cell>
          <cell r="BS10">
            <v>0</v>
          </cell>
          <cell r="BT10">
            <v>0</v>
          </cell>
          <cell r="BU10">
            <v>0</v>
          </cell>
          <cell r="BV10">
            <v>0</v>
          </cell>
          <cell r="BX10">
            <v>0</v>
          </cell>
          <cell r="CD10">
            <v>-1</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AZ11">
            <v>0</v>
          </cell>
          <cell r="BA11">
            <v>0</v>
          </cell>
          <cell r="BB11">
            <v>0</v>
          </cell>
          <cell r="BD11">
            <v>2</v>
          </cell>
          <cell r="BE11" t="str">
            <v>ACTON</v>
          </cell>
          <cell r="BF11">
            <v>0</v>
          </cell>
          <cell r="BG11">
            <v>0</v>
          </cell>
          <cell r="BI11">
            <v>0</v>
          </cell>
          <cell r="BJ11">
            <v>0</v>
          </cell>
          <cell r="BK11">
            <v>0</v>
          </cell>
          <cell r="BL11">
            <v>0</v>
          </cell>
          <cell r="BM11">
            <v>0</v>
          </cell>
          <cell r="BN11">
            <v>0</v>
          </cell>
          <cell r="BP11">
            <v>0</v>
          </cell>
          <cell r="BR11">
            <v>0</v>
          </cell>
          <cell r="BS11">
            <v>0</v>
          </cell>
          <cell r="BT11">
            <v>0</v>
          </cell>
          <cell r="BU11">
            <v>0</v>
          </cell>
          <cell r="BV11">
            <v>0</v>
          </cell>
          <cell r="BX11">
            <v>0</v>
          </cell>
          <cell r="CC11" t="str">
            <v>fy15</v>
          </cell>
          <cell r="CD11">
            <v>-2</v>
          </cell>
        </row>
        <row r="12">
          <cell r="A12">
            <v>3</v>
          </cell>
          <cell r="B12">
            <v>3</v>
          </cell>
          <cell r="C12" t="str">
            <v>ACUSHNET</v>
          </cell>
          <cell r="D12">
            <v>0</v>
          </cell>
          <cell r="E12">
            <v>0</v>
          </cell>
          <cell r="F12">
            <v>0</v>
          </cell>
          <cell r="G12">
            <v>0</v>
          </cell>
          <cell r="H12">
            <v>0</v>
          </cell>
          <cell r="J12">
            <v>-44.72236403605033</v>
          </cell>
          <cell r="K12">
            <v>-3.0199629419083846E-2</v>
          </cell>
          <cell r="L12">
            <v>0</v>
          </cell>
          <cell r="M12">
            <v>-44.72236403605033</v>
          </cell>
          <cell r="O12">
            <v>44.72236403605033</v>
          </cell>
          <cell r="Q12">
            <v>0</v>
          </cell>
          <cell r="R12">
            <v>-44.72236403605033</v>
          </cell>
          <cell r="S12">
            <v>0</v>
          </cell>
          <cell r="T12">
            <v>-44.72236403605033</v>
          </cell>
          <cell r="V12">
            <v>1480.8911531804833</v>
          </cell>
          <cell r="W12">
            <v>0</v>
          </cell>
          <cell r="X12">
            <v>3</v>
          </cell>
          <cell r="AM12">
            <v>3</v>
          </cell>
          <cell r="AN12">
            <v>3</v>
          </cell>
          <cell r="AO12" t="str">
            <v>ACUSHNET</v>
          </cell>
          <cell r="AP12">
            <v>0</v>
          </cell>
          <cell r="AQ12">
            <v>4240</v>
          </cell>
          <cell r="AR12">
            <v>0</v>
          </cell>
          <cell r="AS12">
            <v>1060</v>
          </cell>
          <cell r="AT12">
            <v>0</v>
          </cell>
          <cell r="AU12">
            <v>484.75</v>
          </cell>
          <cell r="AV12">
            <v>0</v>
          </cell>
          <cell r="AW12">
            <v>0</v>
          </cell>
          <cell r="AX12">
            <v>-63.858846819516657</v>
          </cell>
          <cell r="AY12">
            <v>1480.8911531804833</v>
          </cell>
          <cell r="AZ12">
            <v>0</v>
          </cell>
          <cell r="BA12">
            <v>-44.72236403605033</v>
          </cell>
          <cell r="BB12">
            <v>-63.858846819516657</v>
          </cell>
          <cell r="BD12">
            <v>3</v>
          </cell>
          <cell r="BE12" t="str">
            <v>ACUSHNET</v>
          </cell>
          <cell r="BF12">
            <v>0</v>
          </cell>
          <cell r="BG12">
            <v>0</v>
          </cell>
          <cell r="BI12">
            <v>0</v>
          </cell>
          <cell r="BJ12">
            <v>0</v>
          </cell>
          <cell r="BK12">
            <v>0</v>
          </cell>
          <cell r="BL12">
            <v>0</v>
          </cell>
          <cell r="BM12">
            <v>0</v>
          </cell>
          <cell r="BN12">
            <v>0</v>
          </cell>
          <cell r="BP12">
            <v>0</v>
          </cell>
          <cell r="BR12">
            <v>0</v>
          </cell>
          <cell r="BS12">
            <v>0</v>
          </cell>
          <cell r="BT12">
            <v>0</v>
          </cell>
          <cell r="BU12">
            <v>-63.858846819516657</v>
          </cell>
          <cell r="BV12">
            <v>-63.858846819516657</v>
          </cell>
          <cell r="BX12">
            <v>-63.858846819516657</v>
          </cell>
          <cell r="CD12">
            <v>-3</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AZ13">
            <v>0</v>
          </cell>
          <cell r="BA13">
            <v>0</v>
          </cell>
          <cell r="BB13">
            <v>0</v>
          </cell>
          <cell r="BD13">
            <v>4</v>
          </cell>
          <cell r="BE13" t="str">
            <v>ADAMS</v>
          </cell>
          <cell r="BF13">
            <v>0</v>
          </cell>
          <cell r="BG13">
            <v>0</v>
          </cell>
          <cell r="BI13">
            <v>0</v>
          </cell>
          <cell r="BJ13">
            <v>0</v>
          </cell>
          <cell r="BK13">
            <v>0</v>
          </cell>
          <cell r="BL13">
            <v>0</v>
          </cell>
          <cell r="BM13">
            <v>0</v>
          </cell>
          <cell r="BN13">
            <v>0</v>
          </cell>
          <cell r="BP13">
            <v>0</v>
          </cell>
          <cell r="BR13">
            <v>0</v>
          </cell>
          <cell r="BS13">
            <v>0</v>
          </cell>
          <cell r="BT13">
            <v>0</v>
          </cell>
          <cell r="BU13">
            <v>0</v>
          </cell>
          <cell r="BV13">
            <v>0</v>
          </cell>
          <cell r="BX13">
            <v>0</v>
          </cell>
          <cell r="CD13">
            <v>-4</v>
          </cell>
        </row>
        <row r="14">
          <cell r="A14">
            <v>5</v>
          </cell>
          <cell r="B14">
            <v>5</v>
          </cell>
          <cell r="C14" t="str">
            <v>AGAWAM</v>
          </cell>
          <cell r="D14">
            <v>15</v>
          </cell>
          <cell r="E14">
            <v>217287</v>
          </cell>
          <cell r="F14">
            <v>0</v>
          </cell>
          <cell r="G14">
            <v>13379</v>
          </cell>
          <cell r="H14">
            <v>230666</v>
          </cell>
          <cell r="J14">
            <v>24784.732923678574</v>
          </cell>
          <cell r="K14">
            <v>0.42174396323936503</v>
          </cell>
          <cell r="L14">
            <v>13379</v>
          </cell>
          <cell r="M14">
            <v>38163.732923678574</v>
          </cell>
          <cell r="O14">
            <v>192502.26707632141</v>
          </cell>
          <cell r="Q14">
            <v>0</v>
          </cell>
          <cell r="R14">
            <v>24784.732923678574</v>
          </cell>
          <cell r="S14">
            <v>13379</v>
          </cell>
          <cell r="T14">
            <v>38163.732923678574</v>
          </cell>
          <cell r="V14">
            <v>72146.25</v>
          </cell>
          <cell r="W14">
            <v>0</v>
          </cell>
          <cell r="X14">
            <v>5</v>
          </cell>
          <cell r="Y14">
            <v>15</v>
          </cell>
          <cell r="Z14">
            <v>1.9950124688279305E-2</v>
          </cell>
          <cell r="AA14">
            <v>217287</v>
          </cell>
          <cell r="AB14">
            <v>0</v>
          </cell>
          <cell r="AC14">
            <v>217287</v>
          </cell>
          <cell r="AD14">
            <v>0</v>
          </cell>
          <cell r="AE14">
            <v>13379</v>
          </cell>
          <cell r="AF14">
            <v>230666</v>
          </cell>
          <cell r="AG14">
            <v>0</v>
          </cell>
          <cell r="AH14">
            <v>0</v>
          </cell>
          <cell r="AI14">
            <v>0</v>
          </cell>
          <cell r="AJ14">
            <v>0</v>
          </cell>
          <cell r="AK14">
            <v>230666</v>
          </cell>
          <cell r="AM14">
            <v>5</v>
          </cell>
          <cell r="AN14">
            <v>5</v>
          </cell>
          <cell r="AO14" t="str">
            <v>AGAWAM</v>
          </cell>
          <cell r="AP14">
            <v>217287</v>
          </cell>
          <cell r="AQ14">
            <v>181897</v>
          </cell>
          <cell r="AR14">
            <v>35390</v>
          </cell>
          <cell r="AS14">
            <v>0</v>
          </cell>
          <cell r="AT14">
            <v>0</v>
          </cell>
          <cell r="AU14">
            <v>17352.25</v>
          </cell>
          <cell r="AV14">
            <v>6025</v>
          </cell>
          <cell r="AW14">
            <v>0</v>
          </cell>
          <cell r="AX14">
            <v>0</v>
          </cell>
          <cell r="AY14">
            <v>58767.25</v>
          </cell>
          <cell r="AZ14">
            <v>24531.913282044141</v>
          </cell>
          <cell r="BA14">
            <v>24784.732923678574</v>
          </cell>
          <cell r="BB14">
            <v>24892.913222813917</v>
          </cell>
          <cell r="BD14">
            <v>5</v>
          </cell>
          <cell r="BE14" t="str">
            <v>AGAWAM</v>
          </cell>
          <cell r="BF14">
            <v>0</v>
          </cell>
          <cell r="BG14">
            <v>0</v>
          </cell>
          <cell r="BI14">
            <v>0</v>
          </cell>
          <cell r="BJ14">
            <v>0</v>
          </cell>
          <cell r="BK14">
            <v>0</v>
          </cell>
          <cell r="BL14">
            <v>0</v>
          </cell>
          <cell r="BM14">
            <v>0</v>
          </cell>
          <cell r="BN14">
            <v>0</v>
          </cell>
          <cell r="BP14">
            <v>0</v>
          </cell>
          <cell r="BR14">
            <v>35390</v>
          </cell>
          <cell r="BS14">
            <v>35390</v>
          </cell>
          <cell r="BT14">
            <v>0</v>
          </cell>
          <cell r="BU14">
            <v>0</v>
          </cell>
          <cell r="BV14">
            <v>0</v>
          </cell>
          <cell r="BX14">
            <v>0</v>
          </cell>
          <cell r="CD14">
            <v>-5</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AZ15">
            <v>0</v>
          </cell>
          <cell r="BA15">
            <v>0</v>
          </cell>
          <cell r="BB15">
            <v>0</v>
          </cell>
          <cell r="BD15">
            <v>6</v>
          </cell>
          <cell r="BE15" t="str">
            <v>ALFORD</v>
          </cell>
          <cell r="BF15">
            <v>0</v>
          </cell>
          <cell r="BG15">
            <v>0</v>
          </cell>
          <cell r="BI15">
            <v>0</v>
          </cell>
          <cell r="BJ15">
            <v>0</v>
          </cell>
          <cell r="BK15">
            <v>0</v>
          </cell>
          <cell r="BL15">
            <v>0</v>
          </cell>
          <cell r="BM15">
            <v>0</v>
          </cell>
          <cell r="BN15">
            <v>0</v>
          </cell>
          <cell r="BP15">
            <v>0</v>
          </cell>
          <cell r="BR15">
            <v>0</v>
          </cell>
          <cell r="BS15">
            <v>0</v>
          </cell>
          <cell r="BT15">
            <v>0</v>
          </cell>
          <cell r="BU15">
            <v>0</v>
          </cell>
          <cell r="BV15">
            <v>0</v>
          </cell>
          <cell r="BX15">
            <v>0</v>
          </cell>
          <cell r="CD15">
            <v>-6</v>
          </cell>
        </row>
        <row r="16">
          <cell r="A16">
            <v>7</v>
          </cell>
          <cell r="B16">
            <v>7</v>
          </cell>
          <cell r="C16" t="str">
            <v>AMESBURY</v>
          </cell>
          <cell r="D16">
            <v>43</v>
          </cell>
          <cell r="E16">
            <v>502152</v>
          </cell>
          <cell r="F16">
            <v>0</v>
          </cell>
          <cell r="G16">
            <v>38399</v>
          </cell>
          <cell r="H16">
            <v>540551</v>
          </cell>
          <cell r="J16">
            <v>0</v>
          </cell>
          <cell r="K16">
            <v>0</v>
          </cell>
          <cell r="L16">
            <v>38399</v>
          </cell>
          <cell r="M16">
            <v>38399</v>
          </cell>
          <cell r="O16">
            <v>502152</v>
          </cell>
          <cell r="Q16">
            <v>0</v>
          </cell>
          <cell r="R16">
            <v>0</v>
          </cell>
          <cell r="S16">
            <v>38399</v>
          </cell>
          <cell r="T16">
            <v>38399</v>
          </cell>
          <cell r="V16">
            <v>86049.75</v>
          </cell>
          <cell r="W16">
            <v>0</v>
          </cell>
          <cell r="X16">
            <v>7</v>
          </cell>
          <cell r="Y16">
            <v>43</v>
          </cell>
          <cell r="Z16">
            <v>0</v>
          </cell>
          <cell r="AA16">
            <v>502152</v>
          </cell>
          <cell r="AB16">
            <v>0</v>
          </cell>
          <cell r="AC16">
            <v>502152</v>
          </cell>
          <cell r="AD16">
            <v>0</v>
          </cell>
          <cell r="AE16">
            <v>38399</v>
          </cell>
          <cell r="AF16">
            <v>540551</v>
          </cell>
          <cell r="AG16">
            <v>0</v>
          </cell>
          <cell r="AH16">
            <v>0</v>
          </cell>
          <cell r="AI16">
            <v>0</v>
          </cell>
          <cell r="AJ16">
            <v>0</v>
          </cell>
          <cell r="AK16">
            <v>540551</v>
          </cell>
          <cell r="AM16">
            <v>7</v>
          </cell>
          <cell r="AN16">
            <v>7</v>
          </cell>
          <cell r="AO16" t="str">
            <v>AMESBURY</v>
          </cell>
          <cell r="AP16">
            <v>502152</v>
          </cell>
          <cell r="AQ16">
            <v>560588</v>
          </cell>
          <cell r="AR16">
            <v>0</v>
          </cell>
          <cell r="AS16">
            <v>0</v>
          </cell>
          <cell r="AT16">
            <v>26822</v>
          </cell>
          <cell r="AU16">
            <v>0</v>
          </cell>
          <cell r="AV16">
            <v>0</v>
          </cell>
          <cell r="AW16">
            <v>20828.75</v>
          </cell>
          <cell r="AX16">
            <v>0</v>
          </cell>
          <cell r="AY16">
            <v>47650.75</v>
          </cell>
          <cell r="AZ16">
            <v>0</v>
          </cell>
          <cell r="BA16">
            <v>0</v>
          </cell>
          <cell r="BB16">
            <v>0</v>
          </cell>
          <cell r="BD16">
            <v>7</v>
          </cell>
          <cell r="BE16" t="str">
            <v>AMESBURY</v>
          </cell>
          <cell r="BF16">
            <v>0</v>
          </cell>
          <cell r="BG16">
            <v>0</v>
          </cell>
          <cell r="BI16">
            <v>0</v>
          </cell>
          <cell r="BJ16">
            <v>0</v>
          </cell>
          <cell r="BK16">
            <v>0</v>
          </cell>
          <cell r="BL16">
            <v>0</v>
          </cell>
          <cell r="BM16">
            <v>0</v>
          </cell>
          <cell r="BN16">
            <v>0</v>
          </cell>
          <cell r="BP16">
            <v>0</v>
          </cell>
          <cell r="BR16">
            <v>0</v>
          </cell>
          <cell r="BS16">
            <v>0</v>
          </cell>
          <cell r="BT16">
            <v>0</v>
          </cell>
          <cell r="BU16">
            <v>0</v>
          </cell>
          <cell r="BV16">
            <v>0</v>
          </cell>
          <cell r="BX16">
            <v>0</v>
          </cell>
          <cell r="CD16">
            <v>-7</v>
          </cell>
        </row>
        <row r="17">
          <cell r="A17">
            <v>8</v>
          </cell>
          <cell r="B17">
            <v>8</v>
          </cell>
          <cell r="C17" t="str">
            <v>AMHERST</v>
          </cell>
          <cell r="D17">
            <v>84</v>
          </cell>
          <cell r="E17">
            <v>1623563</v>
          </cell>
          <cell r="F17">
            <v>0</v>
          </cell>
          <cell r="G17">
            <v>75012</v>
          </cell>
          <cell r="H17">
            <v>1698575</v>
          </cell>
          <cell r="J17">
            <v>48297.034211611666</v>
          </cell>
          <cell r="K17">
            <v>0.17429831249080388</v>
          </cell>
          <cell r="L17">
            <v>75012</v>
          </cell>
          <cell r="M17">
            <v>123309.03421161167</v>
          </cell>
          <cell r="O17">
            <v>1575265.9657883884</v>
          </cell>
          <cell r="Q17">
            <v>0</v>
          </cell>
          <cell r="R17">
            <v>48297.034211611666</v>
          </cell>
          <cell r="S17">
            <v>75012</v>
          </cell>
          <cell r="T17">
            <v>123309.03421161167</v>
          </cell>
          <cell r="V17">
            <v>352106.10103531473</v>
          </cell>
          <cell r="W17">
            <v>0</v>
          </cell>
          <cell r="X17">
            <v>8</v>
          </cell>
          <cell r="Y17">
            <v>84</v>
          </cell>
          <cell r="Z17">
            <v>0</v>
          </cell>
          <cell r="AA17">
            <v>1623563</v>
          </cell>
          <cell r="AB17">
            <v>0</v>
          </cell>
          <cell r="AC17">
            <v>1623563</v>
          </cell>
          <cell r="AD17">
            <v>0</v>
          </cell>
          <cell r="AE17">
            <v>75012</v>
          </cell>
          <cell r="AF17">
            <v>1698575</v>
          </cell>
          <cell r="AG17">
            <v>0</v>
          </cell>
          <cell r="AH17">
            <v>0</v>
          </cell>
          <cell r="AI17">
            <v>0</v>
          </cell>
          <cell r="AJ17">
            <v>0</v>
          </cell>
          <cell r="AK17">
            <v>1698575</v>
          </cell>
          <cell r="AM17">
            <v>8</v>
          </cell>
          <cell r="AN17">
            <v>8</v>
          </cell>
          <cell r="AO17" t="str">
            <v>AMHERST</v>
          </cell>
          <cell r="AP17">
            <v>1623563</v>
          </cell>
          <cell r="AQ17">
            <v>1551261</v>
          </cell>
          <cell r="AR17">
            <v>72302</v>
          </cell>
          <cell r="AS17">
            <v>55423</v>
          </cell>
          <cell r="AT17">
            <v>15820.25</v>
          </cell>
          <cell r="AU17">
            <v>69685.5</v>
          </cell>
          <cell r="AV17">
            <v>39206.75</v>
          </cell>
          <cell r="AW17">
            <v>27995.5</v>
          </cell>
          <cell r="AX17">
            <v>-3338.8989646852715</v>
          </cell>
          <cell r="AY17">
            <v>277094.10103531473</v>
          </cell>
          <cell r="AZ17">
            <v>50118.858268390941</v>
          </cell>
          <cell r="BA17">
            <v>48297.034211611666</v>
          </cell>
          <cell r="BB17">
            <v>47517.48452884092</v>
          </cell>
          <cell r="BD17">
            <v>8</v>
          </cell>
          <cell r="BE17" t="str">
            <v>AMHERST</v>
          </cell>
          <cell r="BF17">
            <v>0</v>
          </cell>
          <cell r="BG17">
            <v>0</v>
          </cell>
          <cell r="BI17">
            <v>0</v>
          </cell>
          <cell r="BJ17">
            <v>0</v>
          </cell>
          <cell r="BK17">
            <v>0</v>
          </cell>
          <cell r="BL17">
            <v>0</v>
          </cell>
          <cell r="BM17">
            <v>0</v>
          </cell>
          <cell r="BN17">
            <v>0</v>
          </cell>
          <cell r="BP17">
            <v>0</v>
          </cell>
          <cell r="BR17">
            <v>72302</v>
          </cell>
          <cell r="BS17">
            <v>72302</v>
          </cell>
          <cell r="BT17">
            <v>0</v>
          </cell>
          <cell r="BU17">
            <v>-3338.8989646852715</v>
          </cell>
          <cell r="BV17">
            <v>-3338.8989646852715</v>
          </cell>
          <cell r="BX17">
            <v>-3338.8989646852715</v>
          </cell>
          <cell r="CD17">
            <v>-8</v>
          </cell>
        </row>
        <row r="18">
          <cell r="A18">
            <v>9</v>
          </cell>
          <cell r="B18">
            <v>9</v>
          </cell>
          <cell r="C18" t="str">
            <v>ANDOVER</v>
          </cell>
          <cell r="D18">
            <v>9</v>
          </cell>
          <cell r="E18">
            <v>148338</v>
          </cell>
          <cell r="F18">
            <v>0</v>
          </cell>
          <cell r="G18">
            <v>7998</v>
          </cell>
          <cell r="H18">
            <v>156336</v>
          </cell>
          <cell r="J18">
            <v>24632.060649664392</v>
          </cell>
          <cell r="K18">
            <v>0.31213407653379449</v>
          </cell>
          <cell r="L18">
            <v>7998</v>
          </cell>
          <cell r="M18">
            <v>32630.060649664392</v>
          </cell>
          <cell r="O18">
            <v>123705.93935033561</v>
          </cell>
          <cell r="Q18">
            <v>0</v>
          </cell>
          <cell r="R18">
            <v>24632.060649664392</v>
          </cell>
          <cell r="S18">
            <v>7998</v>
          </cell>
          <cell r="T18">
            <v>32630.060649664392</v>
          </cell>
          <cell r="V18">
            <v>86913</v>
          </cell>
          <cell r="W18">
            <v>0</v>
          </cell>
          <cell r="X18">
            <v>9</v>
          </cell>
          <cell r="Y18">
            <v>9</v>
          </cell>
          <cell r="Z18">
            <v>4.4389349525301186E-2</v>
          </cell>
          <cell r="AA18">
            <v>148338</v>
          </cell>
          <cell r="AB18">
            <v>0</v>
          </cell>
          <cell r="AC18">
            <v>148338</v>
          </cell>
          <cell r="AD18">
            <v>0</v>
          </cell>
          <cell r="AE18">
            <v>7998</v>
          </cell>
          <cell r="AF18">
            <v>156336</v>
          </cell>
          <cell r="AG18">
            <v>0</v>
          </cell>
          <cell r="AH18">
            <v>0</v>
          </cell>
          <cell r="AI18">
            <v>0</v>
          </cell>
          <cell r="AJ18">
            <v>0</v>
          </cell>
          <cell r="AK18">
            <v>156336</v>
          </cell>
          <cell r="AM18">
            <v>9</v>
          </cell>
          <cell r="AN18">
            <v>9</v>
          </cell>
          <cell r="AO18" t="str">
            <v>ANDOVER</v>
          </cell>
          <cell r="AP18">
            <v>148338</v>
          </cell>
          <cell r="AQ18">
            <v>113166</v>
          </cell>
          <cell r="AR18">
            <v>35172</v>
          </cell>
          <cell r="AS18">
            <v>0</v>
          </cell>
          <cell r="AT18">
            <v>27911</v>
          </cell>
          <cell r="AU18">
            <v>9204.5</v>
          </cell>
          <cell r="AV18">
            <v>6627.5</v>
          </cell>
          <cell r="AW18">
            <v>0</v>
          </cell>
          <cell r="AX18">
            <v>0</v>
          </cell>
          <cell r="AY18">
            <v>78915</v>
          </cell>
          <cell r="AZ18">
            <v>24380.79835987727</v>
          </cell>
          <cell r="BA18">
            <v>24632.060649664392</v>
          </cell>
          <cell r="BB18">
            <v>24739.574565493389</v>
          </cell>
          <cell r="BD18">
            <v>9</v>
          </cell>
          <cell r="BE18" t="str">
            <v>ANDOVER</v>
          </cell>
          <cell r="BF18">
            <v>0</v>
          </cell>
          <cell r="BG18">
            <v>0</v>
          </cell>
          <cell r="BI18">
            <v>0</v>
          </cell>
          <cell r="BJ18">
            <v>0</v>
          </cell>
          <cell r="BK18">
            <v>0</v>
          </cell>
          <cell r="BL18">
            <v>0</v>
          </cell>
          <cell r="BM18">
            <v>0</v>
          </cell>
          <cell r="BN18">
            <v>0</v>
          </cell>
          <cell r="BP18">
            <v>0</v>
          </cell>
          <cell r="BR18">
            <v>35172</v>
          </cell>
          <cell r="BS18">
            <v>35172</v>
          </cell>
          <cell r="BT18">
            <v>0</v>
          </cell>
          <cell r="BU18">
            <v>0</v>
          </cell>
          <cell r="BV18">
            <v>0</v>
          </cell>
          <cell r="BX18">
            <v>0</v>
          </cell>
          <cell r="CD18">
            <v>-9</v>
          </cell>
        </row>
        <row r="19">
          <cell r="A19">
            <v>10</v>
          </cell>
          <cell r="B19">
            <v>10</v>
          </cell>
          <cell r="C19" t="str">
            <v>ARLINGTON</v>
          </cell>
          <cell r="D19">
            <v>12</v>
          </cell>
          <cell r="E19">
            <v>151501</v>
          </cell>
          <cell r="F19">
            <v>0</v>
          </cell>
          <cell r="G19">
            <v>10666</v>
          </cell>
          <cell r="H19">
            <v>162167</v>
          </cell>
          <cell r="J19">
            <v>5416.1285499195919</v>
          </cell>
          <cell r="K19">
            <v>0.1584327452903638</v>
          </cell>
          <cell r="L19">
            <v>10666</v>
          </cell>
          <cell r="M19">
            <v>16082.128549919591</v>
          </cell>
          <cell r="O19">
            <v>146084.87145008042</v>
          </cell>
          <cell r="Q19">
            <v>0</v>
          </cell>
          <cell r="R19">
            <v>5416.1285499195919</v>
          </cell>
          <cell r="S19">
            <v>10666</v>
          </cell>
          <cell r="T19">
            <v>16082.128549919591</v>
          </cell>
          <cell r="V19">
            <v>44851.663702243575</v>
          </cell>
          <cell r="W19">
            <v>0</v>
          </cell>
          <cell r="X19">
            <v>10</v>
          </cell>
          <cell r="Y19">
            <v>12</v>
          </cell>
          <cell r="Z19">
            <v>5.6497175141242938E-2</v>
          </cell>
          <cell r="AA19">
            <v>151501</v>
          </cell>
          <cell r="AB19">
            <v>0</v>
          </cell>
          <cell r="AC19">
            <v>151501</v>
          </cell>
          <cell r="AD19">
            <v>0</v>
          </cell>
          <cell r="AE19">
            <v>10666</v>
          </cell>
          <cell r="AF19">
            <v>162167</v>
          </cell>
          <cell r="AG19">
            <v>0</v>
          </cell>
          <cell r="AH19">
            <v>0</v>
          </cell>
          <cell r="AI19">
            <v>0</v>
          </cell>
          <cell r="AJ19">
            <v>0</v>
          </cell>
          <cell r="AK19">
            <v>162167</v>
          </cell>
          <cell r="AM19">
            <v>10</v>
          </cell>
          <cell r="AN19">
            <v>10</v>
          </cell>
          <cell r="AO19" t="str">
            <v>ARLINGTON</v>
          </cell>
          <cell r="AP19">
            <v>151501</v>
          </cell>
          <cell r="AQ19">
            <v>143450</v>
          </cell>
          <cell r="AR19">
            <v>8051</v>
          </cell>
          <cell r="AS19">
            <v>5268</v>
          </cell>
          <cell r="AT19">
            <v>0</v>
          </cell>
          <cell r="AU19">
            <v>0</v>
          </cell>
          <cell r="AV19">
            <v>0</v>
          </cell>
          <cell r="AW19">
            <v>21184</v>
          </cell>
          <cell r="AX19">
            <v>-317.33629775642112</v>
          </cell>
          <cell r="AY19">
            <v>34185.663702243575</v>
          </cell>
          <cell r="AZ19">
            <v>5580.8543044288608</v>
          </cell>
          <cell r="BA19">
            <v>5416.1285499195919</v>
          </cell>
          <cell r="BB19">
            <v>5345.6431980580701</v>
          </cell>
          <cell r="BD19">
            <v>10</v>
          </cell>
          <cell r="BE19" t="str">
            <v>ARLINGTON</v>
          </cell>
          <cell r="BF19">
            <v>0</v>
          </cell>
          <cell r="BG19">
            <v>0</v>
          </cell>
          <cell r="BI19">
            <v>0</v>
          </cell>
          <cell r="BJ19">
            <v>0</v>
          </cell>
          <cell r="BK19">
            <v>0</v>
          </cell>
          <cell r="BL19">
            <v>0</v>
          </cell>
          <cell r="BM19">
            <v>0</v>
          </cell>
          <cell r="BN19">
            <v>0</v>
          </cell>
          <cell r="BP19">
            <v>0</v>
          </cell>
          <cell r="BR19">
            <v>8051</v>
          </cell>
          <cell r="BS19">
            <v>8051</v>
          </cell>
          <cell r="BT19">
            <v>0</v>
          </cell>
          <cell r="BU19">
            <v>-317.33629775642112</v>
          </cell>
          <cell r="BV19">
            <v>-317.33629775642112</v>
          </cell>
          <cell r="BX19">
            <v>-317.33629775642112</v>
          </cell>
          <cell r="CD19">
            <v>-10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AZ20">
            <v>0</v>
          </cell>
          <cell r="BA20">
            <v>0</v>
          </cell>
          <cell r="BB20">
            <v>0</v>
          </cell>
          <cell r="BD20">
            <v>11</v>
          </cell>
          <cell r="BE20" t="str">
            <v>ASHBURNHAM</v>
          </cell>
          <cell r="BF20">
            <v>0</v>
          </cell>
          <cell r="BG20">
            <v>0</v>
          </cell>
          <cell r="BI20">
            <v>0</v>
          </cell>
          <cell r="BJ20">
            <v>0</v>
          </cell>
          <cell r="BK20">
            <v>0</v>
          </cell>
          <cell r="BL20">
            <v>0</v>
          </cell>
          <cell r="BM20">
            <v>0</v>
          </cell>
          <cell r="BN20">
            <v>0</v>
          </cell>
          <cell r="BP20">
            <v>0</v>
          </cell>
          <cell r="BR20">
            <v>0</v>
          </cell>
          <cell r="BS20">
            <v>0</v>
          </cell>
          <cell r="BT20">
            <v>0</v>
          </cell>
          <cell r="BU20">
            <v>0</v>
          </cell>
          <cell r="BV20">
            <v>0</v>
          </cell>
          <cell r="BX20">
            <v>0</v>
          </cell>
          <cell r="CD20">
            <v>-11</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AZ21">
            <v>0</v>
          </cell>
          <cell r="BA21">
            <v>0</v>
          </cell>
          <cell r="BB21">
            <v>0</v>
          </cell>
          <cell r="BD21">
            <v>12</v>
          </cell>
          <cell r="BE21" t="str">
            <v>ASHBY</v>
          </cell>
          <cell r="BF21">
            <v>0</v>
          </cell>
          <cell r="BG21">
            <v>0</v>
          </cell>
          <cell r="BI21">
            <v>0</v>
          </cell>
          <cell r="BJ21">
            <v>0</v>
          </cell>
          <cell r="BK21">
            <v>0</v>
          </cell>
          <cell r="BL21">
            <v>0</v>
          </cell>
          <cell r="BM21">
            <v>0</v>
          </cell>
          <cell r="BN21">
            <v>0</v>
          </cell>
          <cell r="BP21">
            <v>0</v>
          </cell>
          <cell r="BR21">
            <v>0</v>
          </cell>
          <cell r="BS21">
            <v>0</v>
          </cell>
          <cell r="BT21">
            <v>0</v>
          </cell>
          <cell r="BU21">
            <v>0</v>
          </cell>
          <cell r="BV21">
            <v>0</v>
          </cell>
          <cell r="BX21">
            <v>0</v>
          </cell>
          <cell r="CD21">
            <v>-12</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AZ22">
            <v>0</v>
          </cell>
          <cell r="BA22">
            <v>0</v>
          </cell>
          <cell r="BB22">
            <v>0</v>
          </cell>
          <cell r="BD22">
            <v>13</v>
          </cell>
          <cell r="BE22" t="str">
            <v>ASHFIELD</v>
          </cell>
          <cell r="BF22">
            <v>0</v>
          </cell>
          <cell r="BG22">
            <v>0</v>
          </cell>
          <cell r="BI22">
            <v>0</v>
          </cell>
          <cell r="BJ22">
            <v>0</v>
          </cell>
          <cell r="BK22">
            <v>0</v>
          </cell>
          <cell r="BL22">
            <v>0</v>
          </cell>
          <cell r="BM22">
            <v>0</v>
          </cell>
          <cell r="BN22">
            <v>0</v>
          </cell>
          <cell r="BP22">
            <v>0</v>
          </cell>
          <cell r="BR22">
            <v>0</v>
          </cell>
          <cell r="BS22">
            <v>0</v>
          </cell>
          <cell r="BT22">
            <v>0</v>
          </cell>
          <cell r="BU22">
            <v>0</v>
          </cell>
          <cell r="BV22">
            <v>0</v>
          </cell>
          <cell r="BX22">
            <v>0</v>
          </cell>
          <cell r="CD22">
            <v>-13</v>
          </cell>
        </row>
        <row r="23">
          <cell r="A23">
            <v>14</v>
          </cell>
          <cell r="B23">
            <v>14</v>
          </cell>
          <cell r="C23" t="str">
            <v>ASHLAND</v>
          </cell>
          <cell r="D23">
            <v>26</v>
          </cell>
          <cell r="E23">
            <v>319449</v>
          </cell>
          <cell r="F23">
            <v>0</v>
          </cell>
          <cell r="G23">
            <v>22906</v>
          </cell>
          <cell r="H23">
            <v>342355</v>
          </cell>
          <cell r="J23">
            <v>0</v>
          </cell>
          <cell r="K23">
            <v>0</v>
          </cell>
          <cell r="L23">
            <v>22906</v>
          </cell>
          <cell r="M23">
            <v>22906</v>
          </cell>
          <cell r="O23">
            <v>319449</v>
          </cell>
          <cell r="Q23">
            <v>0</v>
          </cell>
          <cell r="R23">
            <v>0</v>
          </cell>
          <cell r="S23">
            <v>22906</v>
          </cell>
          <cell r="T23">
            <v>22906</v>
          </cell>
          <cell r="V23">
            <v>76939.25</v>
          </cell>
          <cell r="W23">
            <v>0</v>
          </cell>
          <cell r="X23">
            <v>14</v>
          </cell>
          <cell r="Y23">
            <v>26</v>
          </cell>
          <cell r="Z23">
            <v>0.35347432024169184</v>
          </cell>
          <cell r="AA23">
            <v>319449</v>
          </cell>
          <cell r="AB23">
            <v>0</v>
          </cell>
          <cell r="AC23">
            <v>319449</v>
          </cell>
          <cell r="AD23">
            <v>0</v>
          </cell>
          <cell r="AE23">
            <v>22906</v>
          </cell>
          <cell r="AF23">
            <v>342355</v>
          </cell>
          <cell r="AG23">
            <v>0</v>
          </cell>
          <cell r="AH23">
            <v>0</v>
          </cell>
          <cell r="AI23">
            <v>0</v>
          </cell>
          <cell r="AJ23">
            <v>0</v>
          </cell>
          <cell r="AK23">
            <v>342355</v>
          </cell>
          <cell r="AM23">
            <v>14</v>
          </cell>
          <cell r="AN23">
            <v>14</v>
          </cell>
          <cell r="AO23" t="str">
            <v>ASHLAND</v>
          </cell>
          <cell r="AP23">
            <v>319449</v>
          </cell>
          <cell r="AQ23">
            <v>585790</v>
          </cell>
          <cell r="AR23">
            <v>0</v>
          </cell>
          <cell r="AS23">
            <v>0</v>
          </cell>
          <cell r="AT23">
            <v>0</v>
          </cell>
          <cell r="AU23">
            <v>1351.75</v>
          </cell>
          <cell r="AV23">
            <v>31181.5</v>
          </cell>
          <cell r="AW23">
            <v>21500</v>
          </cell>
          <cell r="AX23">
            <v>0</v>
          </cell>
          <cell r="AY23">
            <v>54033.25</v>
          </cell>
          <cell r="AZ23">
            <v>0</v>
          </cell>
          <cell r="BA23">
            <v>0</v>
          </cell>
          <cell r="BB23">
            <v>0</v>
          </cell>
          <cell r="BD23">
            <v>14</v>
          </cell>
          <cell r="BE23" t="str">
            <v>ASHLAND</v>
          </cell>
          <cell r="BF23">
            <v>0</v>
          </cell>
          <cell r="BG23">
            <v>0</v>
          </cell>
          <cell r="BI23">
            <v>0</v>
          </cell>
          <cell r="BJ23">
            <v>0</v>
          </cell>
          <cell r="BK23">
            <v>0</v>
          </cell>
          <cell r="BL23">
            <v>0</v>
          </cell>
          <cell r="BM23">
            <v>0</v>
          </cell>
          <cell r="BN23">
            <v>0</v>
          </cell>
          <cell r="BP23">
            <v>0</v>
          </cell>
          <cell r="BR23">
            <v>0</v>
          </cell>
          <cell r="BS23">
            <v>0</v>
          </cell>
          <cell r="BT23">
            <v>0</v>
          </cell>
          <cell r="BU23">
            <v>0</v>
          </cell>
          <cell r="BV23">
            <v>0</v>
          </cell>
          <cell r="BX23">
            <v>0</v>
          </cell>
          <cell r="CD23">
            <v>-14</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AZ24">
            <v>0</v>
          </cell>
          <cell r="BA24">
            <v>0</v>
          </cell>
          <cell r="BB24">
            <v>0</v>
          </cell>
          <cell r="BD24">
            <v>15</v>
          </cell>
          <cell r="BE24" t="str">
            <v>ATHOL</v>
          </cell>
          <cell r="BF24">
            <v>0</v>
          </cell>
          <cell r="BG24">
            <v>0</v>
          </cell>
          <cell r="BI24">
            <v>0</v>
          </cell>
          <cell r="BJ24">
            <v>0</v>
          </cell>
          <cell r="BK24">
            <v>0</v>
          </cell>
          <cell r="BL24">
            <v>0</v>
          </cell>
          <cell r="BM24">
            <v>0</v>
          </cell>
          <cell r="BN24">
            <v>0</v>
          </cell>
          <cell r="BP24">
            <v>0</v>
          </cell>
          <cell r="BR24">
            <v>0</v>
          </cell>
          <cell r="BS24">
            <v>0</v>
          </cell>
          <cell r="BT24">
            <v>0</v>
          </cell>
          <cell r="BU24">
            <v>0</v>
          </cell>
          <cell r="BV24">
            <v>0</v>
          </cell>
          <cell r="BX24">
            <v>0</v>
          </cell>
          <cell r="CD24">
            <v>-15</v>
          </cell>
        </row>
        <row r="25">
          <cell r="A25">
            <v>16</v>
          </cell>
          <cell r="B25">
            <v>16</v>
          </cell>
          <cell r="C25" t="str">
            <v>ATTLEBORO</v>
          </cell>
          <cell r="D25">
            <v>333</v>
          </cell>
          <cell r="E25">
            <v>3334825</v>
          </cell>
          <cell r="F25">
            <v>0</v>
          </cell>
          <cell r="G25">
            <v>297369</v>
          </cell>
          <cell r="H25">
            <v>3632194</v>
          </cell>
          <cell r="J25">
            <v>282843.69894958416</v>
          </cell>
          <cell r="K25">
            <v>0.53737203309719694</v>
          </cell>
          <cell r="L25">
            <v>297369</v>
          </cell>
          <cell r="M25">
            <v>580212.69894958416</v>
          </cell>
          <cell r="O25">
            <v>3051981.3010504157</v>
          </cell>
          <cell r="Q25">
            <v>0</v>
          </cell>
          <cell r="R25">
            <v>282843.69894958416</v>
          </cell>
          <cell r="S25">
            <v>297369</v>
          </cell>
          <cell r="T25">
            <v>580212.69894958416</v>
          </cell>
          <cell r="V25">
            <v>823715.14667121111</v>
          </cell>
          <cell r="W25">
            <v>0</v>
          </cell>
          <cell r="X25">
            <v>16</v>
          </cell>
          <cell r="Y25">
            <v>333</v>
          </cell>
          <cell r="Z25">
            <v>0</v>
          </cell>
          <cell r="AA25">
            <v>3334825</v>
          </cell>
          <cell r="AB25">
            <v>0</v>
          </cell>
          <cell r="AC25">
            <v>3334825</v>
          </cell>
          <cell r="AD25">
            <v>0</v>
          </cell>
          <cell r="AE25">
            <v>297369</v>
          </cell>
          <cell r="AF25">
            <v>3632194</v>
          </cell>
          <cell r="AG25">
            <v>0</v>
          </cell>
          <cell r="AH25">
            <v>0</v>
          </cell>
          <cell r="AI25">
            <v>0</v>
          </cell>
          <cell r="AJ25">
            <v>0</v>
          </cell>
          <cell r="AK25">
            <v>3632194</v>
          </cell>
          <cell r="AM25">
            <v>16</v>
          </cell>
          <cell r="AN25">
            <v>16</v>
          </cell>
          <cell r="AO25" t="str">
            <v>ATTLEBORO</v>
          </cell>
          <cell r="AP25">
            <v>3334825</v>
          </cell>
          <cell r="AQ25">
            <v>2929252</v>
          </cell>
          <cell r="AR25">
            <v>405573</v>
          </cell>
          <cell r="AS25">
            <v>28249</v>
          </cell>
          <cell r="AT25">
            <v>0</v>
          </cell>
          <cell r="AU25">
            <v>0</v>
          </cell>
          <cell r="AV25">
            <v>45582.5</v>
          </cell>
          <cell r="AW25">
            <v>48643.5</v>
          </cell>
          <cell r="AX25">
            <v>-1701.8533287889004</v>
          </cell>
          <cell r="AY25">
            <v>526346.14667121111</v>
          </cell>
          <cell r="AZ25">
            <v>281138.22168800473</v>
          </cell>
          <cell r="BA25">
            <v>282843.69894958416</v>
          </cell>
          <cell r="BB25">
            <v>283573.4644026694</v>
          </cell>
          <cell r="BD25">
            <v>16</v>
          </cell>
          <cell r="BE25" t="str">
            <v>ATTLEBORO</v>
          </cell>
          <cell r="BF25">
            <v>0</v>
          </cell>
          <cell r="BG25">
            <v>0</v>
          </cell>
          <cell r="BI25">
            <v>0</v>
          </cell>
          <cell r="BJ25">
            <v>0</v>
          </cell>
          <cell r="BK25">
            <v>0</v>
          </cell>
          <cell r="BL25">
            <v>0</v>
          </cell>
          <cell r="BM25">
            <v>0</v>
          </cell>
          <cell r="BN25">
            <v>0</v>
          </cell>
          <cell r="BP25">
            <v>0</v>
          </cell>
          <cell r="BR25">
            <v>405573</v>
          </cell>
          <cell r="BS25">
            <v>405573</v>
          </cell>
          <cell r="BT25">
            <v>0</v>
          </cell>
          <cell r="BU25">
            <v>-1701.8533287889004</v>
          </cell>
          <cell r="BV25">
            <v>-1701.8533287889004</v>
          </cell>
          <cell r="BX25">
            <v>-1701.8533287889004</v>
          </cell>
          <cell r="CD25">
            <v>-16</v>
          </cell>
        </row>
        <row r="26">
          <cell r="A26">
            <v>17</v>
          </cell>
          <cell r="B26">
            <v>17</v>
          </cell>
          <cell r="C26" t="str">
            <v>AUBURN</v>
          </cell>
          <cell r="D26">
            <v>13</v>
          </cell>
          <cell r="E26">
            <v>184246</v>
          </cell>
          <cell r="F26">
            <v>0</v>
          </cell>
          <cell r="G26">
            <v>11609</v>
          </cell>
          <cell r="H26">
            <v>195855</v>
          </cell>
          <cell r="J26">
            <v>0</v>
          </cell>
          <cell r="K26">
            <v>0</v>
          </cell>
          <cell r="L26">
            <v>11609</v>
          </cell>
          <cell r="M26">
            <v>11609</v>
          </cell>
          <cell r="O26">
            <v>184246</v>
          </cell>
          <cell r="Q26">
            <v>0</v>
          </cell>
          <cell r="R26">
            <v>0</v>
          </cell>
          <cell r="S26">
            <v>11609</v>
          </cell>
          <cell r="T26">
            <v>11609</v>
          </cell>
          <cell r="V26">
            <v>27331.25</v>
          </cell>
          <cell r="W26">
            <v>0</v>
          </cell>
          <cell r="X26">
            <v>17</v>
          </cell>
          <cell r="Y26">
            <v>13</v>
          </cell>
          <cell r="Z26">
            <v>0</v>
          </cell>
          <cell r="AA26">
            <v>184246</v>
          </cell>
          <cell r="AB26">
            <v>0</v>
          </cell>
          <cell r="AC26">
            <v>184246</v>
          </cell>
          <cell r="AD26">
            <v>0</v>
          </cell>
          <cell r="AE26">
            <v>11609</v>
          </cell>
          <cell r="AF26">
            <v>195855</v>
          </cell>
          <cell r="AG26">
            <v>0</v>
          </cell>
          <cell r="AH26">
            <v>0</v>
          </cell>
          <cell r="AI26">
            <v>0</v>
          </cell>
          <cell r="AJ26">
            <v>0</v>
          </cell>
          <cell r="AK26">
            <v>195855</v>
          </cell>
          <cell r="AM26">
            <v>17</v>
          </cell>
          <cell r="AN26">
            <v>17</v>
          </cell>
          <cell r="AO26" t="str">
            <v>AUBURN</v>
          </cell>
          <cell r="AP26">
            <v>184246</v>
          </cell>
          <cell r="AQ26">
            <v>191206</v>
          </cell>
          <cell r="AR26">
            <v>0</v>
          </cell>
          <cell r="AS26">
            <v>0</v>
          </cell>
          <cell r="AT26">
            <v>0</v>
          </cell>
          <cell r="AU26">
            <v>0</v>
          </cell>
          <cell r="AV26">
            <v>15722.25</v>
          </cell>
          <cell r="AW26">
            <v>0</v>
          </cell>
          <cell r="AX26">
            <v>0</v>
          </cell>
          <cell r="AY26">
            <v>15722.25</v>
          </cell>
          <cell r="AZ26">
            <v>0</v>
          </cell>
          <cell r="BA26">
            <v>0</v>
          </cell>
          <cell r="BB26">
            <v>0</v>
          </cell>
          <cell r="BD26">
            <v>17</v>
          </cell>
          <cell r="BE26" t="str">
            <v>AUBURN</v>
          </cell>
          <cell r="BF26">
            <v>0</v>
          </cell>
          <cell r="BG26">
            <v>0</v>
          </cell>
          <cell r="BI26">
            <v>0</v>
          </cell>
          <cell r="BJ26">
            <v>0</v>
          </cell>
          <cell r="BK26">
            <v>0</v>
          </cell>
          <cell r="BL26">
            <v>0</v>
          </cell>
          <cell r="BM26">
            <v>0</v>
          </cell>
          <cell r="BN26">
            <v>0</v>
          </cell>
          <cell r="BP26">
            <v>0</v>
          </cell>
          <cell r="BR26">
            <v>0</v>
          </cell>
          <cell r="BS26">
            <v>0</v>
          </cell>
          <cell r="BT26">
            <v>0</v>
          </cell>
          <cell r="BU26">
            <v>0</v>
          </cell>
          <cell r="BV26">
            <v>0</v>
          </cell>
          <cell r="BX26">
            <v>0</v>
          </cell>
          <cell r="CD26">
            <v>-17</v>
          </cell>
        </row>
        <row r="27">
          <cell r="A27">
            <v>18</v>
          </cell>
          <cell r="B27">
            <v>18</v>
          </cell>
          <cell r="C27" t="str">
            <v>AVON</v>
          </cell>
          <cell r="D27">
            <v>9</v>
          </cell>
          <cell r="E27">
            <v>193779</v>
          </cell>
          <cell r="F27">
            <v>0</v>
          </cell>
          <cell r="G27">
            <v>8037</v>
          </cell>
          <cell r="H27">
            <v>201816</v>
          </cell>
          <cell r="J27">
            <v>9716.2057747440067</v>
          </cell>
          <cell r="K27">
            <v>0.16489463426719125</v>
          </cell>
          <cell r="L27">
            <v>8037</v>
          </cell>
          <cell r="M27">
            <v>17753.205774744005</v>
          </cell>
          <cell r="O27">
            <v>184062.79422525599</v>
          </cell>
          <cell r="Q27">
            <v>0</v>
          </cell>
          <cell r="R27">
            <v>9716.2057747440067</v>
          </cell>
          <cell r="S27">
            <v>8037</v>
          </cell>
          <cell r="T27">
            <v>17753.205774744005</v>
          </cell>
          <cell r="V27">
            <v>66960.723127340229</v>
          </cell>
          <cell r="W27">
            <v>0</v>
          </cell>
          <cell r="X27">
            <v>18</v>
          </cell>
          <cell r="Y27">
            <v>9</v>
          </cell>
          <cell r="Z27">
            <v>0</v>
          </cell>
          <cell r="AA27">
            <v>193779</v>
          </cell>
          <cell r="AB27">
            <v>0</v>
          </cell>
          <cell r="AC27">
            <v>193779</v>
          </cell>
          <cell r="AD27">
            <v>0</v>
          </cell>
          <cell r="AE27">
            <v>8037</v>
          </cell>
          <cell r="AF27">
            <v>201816</v>
          </cell>
          <cell r="AG27">
            <v>0</v>
          </cell>
          <cell r="AH27">
            <v>0</v>
          </cell>
          <cell r="AI27">
            <v>0</v>
          </cell>
          <cell r="AJ27">
            <v>0</v>
          </cell>
          <cell r="AK27">
            <v>201816</v>
          </cell>
          <cell r="AM27">
            <v>18</v>
          </cell>
          <cell r="AN27">
            <v>18</v>
          </cell>
          <cell r="AO27" t="str">
            <v>AVON</v>
          </cell>
          <cell r="AP27">
            <v>193779</v>
          </cell>
          <cell r="AQ27">
            <v>178955</v>
          </cell>
          <cell r="AR27">
            <v>14824</v>
          </cell>
          <cell r="AS27">
            <v>15774</v>
          </cell>
          <cell r="AT27">
            <v>22411.5</v>
          </cell>
          <cell r="AU27">
            <v>0</v>
          </cell>
          <cell r="AV27">
            <v>6864.5</v>
          </cell>
          <cell r="AW27">
            <v>0</v>
          </cell>
          <cell r="AX27">
            <v>-950.27687265976419</v>
          </cell>
          <cell r="AY27">
            <v>58923.723127340236</v>
          </cell>
          <cell r="AZ27">
            <v>10275.814707347339</v>
          </cell>
          <cell r="BA27">
            <v>9716.2057747440067</v>
          </cell>
          <cell r="BB27">
            <v>9476.7518251360398</v>
          </cell>
          <cell r="BD27">
            <v>18</v>
          </cell>
          <cell r="BE27" t="str">
            <v>AVON</v>
          </cell>
          <cell r="BF27">
            <v>0</v>
          </cell>
          <cell r="BG27">
            <v>0</v>
          </cell>
          <cell r="BI27">
            <v>0</v>
          </cell>
          <cell r="BJ27">
            <v>0</v>
          </cell>
          <cell r="BK27">
            <v>0</v>
          </cell>
          <cell r="BL27">
            <v>0</v>
          </cell>
          <cell r="BM27">
            <v>0</v>
          </cell>
          <cell r="BN27">
            <v>0</v>
          </cell>
          <cell r="BP27">
            <v>0</v>
          </cell>
          <cell r="BR27">
            <v>14824</v>
          </cell>
          <cell r="BS27">
            <v>14824</v>
          </cell>
          <cell r="BT27">
            <v>0</v>
          </cell>
          <cell r="BU27">
            <v>-950.27687265976419</v>
          </cell>
          <cell r="BV27">
            <v>-950.27687265976419</v>
          </cell>
          <cell r="BX27">
            <v>-950.27687265976419</v>
          </cell>
          <cell r="CD27">
            <v>-18</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AZ28">
            <v>0</v>
          </cell>
          <cell r="BA28">
            <v>0</v>
          </cell>
          <cell r="BB28">
            <v>0</v>
          </cell>
          <cell r="BD28">
            <v>19</v>
          </cell>
          <cell r="BE28" t="str">
            <v>AYER</v>
          </cell>
          <cell r="BF28">
            <v>0</v>
          </cell>
          <cell r="BG28">
            <v>0</v>
          </cell>
          <cell r="BI28">
            <v>0</v>
          </cell>
          <cell r="BJ28">
            <v>0</v>
          </cell>
          <cell r="BK28">
            <v>0</v>
          </cell>
          <cell r="BL28">
            <v>0</v>
          </cell>
          <cell r="BM28">
            <v>0</v>
          </cell>
          <cell r="BN28">
            <v>0</v>
          </cell>
          <cell r="BP28">
            <v>0</v>
          </cell>
          <cell r="BR28">
            <v>0</v>
          </cell>
          <cell r="BS28">
            <v>0</v>
          </cell>
          <cell r="BT28">
            <v>0</v>
          </cell>
          <cell r="BU28">
            <v>0</v>
          </cell>
          <cell r="BV28">
            <v>0</v>
          </cell>
          <cell r="BX28">
            <v>0</v>
          </cell>
          <cell r="CC28" t="str">
            <v>fy12</v>
          </cell>
          <cell r="CD28">
            <v>-19</v>
          </cell>
        </row>
        <row r="29">
          <cell r="A29">
            <v>20</v>
          </cell>
          <cell r="B29">
            <v>20</v>
          </cell>
          <cell r="C29" t="str">
            <v>BARNSTABLE</v>
          </cell>
          <cell r="D29">
            <v>224</v>
          </cell>
          <cell r="E29">
            <v>2897191</v>
          </cell>
          <cell r="F29">
            <v>0</v>
          </cell>
          <cell r="G29">
            <v>200032</v>
          </cell>
          <cell r="H29">
            <v>3097223</v>
          </cell>
          <cell r="J29">
            <v>144132.24721429433</v>
          </cell>
          <cell r="K29">
            <v>0.28179629052771499</v>
          </cell>
          <cell r="L29">
            <v>200032</v>
          </cell>
          <cell r="M29">
            <v>344164.24721429433</v>
          </cell>
          <cell r="O29">
            <v>2753058.7527857055</v>
          </cell>
          <cell r="Q29">
            <v>0</v>
          </cell>
          <cell r="R29">
            <v>144132.24721429433</v>
          </cell>
          <cell r="S29">
            <v>200032</v>
          </cell>
          <cell r="T29">
            <v>344164.24721429433</v>
          </cell>
          <cell r="V29">
            <v>711508.73712943622</v>
          </cell>
          <cell r="W29">
            <v>0</v>
          </cell>
          <cell r="X29">
            <v>20</v>
          </cell>
          <cell r="Y29">
            <v>224</v>
          </cell>
          <cell r="Z29">
            <v>0</v>
          </cell>
          <cell r="AA29">
            <v>2897191</v>
          </cell>
          <cell r="AB29">
            <v>0</v>
          </cell>
          <cell r="AC29">
            <v>2897191</v>
          </cell>
          <cell r="AD29">
            <v>0</v>
          </cell>
          <cell r="AE29">
            <v>200032</v>
          </cell>
          <cell r="AF29">
            <v>3097223</v>
          </cell>
          <cell r="AG29">
            <v>0</v>
          </cell>
          <cell r="AH29">
            <v>0</v>
          </cell>
          <cell r="AI29">
            <v>0</v>
          </cell>
          <cell r="AJ29">
            <v>0</v>
          </cell>
          <cell r="AK29">
            <v>3097223</v>
          </cell>
          <cell r="AM29">
            <v>20</v>
          </cell>
          <cell r="AN29">
            <v>20</v>
          </cell>
          <cell r="AO29" t="str">
            <v>BARNSTABLE</v>
          </cell>
          <cell r="AP29">
            <v>2897191</v>
          </cell>
          <cell r="AQ29">
            <v>2689966</v>
          </cell>
          <cell r="AR29">
            <v>207225</v>
          </cell>
          <cell r="AS29">
            <v>23559</v>
          </cell>
          <cell r="AT29">
            <v>43938.25</v>
          </cell>
          <cell r="AU29">
            <v>79475.5</v>
          </cell>
          <cell r="AV29">
            <v>78220.25</v>
          </cell>
          <cell r="AW29">
            <v>80478</v>
          </cell>
          <cell r="AX29">
            <v>-1419.2628705637617</v>
          </cell>
          <cell r="AY29">
            <v>511476.73712943622</v>
          </cell>
          <cell r="AZ29">
            <v>143645.82452307423</v>
          </cell>
          <cell r="BA29">
            <v>144132.24721429433</v>
          </cell>
          <cell r="BB29">
            <v>144340.38512597803</v>
          </cell>
          <cell r="BD29">
            <v>20</v>
          </cell>
          <cell r="BE29" t="str">
            <v>BARNSTABLE</v>
          </cell>
          <cell r="BF29">
            <v>0</v>
          </cell>
          <cell r="BG29">
            <v>0</v>
          </cell>
          <cell r="BI29">
            <v>0</v>
          </cell>
          <cell r="BJ29">
            <v>0</v>
          </cell>
          <cell r="BK29">
            <v>0</v>
          </cell>
          <cell r="BL29">
            <v>0</v>
          </cell>
          <cell r="BM29">
            <v>0</v>
          </cell>
          <cell r="BN29">
            <v>0</v>
          </cell>
          <cell r="BP29">
            <v>0</v>
          </cell>
          <cell r="BR29">
            <v>207225</v>
          </cell>
          <cell r="BS29">
            <v>207225</v>
          </cell>
          <cell r="BT29">
            <v>0</v>
          </cell>
          <cell r="BU29">
            <v>-1419.2628705637617</v>
          </cell>
          <cell r="BV29">
            <v>-1419.2628705637617</v>
          </cell>
          <cell r="BX29">
            <v>-1419.2628705637617</v>
          </cell>
          <cell r="CD29">
            <v>-20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AZ30">
            <v>0</v>
          </cell>
          <cell r="BA30">
            <v>0</v>
          </cell>
          <cell r="BB30">
            <v>0</v>
          </cell>
          <cell r="BD30">
            <v>21</v>
          </cell>
          <cell r="BE30" t="str">
            <v>BARRE</v>
          </cell>
          <cell r="BF30">
            <v>0</v>
          </cell>
          <cell r="BG30">
            <v>0</v>
          </cell>
          <cell r="BI30">
            <v>0</v>
          </cell>
          <cell r="BJ30">
            <v>0</v>
          </cell>
          <cell r="BK30">
            <v>0</v>
          </cell>
          <cell r="BL30">
            <v>0</v>
          </cell>
          <cell r="BM30">
            <v>0</v>
          </cell>
          <cell r="BN30">
            <v>0</v>
          </cell>
          <cell r="BP30">
            <v>0</v>
          </cell>
          <cell r="BR30">
            <v>0</v>
          </cell>
          <cell r="BS30">
            <v>0</v>
          </cell>
          <cell r="BT30">
            <v>0</v>
          </cell>
          <cell r="BU30">
            <v>0</v>
          </cell>
          <cell r="BV30">
            <v>0</v>
          </cell>
          <cell r="BX30">
            <v>0</v>
          </cell>
          <cell r="CD30">
            <v>-21</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AZ31">
            <v>0</v>
          </cell>
          <cell r="BA31">
            <v>0</v>
          </cell>
          <cell r="BB31">
            <v>0</v>
          </cell>
          <cell r="BD31">
            <v>22</v>
          </cell>
          <cell r="BE31" t="str">
            <v>BECKET</v>
          </cell>
          <cell r="BF31">
            <v>0</v>
          </cell>
          <cell r="BG31">
            <v>0</v>
          </cell>
          <cell r="BI31">
            <v>0</v>
          </cell>
          <cell r="BJ31">
            <v>0</v>
          </cell>
          <cell r="BK31">
            <v>0</v>
          </cell>
          <cell r="BL31">
            <v>0</v>
          </cell>
          <cell r="BM31">
            <v>0</v>
          </cell>
          <cell r="BN31">
            <v>0</v>
          </cell>
          <cell r="BP31">
            <v>0</v>
          </cell>
          <cell r="BR31">
            <v>0</v>
          </cell>
          <cell r="BS31">
            <v>0</v>
          </cell>
          <cell r="BT31">
            <v>0</v>
          </cell>
          <cell r="BU31">
            <v>0</v>
          </cell>
          <cell r="BV31">
            <v>0</v>
          </cell>
          <cell r="BX31">
            <v>0</v>
          </cell>
          <cell r="CD31">
            <v>-22</v>
          </cell>
        </row>
        <row r="32">
          <cell r="A32">
            <v>23</v>
          </cell>
          <cell r="B32">
            <v>23</v>
          </cell>
          <cell r="C32" t="str">
            <v>BEDFORD</v>
          </cell>
          <cell r="D32">
            <v>0</v>
          </cell>
          <cell r="E32">
            <v>0</v>
          </cell>
          <cell r="F32">
            <v>0</v>
          </cell>
          <cell r="G32">
            <v>0</v>
          </cell>
          <cell r="H32">
            <v>0</v>
          </cell>
          <cell r="J32">
            <v>0</v>
          </cell>
          <cell r="K32">
            <v>0</v>
          </cell>
          <cell r="L32">
            <v>0</v>
          </cell>
          <cell r="M32">
            <v>0</v>
          </cell>
          <cell r="O32">
            <v>0</v>
          </cell>
          <cell r="Q32">
            <v>0</v>
          </cell>
          <cell r="R32">
            <v>0</v>
          </cell>
          <cell r="S32">
            <v>0</v>
          </cell>
          <cell r="T32">
            <v>0</v>
          </cell>
          <cell r="V32">
            <v>10449</v>
          </cell>
          <cell r="W32">
            <v>0</v>
          </cell>
          <cell r="X32">
            <v>23</v>
          </cell>
          <cell r="AM32">
            <v>23</v>
          </cell>
          <cell r="AN32">
            <v>23</v>
          </cell>
          <cell r="AO32" t="str">
            <v>BEDFORD</v>
          </cell>
          <cell r="AP32">
            <v>0</v>
          </cell>
          <cell r="AQ32">
            <v>0</v>
          </cell>
          <cell r="AR32">
            <v>0</v>
          </cell>
          <cell r="AS32">
            <v>0</v>
          </cell>
          <cell r="AT32">
            <v>0</v>
          </cell>
          <cell r="AU32">
            <v>0</v>
          </cell>
          <cell r="AV32">
            <v>0</v>
          </cell>
          <cell r="AW32">
            <v>10449</v>
          </cell>
          <cell r="AX32">
            <v>0</v>
          </cell>
          <cell r="AY32">
            <v>10449</v>
          </cell>
          <cell r="AZ32">
            <v>0</v>
          </cell>
          <cell r="BA32">
            <v>0</v>
          </cell>
          <cell r="BB32">
            <v>0</v>
          </cell>
          <cell r="BD32">
            <v>23</v>
          </cell>
          <cell r="BE32" t="str">
            <v>BEDFORD</v>
          </cell>
          <cell r="BF32">
            <v>0</v>
          </cell>
          <cell r="BG32">
            <v>0</v>
          </cell>
          <cell r="BI32">
            <v>0</v>
          </cell>
          <cell r="BJ32">
            <v>0</v>
          </cell>
          <cell r="BK32">
            <v>0</v>
          </cell>
          <cell r="BL32">
            <v>0</v>
          </cell>
          <cell r="BM32">
            <v>0</v>
          </cell>
          <cell r="BN32">
            <v>0</v>
          </cell>
          <cell r="BP32">
            <v>0</v>
          </cell>
          <cell r="BR32">
            <v>0</v>
          </cell>
          <cell r="BS32">
            <v>0</v>
          </cell>
          <cell r="BT32">
            <v>0</v>
          </cell>
          <cell r="BU32">
            <v>0</v>
          </cell>
          <cell r="BV32">
            <v>0</v>
          </cell>
          <cell r="BX32">
            <v>0</v>
          </cell>
          <cell r="CD32">
            <v>-23</v>
          </cell>
        </row>
        <row r="33">
          <cell r="A33">
            <v>24</v>
          </cell>
          <cell r="B33">
            <v>24</v>
          </cell>
          <cell r="C33" t="str">
            <v>BELCHERTOWN</v>
          </cell>
          <cell r="D33">
            <v>49</v>
          </cell>
          <cell r="E33">
            <v>566818</v>
          </cell>
          <cell r="F33">
            <v>0</v>
          </cell>
          <cell r="G33">
            <v>43701</v>
          </cell>
          <cell r="H33">
            <v>610519</v>
          </cell>
          <cell r="J33">
            <v>12873.537433383892</v>
          </cell>
          <cell r="K33">
            <v>0.13518461074497487</v>
          </cell>
          <cell r="L33">
            <v>43701</v>
          </cell>
          <cell r="M33">
            <v>56574.537433383892</v>
          </cell>
          <cell r="O33">
            <v>553944.46256661613</v>
          </cell>
          <cell r="Q33">
            <v>0</v>
          </cell>
          <cell r="R33">
            <v>12873.537433383892</v>
          </cell>
          <cell r="S33">
            <v>43701</v>
          </cell>
          <cell r="T33">
            <v>56574.537433383892</v>
          </cell>
          <cell r="V33">
            <v>138930.31169783638</v>
          </cell>
          <cell r="W33">
            <v>0</v>
          </cell>
          <cell r="X33">
            <v>24</v>
          </cell>
          <cell r="Y33">
            <v>49</v>
          </cell>
          <cell r="Z33">
            <v>6.9825436408977523E-2</v>
          </cell>
          <cell r="AA33">
            <v>566818</v>
          </cell>
          <cell r="AB33">
            <v>0</v>
          </cell>
          <cell r="AC33">
            <v>566818</v>
          </cell>
          <cell r="AD33">
            <v>0</v>
          </cell>
          <cell r="AE33">
            <v>43701</v>
          </cell>
          <cell r="AF33">
            <v>610519</v>
          </cell>
          <cell r="AG33">
            <v>0</v>
          </cell>
          <cell r="AH33">
            <v>0</v>
          </cell>
          <cell r="AI33">
            <v>0</v>
          </cell>
          <cell r="AJ33">
            <v>0</v>
          </cell>
          <cell r="AK33">
            <v>610519</v>
          </cell>
          <cell r="AM33">
            <v>24</v>
          </cell>
          <cell r="AN33">
            <v>24</v>
          </cell>
          <cell r="AO33" t="str">
            <v>BELCHERTOWN</v>
          </cell>
          <cell r="AP33">
            <v>566818</v>
          </cell>
          <cell r="AQ33">
            <v>548070</v>
          </cell>
          <cell r="AR33">
            <v>18748</v>
          </cell>
          <cell r="AS33">
            <v>6074</v>
          </cell>
          <cell r="AT33">
            <v>11040.25</v>
          </cell>
          <cell r="AU33">
            <v>18376.75</v>
          </cell>
          <cell r="AV33">
            <v>32858.75</v>
          </cell>
          <cell r="AW33">
            <v>8497.5</v>
          </cell>
          <cell r="AX33">
            <v>-365.93830216363131</v>
          </cell>
          <cell r="AY33">
            <v>95229.311697836369</v>
          </cell>
          <cell r="AZ33">
            <v>12995.883306351046</v>
          </cell>
          <cell r="BA33">
            <v>12873.537433383892</v>
          </cell>
          <cell r="BB33">
            <v>12821.186227401649</v>
          </cell>
          <cell r="BD33">
            <v>24</v>
          </cell>
          <cell r="BE33" t="str">
            <v>BELCHERTOWN</v>
          </cell>
          <cell r="BF33">
            <v>0</v>
          </cell>
          <cell r="BG33">
            <v>0</v>
          </cell>
          <cell r="BI33">
            <v>0</v>
          </cell>
          <cell r="BJ33">
            <v>0</v>
          </cell>
          <cell r="BK33">
            <v>0</v>
          </cell>
          <cell r="BL33">
            <v>0</v>
          </cell>
          <cell r="BM33">
            <v>0</v>
          </cell>
          <cell r="BN33">
            <v>0</v>
          </cell>
          <cell r="BP33">
            <v>0</v>
          </cell>
          <cell r="BR33">
            <v>18748</v>
          </cell>
          <cell r="BS33">
            <v>18748</v>
          </cell>
          <cell r="BT33">
            <v>0</v>
          </cell>
          <cell r="BU33">
            <v>-365.93830216363131</v>
          </cell>
          <cell r="BV33">
            <v>-365.93830216363131</v>
          </cell>
          <cell r="BX33">
            <v>-365.93830216363131</v>
          </cell>
          <cell r="CD33">
            <v>-24</v>
          </cell>
        </row>
        <row r="34">
          <cell r="A34">
            <v>25</v>
          </cell>
          <cell r="B34">
            <v>25</v>
          </cell>
          <cell r="C34" t="str">
            <v>BELLINGHAM</v>
          </cell>
          <cell r="D34">
            <v>42</v>
          </cell>
          <cell r="E34">
            <v>547081</v>
          </cell>
          <cell r="F34">
            <v>0</v>
          </cell>
          <cell r="G34">
            <v>37482</v>
          </cell>
          <cell r="H34">
            <v>584563</v>
          </cell>
          <cell r="J34">
            <v>103726.23619746942</v>
          </cell>
          <cell r="K34">
            <v>0.43999114580715792</v>
          </cell>
          <cell r="L34">
            <v>37482</v>
          </cell>
          <cell r="M34">
            <v>141208.23619746941</v>
          </cell>
          <cell r="O34">
            <v>443354.76380253059</v>
          </cell>
          <cell r="Q34">
            <v>0</v>
          </cell>
          <cell r="R34">
            <v>103726.23619746942</v>
          </cell>
          <cell r="S34">
            <v>37482</v>
          </cell>
          <cell r="T34">
            <v>141208.23619746941</v>
          </cell>
          <cell r="V34">
            <v>273228.18986294605</v>
          </cell>
          <cell r="W34">
            <v>0</v>
          </cell>
          <cell r="X34">
            <v>25</v>
          </cell>
          <cell r="Y34">
            <v>42</v>
          </cell>
          <cell r="Z34">
            <v>2.7190332326283987E-2</v>
          </cell>
          <cell r="AA34">
            <v>547081</v>
          </cell>
          <cell r="AB34">
            <v>0</v>
          </cell>
          <cell r="AC34">
            <v>547081</v>
          </cell>
          <cell r="AD34">
            <v>0</v>
          </cell>
          <cell r="AE34">
            <v>37482</v>
          </cell>
          <cell r="AF34">
            <v>584563</v>
          </cell>
          <cell r="AG34">
            <v>0</v>
          </cell>
          <cell r="AH34">
            <v>0</v>
          </cell>
          <cell r="AI34">
            <v>0</v>
          </cell>
          <cell r="AJ34">
            <v>0</v>
          </cell>
          <cell r="AK34">
            <v>584563</v>
          </cell>
          <cell r="AM34">
            <v>25</v>
          </cell>
          <cell r="AN34">
            <v>25</v>
          </cell>
          <cell r="AO34" t="str">
            <v>BELLINGHAM</v>
          </cell>
          <cell r="AP34">
            <v>547081</v>
          </cell>
          <cell r="AQ34">
            <v>395491</v>
          </cell>
          <cell r="AR34">
            <v>151590</v>
          </cell>
          <cell r="AS34">
            <v>57762</v>
          </cell>
          <cell r="AT34">
            <v>24605.75</v>
          </cell>
          <cell r="AU34">
            <v>0</v>
          </cell>
          <cell r="AV34">
            <v>5268.25</v>
          </cell>
          <cell r="AW34">
            <v>0</v>
          </cell>
          <cell r="AX34">
            <v>-3479.8101370539807</v>
          </cell>
          <cell r="AY34">
            <v>235746.18986294602</v>
          </cell>
          <cell r="AZ34">
            <v>105080.32592328543</v>
          </cell>
          <cell r="BA34">
            <v>103726.23619746942</v>
          </cell>
          <cell r="BB34">
            <v>103146.82776761857</v>
          </cell>
          <cell r="BD34">
            <v>25</v>
          </cell>
          <cell r="BE34" t="str">
            <v>BELLINGHAM</v>
          </cell>
          <cell r="BF34">
            <v>0</v>
          </cell>
          <cell r="BG34">
            <v>0</v>
          </cell>
          <cell r="BI34">
            <v>0</v>
          </cell>
          <cell r="BJ34">
            <v>0</v>
          </cell>
          <cell r="BK34">
            <v>0</v>
          </cell>
          <cell r="BL34">
            <v>0</v>
          </cell>
          <cell r="BM34">
            <v>0</v>
          </cell>
          <cell r="BN34">
            <v>0</v>
          </cell>
          <cell r="BP34">
            <v>0</v>
          </cell>
          <cell r="BR34">
            <v>151590</v>
          </cell>
          <cell r="BS34">
            <v>151590</v>
          </cell>
          <cell r="BT34">
            <v>0</v>
          </cell>
          <cell r="BU34">
            <v>-3479.8101370539807</v>
          </cell>
          <cell r="BV34">
            <v>-3479.8101370539807</v>
          </cell>
          <cell r="BX34">
            <v>-3479.8101370539807</v>
          </cell>
          <cell r="CD34">
            <v>-25</v>
          </cell>
        </row>
        <row r="35">
          <cell r="A35">
            <v>26</v>
          </cell>
          <cell r="B35">
            <v>26</v>
          </cell>
          <cell r="C35" t="str">
            <v>BELMONT</v>
          </cell>
          <cell r="D35">
            <v>2</v>
          </cell>
          <cell r="E35">
            <v>34596</v>
          </cell>
          <cell r="F35">
            <v>0</v>
          </cell>
          <cell r="G35">
            <v>1766</v>
          </cell>
          <cell r="H35">
            <v>36362</v>
          </cell>
          <cell r="J35">
            <v>-156.6021082177449</v>
          </cell>
          <cell r="K35">
            <v>-1.4725317206266341E-2</v>
          </cell>
          <cell r="L35">
            <v>1766</v>
          </cell>
          <cell r="M35">
            <v>1609.3978917822551</v>
          </cell>
          <cell r="O35">
            <v>34752.602108217747</v>
          </cell>
          <cell r="Q35">
            <v>0</v>
          </cell>
          <cell r="R35">
            <v>-156.6021082177449</v>
          </cell>
          <cell r="S35">
            <v>1766</v>
          </cell>
          <cell r="T35">
            <v>1609.3978917822551</v>
          </cell>
          <cell r="V35">
            <v>12400.888608790245</v>
          </cell>
          <cell r="W35">
            <v>0</v>
          </cell>
          <cell r="X35">
            <v>26</v>
          </cell>
          <cell r="Y35">
            <v>2</v>
          </cell>
          <cell r="Z35">
            <v>2.2598870056497175E-2</v>
          </cell>
          <cell r="AA35">
            <v>34596</v>
          </cell>
          <cell r="AB35">
            <v>0</v>
          </cell>
          <cell r="AC35">
            <v>34596</v>
          </cell>
          <cell r="AD35">
            <v>0</v>
          </cell>
          <cell r="AE35">
            <v>1766</v>
          </cell>
          <cell r="AF35">
            <v>36362</v>
          </cell>
          <cell r="AG35">
            <v>0</v>
          </cell>
          <cell r="AH35">
            <v>0</v>
          </cell>
          <cell r="AI35">
            <v>0</v>
          </cell>
          <cell r="AJ35">
            <v>0</v>
          </cell>
          <cell r="AK35">
            <v>36362</v>
          </cell>
          <cell r="AM35">
            <v>26</v>
          </cell>
          <cell r="AN35">
            <v>26</v>
          </cell>
          <cell r="AO35" t="str">
            <v>BELMONT</v>
          </cell>
          <cell r="AP35">
            <v>34596</v>
          </cell>
          <cell r="AQ35">
            <v>45993</v>
          </cell>
          <cell r="AR35">
            <v>0</v>
          </cell>
          <cell r="AS35">
            <v>3712</v>
          </cell>
          <cell r="AT35">
            <v>678.5</v>
          </cell>
          <cell r="AU35">
            <v>0</v>
          </cell>
          <cell r="AV35">
            <v>4543.25</v>
          </cell>
          <cell r="AW35">
            <v>1924.75</v>
          </cell>
          <cell r="AX35">
            <v>-223.61139120975531</v>
          </cell>
          <cell r="AY35">
            <v>10634.888608790245</v>
          </cell>
          <cell r="AZ35">
            <v>0</v>
          </cell>
          <cell r="BA35">
            <v>-156.6021082177449</v>
          </cell>
          <cell r="BB35">
            <v>-223.61139120975531</v>
          </cell>
          <cell r="BD35">
            <v>26</v>
          </cell>
          <cell r="BE35" t="str">
            <v>BELMONT</v>
          </cell>
          <cell r="BF35">
            <v>0</v>
          </cell>
          <cell r="BG35">
            <v>0</v>
          </cell>
          <cell r="BI35">
            <v>0</v>
          </cell>
          <cell r="BJ35">
            <v>0</v>
          </cell>
          <cell r="BK35">
            <v>0</v>
          </cell>
          <cell r="BL35">
            <v>0</v>
          </cell>
          <cell r="BM35">
            <v>0</v>
          </cell>
          <cell r="BN35">
            <v>0</v>
          </cell>
          <cell r="BP35">
            <v>0</v>
          </cell>
          <cell r="BR35">
            <v>0</v>
          </cell>
          <cell r="BS35">
            <v>0</v>
          </cell>
          <cell r="BT35">
            <v>0</v>
          </cell>
          <cell r="BU35">
            <v>-223.61139120975531</v>
          </cell>
          <cell r="BV35">
            <v>-223.61139120975531</v>
          </cell>
          <cell r="BX35">
            <v>-223.61139120975531</v>
          </cell>
          <cell r="CD35">
            <v>-26</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5373.75</v>
          </cell>
          <cell r="AW36">
            <v>0</v>
          </cell>
          <cell r="AX36">
            <v>0</v>
          </cell>
          <cell r="AY36">
            <v>5373.75</v>
          </cell>
          <cell r="AZ36">
            <v>0</v>
          </cell>
          <cell r="BA36">
            <v>0</v>
          </cell>
          <cell r="BB36">
            <v>0</v>
          </cell>
          <cell r="BD36">
            <v>27</v>
          </cell>
          <cell r="BE36" t="str">
            <v>BERKLEY</v>
          </cell>
          <cell r="BF36">
            <v>0</v>
          </cell>
          <cell r="BG36">
            <v>0</v>
          </cell>
          <cell r="BI36">
            <v>0</v>
          </cell>
          <cell r="BJ36">
            <v>0</v>
          </cell>
          <cell r="BK36">
            <v>0</v>
          </cell>
          <cell r="BL36">
            <v>0</v>
          </cell>
          <cell r="BM36">
            <v>0</v>
          </cell>
          <cell r="BN36">
            <v>0</v>
          </cell>
          <cell r="BP36">
            <v>0</v>
          </cell>
          <cell r="BR36">
            <v>0</v>
          </cell>
          <cell r="BS36">
            <v>0</v>
          </cell>
          <cell r="BT36">
            <v>0</v>
          </cell>
          <cell r="BU36">
            <v>0</v>
          </cell>
          <cell r="BV36">
            <v>0</v>
          </cell>
          <cell r="BX36">
            <v>0</v>
          </cell>
          <cell r="CC36" t="str">
            <v>fy12</v>
          </cell>
          <cell r="CD36">
            <v>-27</v>
          </cell>
        </row>
        <row r="37">
          <cell r="A37">
            <v>28</v>
          </cell>
          <cell r="B37">
            <v>28</v>
          </cell>
          <cell r="C37" t="str">
            <v>BERLIN</v>
          </cell>
          <cell r="D37">
            <v>0</v>
          </cell>
          <cell r="E37">
            <v>0</v>
          </cell>
          <cell r="F37">
            <v>0</v>
          </cell>
          <cell r="G37">
            <v>0</v>
          </cell>
          <cell r="H37">
            <v>0</v>
          </cell>
          <cell r="J37">
            <v>0</v>
          </cell>
          <cell r="K37">
            <v>0</v>
          </cell>
          <cell r="L37">
            <v>0</v>
          </cell>
          <cell r="M37">
            <v>0</v>
          </cell>
          <cell r="O37">
            <v>0</v>
          </cell>
          <cell r="Q37">
            <v>0</v>
          </cell>
          <cell r="R37">
            <v>0</v>
          </cell>
          <cell r="S37">
            <v>0</v>
          </cell>
          <cell r="T37">
            <v>0</v>
          </cell>
          <cell r="V37">
            <v>12892.5</v>
          </cell>
          <cell r="W37">
            <v>0</v>
          </cell>
          <cell r="X37">
            <v>28</v>
          </cell>
          <cell r="AM37">
            <v>28</v>
          </cell>
          <cell r="AN37">
            <v>28</v>
          </cell>
          <cell r="AO37" t="str">
            <v>BERLIN</v>
          </cell>
          <cell r="AP37">
            <v>0</v>
          </cell>
          <cell r="AQ37">
            <v>0</v>
          </cell>
          <cell r="AR37">
            <v>0</v>
          </cell>
          <cell r="AS37">
            <v>0</v>
          </cell>
          <cell r="AT37">
            <v>0</v>
          </cell>
          <cell r="AU37">
            <v>0</v>
          </cell>
          <cell r="AV37">
            <v>0</v>
          </cell>
          <cell r="AW37">
            <v>12892.5</v>
          </cell>
          <cell r="AX37">
            <v>0</v>
          </cell>
          <cell r="AY37">
            <v>12892.5</v>
          </cell>
          <cell r="AZ37">
            <v>0</v>
          </cell>
          <cell r="BA37">
            <v>0</v>
          </cell>
          <cell r="BB37">
            <v>0</v>
          </cell>
          <cell r="BD37">
            <v>28</v>
          </cell>
          <cell r="BE37" t="str">
            <v>BERLIN</v>
          </cell>
          <cell r="BF37">
            <v>0</v>
          </cell>
          <cell r="BG37">
            <v>0</v>
          </cell>
          <cell r="BI37">
            <v>0</v>
          </cell>
          <cell r="BJ37">
            <v>0</v>
          </cell>
          <cell r="BK37">
            <v>0</v>
          </cell>
          <cell r="BL37">
            <v>0</v>
          </cell>
          <cell r="BM37">
            <v>0</v>
          </cell>
          <cell r="BN37">
            <v>0</v>
          </cell>
          <cell r="BP37">
            <v>0</v>
          </cell>
          <cell r="BR37">
            <v>0</v>
          </cell>
          <cell r="BS37">
            <v>0</v>
          </cell>
          <cell r="BT37">
            <v>0</v>
          </cell>
          <cell r="BU37">
            <v>0</v>
          </cell>
          <cell r="BV37">
            <v>0</v>
          </cell>
          <cell r="BX37">
            <v>0</v>
          </cell>
          <cell r="CC37" t="str">
            <v>fy14</v>
          </cell>
          <cell r="CD37">
            <v>-28</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AZ38">
            <v>0</v>
          </cell>
          <cell r="BA38">
            <v>0</v>
          </cell>
          <cell r="BB38">
            <v>0</v>
          </cell>
          <cell r="BD38">
            <v>29</v>
          </cell>
          <cell r="BE38" t="str">
            <v>BERNARDSTON</v>
          </cell>
          <cell r="BF38">
            <v>0</v>
          </cell>
          <cell r="BG38">
            <v>0</v>
          </cell>
          <cell r="BI38">
            <v>0</v>
          </cell>
          <cell r="BJ38">
            <v>0</v>
          </cell>
          <cell r="BK38">
            <v>0</v>
          </cell>
          <cell r="BL38">
            <v>0</v>
          </cell>
          <cell r="BM38">
            <v>0</v>
          </cell>
          <cell r="BN38">
            <v>0</v>
          </cell>
          <cell r="BP38">
            <v>0</v>
          </cell>
          <cell r="BR38">
            <v>0</v>
          </cell>
          <cell r="BS38">
            <v>0</v>
          </cell>
          <cell r="BT38">
            <v>0</v>
          </cell>
          <cell r="BU38">
            <v>0</v>
          </cell>
          <cell r="BV38">
            <v>0</v>
          </cell>
          <cell r="BX38">
            <v>0</v>
          </cell>
          <cell r="CD38">
            <v>-29</v>
          </cell>
        </row>
        <row r="39">
          <cell r="A39">
            <v>30</v>
          </cell>
          <cell r="B39">
            <v>30</v>
          </cell>
          <cell r="C39" t="str">
            <v>BEVERLY</v>
          </cell>
          <cell r="D39">
            <v>9</v>
          </cell>
          <cell r="E39">
            <v>140327</v>
          </cell>
          <cell r="F39">
            <v>0</v>
          </cell>
          <cell r="G39">
            <v>8037</v>
          </cell>
          <cell r="H39">
            <v>148364</v>
          </cell>
          <cell r="J39">
            <v>5947.9157027635529</v>
          </cell>
          <cell r="K39">
            <v>0.27273695517813457</v>
          </cell>
          <cell r="L39">
            <v>8037</v>
          </cell>
          <cell r="M39">
            <v>13984.915702763552</v>
          </cell>
          <cell r="O39">
            <v>134379.08429723646</v>
          </cell>
          <cell r="Q39">
            <v>0</v>
          </cell>
          <cell r="R39">
            <v>5947.9157027635529</v>
          </cell>
          <cell r="S39">
            <v>8037</v>
          </cell>
          <cell r="T39">
            <v>13984.915702763552</v>
          </cell>
          <cell r="V39">
            <v>29845.25</v>
          </cell>
          <cell r="W39">
            <v>0</v>
          </cell>
          <cell r="X39">
            <v>30</v>
          </cell>
          <cell r="Y39">
            <v>9</v>
          </cell>
          <cell r="Z39">
            <v>0</v>
          </cell>
          <cell r="AA39">
            <v>140327</v>
          </cell>
          <cell r="AB39">
            <v>0</v>
          </cell>
          <cell r="AC39">
            <v>140327</v>
          </cell>
          <cell r="AD39">
            <v>0</v>
          </cell>
          <cell r="AE39">
            <v>8037</v>
          </cell>
          <cell r="AF39">
            <v>148364</v>
          </cell>
          <cell r="AG39">
            <v>0</v>
          </cell>
          <cell r="AH39">
            <v>0</v>
          </cell>
          <cell r="AI39">
            <v>0</v>
          </cell>
          <cell r="AJ39">
            <v>0</v>
          </cell>
          <cell r="AK39">
            <v>148364</v>
          </cell>
          <cell r="AM39">
            <v>30</v>
          </cell>
          <cell r="AN39">
            <v>30</v>
          </cell>
          <cell r="AO39" t="str">
            <v>BEVERLY</v>
          </cell>
          <cell r="AP39">
            <v>140327</v>
          </cell>
          <cell r="AQ39">
            <v>131834</v>
          </cell>
          <cell r="AR39">
            <v>8493</v>
          </cell>
          <cell r="AS39">
            <v>0</v>
          </cell>
          <cell r="AT39">
            <v>12466</v>
          </cell>
          <cell r="AU39">
            <v>849.25</v>
          </cell>
          <cell r="AV39">
            <v>0</v>
          </cell>
          <cell r="AW39">
            <v>0</v>
          </cell>
          <cell r="AX39">
            <v>0</v>
          </cell>
          <cell r="AY39">
            <v>21808.25</v>
          </cell>
          <cell r="AZ39">
            <v>5887.2432750607768</v>
          </cell>
          <cell r="BA39">
            <v>5947.9157027635529</v>
          </cell>
          <cell r="BB39">
            <v>5973.8771404735407</v>
          </cell>
          <cell r="BD39">
            <v>30</v>
          </cell>
          <cell r="BE39" t="str">
            <v>BEVERLY</v>
          </cell>
          <cell r="BF39">
            <v>0</v>
          </cell>
          <cell r="BG39">
            <v>0</v>
          </cell>
          <cell r="BI39">
            <v>0</v>
          </cell>
          <cell r="BJ39">
            <v>0</v>
          </cell>
          <cell r="BK39">
            <v>0</v>
          </cell>
          <cell r="BL39">
            <v>0</v>
          </cell>
          <cell r="BM39">
            <v>0</v>
          </cell>
          <cell r="BN39">
            <v>0</v>
          </cell>
          <cell r="BP39">
            <v>0</v>
          </cell>
          <cell r="BR39">
            <v>8493</v>
          </cell>
          <cell r="BS39">
            <v>8493</v>
          </cell>
          <cell r="BT39">
            <v>0</v>
          </cell>
          <cell r="BU39">
            <v>0</v>
          </cell>
          <cell r="BV39">
            <v>0</v>
          </cell>
          <cell r="BX39">
            <v>0</v>
          </cell>
          <cell r="CD39">
            <v>-30</v>
          </cell>
        </row>
        <row r="40">
          <cell r="A40">
            <v>31</v>
          </cell>
          <cell r="B40">
            <v>31</v>
          </cell>
          <cell r="C40" t="str">
            <v>BILLERICA</v>
          </cell>
          <cell r="D40">
            <v>163</v>
          </cell>
          <cell r="E40">
            <v>2276837</v>
          </cell>
          <cell r="F40">
            <v>0</v>
          </cell>
          <cell r="G40">
            <v>145136</v>
          </cell>
          <cell r="H40">
            <v>2421973</v>
          </cell>
          <cell r="J40">
            <v>73640.560939749237</v>
          </cell>
          <cell r="K40">
            <v>0.26204507090979989</v>
          </cell>
          <cell r="L40">
            <v>145136</v>
          </cell>
          <cell r="M40">
            <v>218776.56093974924</v>
          </cell>
          <cell r="O40">
            <v>2203196.4390602508</v>
          </cell>
          <cell r="Q40">
            <v>0</v>
          </cell>
          <cell r="R40">
            <v>73640.560939749237</v>
          </cell>
          <cell r="S40">
            <v>145136</v>
          </cell>
          <cell r="T40">
            <v>218776.56093974924</v>
          </cell>
          <cell r="V40">
            <v>426158.5</v>
          </cell>
          <cell r="W40">
            <v>0</v>
          </cell>
          <cell r="X40">
            <v>31</v>
          </cell>
          <cell r="Y40">
            <v>163</v>
          </cell>
          <cell r="Z40">
            <v>0.50669139233811644</v>
          </cell>
          <cell r="AA40">
            <v>2276837</v>
          </cell>
          <cell r="AB40">
            <v>0</v>
          </cell>
          <cell r="AC40">
            <v>2276837</v>
          </cell>
          <cell r="AD40">
            <v>0</v>
          </cell>
          <cell r="AE40">
            <v>145136</v>
          </cell>
          <cell r="AF40">
            <v>2421973</v>
          </cell>
          <cell r="AG40">
            <v>0</v>
          </cell>
          <cell r="AH40">
            <v>0</v>
          </cell>
          <cell r="AI40">
            <v>0</v>
          </cell>
          <cell r="AJ40">
            <v>0</v>
          </cell>
          <cell r="AK40">
            <v>2421973</v>
          </cell>
          <cell r="AM40">
            <v>31</v>
          </cell>
          <cell r="AN40">
            <v>31</v>
          </cell>
          <cell r="AO40" t="str">
            <v>BILLERICA</v>
          </cell>
          <cell r="AP40">
            <v>2276837</v>
          </cell>
          <cell r="AQ40">
            <v>2171686</v>
          </cell>
          <cell r="AR40">
            <v>105151</v>
          </cell>
          <cell r="AS40">
            <v>0</v>
          </cell>
          <cell r="AT40">
            <v>4168.75</v>
          </cell>
          <cell r="AU40">
            <v>49890.75</v>
          </cell>
          <cell r="AV40">
            <v>69212.25</v>
          </cell>
          <cell r="AW40">
            <v>52599.75</v>
          </cell>
          <cell r="AX40">
            <v>0</v>
          </cell>
          <cell r="AY40">
            <v>281022.5</v>
          </cell>
          <cell r="AZ40">
            <v>72889.381563159754</v>
          </cell>
          <cell r="BA40">
            <v>73640.560939749237</v>
          </cell>
          <cell r="BB40">
            <v>73961.986953718733</v>
          </cell>
          <cell r="BD40">
            <v>31</v>
          </cell>
          <cell r="BE40" t="str">
            <v>BILLERICA</v>
          </cell>
          <cell r="BF40">
            <v>0</v>
          </cell>
          <cell r="BG40">
            <v>0</v>
          </cell>
          <cell r="BI40">
            <v>0</v>
          </cell>
          <cell r="BJ40">
            <v>0</v>
          </cell>
          <cell r="BK40">
            <v>0</v>
          </cell>
          <cell r="BL40">
            <v>0</v>
          </cell>
          <cell r="BM40">
            <v>0</v>
          </cell>
          <cell r="BN40">
            <v>0</v>
          </cell>
          <cell r="BP40">
            <v>0</v>
          </cell>
          <cell r="BR40">
            <v>105151</v>
          </cell>
          <cell r="BS40">
            <v>105151</v>
          </cell>
          <cell r="BT40">
            <v>0</v>
          </cell>
          <cell r="BU40">
            <v>0</v>
          </cell>
          <cell r="BV40">
            <v>0</v>
          </cell>
          <cell r="BX40">
            <v>0</v>
          </cell>
          <cell r="CD40">
            <v>-31</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AZ41">
            <v>0</v>
          </cell>
          <cell r="BA41">
            <v>0</v>
          </cell>
          <cell r="BB41">
            <v>0</v>
          </cell>
          <cell r="BD41">
            <v>32</v>
          </cell>
          <cell r="BE41" t="str">
            <v>BLACKSTONE</v>
          </cell>
          <cell r="BF41">
            <v>0</v>
          </cell>
          <cell r="BG41">
            <v>0</v>
          </cell>
          <cell r="BI41">
            <v>0</v>
          </cell>
          <cell r="BJ41">
            <v>0</v>
          </cell>
          <cell r="BK41">
            <v>0</v>
          </cell>
          <cell r="BL41">
            <v>0</v>
          </cell>
          <cell r="BM41">
            <v>0</v>
          </cell>
          <cell r="BN41">
            <v>0</v>
          </cell>
          <cell r="BP41">
            <v>0</v>
          </cell>
          <cell r="BR41">
            <v>0</v>
          </cell>
          <cell r="BS41">
            <v>0</v>
          </cell>
          <cell r="BT41">
            <v>0</v>
          </cell>
          <cell r="BU41">
            <v>0</v>
          </cell>
          <cell r="BV41">
            <v>0</v>
          </cell>
          <cell r="BX41">
            <v>0</v>
          </cell>
          <cell r="CD41">
            <v>-32</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AZ42">
            <v>0</v>
          </cell>
          <cell r="BA42">
            <v>0</v>
          </cell>
          <cell r="BB42">
            <v>0</v>
          </cell>
          <cell r="BD42">
            <v>33</v>
          </cell>
          <cell r="BE42" t="str">
            <v>BLANDFORD</v>
          </cell>
          <cell r="BF42">
            <v>0</v>
          </cell>
          <cell r="BG42">
            <v>0</v>
          </cell>
          <cell r="BI42">
            <v>0</v>
          </cell>
          <cell r="BJ42">
            <v>0</v>
          </cell>
          <cell r="BK42">
            <v>0</v>
          </cell>
          <cell r="BL42">
            <v>0</v>
          </cell>
          <cell r="BM42">
            <v>0</v>
          </cell>
          <cell r="BN42">
            <v>0</v>
          </cell>
          <cell r="BP42">
            <v>0</v>
          </cell>
          <cell r="BR42">
            <v>0</v>
          </cell>
          <cell r="BS42">
            <v>0</v>
          </cell>
          <cell r="BT42">
            <v>0</v>
          </cell>
          <cell r="BU42">
            <v>0</v>
          </cell>
          <cell r="BV42">
            <v>0</v>
          </cell>
          <cell r="BX42">
            <v>0</v>
          </cell>
          <cell r="CD42">
            <v>-33</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AZ43">
            <v>0</v>
          </cell>
          <cell r="BA43">
            <v>0</v>
          </cell>
          <cell r="BB43">
            <v>0</v>
          </cell>
          <cell r="BD43">
            <v>34</v>
          </cell>
          <cell r="BE43" t="str">
            <v>BOLTON</v>
          </cell>
          <cell r="BF43">
            <v>0</v>
          </cell>
          <cell r="BG43">
            <v>0</v>
          </cell>
          <cell r="BI43">
            <v>0</v>
          </cell>
          <cell r="BJ43">
            <v>0</v>
          </cell>
          <cell r="BK43">
            <v>0</v>
          </cell>
          <cell r="BL43">
            <v>0</v>
          </cell>
          <cell r="BM43">
            <v>0</v>
          </cell>
          <cell r="BN43">
            <v>0</v>
          </cell>
          <cell r="BP43">
            <v>0</v>
          </cell>
          <cell r="BR43">
            <v>0</v>
          </cell>
          <cell r="BS43">
            <v>0</v>
          </cell>
          <cell r="BT43">
            <v>0</v>
          </cell>
          <cell r="BU43">
            <v>0</v>
          </cell>
          <cell r="BV43">
            <v>0</v>
          </cell>
          <cell r="BX43">
            <v>0</v>
          </cell>
          <cell r="CD43">
            <v>-34</v>
          </cell>
        </row>
        <row r="44">
          <cell r="A44">
            <v>35</v>
          </cell>
          <cell r="B44">
            <v>35</v>
          </cell>
          <cell r="C44" t="str">
            <v>BOSTON</v>
          </cell>
          <cell r="D44">
            <v>10273</v>
          </cell>
          <cell r="E44">
            <v>165692485</v>
          </cell>
          <cell r="F44">
            <v>0</v>
          </cell>
          <cell r="G44">
            <v>9164646</v>
          </cell>
          <cell r="H44">
            <v>174857131</v>
          </cell>
          <cell r="J44">
            <v>15574669.456934568</v>
          </cell>
          <cell r="K44">
            <v>0.38177299223797151</v>
          </cell>
          <cell r="L44">
            <v>9164646</v>
          </cell>
          <cell r="M44">
            <v>24739315.456934568</v>
          </cell>
          <cell r="O44">
            <v>150117815.54306543</v>
          </cell>
          <cell r="Q44">
            <v>120</v>
          </cell>
          <cell r="R44">
            <v>15574669.456934568</v>
          </cell>
          <cell r="S44">
            <v>9164650</v>
          </cell>
          <cell r="T44">
            <v>24739435.456934568</v>
          </cell>
          <cell r="V44">
            <v>49960395.270774528</v>
          </cell>
          <cell r="W44">
            <v>0</v>
          </cell>
          <cell r="X44">
            <v>35</v>
          </cell>
          <cell r="Y44">
            <v>10273</v>
          </cell>
          <cell r="Z44">
            <v>9.8129579785644729</v>
          </cell>
          <cell r="AA44">
            <v>165697377</v>
          </cell>
          <cell r="AB44">
            <v>0</v>
          </cell>
          <cell r="AC44">
            <v>165697377</v>
          </cell>
          <cell r="AD44">
            <v>0</v>
          </cell>
          <cell r="AE44">
            <v>9165122</v>
          </cell>
          <cell r="AF44">
            <v>174862499</v>
          </cell>
          <cell r="AG44">
            <v>0</v>
          </cell>
          <cell r="AH44">
            <v>0</v>
          </cell>
          <cell r="AI44">
            <v>0</v>
          </cell>
          <cell r="AJ44">
            <v>0</v>
          </cell>
          <cell r="AK44">
            <v>174862499</v>
          </cell>
          <cell r="AM44">
            <v>35</v>
          </cell>
          <cell r="AN44">
            <v>35</v>
          </cell>
          <cell r="AO44" t="str">
            <v>BOSTON</v>
          </cell>
          <cell r="AP44">
            <v>165692485</v>
          </cell>
          <cell r="AQ44">
            <v>143323828</v>
          </cell>
          <cell r="AR44">
            <v>22368657</v>
          </cell>
          <cell r="AS44">
            <v>2163422</v>
          </cell>
          <cell r="AT44">
            <v>4057026.75</v>
          </cell>
          <cell r="AU44">
            <v>3588035.5</v>
          </cell>
          <cell r="AV44">
            <v>5065491</v>
          </cell>
          <cell r="AW44">
            <v>3682659</v>
          </cell>
          <cell r="AX44">
            <v>-129661.97922547162</v>
          </cell>
          <cell r="AY44">
            <v>40795629.270774528</v>
          </cell>
          <cell r="AZ44">
            <v>15505678.263910417</v>
          </cell>
          <cell r="BA44">
            <v>15574669.456934568</v>
          </cell>
          <cell r="BB44">
            <v>15604190.454001119</v>
          </cell>
          <cell r="BD44">
            <v>35</v>
          </cell>
          <cell r="BE44" t="str">
            <v>BOSTON</v>
          </cell>
          <cell r="BF44">
            <v>-0.36173085729024024</v>
          </cell>
          <cell r="BG44">
            <v>-4892</v>
          </cell>
          <cell r="BI44">
            <v>-476</v>
          </cell>
          <cell r="BJ44">
            <v>-5368</v>
          </cell>
          <cell r="BK44">
            <v>116</v>
          </cell>
          <cell r="BL44">
            <v>4</v>
          </cell>
          <cell r="BM44">
            <v>120</v>
          </cell>
          <cell r="BN44">
            <v>-5248</v>
          </cell>
          <cell r="BP44">
            <v>-472</v>
          </cell>
          <cell r="BR44">
            <v>22368657</v>
          </cell>
          <cell r="BS44">
            <v>22373549</v>
          </cell>
          <cell r="BT44">
            <v>-4892</v>
          </cell>
          <cell r="BU44">
            <v>-134553.97922547162</v>
          </cell>
          <cell r="BV44">
            <v>-129661.97922547162</v>
          </cell>
          <cell r="BX44">
            <v>-130133.97922547162</v>
          </cell>
          <cell r="CD44">
            <v>-35</v>
          </cell>
        </row>
        <row r="45">
          <cell r="A45">
            <v>36</v>
          </cell>
          <cell r="B45">
            <v>36</v>
          </cell>
          <cell r="C45" t="str">
            <v>BOURNE</v>
          </cell>
          <cell r="D45">
            <v>132</v>
          </cell>
          <cell r="E45">
            <v>1941185</v>
          </cell>
          <cell r="F45">
            <v>0</v>
          </cell>
          <cell r="G45">
            <v>117876</v>
          </cell>
          <cell r="H45">
            <v>2059061</v>
          </cell>
          <cell r="J45">
            <v>130872.52987996547</v>
          </cell>
          <cell r="K45">
            <v>0.2942868585454847</v>
          </cell>
          <cell r="L45">
            <v>117876</v>
          </cell>
          <cell r="M45">
            <v>248748.52987996547</v>
          </cell>
          <cell r="O45">
            <v>1810312.4701200346</v>
          </cell>
          <cell r="Q45">
            <v>0</v>
          </cell>
          <cell r="R45">
            <v>130872.52987996547</v>
          </cell>
          <cell r="S45">
            <v>117876</v>
          </cell>
          <cell r="T45">
            <v>248748.52987996547</v>
          </cell>
          <cell r="V45">
            <v>562586.75102301221</v>
          </cell>
          <cell r="W45">
            <v>0</v>
          </cell>
          <cell r="X45">
            <v>36</v>
          </cell>
          <cell r="Y45">
            <v>132</v>
          </cell>
          <cell r="Z45">
            <v>0</v>
          </cell>
          <cell r="AA45">
            <v>1941185</v>
          </cell>
          <cell r="AB45">
            <v>0</v>
          </cell>
          <cell r="AC45">
            <v>1941185</v>
          </cell>
          <cell r="AD45">
            <v>0</v>
          </cell>
          <cell r="AE45">
            <v>117876</v>
          </cell>
          <cell r="AF45">
            <v>2059061</v>
          </cell>
          <cell r="AG45">
            <v>0</v>
          </cell>
          <cell r="AH45">
            <v>0</v>
          </cell>
          <cell r="AI45">
            <v>0</v>
          </cell>
          <cell r="AJ45">
            <v>0</v>
          </cell>
          <cell r="AK45">
            <v>2059061</v>
          </cell>
          <cell r="AM45">
            <v>36</v>
          </cell>
          <cell r="AN45">
            <v>36</v>
          </cell>
          <cell r="AO45" t="str">
            <v>BOURNE</v>
          </cell>
          <cell r="AP45">
            <v>1941185</v>
          </cell>
          <cell r="AQ45">
            <v>1748323</v>
          </cell>
          <cell r="AR45">
            <v>192862</v>
          </cell>
          <cell r="AS45">
            <v>99425</v>
          </cell>
          <cell r="AT45">
            <v>30681.5</v>
          </cell>
          <cell r="AU45">
            <v>37208.75</v>
          </cell>
          <cell r="AV45">
            <v>55702.25</v>
          </cell>
          <cell r="AW45">
            <v>34821</v>
          </cell>
          <cell r="AX45">
            <v>-5989.7489769877866</v>
          </cell>
          <cell r="AY45">
            <v>444710.75102301221</v>
          </cell>
          <cell r="AZ45">
            <v>133689.56935296967</v>
          </cell>
          <cell r="BA45">
            <v>130872.52987996547</v>
          </cell>
          <cell r="BB45">
            <v>129667.13234480756</v>
          </cell>
          <cell r="BD45">
            <v>36</v>
          </cell>
          <cell r="BE45" t="str">
            <v>BOURNE</v>
          </cell>
          <cell r="BF45">
            <v>0</v>
          </cell>
          <cell r="BG45">
            <v>0</v>
          </cell>
          <cell r="BI45">
            <v>0</v>
          </cell>
          <cell r="BJ45">
            <v>0</v>
          </cell>
          <cell r="BK45">
            <v>0</v>
          </cell>
          <cell r="BL45">
            <v>0</v>
          </cell>
          <cell r="BM45">
            <v>0</v>
          </cell>
          <cell r="BN45">
            <v>0</v>
          </cell>
          <cell r="BP45">
            <v>0</v>
          </cell>
          <cell r="BR45">
            <v>192862</v>
          </cell>
          <cell r="BS45">
            <v>192862</v>
          </cell>
          <cell r="BT45">
            <v>0</v>
          </cell>
          <cell r="BU45">
            <v>-5989.7489769877866</v>
          </cell>
          <cell r="BV45">
            <v>-5989.7489769877866</v>
          </cell>
          <cell r="BX45">
            <v>-5989.7489769877866</v>
          </cell>
          <cell r="CD45">
            <v>-36</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AZ46">
            <v>0</v>
          </cell>
          <cell r="BA46">
            <v>0</v>
          </cell>
          <cell r="BB46">
            <v>0</v>
          </cell>
          <cell r="BD46">
            <v>37</v>
          </cell>
          <cell r="BE46" t="str">
            <v>BOXBOROUGH</v>
          </cell>
          <cell r="BF46">
            <v>0</v>
          </cell>
          <cell r="BG46">
            <v>0</v>
          </cell>
          <cell r="BI46">
            <v>0</v>
          </cell>
          <cell r="BJ46">
            <v>0</v>
          </cell>
          <cell r="BK46">
            <v>0</v>
          </cell>
          <cell r="BL46">
            <v>0</v>
          </cell>
          <cell r="BM46">
            <v>0</v>
          </cell>
          <cell r="BN46">
            <v>0</v>
          </cell>
          <cell r="BP46">
            <v>0</v>
          </cell>
          <cell r="BR46">
            <v>0</v>
          </cell>
          <cell r="BS46">
            <v>0</v>
          </cell>
          <cell r="BT46">
            <v>0</v>
          </cell>
          <cell r="BU46">
            <v>0</v>
          </cell>
          <cell r="BV46">
            <v>0</v>
          </cell>
          <cell r="BX46">
            <v>0</v>
          </cell>
          <cell r="CC46" t="str">
            <v>fy15</v>
          </cell>
          <cell r="CD46">
            <v>-37</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AZ47">
            <v>0</v>
          </cell>
          <cell r="BA47">
            <v>0</v>
          </cell>
          <cell r="BB47">
            <v>0</v>
          </cell>
          <cell r="BD47">
            <v>38</v>
          </cell>
          <cell r="BE47" t="str">
            <v>BOXFORD</v>
          </cell>
          <cell r="BF47">
            <v>0</v>
          </cell>
          <cell r="BG47">
            <v>0</v>
          </cell>
          <cell r="BI47">
            <v>0</v>
          </cell>
          <cell r="BJ47">
            <v>0</v>
          </cell>
          <cell r="BK47">
            <v>0</v>
          </cell>
          <cell r="BL47">
            <v>0</v>
          </cell>
          <cell r="BM47">
            <v>0</v>
          </cell>
          <cell r="BN47">
            <v>0</v>
          </cell>
          <cell r="BP47">
            <v>0</v>
          </cell>
          <cell r="BR47">
            <v>0</v>
          </cell>
          <cell r="BS47">
            <v>0</v>
          </cell>
          <cell r="BT47">
            <v>0</v>
          </cell>
          <cell r="BU47">
            <v>0</v>
          </cell>
          <cell r="BV47">
            <v>0</v>
          </cell>
          <cell r="BX47">
            <v>0</v>
          </cell>
          <cell r="CD47">
            <v>-38</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AZ48">
            <v>0</v>
          </cell>
          <cell r="BA48">
            <v>0</v>
          </cell>
          <cell r="BB48">
            <v>0</v>
          </cell>
          <cell r="BD48">
            <v>39</v>
          </cell>
          <cell r="BE48" t="str">
            <v>BOYLSTON</v>
          </cell>
          <cell r="BF48">
            <v>0</v>
          </cell>
          <cell r="BG48">
            <v>0</v>
          </cell>
          <cell r="BI48">
            <v>0</v>
          </cell>
          <cell r="BJ48">
            <v>0</v>
          </cell>
          <cell r="BK48">
            <v>0</v>
          </cell>
          <cell r="BL48">
            <v>0</v>
          </cell>
          <cell r="BM48">
            <v>0</v>
          </cell>
          <cell r="BN48">
            <v>0</v>
          </cell>
          <cell r="BP48">
            <v>0</v>
          </cell>
          <cell r="BR48">
            <v>0</v>
          </cell>
          <cell r="BS48">
            <v>0</v>
          </cell>
          <cell r="BT48">
            <v>0</v>
          </cell>
          <cell r="BU48">
            <v>0</v>
          </cell>
          <cell r="BV48">
            <v>0</v>
          </cell>
          <cell r="BX48">
            <v>0</v>
          </cell>
          <cell r="CC48" t="str">
            <v>fy14</v>
          </cell>
          <cell r="CD48">
            <v>-39</v>
          </cell>
        </row>
        <row r="49">
          <cell r="A49">
            <v>40</v>
          </cell>
          <cell r="B49">
            <v>40</v>
          </cell>
          <cell r="C49" t="str">
            <v>BRAINTREE</v>
          </cell>
          <cell r="D49">
            <v>18</v>
          </cell>
          <cell r="E49">
            <v>247218</v>
          </cell>
          <cell r="F49">
            <v>0</v>
          </cell>
          <cell r="G49">
            <v>16074</v>
          </cell>
          <cell r="H49">
            <v>263292</v>
          </cell>
          <cell r="J49">
            <v>-448.17293582353733</v>
          </cell>
          <cell r="K49">
            <v>-1.138786560057398E-2</v>
          </cell>
          <cell r="L49">
            <v>16074</v>
          </cell>
          <cell r="M49">
            <v>15625.827064176463</v>
          </cell>
          <cell r="O49">
            <v>247666.17293582353</v>
          </cell>
          <cell r="Q49">
            <v>0</v>
          </cell>
          <cell r="R49">
            <v>-448.17293582353733</v>
          </cell>
          <cell r="S49">
            <v>16074</v>
          </cell>
          <cell r="T49">
            <v>15625.827064176463</v>
          </cell>
          <cell r="V49">
            <v>55429.30603741479</v>
          </cell>
          <cell r="W49">
            <v>0</v>
          </cell>
          <cell r="X49">
            <v>40</v>
          </cell>
          <cell r="Y49">
            <v>18</v>
          </cell>
          <cell r="Z49">
            <v>0</v>
          </cell>
          <cell r="AA49">
            <v>247218</v>
          </cell>
          <cell r="AB49">
            <v>0</v>
          </cell>
          <cell r="AC49">
            <v>247218</v>
          </cell>
          <cell r="AD49">
            <v>0</v>
          </cell>
          <cell r="AE49">
            <v>16074</v>
          </cell>
          <cell r="AF49">
            <v>263292</v>
          </cell>
          <cell r="AG49">
            <v>0</v>
          </cell>
          <cell r="AH49">
            <v>0</v>
          </cell>
          <cell r="AI49">
            <v>0</v>
          </cell>
          <cell r="AJ49">
            <v>0</v>
          </cell>
          <cell r="AK49">
            <v>263292</v>
          </cell>
          <cell r="AM49">
            <v>40</v>
          </cell>
          <cell r="AN49">
            <v>40</v>
          </cell>
          <cell r="AO49" t="str">
            <v>BRAINTREE</v>
          </cell>
          <cell r="AP49">
            <v>247218</v>
          </cell>
          <cell r="AQ49">
            <v>263588</v>
          </cell>
          <cell r="AR49">
            <v>0</v>
          </cell>
          <cell r="AS49">
            <v>10623</v>
          </cell>
          <cell r="AT49">
            <v>5733.5</v>
          </cell>
          <cell r="AU49">
            <v>2833.25</v>
          </cell>
          <cell r="AV49">
            <v>6888.75</v>
          </cell>
          <cell r="AW49">
            <v>13916.75</v>
          </cell>
          <cell r="AX49">
            <v>-639.9439625852101</v>
          </cell>
          <cell r="AY49">
            <v>39355.30603741479</v>
          </cell>
          <cell r="AZ49">
            <v>0</v>
          </cell>
          <cell r="BA49">
            <v>-448.17293582353733</v>
          </cell>
          <cell r="BB49">
            <v>-639.9439625852101</v>
          </cell>
          <cell r="BD49">
            <v>40</v>
          </cell>
          <cell r="BE49" t="str">
            <v>BRAINTREE</v>
          </cell>
          <cell r="BF49">
            <v>0</v>
          </cell>
          <cell r="BG49">
            <v>0</v>
          </cell>
          <cell r="BI49">
            <v>0</v>
          </cell>
          <cell r="BJ49">
            <v>0</v>
          </cell>
          <cell r="BK49">
            <v>0</v>
          </cell>
          <cell r="BL49">
            <v>0</v>
          </cell>
          <cell r="BM49">
            <v>0</v>
          </cell>
          <cell r="BN49">
            <v>0</v>
          </cell>
          <cell r="BP49">
            <v>0</v>
          </cell>
          <cell r="BR49">
            <v>0</v>
          </cell>
          <cell r="BS49">
            <v>0</v>
          </cell>
          <cell r="BT49">
            <v>0</v>
          </cell>
          <cell r="BU49">
            <v>-639.9439625852101</v>
          </cell>
          <cell r="BV49">
            <v>-639.9439625852101</v>
          </cell>
          <cell r="BX49">
            <v>-639.9439625852101</v>
          </cell>
          <cell r="CD49">
            <v>-40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AZ50">
            <v>0</v>
          </cell>
          <cell r="BA50">
            <v>0</v>
          </cell>
          <cell r="BB50">
            <v>0</v>
          </cell>
          <cell r="BD50">
            <v>41</v>
          </cell>
          <cell r="BE50" t="str">
            <v>BREWSTER</v>
          </cell>
          <cell r="BF50">
            <v>0</v>
          </cell>
          <cell r="BG50">
            <v>0</v>
          </cell>
          <cell r="BI50">
            <v>0</v>
          </cell>
          <cell r="BJ50">
            <v>0</v>
          </cell>
          <cell r="BK50">
            <v>0</v>
          </cell>
          <cell r="BL50">
            <v>0</v>
          </cell>
          <cell r="BM50">
            <v>0</v>
          </cell>
          <cell r="BN50">
            <v>0</v>
          </cell>
          <cell r="BP50">
            <v>0</v>
          </cell>
          <cell r="BR50">
            <v>0</v>
          </cell>
          <cell r="BS50">
            <v>0</v>
          </cell>
          <cell r="BT50">
            <v>0</v>
          </cell>
          <cell r="BU50">
            <v>0</v>
          </cell>
          <cell r="BV50">
            <v>0</v>
          </cell>
          <cell r="BX50">
            <v>0</v>
          </cell>
          <cell r="CD50">
            <v>-41</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AZ51">
            <v>0</v>
          </cell>
          <cell r="BA51">
            <v>0</v>
          </cell>
          <cell r="BB51">
            <v>0</v>
          </cell>
          <cell r="BD51">
            <v>42</v>
          </cell>
          <cell r="BE51" t="str">
            <v>BRIDGEWATER</v>
          </cell>
          <cell r="BF51">
            <v>0</v>
          </cell>
          <cell r="BG51">
            <v>0</v>
          </cell>
          <cell r="BI51">
            <v>0</v>
          </cell>
          <cell r="BJ51">
            <v>0</v>
          </cell>
          <cell r="BK51">
            <v>0</v>
          </cell>
          <cell r="BL51">
            <v>0</v>
          </cell>
          <cell r="BM51">
            <v>0</v>
          </cell>
          <cell r="BN51">
            <v>0</v>
          </cell>
          <cell r="BP51">
            <v>0</v>
          </cell>
          <cell r="BR51">
            <v>0</v>
          </cell>
          <cell r="BS51">
            <v>0</v>
          </cell>
          <cell r="BT51">
            <v>0</v>
          </cell>
          <cell r="BU51">
            <v>0</v>
          </cell>
          <cell r="BV51">
            <v>0</v>
          </cell>
          <cell r="BX51">
            <v>0</v>
          </cell>
          <cell r="CD51">
            <v>-42</v>
          </cell>
        </row>
        <row r="52">
          <cell r="A52">
            <v>43</v>
          </cell>
          <cell r="B52">
            <v>43</v>
          </cell>
          <cell r="C52" t="str">
            <v>BRIMFIELD</v>
          </cell>
          <cell r="D52">
            <v>2</v>
          </cell>
          <cell r="E52">
            <v>28834</v>
          </cell>
          <cell r="F52">
            <v>0</v>
          </cell>
          <cell r="G52">
            <v>1786</v>
          </cell>
          <cell r="H52">
            <v>30620</v>
          </cell>
          <cell r="J52">
            <v>20193.359398738288</v>
          </cell>
          <cell r="K52">
            <v>0.70033153217515043</v>
          </cell>
          <cell r="L52">
            <v>1786</v>
          </cell>
          <cell r="M52">
            <v>21979.359398738288</v>
          </cell>
          <cell r="O52">
            <v>8640.6406012617117</v>
          </cell>
          <cell r="Q52">
            <v>0</v>
          </cell>
          <cell r="R52">
            <v>20193.359398738288</v>
          </cell>
          <cell r="S52">
            <v>1786</v>
          </cell>
          <cell r="T52">
            <v>21979.359398738288</v>
          </cell>
          <cell r="V52">
            <v>30620</v>
          </cell>
          <cell r="W52">
            <v>0</v>
          </cell>
          <cell r="X52">
            <v>43</v>
          </cell>
          <cell r="Y52">
            <v>2</v>
          </cell>
          <cell r="Z52">
            <v>0</v>
          </cell>
          <cell r="AA52">
            <v>28834</v>
          </cell>
          <cell r="AB52">
            <v>0</v>
          </cell>
          <cell r="AC52">
            <v>28834</v>
          </cell>
          <cell r="AD52">
            <v>0</v>
          </cell>
          <cell r="AE52">
            <v>1786</v>
          </cell>
          <cell r="AF52">
            <v>30620</v>
          </cell>
          <cell r="AG52">
            <v>0</v>
          </cell>
          <cell r="AH52">
            <v>0</v>
          </cell>
          <cell r="AI52">
            <v>0</v>
          </cell>
          <cell r="AJ52">
            <v>0</v>
          </cell>
          <cell r="AK52">
            <v>30620</v>
          </cell>
          <cell r="AM52">
            <v>43</v>
          </cell>
          <cell r="AN52">
            <v>43</v>
          </cell>
          <cell r="AO52" t="str">
            <v>BRIMFIELD</v>
          </cell>
          <cell r="AP52">
            <v>28834</v>
          </cell>
          <cell r="AQ52">
            <v>0</v>
          </cell>
          <cell r="AR52">
            <v>28834</v>
          </cell>
          <cell r="AS52">
            <v>0</v>
          </cell>
          <cell r="AT52">
            <v>0</v>
          </cell>
          <cell r="AU52">
            <v>0</v>
          </cell>
          <cell r="AV52">
            <v>0</v>
          </cell>
          <cell r="AW52">
            <v>0</v>
          </cell>
          <cell r="AX52">
            <v>0</v>
          </cell>
          <cell r="AY52">
            <v>28834</v>
          </cell>
          <cell r="AZ52">
            <v>19987.374613576172</v>
          </cell>
          <cell r="BA52">
            <v>20193.359398738288</v>
          </cell>
          <cell r="BB52">
            <v>20281.499289816798</v>
          </cell>
          <cell r="BD52">
            <v>43</v>
          </cell>
          <cell r="BE52" t="str">
            <v>BRIMFIELD</v>
          </cell>
          <cell r="BF52">
            <v>0</v>
          </cell>
          <cell r="BG52">
            <v>0</v>
          </cell>
          <cell r="BI52">
            <v>0</v>
          </cell>
          <cell r="BJ52">
            <v>0</v>
          </cell>
          <cell r="BK52">
            <v>0</v>
          </cell>
          <cell r="BL52">
            <v>0</v>
          </cell>
          <cell r="BM52">
            <v>0</v>
          </cell>
          <cell r="BN52">
            <v>0</v>
          </cell>
          <cell r="BP52">
            <v>0</v>
          </cell>
          <cell r="BR52">
            <v>28834</v>
          </cell>
          <cell r="BS52">
            <v>28834</v>
          </cell>
          <cell r="BT52">
            <v>0</v>
          </cell>
          <cell r="BU52">
            <v>0</v>
          </cell>
          <cell r="BV52">
            <v>0</v>
          </cell>
          <cell r="BX52">
            <v>0</v>
          </cell>
          <cell r="CD52">
            <v>-43</v>
          </cell>
        </row>
        <row r="53">
          <cell r="A53">
            <v>44</v>
          </cell>
          <cell r="B53">
            <v>44</v>
          </cell>
          <cell r="C53" t="str">
            <v>BROCKTON</v>
          </cell>
          <cell r="D53">
            <v>929</v>
          </cell>
          <cell r="E53">
            <v>10689571</v>
          </cell>
          <cell r="F53">
            <v>0</v>
          </cell>
          <cell r="G53">
            <v>828124</v>
          </cell>
          <cell r="H53">
            <v>11517695</v>
          </cell>
          <cell r="J53">
            <v>2119410.8030041223</v>
          </cell>
          <cell r="K53">
            <v>0.49005903006403551</v>
          </cell>
          <cell r="L53">
            <v>828124</v>
          </cell>
          <cell r="M53">
            <v>2947534.8030041223</v>
          </cell>
          <cell r="O53">
            <v>8570160.1969958767</v>
          </cell>
          <cell r="Q53">
            <v>18</v>
          </cell>
          <cell r="R53">
            <v>2119410.8030041223</v>
          </cell>
          <cell r="S53">
            <v>828125</v>
          </cell>
          <cell r="T53">
            <v>2947552.8030041223</v>
          </cell>
          <cell r="V53">
            <v>5152949.1619600216</v>
          </cell>
          <cell r="W53">
            <v>0</v>
          </cell>
          <cell r="X53">
            <v>44</v>
          </cell>
          <cell r="Y53">
            <v>929</v>
          </cell>
          <cell r="Z53">
            <v>1.7799442150852895</v>
          </cell>
          <cell r="AA53">
            <v>10689108</v>
          </cell>
          <cell r="AB53">
            <v>0</v>
          </cell>
          <cell r="AC53">
            <v>10689108</v>
          </cell>
          <cell r="AD53">
            <v>0</v>
          </cell>
          <cell r="AE53">
            <v>828091</v>
          </cell>
          <cell r="AF53">
            <v>11517199</v>
          </cell>
          <cell r="AG53">
            <v>0</v>
          </cell>
          <cell r="AH53">
            <v>0</v>
          </cell>
          <cell r="AI53">
            <v>0</v>
          </cell>
          <cell r="AJ53">
            <v>0</v>
          </cell>
          <cell r="AK53">
            <v>11517199</v>
          </cell>
          <cell r="AM53">
            <v>44</v>
          </cell>
          <cell r="AN53">
            <v>44</v>
          </cell>
          <cell r="AO53" t="str">
            <v>BROCKTON</v>
          </cell>
          <cell r="AP53">
            <v>10689571</v>
          </cell>
          <cell r="AQ53">
            <v>7611387</v>
          </cell>
          <cell r="AR53">
            <v>3078184</v>
          </cell>
          <cell r="AS53">
            <v>867918</v>
          </cell>
          <cell r="AT53">
            <v>173005</v>
          </cell>
          <cell r="AU53">
            <v>58434.25</v>
          </cell>
          <cell r="AV53">
            <v>94687.25</v>
          </cell>
          <cell r="AW53">
            <v>104466.25</v>
          </cell>
          <cell r="AX53">
            <v>-51887.588039978407</v>
          </cell>
          <cell r="AY53">
            <v>4324807.1619600216</v>
          </cell>
          <cell r="AZ53">
            <v>2133759.3375014341</v>
          </cell>
          <cell r="BA53">
            <v>2119410.8030041223</v>
          </cell>
          <cell r="BB53">
            <v>2113271.1346459282</v>
          </cell>
          <cell r="BD53">
            <v>44</v>
          </cell>
          <cell r="BE53" t="str">
            <v>BROCKTON</v>
          </cell>
          <cell r="BF53">
            <v>3.4791029441294086E-2</v>
          </cell>
          <cell r="BG53">
            <v>463</v>
          </cell>
          <cell r="BI53">
            <v>33</v>
          </cell>
          <cell r="BJ53">
            <v>496</v>
          </cell>
          <cell r="BK53">
            <v>17</v>
          </cell>
          <cell r="BL53">
            <v>1</v>
          </cell>
          <cell r="BM53">
            <v>18</v>
          </cell>
          <cell r="BN53">
            <v>514</v>
          </cell>
          <cell r="BP53">
            <v>34</v>
          </cell>
          <cell r="BR53">
            <v>3078184</v>
          </cell>
          <cell r="BS53">
            <v>3077721</v>
          </cell>
          <cell r="BT53">
            <v>463</v>
          </cell>
          <cell r="BU53">
            <v>-51887.588039978407</v>
          </cell>
          <cell r="BV53">
            <v>-51887.588039978407</v>
          </cell>
          <cell r="BX53">
            <v>-51853.588039978407</v>
          </cell>
          <cell r="CD53">
            <v>-44</v>
          </cell>
        </row>
        <row r="54">
          <cell r="A54">
            <v>45</v>
          </cell>
          <cell r="B54">
            <v>45</v>
          </cell>
          <cell r="C54" t="str">
            <v>BROOKFIELD</v>
          </cell>
          <cell r="D54">
            <v>2</v>
          </cell>
          <cell r="E54">
            <v>27708</v>
          </cell>
          <cell r="F54">
            <v>0</v>
          </cell>
          <cell r="G54">
            <v>1786</v>
          </cell>
          <cell r="H54">
            <v>29494</v>
          </cell>
          <cell r="J54">
            <v>19404.786093509068</v>
          </cell>
          <cell r="K54">
            <v>0.70033153217515043</v>
          </cell>
          <cell r="L54">
            <v>1786</v>
          </cell>
          <cell r="M54">
            <v>21190.786093509068</v>
          </cell>
          <cell r="O54">
            <v>8303.2139064909315</v>
          </cell>
          <cell r="Q54">
            <v>0</v>
          </cell>
          <cell r="R54">
            <v>19404.786093509068</v>
          </cell>
          <cell r="S54">
            <v>1786</v>
          </cell>
          <cell r="T54">
            <v>21190.786093509068</v>
          </cell>
          <cell r="V54">
            <v>29494</v>
          </cell>
          <cell r="W54">
            <v>0</v>
          </cell>
          <cell r="X54">
            <v>45</v>
          </cell>
          <cell r="Y54">
            <v>2</v>
          </cell>
          <cell r="Z54">
            <v>0</v>
          </cell>
          <cell r="AA54">
            <v>27708</v>
          </cell>
          <cell r="AB54">
            <v>0</v>
          </cell>
          <cell r="AC54">
            <v>27708</v>
          </cell>
          <cell r="AD54">
            <v>0</v>
          </cell>
          <cell r="AE54">
            <v>1786</v>
          </cell>
          <cell r="AF54">
            <v>29494</v>
          </cell>
          <cell r="AG54">
            <v>0</v>
          </cell>
          <cell r="AH54">
            <v>0</v>
          </cell>
          <cell r="AI54">
            <v>0</v>
          </cell>
          <cell r="AJ54">
            <v>0</v>
          </cell>
          <cell r="AK54">
            <v>29494</v>
          </cell>
          <cell r="AM54">
            <v>45</v>
          </cell>
          <cell r="AN54">
            <v>45</v>
          </cell>
          <cell r="AO54" t="str">
            <v>BROOKFIELD</v>
          </cell>
          <cell r="AP54">
            <v>27708</v>
          </cell>
          <cell r="AQ54">
            <v>0</v>
          </cell>
          <cell r="AR54">
            <v>27708</v>
          </cell>
          <cell r="AS54">
            <v>0</v>
          </cell>
          <cell r="AT54">
            <v>0</v>
          </cell>
          <cell r="AU54">
            <v>0</v>
          </cell>
          <cell r="AV54">
            <v>0</v>
          </cell>
          <cell r="AW54">
            <v>0</v>
          </cell>
          <cell r="AX54">
            <v>0</v>
          </cell>
          <cell r="AY54">
            <v>27708</v>
          </cell>
          <cell r="AZ54">
            <v>19206.845244952783</v>
          </cell>
          <cell r="BA54">
            <v>19404.786093509068</v>
          </cell>
          <cell r="BB54">
            <v>19489.48402310619</v>
          </cell>
          <cell r="BD54">
            <v>45</v>
          </cell>
          <cell r="BE54" t="str">
            <v>BROOKFIELD</v>
          </cell>
          <cell r="BF54">
            <v>0</v>
          </cell>
          <cell r="BG54">
            <v>0</v>
          </cell>
          <cell r="BI54">
            <v>0</v>
          </cell>
          <cell r="BJ54">
            <v>0</v>
          </cell>
          <cell r="BK54">
            <v>0</v>
          </cell>
          <cell r="BL54">
            <v>0</v>
          </cell>
          <cell r="BM54">
            <v>0</v>
          </cell>
          <cell r="BN54">
            <v>0</v>
          </cell>
          <cell r="BP54">
            <v>0</v>
          </cell>
          <cell r="BR54">
            <v>27708</v>
          </cell>
          <cell r="BS54">
            <v>27708</v>
          </cell>
          <cell r="BT54">
            <v>0</v>
          </cell>
          <cell r="BU54">
            <v>0</v>
          </cell>
          <cell r="BV54">
            <v>0</v>
          </cell>
          <cell r="BX54">
            <v>0</v>
          </cell>
          <cell r="CD54">
            <v>-45</v>
          </cell>
        </row>
        <row r="55">
          <cell r="A55">
            <v>46</v>
          </cell>
          <cell r="B55">
            <v>46</v>
          </cell>
          <cell r="C55" t="str">
            <v>BROOKLINE</v>
          </cell>
          <cell r="D55">
            <v>4</v>
          </cell>
          <cell r="E55">
            <v>73330</v>
          </cell>
          <cell r="F55">
            <v>0</v>
          </cell>
          <cell r="G55">
            <v>3572</v>
          </cell>
          <cell r="H55">
            <v>76902</v>
          </cell>
          <cell r="J55">
            <v>-811.61597770801905</v>
          </cell>
          <cell r="K55">
            <v>-3.9456587051040513E-2</v>
          </cell>
          <cell r="L55">
            <v>3572</v>
          </cell>
          <cell r="M55">
            <v>2760.3840222919807</v>
          </cell>
          <cell r="O55">
            <v>74141.615977708017</v>
          </cell>
          <cell r="Q55">
            <v>0</v>
          </cell>
          <cell r="R55">
            <v>-811.61597770801905</v>
          </cell>
          <cell r="S55">
            <v>3572</v>
          </cell>
          <cell r="T55">
            <v>2760.3840222919807</v>
          </cell>
          <cell r="V55">
            <v>24141.847479664764</v>
          </cell>
          <cell r="W55">
            <v>0</v>
          </cell>
          <cell r="X55">
            <v>46</v>
          </cell>
          <cell r="Y55">
            <v>4</v>
          </cell>
          <cell r="Z55">
            <v>0</v>
          </cell>
          <cell r="AA55">
            <v>73330</v>
          </cell>
          <cell r="AB55">
            <v>0</v>
          </cell>
          <cell r="AC55">
            <v>73330</v>
          </cell>
          <cell r="AD55">
            <v>0</v>
          </cell>
          <cell r="AE55">
            <v>3572</v>
          </cell>
          <cell r="AF55">
            <v>76902</v>
          </cell>
          <cell r="AG55">
            <v>0</v>
          </cell>
          <cell r="AH55">
            <v>0</v>
          </cell>
          <cell r="AI55">
            <v>0</v>
          </cell>
          <cell r="AJ55">
            <v>0</v>
          </cell>
          <cell r="AK55">
            <v>76902</v>
          </cell>
          <cell r="AM55">
            <v>46</v>
          </cell>
          <cell r="AN55">
            <v>46</v>
          </cell>
          <cell r="AO55" t="str">
            <v>BROOKLINE</v>
          </cell>
          <cell r="AP55">
            <v>73330</v>
          </cell>
          <cell r="AQ55">
            <v>120477</v>
          </cell>
          <cell r="AR55">
            <v>0</v>
          </cell>
          <cell r="AS55">
            <v>19237</v>
          </cell>
          <cell r="AT55">
            <v>0</v>
          </cell>
          <cell r="AU55">
            <v>1377</v>
          </cell>
          <cell r="AV55">
            <v>877</v>
          </cell>
          <cell r="AW55">
            <v>237.75</v>
          </cell>
          <cell r="AX55">
            <v>-1158.9025203352357</v>
          </cell>
          <cell r="AY55">
            <v>20569.847479664764</v>
          </cell>
          <cell r="AZ55">
            <v>0</v>
          </cell>
          <cell r="BA55">
            <v>-811.61597770801905</v>
          </cell>
          <cell r="BB55">
            <v>-1158.9025203352357</v>
          </cell>
          <cell r="BD55">
            <v>46</v>
          </cell>
          <cell r="BE55" t="str">
            <v>BROOKLINE</v>
          </cell>
          <cell r="BF55">
            <v>0</v>
          </cell>
          <cell r="BG55">
            <v>0</v>
          </cell>
          <cell r="BI55">
            <v>0</v>
          </cell>
          <cell r="BJ55">
            <v>0</v>
          </cell>
          <cell r="BK55">
            <v>0</v>
          </cell>
          <cell r="BL55">
            <v>0</v>
          </cell>
          <cell r="BM55">
            <v>0</v>
          </cell>
          <cell r="BN55">
            <v>0</v>
          </cell>
          <cell r="BP55">
            <v>0</v>
          </cell>
          <cell r="BR55">
            <v>0</v>
          </cell>
          <cell r="BS55">
            <v>0</v>
          </cell>
          <cell r="BT55">
            <v>0</v>
          </cell>
          <cell r="BU55">
            <v>-1158.9025203352357</v>
          </cell>
          <cell r="BV55">
            <v>-1158.9025203352357</v>
          </cell>
          <cell r="BX55">
            <v>-1158.9025203352357</v>
          </cell>
          <cell r="CD55">
            <v>-46</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AZ56">
            <v>0</v>
          </cell>
          <cell r="BA56">
            <v>0</v>
          </cell>
          <cell r="BB56">
            <v>0</v>
          </cell>
          <cell r="BD56">
            <v>47</v>
          </cell>
          <cell r="BE56" t="str">
            <v>BUCKLAND</v>
          </cell>
          <cell r="BF56">
            <v>0</v>
          </cell>
          <cell r="BG56">
            <v>0</v>
          </cell>
          <cell r="BI56">
            <v>0</v>
          </cell>
          <cell r="BJ56">
            <v>0</v>
          </cell>
          <cell r="BK56">
            <v>0</v>
          </cell>
          <cell r="BL56">
            <v>0</v>
          </cell>
          <cell r="BM56">
            <v>0</v>
          </cell>
          <cell r="BN56">
            <v>0</v>
          </cell>
          <cell r="BP56">
            <v>0</v>
          </cell>
          <cell r="BR56">
            <v>0</v>
          </cell>
          <cell r="BS56">
            <v>0</v>
          </cell>
          <cell r="BT56">
            <v>0</v>
          </cell>
          <cell r="BU56">
            <v>0</v>
          </cell>
          <cell r="BV56">
            <v>0</v>
          </cell>
          <cell r="BX56">
            <v>0</v>
          </cell>
          <cell r="CD56">
            <v>-47</v>
          </cell>
        </row>
        <row r="57">
          <cell r="A57">
            <v>48</v>
          </cell>
          <cell r="B57">
            <v>48</v>
          </cell>
          <cell r="C57" t="str">
            <v>BURLINGTON</v>
          </cell>
          <cell r="D57">
            <v>4</v>
          </cell>
          <cell r="E57">
            <v>63859</v>
          </cell>
          <cell r="F57">
            <v>0</v>
          </cell>
          <cell r="G57">
            <v>3566</v>
          </cell>
          <cell r="H57">
            <v>67425</v>
          </cell>
          <cell r="J57">
            <v>-79.719723439733002</v>
          </cell>
          <cell r="K57">
            <v>-6.7708743531541453E-3</v>
          </cell>
          <cell r="L57">
            <v>3566</v>
          </cell>
          <cell r="M57">
            <v>3486.2802765602669</v>
          </cell>
          <cell r="O57">
            <v>63938.719723439732</v>
          </cell>
          <cell r="Q57">
            <v>0</v>
          </cell>
          <cell r="R57">
            <v>-79.719723439733002</v>
          </cell>
          <cell r="S57">
            <v>3566</v>
          </cell>
          <cell r="T57">
            <v>3486.2802765602669</v>
          </cell>
          <cell r="V57">
            <v>15339.918593334456</v>
          </cell>
          <cell r="W57">
            <v>0</v>
          </cell>
          <cell r="X57">
            <v>48</v>
          </cell>
          <cell r="Y57">
            <v>4</v>
          </cell>
          <cell r="Z57">
            <v>6.4463347559953867E-3</v>
          </cell>
          <cell r="AA57">
            <v>63859</v>
          </cell>
          <cell r="AB57">
            <v>0</v>
          </cell>
          <cell r="AC57">
            <v>63859</v>
          </cell>
          <cell r="AD57">
            <v>0</v>
          </cell>
          <cell r="AE57">
            <v>3566</v>
          </cell>
          <cell r="AF57">
            <v>67425</v>
          </cell>
          <cell r="AG57">
            <v>0</v>
          </cell>
          <cell r="AH57">
            <v>0</v>
          </cell>
          <cell r="AI57">
            <v>0</v>
          </cell>
          <cell r="AJ57">
            <v>0</v>
          </cell>
          <cell r="AK57">
            <v>67425</v>
          </cell>
          <cell r="AM57">
            <v>48</v>
          </cell>
          <cell r="AN57">
            <v>48</v>
          </cell>
          <cell r="AO57" t="str">
            <v>BURLINGTON</v>
          </cell>
          <cell r="AP57">
            <v>63859</v>
          </cell>
          <cell r="AQ57">
            <v>65372</v>
          </cell>
          <cell r="AR57">
            <v>0</v>
          </cell>
          <cell r="AS57">
            <v>1890</v>
          </cell>
          <cell r="AT57">
            <v>4242.25</v>
          </cell>
          <cell r="AU57">
            <v>0</v>
          </cell>
          <cell r="AV57">
            <v>5670.25</v>
          </cell>
          <cell r="AW57">
            <v>85.25</v>
          </cell>
          <cell r="AX57">
            <v>-113.83140666554391</v>
          </cell>
          <cell r="AY57">
            <v>11773.918593334456</v>
          </cell>
          <cell r="AZ57">
            <v>0</v>
          </cell>
          <cell r="BA57">
            <v>-79.719723439733002</v>
          </cell>
          <cell r="BB57">
            <v>-113.83140666554391</v>
          </cell>
          <cell r="BD57">
            <v>48</v>
          </cell>
          <cell r="BE57" t="str">
            <v>BURLINGTON</v>
          </cell>
          <cell r="BF57">
            <v>0</v>
          </cell>
          <cell r="BG57">
            <v>0</v>
          </cell>
          <cell r="BI57">
            <v>0</v>
          </cell>
          <cell r="BJ57">
            <v>0</v>
          </cell>
          <cell r="BK57">
            <v>0</v>
          </cell>
          <cell r="BL57">
            <v>0</v>
          </cell>
          <cell r="BM57">
            <v>0</v>
          </cell>
          <cell r="BN57">
            <v>0</v>
          </cell>
          <cell r="BP57">
            <v>0</v>
          </cell>
          <cell r="BR57">
            <v>0</v>
          </cell>
          <cell r="BS57">
            <v>0</v>
          </cell>
          <cell r="BT57">
            <v>0</v>
          </cell>
          <cell r="BU57">
            <v>-113.83140666554391</v>
          </cell>
          <cell r="BV57">
            <v>-113.83140666554391</v>
          </cell>
          <cell r="BX57">
            <v>-113.83140666554391</v>
          </cell>
          <cell r="CD57">
            <v>-48</v>
          </cell>
        </row>
        <row r="58">
          <cell r="A58">
            <v>49</v>
          </cell>
          <cell r="B58">
            <v>49</v>
          </cell>
          <cell r="C58" t="str">
            <v>CAMBRIDGE</v>
          </cell>
          <cell r="D58">
            <v>509</v>
          </cell>
          <cell r="E58">
            <v>14008900</v>
          </cell>
          <cell r="F58">
            <v>0</v>
          </cell>
          <cell r="G58">
            <v>452872</v>
          </cell>
          <cell r="H58">
            <v>14461772</v>
          </cell>
          <cell r="J58">
            <v>1168433.375355293</v>
          </cell>
          <cell r="K58">
            <v>0.46654246548183198</v>
          </cell>
          <cell r="L58">
            <v>452872</v>
          </cell>
          <cell r="M58">
            <v>1621305.375355293</v>
          </cell>
          <cell r="O58">
            <v>12840466.624644708</v>
          </cell>
          <cell r="Q58">
            <v>129</v>
          </cell>
          <cell r="R58">
            <v>1168433.375355293</v>
          </cell>
          <cell r="S58">
            <v>452875</v>
          </cell>
          <cell r="T58">
            <v>1621434.375355293</v>
          </cell>
          <cell r="V58">
            <v>2957453.352796155</v>
          </cell>
          <cell r="W58">
            <v>0</v>
          </cell>
          <cell r="X58">
            <v>49</v>
          </cell>
          <cell r="Y58">
            <v>509</v>
          </cell>
          <cell r="Z58">
            <v>1.8870056497175065</v>
          </cell>
          <cell r="AA58">
            <v>14008899</v>
          </cell>
          <cell r="AB58">
            <v>0</v>
          </cell>
          <cell r="AC58">
            <v>14008899</v>
          </cell>
          <cell r="AD58">
            <v>0</v>
          </cell>
          <cell r="AE58">
            <v>452867</v>
          </cell>
          <cell r="AF58">
            <v>14461766</v>
          </cell>
          <cell r="AG58">
            <v>0</v>
          </cell>
          <cell r="AH58">
            <v>0</v>
          </cell>
          <cell r="AI58">
            <v>0</v>
          </cell>
          <cell r="AJ58">
            <v>0</v>
          </cell>
          <cell r="AK58">
            <v>14461766</v>
          </cell>
          <cell r="AM58">
            <v>49</v>
          </cell>
          <cell r="AN58">
            <v>49</v>
          </cell>
          <cell r="AO58" t="str">
            <v>CAMBRIDGE</v>
          </cell>
          <cell r="AP58">
            <v>14008900</v>
          </cell>
          <cell r="AQ58">
            <v>12326838</v>
          </cell>
          <cell r="AR58">
            <v>1682062</v>
          </cell>
          <cell r="AS58">
            <v>226786</v>
          </cell>
          <cell r="AT58">
            <v>60568.25</v>
          </cell>
          <cell r="AU58">
            <v>299310.25</v>
          </cell>
          <cell r="AV58">
            <v>101063.5</v>
          </cell>
          <cell r="AW58">
            <v>148324</v>
          </cell>
          <cell r="AX58">
            <v>-13661.647203844739</v>
          </cell>
          <cell r="AY58">
            <v>2504452.352796155</v>
          </cell>
          <cell r="AZ58">
            <v>1165984.716558964</v>
          </cell>
          <cell r="BA58">
            <v>1168433.375355293</v>
          </cell>
          <cell r="BB58">
            <v>1169481.1445845934</v>
          </cell>
          <cell r="BD58">
            <v>49</v>
          </cell>
          <cell r="BE58" t="str">
            <v>CAMBRIDGE</v>
          </cell>
          <cell r="BF58">
            <v>3.4013605442169137E-3</v>
          </cell>
          <cell r="BG58">
            <v>1</v>
          </cell>
          <cell r="BI58">
            <v>5</v>
          </cell>
          <cell r="BJ58">
            <v>6</v>
          </cell>
          <cell r="BK58">
            <v>126</v>
          </cell>
          <cell r="BL58">
            <v>3</v>
          </cell>
          <cell r="BM58">
            <v>129</v>
          </cell>
          <cell r="BN58">
            <v>135</v>
          </cell>
          <cell r="BP58">
            <v>8</v>
          </cell>
          <cell r="BR58">
            <v>1682062</v>
          </cell>
          <cell r="BS58">
            <v>1682061</v>
          </cell>
          <cell r="BT58">
            <v>1</v>
          </cell>
          <cell r="BU58">
            <v>-13661.647203844739</v>
          </cell>
          <cell r="BV58">
            <v>-13661.647203844739</v>
          </cell>
          <cell r="BX58">
            <v>-13653.647203844739</v>
          </cell>
          <cell r="CD58">
            <v>-49</v>
          </cell>
        </row>
        <row r="59">
          <cell r="A59">
            <v>50</v>
          </cell>
          <cell r="B59">
            <v>50</v>
          </cell>
          <cell r="C59" t="str">
            <v>CANTON</v>
          </cell>
          <cell r="D59">
            <v>9</v>
          </cell>
          <cell r="E59">
            <v>132238</v>
          </cell>
          <cell r="F59">
            <v>0</v>
          </cell>
          <cell r="G59">
            <v>8037</v>
          </cell>
          <cell r="H59">
            <v>140275</v>
          </cell>
          <cell r="J59">
            <v>16281.574741230119</v>
          </cell>
          <cell r="K59">
            <v>0.31356168015045682</v>
          </cell>
          <cell r="L59">
            <v>8037</v>
          </cell>
          <cell r="M59">
            <v>24318.574741230121</v>
          </cell>
          <cell r="O59">
            <v>115956.42525876989</v>
          </cell>
          <cell r="Q59">
            <v>0</v>
          </cell>
          <cell r="R59">
            <v>16281.574741230119</v>
          </cell>
          <cell r="S59">
            <v>8037</v>
          </cell>
          <cell r="T59">
            <v>24318.574741230121</v>
          </cell>
          <cell r="V59">
            <v>59961.63164956159</v>
          </cell>
          <cell r="W59">
            <v>0</v>
          </cell>
          <cell r="X59">
            <v>50</v>
          </cell>
          <cell r="Y59">
            <v>9</v>
          </cell>
          <cell r="Z59">
            <v>0</v>
          </cell>
          <cell r="AA59">
            <v>132238</v>
          </cell>
          <cell r="AB59">
            <v>0</v>
          </cell>
          <cell r="AC59">
            <v>132238</v>
          </cell>
          <cell r="AD59">
            <v>0</v>
          </cell>
          <cell r="AE59">
            <v>8037</v>
          </cell>
          <cell r="AF59">
            <v>140275</v>
          </cell>
          <cell r="AG59">
            <v>0</v>
          </cell>
          <cell r="AH59">
            <v>0</v>
          </cell>
          <cell r="AI59">
            <v>0</v>
          </cell>
          <cell r="AJ59">
            <v>0</v>
          </cell>
          <cell r="AK59">
            <v>140275</v>
          </cell>
          <cell r="AM59">
            <v>50</v>
          </cell>
          <cell r="AN59">
            <v>50</v>
          </cell>
          <cell r="AO59" t="str">
            <v>CANTON</v>
          </cell>
          <cell r="AP59">
            <v>132238</v>
          </cell>
          <cell r="AQ59">
            <v>108187</v>
          </cell>
          <cell r="AR59">
            <v>24051</v>
          </cell>
          <cell r="AS59">
            <v>13323</v>
          </cell>
          <cell r="AT59">
            <v>0</v>
          </cell>
          <cell r="AU59">
            <v>0</v>
          </cell>
          <cell r="AV59">
            <v>998</v>
          </cell>
          <cell r="AW59">
            <v>14355.25</v>
          </cell>
          <cell r="AX59">
            <v>-802.61835043840983</v>
          </cell>
          <cell r="AY59">
            <v>51924.63164956159</v>
          </cell>
          <cell r="AZ59">
            <v>16671.857766217679</v>
          </cell>
          <cell r="BA59">
            <v>16281.574741230119</v>
          </cell>
          <cell r="BB59">
            <v>16114.574526699129</v>
          </cell>
          <cell r="BD59">
            <v>50</v>
          </cell>
          <cell r="BE59" t="str">
            <v>CANTON</v>
          </cell>
          <cell r="BF59">
            <v>0</v>
          </cell>
          <cell r="BG59">
            <v>0</v>
          </cell>
          <cell r="BI59">
            <v>0</v>
          </cell>
          <cell r="BJ59">
            <v>0</v>
          </cell>
          <cell r="BK59">
            <v>0</v>
          </cell>
          <cell r="BL59">
            <v>0</v>
          </cell>
          <cell r="BM59">
            <v>0</v>
          </cell>
          <cell r="BN59">
            <v>0</v>
          </cell>
          <cell r="BP59">
            <v>0</v>
          </cell>
          <cell r="BR59">
            <v>24051</v>
          </cell>
          <cell r="BS59">
            <v>24051</v>
          </cell>
          <cell r="BT59">
            <v>0</v>
          </cell>
          <cell r="BU59">
            <v>-802.61835043840983</v>
          </cell>
          <cell r="BV59">
            <v>-802.61835043840983</v>
          </cell>
          <cell r="BX59">
            <v>-802.61835043840983</v>
          </cell>
          <cell r="CD59">
            <v>-50</v>
          </cell>
        </row>
        <row r="60">
          <cell r="A60">
            <v>51</v>
          </cell>
          <cell r="B60">
            <v>51</v>
          </cell>
          <cell r="C60" t="str">
            <v>CARLISLE</v>
          </cell>
          <cell r="D60">
            <v>0</v>
          </cell>
          <cell r="E60">
            <v>0</v>
          </cell>
          <cell r="F60">
            <v>0</v>
          </cell>
          <cell r="G60">
            <v>0</v>
          </cell>
          <cell r="H60">
            <v>0</v>
          </cell>
          <cell r="J60">
            <v>-195.57596083878528</v>
          </cell>
          <cell r="K60">
            <v>-4.1727429094895942E-2</v>
          </cell>
          <cell r="L60">
            <v>0</v>
          </cell>
          <cell r="M60">
            <v>-195.57596083878528</v>
          </cell>
          <cell r="O60">
            <v>195.57596083878528</v>
          </cell>
          <cell r="Q60">
            <v>0</v>
          </cell>
          <cell r="R60">
            <v>-195.57596083878528</v>
          </cell>
          <cell r="S60">
            <v>0</v>
          </cell>
          <cell r="T60">
            <v>-195.57596083878528</v>
          </cell>
          <cell r="V60">
            <v>4686.9880335548387</v>
          </cell>
          <cell r="W60">
            <v>0</v>
          </cell>
          <cell r="X60">
            <v>51</v>
          </cell>
          <cell r="AM60">
            <v>51</v>
          </cell>
          <cell r="AN60">
            <v>51</v>
          </cell>
          <cell r="AO60" t="str">
            <v>CARLISLE</v>
          </cell>
          <cell r="AP60">
            <v>0</v>
          </cell>
          <cell r="AQ60">
            <v>18542</v>
          </cell>
          <cell r="AR60">
            <v>0</v>
          </cell>
          <cell r="AS60">
            <v>4636</v>
          </cell>
          <cell r="AT60">
            <v>0</v>
          </cell>
          <cell r="AU60">
            <v>0</v>
          </cell>
          <cell r="AV60">
            <v>195.25</v>
          </cell>
          <cell r="AW60">
            <v>135</v>
          </cell>
          <cell r="AX60">
            <v>-279.26196644516131</v>
          </cell>
          <cell r="AY60">
            <v>4686.9880335548387</v>
          </cell>
          <cell r="AZ60">
            <v>0</v>
          </cell>
          <cell r="BA60">
            <v>-195.57596083878528</v>
          </cell>
          <cell r="BB60">
            <v>-279.26196644516131</v>
          </cell>
          <cell r="BD60">
            <v>51</v>
          </cell>
          <cell r="BE60" t="str">
            <v>CARLISLE</v>
          </cell>
          <cell r="BF60">
            <v>0</v>
          </cell>
          <cell r="BG60">
            <v>0</v>
          </cell>
          <cell r="BI60">
            <v>0</v>
          </cell>
          <cell r="BJ60">
            <v>0</v>
          </cell>
          <cell r="BK60">
            <v>0</v>
          </cell>
          <cell r="BL60">
            <v>0</v>
          </cell>
          <cell r="BM60">
            <v>0</v>
          </cell>
          <cell r="BN60">
            <v>0</v>
          </cell>
          <cell r="BP60">
            <v>0</v>
          </cell>
          <cell r="BR60">
            <v>0</v>
          </cell>
          <cell r="BS60">
            <v>0</v>
          </cell>
          <cell r="BT60">
            <v>0</v>
          </cell>
          <cell r="BU60">
            <v>-279.26196644516131</v>
          </cell>
          <cell r="BV60">
            <v>-279.26196644516131</v>
          </cell>
          <cell r="BX60">
            <v>-279.26196644516131</v>
          </cell>
          <cell r="CD60">
            <v>-51</v>
          </cell>
        </row>
        <row r="61">
          <cell r="A61">
            <v>52</v>
          </cell>
          <cell r="B61">
            <v>52</v>
          </cell>
          <cell r="C61" t="str">
            <v>CARVER</v>
          </cell>
          <cell r="D61">
            <v>42</v>
          </cell>
          <cell r="E61">
            <v>563256</v>
          </cell>
          <cell r="F61">
            <v>0</v>
          </cell>
          <cell r="G61">
            <v>37506</v>
          </cell>
          <cell r="H61">
            <v>600762</v>
          </cell>
          <cell r="J61">
            <v>75211.433866145322</v>
          </cell>
          <cell r="K61">
            <v>0.36493257947290991</v>
          </cell>
          <cell r="L61">
            <v>37506</v>
          </cell>
          <cell r="M61">
            <v>112717.43386614532</v>
          </cell>
          <cell r="O61">
            <v>488044.56613385468</v>
          </cell>
          <cell r="Q61">
            <v>0</v>
          </cell>
          <cell r="R61">
            <v>75211.433866145322</v>
          </cell>
          <cell r="S61">
            <v>37506</v>
          </cell>
          <cell r="T61">
            <v>112717.43386614532</v>
          </cell>
          <cell r="V61">
            <v>243602.79183693847</v>
          </cell>
          <cell r="W61">
            <v>0</v>
          </cell>
          <cell r="X61">
            <v>52</v>
          </cell>
          <cell r="Y61">
            <v>42</v>
          </cell>
          <cell r="Z61">
            <v>0</v>
          </cell>
          <cell r="AA61">
            <v>563256</v>
          </cell>
          <cell r="AB61">
            <v>0</v>
          </cell>
          <cell r="AC61">
            <v>563256</v>
          </cell>
          <cell r="AD61">
            <v>0</v>
          </cell>
          <cell r="AE61">
            <v>37506</v>
          </cell>
          <cell r="AF61">
            <v>600762</v>
          </cell>
          <cell r="AG61">
            <v>0</v>
          </cell>
          <cell r="AH61">
            <v>0</v>
          </cell>
          <cell r="AI61">
            <v>0</v>
          </cell>
          <cell r="AJ61">
            <v>0</v>
          </cell>
          <cell r="AK61">
            <v>600762</v>
          </cell>
          <cell r="AM61">
            <v>52</v>
          </cell>
          <cell r="AN61">
            <v>52</v>
          </cell>
          <cell r="AO61" t="str">
            <v>CARVER</v>
          </cell>
          <cell r="AP61">
            <v>563256</v>
          </cell>
          <cell r="AQ61">
            <v>454508</v>
          </cell>
          <cell r="AR61">
            <v>108748</v>
          </cell>
          <cell r="AS61">
            <v>22475</v>
          </cell>
          <cell r="AT61">
            <v>21906.5</v>
          </cell>
          <cell r="AU61">
            <v>36677</v>
          </cell>
          <cell r="AV61">
            <v>17644.25</v>
          </cell>
          <cell r="AW61">
            <v>0</v>
          </cell>
          <cell r="AX61">
            <v>-1353.958163061543</v>
          </cell>
          <cell r="AY61">
            <v>206096.79183693847</v>
          </cell>
          <cell r="AZ61">
            <v>75382.777778913151</v>
          </cell>
          <cell r="BA61">
            <v>75211.433866145322</v>
          </cell>
          <cell r="BB61">
            <v>75138.116636445877</v>
          </cell>
          <cell r="BD61">
            <v>52</v>
          </cell>
          <cell r="BE61" t="str">
            <v>CARVER</v>
          </cell>
          <cell r="BF61">
            <v>0</v>
          </cell>
          <cell r="BG61">
            <v>0</v>
          </cell>
          <cell r="BI61">
            <v>0</v>
          </cell>
          <cell r="BJ61">
            <v>0</v>
          </cell>
          <cell r="BK61">
            <v>0</v>
          </cell>
          <cell r="BL61">
            <v>0</v>
          </cell>
          <cell r="BM61">
            <v>0</v>
          </cell>
          <cell r="BN61">
            <v>0</v>
          </cell>
          <cell r="BP61">
            <v>0</v>
          </cell>
          <cell r="BR61">
            <v>108748</v>
          </cell>
          <cell r="BS61">
            <v>108748</v>
          </cell>
          <cell r="BT61">
            <v>0</v>
          </cell>
          <cell r="BU61">
            <v>-1353.958163061543</v>
          </cell>
          <cell r="BV61">
            <v>-1353.958163061543</v>
          </cell>
          <cell r="BX61">
            <v>-1353.958163061543</v>
          </cell>
          <cell r="CD61">
            <v>-52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AZ62">
            <v>0</v>
          </cell>
          <cell r="BA62">
            <v>0</v>
          </cell>
          <cell r="BB62">
            <v>0</v>
          </cell>
          <cell r="BD62">
            <v>53</v>
          </cell>
          <cell r="BE62" t="str">
            <v>CHARLEMONT</v>
          </cell>
          <cell r="BF62">
            <v>0</v>
          </cell>
          <cell r="BG62">
            <v>0</v>
          </cell>
          <cell r="BI62">
            <v>0</v>
          </cell>
          <cell r="BJ62">
            <v>0</v>
          </cell>
          <cell r="BK62">
            <v>0</v>
          </cell>
          <cell r="BL62">
            <v>0</v>
          </cell>
          <cell r="BM62">
            <v>0</v>
          </cell>
          <cell r="BN62">
            <v>0</v>
          </cell>
          <cell r="BP62">
            <v>0</v>
          </cell>
          <cell r="BR62">
            <v>0</v>
          </cell>
          <cell r="BS62">
            <v>0</v>
          </cell>
          <cell r="BT62">
            <v>0</v>
          </cell>
          <cell r="BU62">
            <v>0</v>
          </cell>
          <cell r="BV62">
            <v>0</v>
          </cell>
          <cell r="BX62">
            <v>0</v>
          </cell>
          <cell r="CD62">
            <v>-53</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AZ63">
            <v>0</v>
          </cell>
          <cell r="BA63">
            <v>0</v>
          </cell>
          <cell r="BB63">
            <v>0</v>
          </cell>
          <cell r="BD63">
            <v>54</v>
          </cell>
          <cell r="BE63" t="str">
            <v>CHARLTON</v>
          </cell>
          <cell r="BF63">
            <v>0</v>
          </cell>
          <cell r="BG63">
            <v>0</v>
          </cell>
          <cell r="BI63">
            <v>0</v>
          </cell>
          <cell r="BJ63">
            <v>0</v>
          </cell>
          <cell r="BK63">
            <v>0</v>
          </cell>
          <cell r="BL63">
            <v>0</v>
          </cell>
          <cell r="BM63">
            <v>0</v>
          </cell>
          <cell r="BN63">
            <v>0</v>
          </cell>
          <cell r="BP63">
            <v>0</v>
          </cell>
          <cell r="BR63">
            <v>0</v>
          </cell>
          <cell r="BS63">
            <v>0</v>
          </cell>
          <cell r="BT63">
            <v>0</v>
          </cell>
          <cell r="BU63">
            <v>0</v>
          </cell>
          <cell r="BV63">
            <v>0</v>
          </cell>
          <cell r="BX63">
            <v>0</v>
          </cell>
          <cell r="CD63">
            <v>-54</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AZ64">
            <v>0</v>
          </cell>
          <cell r="BA64">
            <v>0</v>
          </cell>
          <cell r="BB64">
            <v>0</v>
          </cell>
          <cell r="BD64">
            <v>55</v>
          </cell>
          <cell r="BE64" t="str">
            <v>CHATHAM</v>
          </cell>
          <cell r="BF64">
            <v>0</v>
          </cell>
          <cell r="BG64">
            <v>0</v>
          </cell>
          <cell r="BI64">
            <v>0</v>
          </cell>
          <cell r="BJ64">
            <v>0</v>
          </cell>
          <cell r="BK64">
            <v>0</v>
          </cell>
          <cell r="BL64">
            <v>0</v>
          </cell>
          <cell r="BM64">
            <v>0</v>
          </cell>
          <cell r="BN64">
            <v>0</v>
          </cell>
          <cell r="BP64">
            <v>0</v>
          </cell>
          <cell r="BR64">
            <v>0</v>
          </cell>
          <cell r="BS64">
            <v>0</v>
          </cell>
          <cell r="BT64">
            <v>0</v>
          </cell>
          <cell r="BU64">
            <v>0</v>
          </cell>
          <cell r="BV64">
            <v>0</v>
          </cell>
          <cell r="BX64">
            <v>0</v>
          </cell>
          <cell r="CC64" t="str">
            <v>fy13</v>
          </cell>
          <cell r="CD64">
            <v>-55</v>
          </cell>
        </row>
        <row r="65">
          <cell r="A65">
            <v>56</v>
          </cell>
          <cell r="B65">
            <v>56</v>
          </cell>
          <cell r="C65" t="str">
            <v>CHELMSFORD</v>
          </cell>
          <cell r="D65">
            <v>105</v>
          </cell>
          <cell r="E65">
            <v>1348564</v>
          </cell>
          <cell r="F65">
            <v>0</v>
          </cell>
          <cell r="G65">
            <v>93548</v>
          </cell>
          <cell r="H65">
            <v>1442112</v>
          </cell>
          <cell r="J65">
            <v>20044.188782384979</v>
          </cell>
          <cell r="K65">
            <v>0.16323892143435348</v>
          </cell>
          <cell r="L65">
            <v>93548</v>
          </cell>
          <cell r="M65">
            <v>113592.18878238498</v>
          </cell>
          <cell r="O65">
            <v>1328519.8112176149</v>
          </cell>
          <cell r="Q65">
            <v>0</v>
          </cell>
          <cell r="R65">
            <v>20044.188782384979</v>
          </cell>
          <cell r="S65">
            <v>93548</v>
          </cell>
          <cell r="T65">
            <v>113592.18878238498</v>
          </cell>
          <cell r="V65">
            <v>216338.5</v>
          </cell>
          <cell r="W65">
            <v>0</v>
          </cell>
          <cell r="X65">
            <v>56</v>
          </cell>
          <cell r="Y65">
            <v>105</v>
          </cell>
          <cell r="Z65">
            <v>0.26699941738432503</v>
          </cell>
          <cell r="AA65">
            <v>1348564</v>
          </cell>
          <cell r="AB65">
            <v>0</v>
          </cell>
          <cell r="AC65">
            <v>1348564</v>
          </cell>
          <cell r="AD65">
            <v>0</v>
          </cell>
          <cell r="AE65">
            <v>93548</v>
          </cell>
          <cell r="AF65">
            <v>1442112</v>
          </cell>
          <cell r="AG65">
            <v>0</v>
          </cell>
          <cell r="AH65">
            <v>0</v>
          </cell>
          <cell r="AI65">
            <v>0</v>
          </cell>
          <cell r="AJ65">
            <v>0</v>
          </cell>
          <cell r="AK65">
            <v>1442112</v>
          </cell>
          <cell r="AM65">
            <v>56</v>
          </cell>
          <cell r="AN65">
            <v>56</v>
          </cell>
          <cell r="AO65" t="str">
            <v>CHELMSFORD</v>
          </cell>
          <cell r="AP65">
            <v>1348564</v>
          </cell>
          <cell r="AQ65">
            <v>1319943</v>
          </cell>
          <cell r="AR65">
            <v>28621</v>
          </cell>
          <cell r="AS65">
            <v>0</v>
          </cell>
          <cell r="AT65">
            <v>32026.75</v>
          </cell>
          <cell r="AU65">
            <v>61798.5</v>
          </cell>
          <cell r="AV65">
            <v>344.25</v>
          </cell>
          <cell r="AW65">
            <v>0</v>
          </cell>
          <cell r="AX65">
            <v>0</v>
          </cell>
          <cell r="AY65">
            <v>122790.5</v>
          </cell>
          <cell r="AZ65">
            <v>19839.72562999111</v>
          </cell>
          <cell r="BA65">
            <v>20044.188782384979</v>
          </cell>
          <cell r="BB65">
            <v>20131.677574177935</v>
          </cell>
          <cell r="BD65">
            <v>56</v>
          </cell>
          <cell r="BE65" t="str">
            <v>CHELMSFORD</v>
          </cell>
          <cell r="BF65">
            <v>0</v>
          </cell>
          <cell r="BG65">
            <v>0</v>
          </cell>
          <cell r="BI65">
            <v>0</v>
          </cell>
          <cell r="BJ65">
            <v>0</v>
          </cell>
          <cell r="BK65">
            <v>0</v>
          </cell>
          <cell r="BL65">
            <v>0</v>
          </cell>
          <cell r="BM65">
            <v>0</v>
          </cell>
          <cell r="BN65">
            <v>0</v>
          </cell>
          <cell r="BP65">
            <v>0</v>
          </cell>
          <cell r="BR65">
            <v>28621</v>
          </cell>
          <cell r="BS65">
            <v>28621</v>
          </cell>
          <cell r="BT65">
            <v>0</v>
          </cell>
          <cell r="BU65">
            <v>0</v>
          </cell>
          <cell r="BV65">
            <v>0</v>
          </cell>
          <cell r="BX65">
            <v>0</v>
          </cell>
          <cell r="CD65">
            <v>-56</v>
          </cell>
        </row>
        <row r="66">
          <cell r="A66">
            <v>57</v>
          </cell>
          <cell r="B66">
            <v>57</v>
          </cell>
          <cell r="C66" t="str">
            <v>CHELSEA</v>
          </cell>
          <cell r="D66">
            <v>874</v>
          </cell>
          <cell r="E66">
            <v>10789771</v>
          </cell>
          <cell r="F66">
            <v>0</v>
          </cell>
          <cell r="G66">
            <v>780410</v>
          </cell>
          <cell r="H66">
            <v>11570181</v>
          </cell>
          <cell r="J66">
            <v>518153.7974915395</v>
          </cell>
          <cell r="K66">
            <v>0.20286530246185674</v>
          </cell>
          <cell r="L66">
            <v>780410</v>
          </cell>
          <cell r="M66">
            <v>1298563.7974915395</v>
          </cell>
          <cell r="O66">
            <v>10271617.202508461</v>
          </cell>
          <cell r="Q66">
            <v>0</v>
          </cell>
          <cell r="R66">
            <v>518153.7974915395</v>
          </cell>
          <cell r="S66">
            <v>780410</v>
          </cell>
          <cell r="T66">
            <v>1298563.7974915395</v>
          </cell>
          <cell r="V66">
            <v>3334586.5457351394</v>
          </cell>
          <cell r="W66">
            <v>0</v>
          </cell>
          <cell r="X66">
            <v>57</v>
          </cell>
          <cell r="Y66">
            <v>874</v>
          </cell>
          <cell r="Z66">
            <v>7.9096045197740106E-2</v>
          </cell>
          <cell r="AA66">
            <v>10789791</v>
          </cell>
          <cell r="AB66">
            <v>0</v>
          </cell>
          <cell r="AC66">
            <v>10789791</v>
          </cell>
          <cell r="AD66">
            <v>0</v>
          </cell>
          <cell r="AE66">
            <v>780412</v>
          </cell>
          <cell r="AF66">
            <v>11570203</v>
          </cell>
          <cell r="AG66">
            <v>0</v>
          </cell>
          <cell r="AH66">
            <v>0</v>
          </cell>
          <cell r="AI66">
            <v>0</v>
          </cell>
          <cell r="AJ66">
            <v>0</v>
          </cell>
          <cell r="AK66">
            <v>11570203</v>
          </cell>
          <cell r="AM66">
            <v>57</v>
          </cell>
          <cell r="AN66">
            <v>57</v>
          </cell>
          <cell r="AO66" t="str">
            <v>CHELSEA</v>
          </cell>
          <cell r="AP66">
            <v>10789771</v>
          </cell>
          <cell r="AQ66">
            <v>10022868</v>
          </cell>
          <cell r="AR66">
            <v>766903</v>
          </cell>
          <cell r="AS66">
            <v>448781</v>
          </cell>
          <cell r="AT66">
            <v>500226</v>
          </cell>
          <cell r="AU66">
            <v>286710.25</v>
          </cell>
          <cell r="AV66">
            <v>256123.75</v>
          </cell>
          <cell r="AW66">
            <v>322466.25</v>
          </cell>
          <cell r="AX66">
            <v>-27033.704264860833</v>
          </cell>
          <cell r="AY66">
            <v>2554176.5457351394</v>
          </cell>
          <cell r="AZ66">
            <v>531607.73924101435</v>
          </cell>
          <cell r="BA66">
            <v>518153.7974915395</v>
          </cell>
          <cell r="BB66">
            <v>512396.92103368847</v>
          </cell>
          <cell r="BD66">
            <v>57</v>
          </cell>
          <cell r="BE66" t="str">
            <v>CHELSEA</v>
          </cell>
          <cell r="BF66">
            <v>0</v>
          </cell>
          <cell r="BG66">
            <v>-20</v>
          </cell>
          <cell r="BI66">
            <v>-2</v>
          </cell>
          <cell r="BJ66">
            <v>-22</v>
          </cell>
          <cell r="BK66">
            <v>0</v>
          </cell>
          <cell r="BL66">
            <v>0</v>
          </cell>
          <cell r="BM66">
            <v>0</v>
          </cell>
          <cell r="BN66">
            <v>-22</v>
          </cell>
          <cell r="BP66">
            <v>-2</v>
          </cell>
          <cell r="BR66">
            <v>766903</v>
          </cell>
          <cell r="BS66">
            <v>766923</v>
          </cell>
          <cell r="BT66">
            <v>-20</v>
          </cell>
          <cell r="BU66">
            <v>-27053.704264860833</v>
          </cell>
          <cell r="BV66">
            <v>-27033.704264860833</v>
          </cell>
          <cell r="BX66">
            <v>-27035.704264860833</v>
          </cell>
          <cell r="CD66">
            <v>-57</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AZ67">
            <v>0</v>
          </cell>
          <cell r="BA67">
            <v>0</v>
          </cell>
          <cell r="BB67">
            <v>0</v>
          </cell>
          <cell r="BD67">
            <v>58</v>
          </cell>
          <cell r="BE67" t="str">
            <v>CHESHIRE</v>
          </cell>
          <cell r="BF67">
            <v>0</v>
          </cell>
          <cell r="BG67">
            <v>0</v>
          </cell>
          <cell r="BI67">
            <v>0</v>
          </cell>
          <cell r="BJ67">
            <v>0</v>
          </cell>
          <cell r="BK67">
            <v>0</v>
          </cell>
          <cell r="BL67">
            <v>0</v>
          </cell>
          <cell r="BM67">
            <v>0</v>
          </cell>
          <cell r="BN67">
            <v>0</v>
          </cell>
          <cell r="BP67">
            <v>0</v>
          </cell>
          <cell r="BR67">
            <v>0</v>
          </cell>
          <cell r="BS67">
            <v>0</v>
          </cell>
          <cell r="BT67">
            <v>0</v>
          </cell>
          <cell r="BU67">
            <v>0</v>
          </cell>
          <cell r="BV67">
            <v>0</v>
          </cell>
          <cell r="BX67">
            <v>0</v>
          </cell>
          <cell r="CD67">
            <v>-58</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AZ68">
            <v>0</v>
          </cell>
          <cell r="BA68">
            <v>0</v>
          </cell>
          <cell r="BB68">
            <v>0</v>
          </cell>
          <cell r="BD68">
            <v>59</v>
          </cell>
          <cell r="BE68" t="str">
            <v>CHESTER</v>
          </cell>
          <cell r="BF68">
            <v>0</v>
          </cell>
          <cell r="BG68">
            <v>0</v>
          </cell>
          <cell r="BI68">
            <v>0</v>
          </cell>
          <cell r="BJ68">
            <v>0</v>
          </cell>
          <cell r="BK68">
            <v>0</v>
          </cell>
          <cell r="BL68">
            <v>0</v>
          </cell>
          <cell r="BM68">
            <v>0</v>
          </cell>
          <cell r="BN68">
            <v>0</v>
          </cell>
          <cell r="BP68">
            <v>0</v>
          </cell>
          <cell r="BR68">
            <v>0</v>
          </cell>
          <cell r="BS68">
            <v>0</v>
          </cell>
          <cell r="BT68">
            <v>0</v>
          </cell>
          <cell r="BU68">
            <v>0</v>
          </cell>
          <cell r="BV68">
            <v>0</v>
          </cell>
          <cell r="BX68">
            <v>0</v>
          </cell>
          <cell r="CD68">
            <v>-59</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AZ69">
            <v>0</v>
          </cell>
          <cell r="BA69">
            <v>0</v>
          </cell>
          <cell r="BB69">
            <v>0</v>
          </cell>
          <cell r="BD69">
            <v>60</v>
          </cell>
          <cell r="BE69" t="str">
            <v>CHESTERFIELD</v>
          </cell>
          <cell r="BF69">
            <v>0</v>
          </cell>
          <cell r="BG69">
            <v>0</v>
          </cell>
          <cell r="BI69">
            <v>0</v>
          </cell>
          <cell r="BJ69">
            <v>0</v>
          </cell>
          <cell r="BK69">
            <v>0</v>
          </cell>
          <cell r="BL69">
            <v>0</v>
          </cell>
          <cell r="BM69">
            <v>0</v>
          </cell>
          <cell r="BN69">
            <v>0</v>
          </cell>
          <cell r="BP69">
            <v>0</v>
          </cell>
          <cell r="BR69">
            <v>0</v>
          </cell>
          <cell r="BS69">
            <v>0</v>
          </cell>
          <cell r="BT69">
            <v>0</v>
          </cell>
          <cell r="BU69">
            <v>0</v>
          </cell>
          <cell r="BV69">
            <v>0</v>
          </cell>
          <cell r="BX69">
            <v>0</v>
          </cell>
          <cell r="CD69">
            <v>-60</v>
          </cell>
        </row>
        <row r="70">
          <cell r="A70">
            <v>61</v>
          </cell>
          <cell r="B70">
            <v>61</v>
          </cell>
          <cell r="C70" t="str">
            <v>CHICOPEE</v>
          </cell>
          <cell r="D70">
            <v>255</v>
          </cell>
          <cell r="E70">
            <v>2941399</v>
          </cell>
          <cell r="F70">
            <v>0</v>
          </cell>
          <cell r="G70">
            <v>227653</v>
          </cell>
          <cell r="H70">
            <v>3169052</v>
          </cell>
          <cell r="J70">
            <v>261078.6656656939</v>
          </cell>
          <cell r="K70">
            <v>0.3575871641039457</v>
          </cell>
          <cell r="L70">
            <v>227653</v>
          </cell>
          <cell r="M70">
            <v>488731.66566569393</v>
          </cell>
          <cell r="O70">
            <v>2680320.334334306</v>
          </cell>
          <cell r="Q70">
            <v>0</v>
          </cell>
          <cell r="R70">
            <v>261078.6656656939</v>
          </cell>
          <cell r="S70">
            <v>227653</v>
          </cell>
          <cell r="T70">
            <v>488731.66566569393</v>
          </cell>
          <cell r="V70">
            <v>957764.96114914771</v>
          </cell>
          <cell r="W70">
            <v>0</v>
          </cell>
          <cell r="X70">
            <v>61</v>
          </cell>
          <cell r="Y70">
            <v>255</v>
          </cell>
          <cell r="Z70">
            <v>7.7306733167082253E-2</v>
          </cell>
          <cell r="AA70">
            <v>2941399</v>
          </cell>
          <cell r="AB70">
            <v>0</v>
          </cell>
          <cell r="AC70">
            <v>2941399</v>
          </cell>
          <cell r="AD70">
            <v>0</v>
          </cell>
          <cell r="AE70">
            <v>227653</v>
          </cell>
          <cell r="AF70">
            <v>3169052</v>
          </cell>
          <cell r="AG70">
            <v>0</v>
          </cell>
          <cell r="AH70">
            <v>0</v>
          </cell>
          <cell r="AI70">
            <v>0</v>
          </cell>
          <cell r="AJ70">
            <v>0</v>
          </cell>
          <cell r="AK70">
            <v>3169052</v>
          </cell>
          <cell r="AM70">
            <v>61</v>
          </cell>
          <cell r="AN70">
            <v>61</v>
          </cell>
          <cell r="AO70" t="str">
            <v>CHICOPEE</v>
          </cell>
          <cell r="AP70">
            <v>2941399</v>
          </cell>
          <cell r="AQ70">
            <v>2560132</v>
          </cell>
          <cell r="AR70">
            <v>381267</v>
          </cell>
          <cell r="AS70">
            <v>140662</v>
          </cell>
          <cell r="AT70">
            <v>68342.5</v>
          </cell>
          <cell r="AU70">
            <v>40780</v>
          </cell>
          <cell r="AV70">
            <v>83339</v>
          </cell>
          <cell r="AW70">
            <v>24195.5</v>
          </cell>
          <cell r="AX70">
            <v>-8474.0388508523465</v>
          </cell>
          <cell r="AY70">
            <v>730111.96114914771</v>
          </cell>
          <cell r="AZ70">
            <v>264289.60105411481</v>
          </cell>
          <cell r="BA70">
            <v>261078.6656656939</v>
          </cell>
          <cell r="BB70">
            <v>259704.72197770356</v>
          </cell>
          <cell r="BD70">
            <v>61</v>
          </cell>
          <cell r="BE70" t="str">
            <v>CHICOPEE</v>
          </cell>
          <cell r="BF70">
            <v>0</v>
          </cell>
          <cell r="BG70">
            <v>0</v>
          </cell>
          <cell r="BI70">
            <v>0</v>
          </cell>
          <cell r="BJ70">
            <v>0</v>
          </cell>
          <cell r="BK70">
            <v>0</v>
          </cell>
          <cell r="BL70">
            <v>0</v>
          </cell>
          <cell r="BM70">
            <v>0</v>
          </cell>
          <cell r="BN70">
            <v>0</v>
          </cell>
          <cell r="BP70">
            <v>0</v>
          </cell>
          <cell r="BR70">
            <v>381267</v>
          </cell>
          <cell r="BS70">
            <v>381267</v>
          </cell>
          <cell r="BT70">
            <v>0</v>
          </cell>
          <cell r="BU70">
            <v>-8474.0388508523465</v>
          </cell>
          <cell r="BV70">
            <v>-8474.0388508523465</v>
          </cell>
          <cell r="BX70">
            <v>-8474.0388508523465</v>
          </cell>
          <cell r="CD70">
            <v>-61</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AZ71">
            <v>0</v>
          </cell>
          <cell r="BA71">
            <v>0</v>
          </cell>
          <cell r="BB71">
            <v>0</v>
          </cell>
          <cell r="BD71">
            <v>62</v>
          </cell>
          <cell r="BE71" t="str">
            <v>CHILMARK</v>
          </cell>
          <cell r="BF71">
            <v>0</v>
          </cell>
          <cell r="BG71">
            <v>0</v>
          </cell>
          <cell r="BI71">
            <v>0</v>
          </cell>
          <cell r="BJ71">
            <v>0</v>
          </cell>
          <cell r="BK71">
            <v>0</v>
          </cell>
          <cell r="BL71">
            <v>0</v>
          </cell>
          <cell r="BM71">
            <v>0</v>
          </cell>
          <cell r="BN71">
            <v>0</v>
          </cell>
          <cell r="BP71">
            <v>0</v>
          </cell>
          <cell r="BR71">
            <v>0</v>
          </cell>
          <cell r="BS71">
            <v>0</v>
          </cell>
          <cell r="BT71">
            <v>0</v>
          </cell>
          <cell r="BU71">
            <v>0</v>
          </cell>
          <cell r="BV71">
            <v>0</v>
          </cell>
          <cell r="BX71">
            <v>0</v>
          </cell>
          <cell r="CD71">
            <v>-62</v>
          </cell>
        </row>
        <row r="72">
          <cell r="A72">
            <v>63</v>
          </cell>
          <cell r="B72">
            <v>63</v>
          </cell>
          <cell r="C72" t="str">
            <v>CLARKSBURG</v>
          </cell>
          <cell r="D72">
            <v>4</v>
          </cell>
          <cell r="E72">
            <v>49520</v>
          </cell>
          <cell r="F72">
            <v>0</v>
          </cell>
          <cell r="G72">
            <v>3572</v>
          </cell>
          <cell r="H72">
            <v>53092</v>
          </cell>
          <cell r="J72">
            <v>14369.402377169736</v>
          </cell>
          <cell r="K72">
            <v>0.59177787338926291</v>
          </cell>
          <cell r="L72">
            <v>3572</v>
          </cell>
          <cell r="M72">
            <v>17941.402377169736</v>
          </cell>
          <cell r="O72">
            <v>35150.597622830261</v>
          </cell>
          <cell r="Q72">
            <v>0</v>
          </cell>
          <cell r="R72">
            <v>14369.402377169736</v>
          </cell>
          <cell r="S72">
            <v>3572</v>
          </cell>
          <cell r="T72">
            <v>17941.402377169736</v>
          </cell>
          <cell r="V72">
            <v>27853.75</v>
          </cell>
          <cell r="W72">
            <v>0</v>
          </cell>
          <cell r="X72">
            <v>63</v>
          </cell>
          <cell r="Y72">
            <v>4</v>
          </cell>
          <cell r="Z72">
            <v>0</v>
          </cell>
          <cell r="AA72">
            <v>49520</v>
          </cell>
          <cell r="AB72">
            <v>0</v>
          </cell>
          <cell r="AC72">
            <v>49520</v>
          </cell>
          <cell r="AD72">
            <v>0</v>
          </cell>
          <cell r="AE72">
            <v>3572</v>
          </cell>
          <cell r="AF72">
            <v>53092</v>
          </cell>
          <cell r="AG72">
            <v>0</v>
          </cell>
          <cell r="AH72">
            <v>0</v>
          </cell>
          <cell r="AI72">
            <v>0</v>
          </cell>
          <cell r="AJ72">
            <v>0</v>
          </cell>
          <cell r="AK72">
            <v>53092</v>
          </cell>
          <cell r="AM72">
            <v>63</v>
          </cell>
          <cell r="AN72">
            <v>63</v>
          </cell>
          <cell r="AO72" t="str">
            <v>CLARKSBURG</v>
          </cell>
          <cell r="AP72">
            <v>49520</v>
          </cell>
          <cell r="AQ72">
            <v>29002</v>
          </cell>
          <cell r="AR72">
            <v>20518</v>
          </cell>
          <cell r="AS72">
            <v>0</v>
          </cell>
          <cell r="AT72">
            <v>1715.25</v>
          </cell>
          <cell r="AU72">
            <v>0</v>
          </cell>
          <cell r="AV72">
            <v>2048.5</v>
          </cell>
          <cell r="AW72">
            <v>0</v>
          </cell>
          <cell r="AX72">
            <v>0</v>
          </cell>
          <cell r="AY72">
            <v>24281.75</v>
          </cell>
          <cell r="AZ72">
            <v>14222.825564311435</v>
          </cell>
          <cell r="BA72">
            <v>14369.402377169736</v>
          </cell>
          <cell r="BB72">
            <v>14432.121884874143</v>
          </cell>
          <cell r="BD72">
            <v>63</v>
          </cell>
          <cell r="BE72" t="str">
            <v>CLARKSBURG</v>
          </cell>
          <cell r="BF72">
            <v>0</v>
          </cell>
          <cell r="BG72">
            <v>0</v>
          </cell>
          <cell r="BI72">
            <v>0</v>
          </cell>
          <cell r="BJ72">
            <v>0</v>
          </cell>
          <cell r="BK72">
            <v>0</v>
          </cell>
          <cell r="BL72">
            <v>0</v>
          </cell>
          <cell r="BM72">
            <v>0</v>
          </cell>
          <cell r="BN72">
            <v>0</v>
          </cell>
          <cell r="BP72">
            <v>0</v>
          </cell>
          <cell r="BR72">
            <v>20518</v>
          </cell>
          <cell r="BS72">
            <v>20518</v>
          </cell>
          <cell r="BT72">
            <v>0</v>
          </cell>
          <cell r="BU72">
            <v>0</v>
          </cell>
          <cell r="BV72">
            <v>0</v>
          </cell>
          <cell r="BX72">
            <v>0</v>
          </cell>
          <cell r="CD72">
            <v>-63</v>
          </cell>
        </row>
        <row r="73">
          <cell r="A73">
            <v>64</v>
          </cell>
          <cell r="B73">
            <v>64</v>
          </cell>
          <cell r="C73" t="str">
            <v>CLINTON</v>
          </cell>
          <cell r="D73">
            <v>66</v>
          </cell>
          <cell r="E73">
            <v>710986</v>
          </cell>
          <cell r="F73">
            <v>0</v>
          </cell>
          <cell r="G73">
            <v>57498</v>
          </cell>
          <cell r="H73">
            <v>768484</v>
          </cell>
          <cell r="J73">
            <v>35992.778393405912</v>
          </cell>
          <cell r="K73">
            <v>0.25470538738860782</v>
          </cell>
          <cell r="L73">
            <v>57498</v>
          </cell>
          <cell r="M73">
            <v>93490.778393405912</v>
          </cell>
          <cell r="O73">
            <v>674993.22160659404</v>
          </cell>
          <cell r="Q73">
            <v>0</v>
          </cell>
          <cell r="R73">
            <v>35992.778393405912</v>
          </cell>
          <cell r="S73">
            <v>57498</v>
          </cell>
          <cell r="T73">
            <v>93490.778393405912</v>
          </cell>
          <cell r="V73">
            <v>198809.41379625077</v>
          </cell>
          <cell r="W73">
            <v>0</v>
          </cell>
          <cell r="X73">
            <v>64</v>
          </cell>
          <cell r="Y73">
            <v>66</v>
          </cell>
          <cell r="Z73">
            <v>1.6314199395770417</v>
          </cell>
          <cell r="AA73">
            <v>710986</v>
          </cell>
          <cell r="AB73">
            <v>0</v>
          </cell>
          <cell r="AC73">
            <v>710986</v>
          </cell>
          <cell r="AD73">
            <v>0</v>
          </cell>
          <cell r="AE73">
            <v>57498</v>
          </cell>
          <cell r="AF73">
            <v>768484</v>
          </cell>
          <cell r="AG73">
            <v>0</v>
          </cell>
          <cell r="AH73">
            <v>0</v>
          </cell>
          <cell r="AI73">
            <v>0</v>
          </cell>
          <cell r="AJ73">
            <v>0</v>
          </cell>
          <cell r="AK73">
            <v>768484</v>
          </cell>
          <cell r="AM73">
            <v>64</v>
          </cell>
          <cell r="AN73">
            <v>64</v>
          </cell>
          <cell r="AO73" t="str">
            <v>CLINTON</v>
          </cell>
          <cell r="AP73">
            <v>710986</v>
          </cell>
          <cell r="AQ73">
            <v>657311</v>
          </cell>
          <cell r="AR73">
            <v>53675</v>
          </cell>
          <cell r="AS73">
            <v>37864</v>
          </cell>
          <cell r="AT73">
            <v>2503.5</v>
          </cell>
          <cell r="AU73">
            <v>27846.75</v>
          </cell>
          <cell r="AV73">
            <v>11617</v>
          </cell>
          <cell r="AW73">
            <v>10086.25</v>
          </cell>
          <cell r="AX73">
            <v>-2281.0862037492188</v>
          </cell>
          <cell r="AY73">
            <v>141311.41379625077</v>
          </cell>
          <cell r="AZ73">
            <v>37206.850675719674</v>
          </cell>
          <cell r="BA73">
            <v>35992.778393405912</v>
          </cell>
          <cell r="BB73">
            <v>35473.282748907943</v>
          </cell>
          <cell r="BD73">
            <v>64</v>
          </cell>
          <cell r="BE73" t="str">
            <v>CLINTON</v>
          </cell>
          <cell r="BF73">
            <v>0</v>
          </cell>
          <cell r="BG73">
            <v>0</v>
          </cell>
          <cell r="BI73">
            <v>0</v>
          </cell>
          <cell r="BJ73">
            <v>0</v>
          </cell>
          <cell r="BK73">
            <v>0</v>
          </cell>
          <cell r="BL73">
            <v>0</v>
          </cell>
          <cell r="BM73">
            <v>0</v>
          </cell>
          <cell r="BN73">
            <v>0</v>
          </cell>
          <cell r="BP73">
            <v>0</v>
          </cell>
          <cell r="BR73">
            <v>53675</v>
          </cell>
          <cell r="BS73">
            <v>53675</v>
          </cell>
          <cell r="BT73">
            <v>0</v>
          </cell>
          <cell r="BU73">
            <v>-2281.0862037492188</v>
          </cell>
          <cell r="BV73">
            <v>-2281.0862037492188</v>
          </cell>
          <cell r="BX73">
            <v>-2281.0862037492188</v>
          </cell>
          <cell r="CD73">
            <v>-64</v>
          </cell>
        </row>
        <row r="74">
          <cell r="A74">
            <v>65</v>
          </cell>
          <cell r="B74">
            <v>65</v>
          </cell>
          <cell r="C74" t="str">
            <v>COHASSET</v>
          </cell>
          <cell r="D74">
            <v>3</v>
          </cell>
          <cell r="E74">
            <v>48441</v>
          </cell>
          <cell r="F74">
            <v>0</v>
          </cell>
          <cell r="G74">
            <v>2679</v>
          </cell>
          <cell r="H74">
            <v>51120</v>
          </cell>
          <cell r="J74">
            <v>23626.384569460875</v>
          </cell>
          <cell r="K74">
            <v>0.55379747013093172</v>
          </cell>
          <cell r="L74">
            <v>2679</v>
          </cell>
          <cell r="M74">
            <v>26305.384569460875</v>
          </cell>
          <cell r="O74">
            <v>24814.615430539125</v>
          </cell>
          <cell r="Q74">
            <v>0</v>
          </cell>
          <cell r="R74">
            <v>23626.384569460875</v>
          </cell>
          <cell r="S74">
            <v>2679</v>
          </cell>
          <cell r="T74">
            <v>26305.384569460875</v>
          </cell>
          <cell r="V74">
            <v>45341.5</v>
          </cell>
          <cell r="W74">
            <v>0</v>
          </cell>
          <cell r="X74">
            <v>65</v>
          </cell>
          <cell r="Y74">
            <v>3</v>
          </cell>
          <cell r="Z74">
            <v>0</v>
          </cell>
          <cell r="AA74">
            <v>48441</v>
          </cell>
          <cell r="AB74">
            <v>0</v>
          </cell>
          <cell r="AC74">
            <v>48441</v>
          </cell>
          <cell r="AD74">
            <v>0</v>
          </cell>
          <cell r="AE74">
            <v>2679</v>
          </cell>
          <cell r="AF74">
            <v>51120</v>
          </cell>
          <cell r="AG74">
            <v>0</v>
          </cell>
          <cell r="AH74">
            <v>0</v>
          </cell>
          <cell r="AI74">
            <v>0</v>
          </cell>
          <cell r="AJ74">
            <v>0</v>
          </cell>
          <cell r="AK74">
            <v>51120</v>
          </cell>
          <cell r="AM74">
            <v>65</v>
          </cell>
          <cell r="AN74">
            <v>65</v>
          </cell>
          <cell r="AO74" t="str">
            <v>COHASSET</v>
          </cell>
          <cell r="AP74">
            <v>48441</v>
          </cell>
          <cell r="AQ74">
            <v>14705</v>
          </cell>
          <cell r="AR74">
            <v>33736</v>
          </cell>
          <cell r="AS74">
            <v>0</v>
          </cell>
          <cell r="AT74">
            <v>6455.5</v>
          </cell>
          <cell r="AU74">
            <v>2471</v>
          </cell>
          <cell r="AV74">
            <v>0</v>
          </cell>
          <cell r="AW74">
            <v>0</v>
          </cell>
          <cell r="AX74">
            <v>0</v>
          </cell>
          <cell r="AY74">
            <v>42662.5</v>
          </cell>
          <cell r="AZ74">
            <v>23385.380799181723</v>
          </cell>
          <cell r="BA74">
            <v>23626.384569460875</v>
          </cell>
          <cell r="BB74">
            <v>23729.508914519647</v>
          </cell>
          <cell r="BD74">
            <v>65</v>
          </cell>
          <cell r="BE74" t="str">
            <v>COHASSET</v>
          </cell>
          <cell r="BF74">
            <v>0</v>
          </cell>
          <cell r="BG74">
            <v>0</v>
          </cell>
          <cell r="BI74">
            <v>0</v>
          </cell>
          <cell r="BJ74">
            <v>0</v>
          </cell>
          <cell r="BK74">
            <v>0</v>
          </cell>
          <cell r="BL74">
            <v>0</v>
          </cell>
          <cell r="BM74">
            <v>0</v>
          </cell>
          <cell r="BN74">
            <v>0</v>
          </cell>
          <cell r="BP74">
            <v>0</v>
          </cell>
          <cell r="BR74">
            <v>33736</v>
          </cell>
          <cell r="BS74">
            <v>33736</v>
          </cell>
          <cell r="BT74">
            <v>0</v>
          </cell>
          <cell r="BU74">
            <v>0</v>
          </cell>
          <cell r="BV74">
            <v>0</v>
          </cell>
          <cell r="BX74">
            <v>0</v>
          </cell>
          <cell r="CD74">
            <v>-65</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AZ75">
            <v>0</v>
          </cell>
          <cell r="BA75">
            <v>0</v>
          </cell>
          <cell r="BB75">
            <v>0</v>
          </cell>
          <cell r="BD75">
            <v>66</v>
          </cell>
          <cell r="BE75" t="str">
            <v>COLRAIN</v>
          </cell>
          <cell r="BF75">
            <v>0</v>
          </cell>
          <cell r="BG75">
            <v>0</v>
          </cell>
          <cell r="BI75">
            <v>0</v>
          </cell>
          <cell r="BJ75">
            <v>0</v>
          </cell>
          <cell r="BK75">
            <v>0</v>
          </cell>
          <cell r="BL75">
            <v>0</v>
          </cell>
          <cell r="BM75">
            <v>0</v>
          </cell>
          <cell r="BN75">
            <v>0</v>
          </cell>
          <cell r="BP75">
            <v>0</v>
          </cell>
          <cell r="BR75">
            <v>0</v>
          </cell>
          <cell r="BS75">
            <v>0</v>
          </cell>
          <cell r="BT75">
            <v>0</v>
          </cell>
          <cell r="BU75">
            <v>0</v>
          </cell>
          <cell r="BV75">
            <v>0</v>
          </cell>
          <cell r="BX75">
            <v>0</v>
          </cell>
          <cell r="CD75">
            <v>-66</v>
          </cell>
        </row>
        <row r="76">
          <cell r="A76">
            <v>67</v>
          </cell>
          <cell r="B76">
            <v>67</v>
          </cell>
          <cell r="C76" t="str">
            <v>CONCORD</v>
          </cell>
          <cell r="D76">
            <v>1</v>
          </cell>
          <cell r="E76">
            <v>17999</v>
          </cell>
          <cell r="F76">
            <v>0</v>
          </cell>
          <cell r="G76">
            <v>883</v>
          </cell>
          <cell r="H76">
            <v>18882</v>
          </cell>
          <cell r="J76">
            <v>0</v>
          </cell>
          <cell r="K76">
            <v>0</v>
          </cell>
          <cell r="L76">
            <v>883</v>
          </cell>
          <cell r="M76">
            <v>883</v>
          </cell>
          <cell r="O76">
            <v>17999</v>
          </cell>
          <cell r="Q76">
            <v>0</v>
          </cell>
          <cell r="R76">
            <v>0</v>
          </cell>
          <cell r="S76">
            <v>883</v>
          </cell>
          <cell r="T76">
            <v>883</v>
          </cell>
          <cell r="V76">
            <v>4952.5</v>
          </cell>
          <cell r="W76">
            <v>0</v>
          </cell>
          <cell r="X76">
            <v>67</v>
          </cell>
          <cell r="Y76">
            <v>1</v>
          </cell>
          <cell r="Z76">
            <v>1.1299435028248588E-2</v>
          </cell>
          <cell r="AA76">
            <v>17999</v>
          </cell>
          <cell r="AB76">
            <v>0</v>
          </cell>
          <cell r="AC76">
            <v>17999</v>
          </cell>
          <cell r="AD76">
            <v>0</v>
          </cell>
          <cell r="AE76">
            <v>883</v>
          </cell>
          <cell r="AF76">
            <v>18882</v>
          </cell>
          <cell r="AG76">
            <v>0</v>
          </cell>
          <cell r="AH76">
            <v>0</v>
          </cell>
          <cell r="AI76">
            <v>0</v>
          </cell>
          <cell r="AJ76">
            <v>0</v>
          </cell>
          <cell r="AK76">
            <v>18882</v>
          </cell>
          <cell r="AM76">
            <v>67</v>
          </cell>
          <cell r="AN76">
            <v>67</v>
          </cell>
          <cell r="AO76" t="str">
            <v>CONCORD</v>
          </cell>
          <cell r="AP76">
            <v>17999</v>
          </cell>
          <cell r="AQ76">
            <v>30035</v>
          </cell>
          <cell r="AR76">
            <v>0</v>
          </cell>
          <cell r="AS76">
            <v>0</v>
          </cell>
          <cell r="AT76">
            <v>771.75</v>
          </cell>
          <cell r="AU76">
            <v>3297.75</v>
          </cell>
          <cell r="AV76">
            <v>0</v>
          </cell>
          <cell r="AW76">
            <v>0</v>
          </cell>
          <cell r="AX76">
            <v>0</v>
          </cell>
          <cell r="AY76">
            <v>4069.5</v>
          </cell>
          <cell r="AZ76">
            <v>0</v>
          </cell>
          <cell r="BA76">
            <v>0</v>
          </cell>
          <cell r="BB76">
            <v>0</v>
          </cell>
          <cell r="BD76">
            <v>67</v>
          </cell>
          <cell r="BE76" t="str">
            <v>CONCORD</v>
          </cell>
          <cell r="BF76">
            <v>0</v>
          </cell>
          <cell r="BG76">
            <v>0</v>
          </cell>
          <cell r="BI76">
            <v>0</v>
          </cell>
          <cell r="BJ76">
            <v>0</v>
          </cell>
          <cell r="BK76">
            <v>0</v>
          </cell>
          <cell r="BL76">
            <v>0</v>
          </cell>
          <cell r="BM76">
            <v>0</v>
          </cell>
          <cell r="BN76">
            <v>0</v>
          </cell>
          <cell r="BP76">
            <v>0</v>
          </cell>
          <cell r="BR76">
            <v>0</v>
          </cell>
          <cell r="BS76">
            <v>0</v>
          </cell>
          <cell r="BT76">
            <v>0</v>
          </cell>
          <cell r="BU76">
            <v>0</v>
          </cell>
          <cell r="BV76">
            <v>0</v>
          </cell>
          <cell r="BX76">
            <v>0</v>
          </cell>
          <cell r="CD76">
            <v>-67</v>
          </cell>
        </row>
        <row r="77">
          <cell r="A77">
            <v>68</v>
          </cell>
          <cell r="B77">
            <v>68</v>
          </cell>
          <cell r="C77" t="str">
            <v>CONWAY</v>
          </cell>
          <cell r="D77">
            <v>3</v>
          </cell>
          <cell r="E77">
            <v>43452</v>
          </cell>
          <cell r="F77">
            <v>0</v>
          </cell>
          <cell r="G77">
            <v>2679</v>
          </cell>
          <cell r="H77">
            <v>46131</v>
          </cell>
          <cell r="J77">
            <v>1169.8529195756332</v>
          </cell>
          <cell r="K77">
            <v>0.16185178252335194</v>
          </cell>
          <cell r="L77">
            <v>2679</v>
          </cell>
          <cell r="M77">
            <v>3848.8529195756332</v>
          </cell>
          <cell r="O77">
            <v>42282.147080424365</v>
          </cell>
          <cell r="Q77">
            <v>0</v>
          </cell>
          <cell r="R77">
            <v>1169.8529195756332</v>
          </cell>
          <cell r="S77">
            <v>2679</v>
          </cell>
          <cell r="T77">
            <v>3848.8529195756332</v>
          </cell>
          <cell r="V77">
            <v>9906.9273131072696</v>
          </cell>
          <cell r="W77">
            <v>0</v>
          </cell>
          <cell r="X77">
            <v>68</v>
          </cell>
          <cell r="Y77">
            <v>3</v>
          </cell>
          <cell r="Z77">
            <v>0</v>
          </cell>
          <cell r="AA77">
            <v>43452</v>
          </cell>
          <cell r="AB77">
            <v>0</v>
          </cell>
          <cell r="AC77">
            <v>43452</v>
          </cell>
          <cell r="AD77">
            <v>0</v>
          </cell>
          <cell r="AE77">
            <v>2679</v>
          </cell>
          <cell r="AF77">
            <v>46131</v>
          </cell>
          <cell r="AG77">
            <v>0</v>
          </cell>
          <cell r="AH77">
            <v>0</v>
          </cell>
          <cell r="AI77">
            <v>0</v>
          </cell>
          <cell r="AJ77">
            <v>0</v>
          </cell>
          <cell r="AK77">
            <v>46131</v>
          </cell>
          <cell r="AM77">
            <v>68</v>
          </cell>
          <cell r="AN77">
            <v>68</v>
          </cell>
          <cell r="AO77" t="str">
            <v>CONWAY</v>
          </cell>
          <cell r="AP77">
            <v>43452</v>
          </cell>
          <cell r="AQ77">
            <v>41718</v>
          </cell>
          <cell r="AR77">
            <v>1734</v>
          </cell>
          <cell r="AS77">
            <v>1055</v>
          </cell>
          <cell r="AT77">
            <v>4502.5</v>
          </cell>
          <cell r="AU77">
            <v>0</v>
          </cell>
          <cell r="AV77">
            <v>0</v>
          </cell>
          <cell r="AW77">
            <v>0</v>
          </cell>
          <cell r="AX77">
            <v>-63.572686892731326</v>
          </cell>
          <cell r="AY77">
            <v>7227.9273131072687</v>
          </cell>
          <cell r="AZ77">
            <v>1201.9875001713631</v>
          </cell>
          <cell r="BA77">
            <v>1169.8529195756332</v>
          </cell>
          <cell r="BB77">
            <v>1156.102688308154</v>
          </cell>
          <cell r="BD77">
            <v>68</v>
          </cell>
          <cell r="BE77" t="str">
            <v>CONWAY</v>
          </cell>
          <cell r="BF77">
            <v>0</v>
          </cell>
          <cell r="BG77">
            <v>0</v>
          </cell>
          <cell r="BI77">
            <v>0</v>
          </cell>
          <cell r="BJ77">
            <v>0</v>
          </cell>
          <cell r="BK77">
            <v>0</v>
          </cell>
          <cell r="BL77">
            <v>0</v>
          </cell>
          <cell r="BM77">
            <v>0</v>
          </cell>
          <cell r="BN77">
            <v>0</v>
          </cell>
          <cell r="BP77">
            <v>0</v>
          </cell>
          <cell r="BR77">
            <v>1734</v>
          </cell>
          <cell r="BS77">
            <v>1734</v>
          </cell>
          <cell r="BT77">
            <v>0</v>
          </cell>
          <cell r="BU77">
            <v>-63.572686892731326</v>
          </cell>
          <cell r="BV77">
            <v>-63.572686892731326</v>
          </cell>
          <cell r="BX77">
            <v>-63.572686892731326</v>
          </cell>
          <cell r="CD77">
            <v>-68</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AZ78">
            <v>0</v>
          </cell>
          <cell r="BA78">
            <v>0</v>
          </cell>
          <cell r="BB78">
            <v>0</v>
          </cell>
          <cell r="BD78">
            <v>69</v>
          </cell>
          <cell r="BE78" t="str">
            <v>CUMMINGTON</v>
          </cell>
          <cell r="BF78">
            <v>0</v>
          </cell>
          <cell r="BG78">
            <v>0</v>
          </cell>
          <cell r="BI78">
            <v>0</v>
          </cell>
          <cell r="BJ78">
            <v>0</v>
          </cell>
          <cell r="BK78">
            <v>0</v>
          </cell>
          <cell r="BL78">
            <v>0</v>
          </cell>
          <cell r="BM78">
            <v>0</v>
          </cell>
          <cell r="BN78">
            <v>0</v>
          </cell>
          <cell r="BP78">
            <v>0</v>
          </cell>
          <cell r="BR78">
            <v>0</v>
          </cell>
          <cell r="BS78">
            <v>0</v>
          </cell>
          <cell r="BT78">
            <v>0</v>
          </cell>
          <cell r="BU78">
            <v>0</v>
          </cell>
          <cell r="BV78">
            <v>0</v>
          </cell>
          <cell r="BX78">
            <v>0</v>
          </cell>
          <cell r="CD78">
            <v>-69</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AZ79">
            <v>0</v>
          </cell>
          <cell r="BA79">
            <v>0</v>
          </cell>
          <cell r="BB79">
            <v>0</v>
          </cell>
          <cell r="BD79">
            <v>70</v>
          </cell>
          <cell r="BE79" t="str">
            <v>DALTON</v>
          </cell>
          <cell r="BF79">
            <v>0</v>
          </cell>
          <cell r="BG79">
            <v>0</v>
          </cell>
          <cell r="BI79">
            <v>0</v>
          </cell>
          <cell r="BJ79">
            <v>0</v>
          </cell>
          <cell r="BK79">
            <v>0</v>
          </cell>
          <cell r="BL79">
            <v>0</v>
          </cell>
          <cell r="BM79">
            <v>0</v>
          </cell>
          <cell r="BN79">
            <v>0</v>
          </cell>
          <cell r="BP79">
            <v>0</v>
          </cell>
          <cell r="BR79">
            <v>0</v>
          </cell>
          <cell r="BS79">
            <v>0</v>
          </cell>
          <cell r="BT79">
            <v>0</v>
          </cell>
          <cell r="BU79">
            <v>0</v>
          </cell>
          <cell r="BV79">
            <v>0</v>
          </cell>
          <cell r="BX79">
            <v>0</v>
          </cell>
          <cell r="CD79">
            <v>-70</v>
          </cell>
        </row>
        <row r="80">
          <cell r="A80">
            <v>71</v>
          </cell>
          <cell r="B80">
            <v>71</v>
          </cell>
          <cell r="C80" t="str">
            <v>DANVERS</v>
          </cell>
          <cell r="D80">
            <v>5</v>
          </cell>
          <cell r="E80">
            <v>90053</v>
          </cell>
          <cell r="F80">
            <v>0</v>
          </cell>
          <cell r="G80">
            <v>4465</v>
          </cell>
          <cell r="H80">
            <v>94518</v>
          </cell>
          <cell r="J80">
            <v>3210.7606718000993</v>
          </cell>
          <cell r="K80">
            <v>0.12008845991091972</v>
          </cell>
          <cell r="L80">
            <v>4465</v>
          </cell>
          <cell r="M80">
            <v>7675.7606718000989</v>
          </cell>
          <cell r="O80">
            <v>86842.239328199896</v>
          </cell>
          <cell r="Q80">
            <v>0</v>
          </cell>
          <cell r="R80">
            <v>3210.7606718000993</v>
          </cell>
          <cell r="S80">
            <v>4465</v>
          </cell>
          <cell r="T80">
            <v>7675.7606718000989</v>
          </cell>
          <cell r="V80">
            <v>31201.629599395361</v>
          </cell>
          <cell r="W80">
            <v>0</v>
          </cell>
          <cell r="X80">
            <v>71</v>
          </cell>
          <cell r="Y80">
            <v>5</v>
          </cell>
          <cell r="Z80">
            <v>0</v>
          </cell>
          <cell r="AA80">
            <v>90053</v>
          </cell>
          <cell r="AB80">
            <v>0</v>
          </cell>
          <cell r="AC80">
            <v>90053</v>
          </cell>
          <cell r="AD80">
            <v>0</v>
          </cell>
          <cell r="AE80">
            <v>4465</v>
          </cell>
          <cell r="AF80">
            <v>94518</v>
          </cell>
          <cell r="AG80">
            <v>0</v>
          </cell>
          <cell r="AH80">
            <v>0</v>
          </cell>
          <cell r="AI80">
            <v>0</v>
          </cell>
          <cell r="AJ80">
            <v>0</v>
          </cell>
          <cell r="AK80">
            <v>94518</v>
          </cell>
          <cell r="AM80">
            <v>71</v>
          </cell>
          <cell r="AN80">
            <v>71</v>
          </cell>
          <cell r="AO80" t="str">
            <v>DANVERS</v>
          </cell>
          <cell r="AP80">
            <v>90053</v>
          </cell>
          <cell r="AQ80">
            <v>84796</v>
          </cell>
          <cell r="AR80">
            <v>5257</v>
          </cell>
          <cell r="AS80">
            <v>11161</v>
          </cell>
          <cell r="AT80">
            <v>1725</v>
          </cell>
          <cell r="AU80">
            <v>0</v>
          </cell>
          <cell r="AV80">
            <v>3188</v>
          </cell>
          <cell r="AW80">
            <v>6078</v>
          </cell>
          <cell r="AX80">
            <v>-672.37040060463914</v>
          </cell>
          <cell r="AY80">
            <v>26736.629599395361</v>
          </cell>
          <cell r="AZ80">
            <v>3644.0878249139882</v>
          </cell>
          <cell r="BA80">
            <v>3210.7606718000993</v>
          </cell>
          <cell r="BB80">
            <v>3025.3420834963149</v>
          </cell>
          <cell r="BD80">
            <v>71</v>
          </cell>
          <cell r="BE80" t="str">
            <v>DANVERS</v>
          </cell>
          <cell r="BF80">
            <v>0</v>
          </cell>
          <cell r="BG80">
            <v>0</v>
          </cell>
          <cell r="BI80">
            <v>0</v>
          </cell>
          <cell r="BJ80">
            <v>0</v>
          </cell>
          <cell r="BK80">
            <v>0</v>
          </cell>
          <cell r="BL80">
            <v>0</v>
          </cell>
          <cell r="BM80">
            <v>0</v>
          </cell>
          <cell r="BN80">
            <v>0</v>
          </cell>
          <cell r="BP80">
            <v>0</v>
          </cell>
          <cell r="BR80">
            <v>5257</v>
          </cell>
          <cell r="BS80">
            <v>5257</v>
          </cell>
          <cell r="BT80">
            <v>0</v>
          </cell>
          <cell r="BU80">
            <v>-672.37040060463914</v>
          </cell>
          <cell r="BV80">
            <v>-672.37040060463914</v>
          </cell>
          <cell r="BX80">
            <v>-672.37040060463914</v>
          </cell>
          <cell r="CD80">
            <v>-71</v>
          </cell>
        </row>
        <row r="81">
          <cell r="A81">
            <v>72</v>
          </cell>
          <cell r="B81">
            <v>72</v>
          </cell>
          <cell r="C81" t="str">
            <v>DARTMOUTH</v>
          </cell>
          <cell r="D81">
            <v>9</v>
          </cell>
          <cell r="E81">
            <v>111946</v>
          </cell>
          <cell r="F81">
            <v>0</v>
          </cell>
          <cell r="G81">
            <v>7934</v>
          </cell>
          <cell r="H81">
            <v>119880</v>
          </cell>
          <cell r="J81">
            <v>-59.478634622473784</v>
          </cell>
          <cell r="K81">
            <v>-2.707257309741062E-3</v>
          </cell>
          <cell r="L81">
            <v>7934</v>
          </cell>
          <cell r="M81">
            <v>7874.5213653775263</v>
          </cell>
          <cell r="O81">
            <v>112005.47863462247</v>
          </cell>
          <cell r="Q81">
            <v>0</v>
          </cell>
          <cell r="R81">
            <v>-59.478634622473784</v>
          </cell>
          <cell r="S81">
            <v>7934</v>
          </cell>
          <cell r="T81">
            <v>7874.5213653775263</v>
          </cell>
          <cell r="V81">
            <v>29904.070745939796</v>
          </cell>
          <cell r="W81">
            <v>0</v>
          </cell>
          <cell r="X81">
            <v>72</v>
          </cell>
          <cell r="Y81">
            <v>9</v>
          </cell>
          <cell r="Z81">
            <v>0.11383237321434518</v>
          </cell>
          <cell r="AA81">
            <v>111946</v>
          </cell>
          <cell r="AB81">
            <v>0</v>
          </cell>
          <cell r="AC81">
            <v>111946</v>
          </cell>
          <cell r="AD81">
            <v>0</v>
          </cell>
          <cell r="AE81">
            <v>7934</v>
          </cell>
          <cell r="AF81">
            <v>119880</v>
          </cell>
          <cell r="AG81">
            <v>0</v>
          </cell>
          <cell r="AH81">
            <v>0</v>
          </cell>
          <cell r="AI81">
            <v>0</v>
          </cell>
          <cell r="AJ81">
            <v>0</v>
          </cell>
          <cell r="AK81">
            <v>119880</v>
          </cell>
          <cell r="AM81">
            <v>72</v>
          </cell>
          <cell r="AN81">
            <v>72</v>
          </cell>
          <cell r="AO81" t="str">
            <v>DARTMOUTH</v>
          </cell>
          <cell r="AP81">
            <v>111946</v>
          </cell>
          <cell r="AQ81">
            <v>144398</v>
          </cell>
          <cell r="AR81">
            <v>0</v>
          </cell>
          <cell r="AS81">
            <v>1410</v>
          </cell>
          <cell r="AT81">
            <v>10520.75</v>
          </cell>
          <cell r="AU81">
            <v>6978.5</v>
          </cell>
          <cell r="AV81">
            <v>3145.75</v>
          </cell>
          <cell r="AW81">
            <v>0</v>
          </cell>
          <cell r="AX81">
            <v>-84.929254060201856</v>
          </cell>
          <cell r="AY81">
            <v>21970.070745939796</v>
          </cell>
          <cell r="AZ81">
            <v>0</v>
          </cell>
          <cell r="BA81">
            <v>-59.478634622473784</v>
          </cell>
          <cell r="BB81">
            <v>-84.929254060201856</v>
          </cell>
          <cell r="BD81">
            <v>72</v>
          </cell>
          <cell r="BE81" t="str">
            <v>DARTMOUTH</v>
          </cell>
          <cell r="BF81">
            <v>0</v>
          </cell>
          <cell r="BG81">
            <v>0</v>
          </cell>
          <cell r="BI81">
            <v>0</v>
          </cell>
          <cell r="BJ81">
            <v>0</v>
          </cell>
          <cell r="BK81">
            <v>0</v>
          </cell>
          <cell r="BL81">
            <v>0</v>
          </cell>
          <cell r="BM81">
            <v>0</v>
          </cell>
          <cell r="BN81">
            <v>0</v>
          </cell>
          <cell r="BP81">
            <v>0</v>
          </cell>
          <cell r="BR81">
            <v>0</v>
          </cell>
          <cell r="BS81">
            <v>0</v>
          </cell>
          <cell r="BT81">
            <v>0</v>
          </cell>
          <cell r="BU81">
            <v>-84.929254060201856</v>
          </cell>
          <cell r="BV81">
            <v>-84.929254060201856</v>
          </cell>
          <cell r="BX81">
            <v>-84.929254060201856</v>
          </cell>
          <cell r="CD81">
            <v>-72</v>
          </cell>
        </row>
        <row r="82">
          <cell r="A82">
            <v>73</v>
          </cell>
          <cell r="B82">
            <v>73</v>
          </cell>
          <cell r="C82" t="str">
            <v>DEDHAM</v>
          </cell>
          <cell r="D82">
            <v>13</v>
          </cell>
          <cell r="E82">
            <v>222126</v>
          </cell>
          <cell r="F82">
            <v>0</v>
          </cell>
          <cell r="G82">
            <v>11609</v>
          </cell>
          <cell r="H82">
            <v>233735</v>
          </cell>
          <cell r="J82">
            <v>2020.1304543860997</v>
          </cell>
          <cell r="K82">
            <v>7.4021083749770553E-2</v>
          </cell>
          <cell r="L82">
            <v>11609</v>
          </cell>
          <cell r="M82">
            <v>13629.130454386101</v>
          </cell>
          <cell r="O82">
            <v>220105.86954561391</v>
          </cell>
          <cell r="Q82">
            <v>0</v>
          </cell>
          <cell r="R82">
            <v>2020.1304543860997</v>
          </cell>
          <cell r="S82">
            <v>11609</v>
          </cell>
          <cell r="T82">
            <v>13629.130454386101</v>
          </cell>
          <cell r="V82">
            <v>38900.284483420735</v>
          </cell>
          <cell r="W82">
            <v>0</v>
          </cell>
          <cell r="X82">
            <v>73</v>
          </cell>
          <cell r="Y82">
            <v>13</v>
          </cell>
          <cell r="Z82">
            <v>0</v>
          </cell>
          <cell r="AA82">
            <v>222127</v>
          </cell>
          <cell r="AB82">
            <v>0</v>
          </cell>
          <cell r="AC82">
            <v>222127</v>
          </cell>
          <cell r="AD82">
            <v>0</v>
          </cell>
          <cell r="AE82">
            <v>11609</v>
          </cell>
          <cell r="AF82">
            <v>233736</v>
          </cell>
          <cell r="AG82">
            <v>0</v>
          </cell>
          <cell r="AH82">
            <v>0</v>
          </cell>
          <cell r="AI82">
            <v>0</v>
          </cell>
          <cell r="AJ82">
            <v>0</v>
          </cell>
          <cell r="AK82">
            <v>233736</v>
          </cell>
          <cell r="AM82">
            <v>73</v>
          </cell>
          <cell r="AN82">
            <v>73</v>
          </cell>
          <cell r="AO82" t="str">
            <v>DEDHAM</v>
          </cell>
          <cell r="AP82">
            <v>222126</v>
          </cell>
          <cell r="AQ82">
            <v>218111</v>
          </cell>
          <cell r="AR82">
            <v>4015</v>
          </cell>
          <cell r="AS82">
            <v>18767</v>
          </cell>
          <cell r="AT82">
            <v>0</v>
          </cell>
          <cell r="AU82">
            <v>4617.75</v>
          </cell>
          <cell r="AV82">
            <v>1022</v>
          </cell>
          <cell r="AW82">
            <v>0</v>
          </cell>
          <cell r="AX82">
            <v>-1130.4655165792647</v>
          </cell>
          <cell r="AY82">
            <v>27291.284483420735</v>
          </cell>
          <cell r="AZ82">
            <v>2783.1486811926316</v>
          </cell>
          <cell r="BA82">
            <v>2020.1304543860997</v>
          </cell>
          <cell r="BB82">
            <v>1693.6386537964877</v>
          </cell>
          <cell r="BD82">
            <v>73</v>
          </cell>
          <cell r="BE82" t="str">
            <v>DEDHAM</v>
          </cell>
          <cell r="BF82">
            <v>0</v>
          </cell>
          <cell r="BG82">
            <v>-1</v>
          </cell>
          <cell r="BI82">
            <v>0</v>
          </cell>
          <cell r="BJ82">
            <v>-1</v>
          </cell>
          <cell r="BK82">
            <v>0</v>
          </cell>
          <cell r="BL82">
            <v>0</v>
          </cell>
          <cell r="BM82">
            <v>0</v>
          </cell>
          <cell r="BN82">
            <v>-1</v>
          </cell>
          <cell r="BP82">
            <v>0</v>
          </cell>
          <cell r="BR82">
            <v>4015</v>
          </cell>
          <cell r="BS82">
            <v>4016</v>
          </cell>
          <cell r="BT82">
            <v>-1</v>
          </cell>
          <cell r="BU82">
            <v>-1131.4655165792647</v>
          </cell>
          <cell r="BV82">
            <v>-1130.4655165792647</v>
          </cell>
          <cell r="BX82">
            <v>-1130.4655165792647</v>
          </cell>
          <cell r="CD82">
            <v>-73</v>
          </cell>
        </row>
        <row r="83">
          <cell r="A83">
            <v>74</v>
          </cell>
          <cell r="B83">
            <v>74</v>
          </cell>
          <cell r="C83" t="str">
            <v>DEERFIELD</v>
          </cell>
          <cell r="D83">
            <v>6</v>
          </cell>
          <cell r="E83">
            <v>83166</v>
          </cell>
          <cell r="F83">
            <v>0</v>
          </cell>
          <cell r="G83">
            <v>5358</v>
          </cell>
          <cell r="H83">
            <v>88524</v>
          </cell>
          <cell r="J83">
            <v>19536.770379208996</v>
          </cell>
          <cell r="K83">
            <v>0.47155003191837058</v>
          </cell>
          <cell r="L83">
            <v>5358</v>
          </cell>
          <cell r="M83">
            <v>24894.770379208996</v>
          </cell>
          <cell r="O83">
            <v>63629.229620791004</v>
          </cell>
          <cell r="Q83">
            <v>0</v>
          </cell>
          <cell r="R83">
            <v>19536.770379208996</v>
          </cell>
          <cell r="S83">
            <v>5358</v>
          </cell>
          <cell r="T83">
            <v>24894.770379208996</v>
          </cell>
          <cell r="V83">
            <v>46788.959721769206</v>
          </cell>
          <cell r="W83">
            <v>0</v>
          </cell>
          <cell r="X83">
            <v>74</v>
          </cell>
          <cell r="Y83">
            <v>6</v>
          </cell>
          <cell r="Z83">
            <v>0</v>
          </cell>
          <cell r="AA83">
            <v>83166</v>
          </cell>
          <cell r="AB83">
            <v>0</v>
          </cell>
          <cell r="AC83">
            <v>83166</v>
          </cell>
          <cell r="AD83">
            <v>0</v>
          </cell>
          <cell r="AE83">
            <v>5358</v>
          </cell>
          <cell r="AF83">
            <v>88524</v>
          </cell>
          <cell r="AG83">
            <v>0</v>
          </cell>
          <cell r="AH83">
            <v>0</v>
          </cell>
          <cell r="AI83">
            <v>0</v>
          </cell>
          <cell r="AJ83">
            <v>0</v>
          </cell>
          <cell r="AK83">
            <v>88524</v>
          </cell>
          <cell r="AM83">
            <v>74</v>
          </cell>
          <cell r="AN83">
            <v>74</v>
          </cell>
          <cell r="AO83" t="str">
            <v>DEERFIELD</v>
          </cell>
          <cell r="AP83">
            <v>83166</v>
          </cell>
          <cell r="AQ83">
            <v>55024</v>
          </cell>
          <cell r="AR83">
            <v>28142</v>
          </cell>
          <cell r="AS83">
            <v>4076</v>
          </cell>
          <cell r="AT83">
            <v>0</v>
          </cell>
          <cell r="AU83">
            <v>8244</v>
          </cell>
          <cell r="AV83">
            <v>498.5</v>
          </cell>
          <cell r="AW83">
            <v>716</v>
          </cell>
          <cell r="AX83">
            <v>-245.54027823079741</v>
          </cell>
          <cell r="AY83">
            <v>41430.959721769206</v>
          </cell>
          <cell r="AZ83">
            <v>19507.688713853808</v>
          </cell>
          <cell r="BA83">
            <v>19536.770379208996</v>
          </cell>
          <cell r="BB83">
            <v>19549.214282843779</v>
          </cell>
          <cell r="BD83">
            <v>74</v>
          </cell>
          <cell r="BE83" t="str">
            <v>DEERFIELD</v>
          </cell>
          <cell r="BF83">
            <v>0</v>
          </cell>
          <cell r="BG83">
            <v>0</v>
          </cell>
          <cell r="BI83">
            <v>0</v>
          </cell>
          <cell r="BJ83">
            <v>0</v>
          </cell>
          <cell r="BK83">
            <v>0</v>
          </cell>
          <cell r="BL83">
            <v>0</v>
          </cell>
          <cell r="BM83">
            <v>0</v>
          </cell>
          <cell r="BN83">
            <v>0</v>
          </cell>
          <cell r="BP83">
            <v>0</v>
          </cell>
          <cell r="BR83">
            <v>28142</v>
          </cell>
          <cell r="BS83">
            <v>28142</v>
          </cell>
          <cell r="BT83">
            <v>0</v>
          </cell>
          <cell r="BU83">
            <v>-245.54027823079741</v>
          </cell>
          <cell r="BV83">
            <v>-245.54027823079741</v>
          </cell>
          <cell r="BX83">
            <v>-245.54027823079741</v>
          </cell>
          <cell r="CD83">
            <v>-74</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AZ84">
            <v>0</v>
          </cell>
          <cell r="BA84">
            <v>0</v>
          </cell>
          <cell r="BB84">
            <v>0</v>
          </cell>
          <cell r="BD84">
            <v>75</v>
          </cell>
          <cell r="BE84" t="str">
            <v>DENNIS</v>
          </cell>
          <cell r="BF84">
            <v>0</v>
          </cell>
          <cell r="BG84">
            <v>0</v>
          </cell>
          <cell r="BI84">
            <v>0</v>
          </cell>
          <cell r="BJ84">
            <v>0</v>
          </cell>
          <cell r="BK84">
            <v>0</v>
          </cell>
          <cell r="BL84">
            <v>0</v>
          </cell>
          <cell r="BM84">
            <v>0</v>
          </cell>
          <cell r="BN84">
            <v>0</v>
          </cell>
          <cell r="BP84">
            <v>0</v>
          </cell>
          <cell r="BR84">
            <v>0</v>
          </cell>
          <cell r="BS84">
            <v>0</v>
          </cell>
          <cell r="BT84">
            <v>0</v>
          </cell>
          <cell r="BU84">
            <v>0</v>
          </cell>
          <cell r="BV84">
            <v>0</v>
          </cell>
          <cell r="BX84">
            <v>0</v>
          </cell>
          <cell r="CD84">
            <v>-75</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AZ85">
            <v>0</v>
          </cell>
          <cell r="BA85">
            <v>0</v>
          </cell>
          <cell r="BB85">
            <v>0</v>
          </cell>
          <cell r="BD85">
            <v>76</v>
          </cell>
          <cell r="BE85" t="str">
            <v>DIGHTON</v>
          </cell>
          <cell r="BF85">
            <v>0</v>
          </cell>
          <cell r="BG85">
            <v>0</v>
          </cell>
          <cell r="BI85">
            <v>0</v>
          </cell>
          <cell r="BJ85">
            <v>0</v>
          </cell>
          <cell r="BK85">
            <v>0</v>
          </cell>
          <cell r="BL85">
            <v>0</v>
          </cell>
          <cell r="BM85">
            <v>0</v>
          </cell>
          <cell r="BN85">
            <v>0</v>
          </cell>
          <cell r="BP85">
            <v>0</v>
          </cell>
          <cell r="BR85">
            <v>0</v>
          </cell>
          <cell r="BS85">
            <v>0</v>
          </cell>
          <cell r="BT85">
            <v>0</v>
          </cell>
          <cell r="BU85">
            <v>0</v>
          </cell>
          <cell r="BV85">
            <v>0</v>
          </cell>
          <cell r="BX85">
            <v>0</v>
          </cell>
          <cell r="CD85">
            <v>-76</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AZ86">
            <v>0</v>
          </cell>
          <cell r="BA86">
            <v>0</v>
          </cell>
          <cell r="BB86">
            <v>0</v>
          </cell>
          <cell r="BD86">
            <v>77</v>
          </cell>
          <cell r="BE86" t="str">
            <v>DOUGLAS</v>
          </cell>
          <cell r="BF86">
            <v>0</v>
          </cell>
          <cell r="BG86">
            <v>0</v>
          </cell>
          <cell r="BI86">
            <v>0</v>
          </cell>
          <cell r="BJ86">
            <v>0</v>
          </cell>
          <cell r="BK86">
            <v>0</v>
          </cell>
          <cell r="BL86">
            <v>0</v>
          </cell>
          <cell r="BM86">
            <v>0</v>
          </cell>
          <cell r="BN86">
            <v>0</v>
          </cell>
          <cell r="BP86">
            <v>0</v>
          </cell>
          <cell r="BR86">
            <v>0</v>
          </cell>
          <cell r="BS86">
            <v>0</v>
          </cell>
          <cell r="BT86">
            <v>0</v>
          </cell>
          <cell r="BU86">
            <v>0</v>
          </cell>
          <cell r="BV86">
            <v>0</v>
          </cell>
          <cell r="BX86">
            <v>0</v>
          </cell>
          <cell r="CD86">
            <v>-77</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AZ87">
            <v>0</v>
          </cell>
          <cell r="BA87">
            <v>0</v>
          </cell>
          <cell r="BB87">
            <v>0</v>
          </cell>
          <cell r="BD87">
            <v>78</v>
          </cell>
          <cell r="BE87" t="str">
            <v>DOVER</v>
          </cell>
          <cell r="BF87">
            <v>0</v>
          </cell>
          <cell r="BG87">
            <v>0</v>
          </cell>
          <cell r="BI87">
            <v>0</v>
          </cell>
          <cell r="BJ87">
            <v>0</v>
          </cell>
          <cell r="BK87">
            <v>0</v>
          </cell>
          <cell r="BL87">
            <v>0</v>
          </cell>
          <cell r="BM87">
            <v>0</v>
          </cell>
          <cell r="BN87">
            <v>0</v>
          </cell>
          <cell r="BP87">
            <v>0</v>
          </cell>
          <cell r="BR87">
            <v>0</v>
          </cell>
          <cell r="BS87">
            <v>0</v>
          </cell>
          <cell r="BT87">
            <v>0</v>
          </cell>
          <cell r="BU87">
            <v>0</v>
          </cell>
          <cell r="BV87">
            <v>0</v>
          </cell>
          <cell r="BX87">
            <v>0</v>
          </cell>
          <cell r="CD87">
            <v>-78</v>
          </cell>
        </row>
        <row r="88">
          <cell r="A88">
            <v>79</v>
          </cell>
          <cell r="B88">
            <v>79</v>
          </cell>
          <cell r="C88" t="str">
            <v>DRACUT</v>
          </cell>
          <cell r="D88">
            <v>239</v>
          </cell>
          <cell r="E88">
            <v>2477418</v>
          </cell>
          <cell r="F88">
            <v>0</v>
          </cell>
          <cell r="G88">
            <v>212589</v>
          </cell>
          <cell r="H88">
            <v>2690007</v>
          </cell>
          <cell r="J88">
            <v>269764.22105318733</v>
          </cell>
          <cell r="K88">
            <v>0.33968742601556784</v>
          </cell>
          <cell r="L88">
            <v>212589</v>
          </cell>
          <cell r="M88">
            <v>482353.22105318733</v>
          </cell>
          <cell r="O88">
            <v>2207653.7789468127</v>
          </cell>
          <cell r="Q88">
            <v>0</v>
          </cell>
          <cell r="R88">
            <v>269764.22105318733</v>
          </cell>
          <cell r="S88">
            <v>212589</v>
          </cell>
          <cell r="T88">
            <v>482353.22105318733</v>
          </cell>
          <cell r="V88">
            <v>1006743.273584516</v>
          </cell>
          <cell r="W88">
            <v>0</v>
          </cell>
          <cell r="X88">
            <v>79</v>
          </cell>
          <cell r="Y88">
            <v>239</v>
          </cell>
          <cell r="Z88">
            <v>0.95477549050139243</v>
          </cell>
          <cell r="AA88">
            <v>2477418</v>
          </cell>
          <cell r="AB88">
            <v>0</v>
          </cell>
          <cell r="AC88">
            <v>2477418</v>
          </cell>
          <cell r="AD88">
            <v>0</v>
          </cell>
          <cell r="AE88">
            <v>212589</v>
          </cell>
          <cell r="AF88">
            <v>2690007</v>
          </cell>
          <cell r="AG88">
            <v>0</v>
          </cell>
          <cell r="AH88">
            <v>0</v>
          </cell>
          <cell r="AI88">
            <v>0</v>
          </cell>
          <cell r="AJ88">
            <v>0</v>
          </cell>
          <cell r="AK88">
            <v>2690007</v>
          </cell>
          <cell r="AM88">
            <v>79</v>
          </cell>
          <cell r="AN88">
            <v>79</v>
          </cell>
          <cell r="AO88" t="str">
            <v>DRACUT</v>
          </cell>
          <cell r="AP88">
            <v>2477418</v>
          </cell>
          <cell r="AQ88">
            <v>2088844</v>
          </cell>
          <cell r="AR88">
            <v>388574</v>
          </cell>
          <cell r="AS88">
            <v>56088</v>
          </cell>
          <cell r="AT88">
            <v>113465</v>
          </cell>
          <cell r="AU88">
            <v>92274.75</v>
          </cell>
          <cell r="AV88">
            <v>87325.75</v>
          </cell>
          <cell r="AW88">
            <v>59805.75</v>
          </cell>
          <cell r="AX88">
            <v>-3378.9764154840086</v>
          </cell>
          <cell r="AY88">
            <v>794154.27358451602</v>
          </cell>
          <cell r="AZ88">
            <v>269354.7236975705</v>
          </cell>
          <cell r="BA88">
            <v>269764.22105318733</v>
          </cell>
          <cell r="BB88">
            <v>269939.44298665482</v>
          </cell>
          <cell r="BD88">
            <v>79</v>
          </cell>
          <cell r="BE88" t="str">
            <v>DRACUT</v>
          </cell>
          <cell r="BF88">
            <v>0</v>
          </cell>
          <cell r="BG88">
            <v>0</v>
          </cell>
          <cell r="BI88">
            <v>0</v>
          </cell>
          <cell r="BJ88">
            <v>0</v>
          </cell>
          <cell r="BK88">
            <v>0</v>
          </cell>
          <cell r="BL88">
            <v>0</v>
          </cell>
          <cell r="BM88">
            <v>0</v>
          </cell>
          <cell r="BN88">
            <v>0</v>
          </cell>
          <cell r="BP88">
            <v>0</v>
          </cell>
          <cell r="BR88">
            <v>388574</v>
          </cell>
          <cell r="BS88">
            <v>388574</v>
          </cell>
          <cell r="BT88">
            <v>0</v>
          </cell>
          <cell r="BU88">
            <v>-3378.9764154840086</v>
          </cell>
          <cell r="BV88">
            <v>-3378.9764154840086</v>
          </cell>
          <cell r="BX88">
            <v>-3378.9764154840086</v>
          </cell>
          <cell r="CD88">
            <v>-79</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AZ89">
            <v>0</v>
          </cell>
          <cell r="BA89">
            <v>0</v>
          </cell>
          <cell r="BB89">
            <v>0</v>
          </cell>
          <cell r="BD89">
            <v>80</v>
          </cell>
          <cell r="BE89" t="str">
            <v>DUDLEY</v>
          </cell>
          <cell r="BF89">
            <v>0</v>
          </cell>
          <cell r="BG89">
            <v>0</v>
          </cell>
          <cell r="BI89">
            <v>0</v>
          </cell>
          <cell r="BJ89">
            <v>0</v>
          </cell>
          <cell r="BK89">
            <v>0</v>
          </cell>
          <cell r="BL89">
            <v>0</v>
          </cell>
          <cell r="BM89">
            <v>0</v>
          </cell>
          <cell r="BN89">
            <v>0</v>
          </cell>
          <cell r="BP89">
            <v>0</v>
          </cell>
          <cell r="BR89">
            <v>0</v>
          </cell>
          <cell r="BS89">
            <v>0</v>
          </cell>
          <cell r="BT89">
            <v>0</v>
          </cell>
          <cell r="BU89">
            <v>0</v>
          </cell>
          <cell r="BV89">
            <v>0</v>
          </cell>
          <cell r="BX89">
            <v>0</v>
          </cell>
          <cell r="CD89">
            <v>-80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AZ90">
            <v>0</v>
          </cell>
          <cell r="BA90">
            <v>0</v>
          </cell>
          <cell r="BB90">
            <v>0</v>
          </cell>
          <cell r="BD90">
            <v>81</v>
          </cell>
          <cell r="BE90" t="str">
            <v>DUNSTABLE</v>
          </cell>
          <cell r="BF90">
            <v>0</v>
          </cell>
          <cell r="BG90">
            <v>0</v>
          </cell>
          <cell r="BI90">
            <v>0</v>
          </cell>
          <cell r="BJ90">
            <v>0</v>
          </cell>
          <cell r="BK90">
            <v>0</v>
          </cell>
          <cell r="BL90">
            <v>0</v>
          </cell>
          <cell r="BM90">
            <v>0</v>
          </cell>
          <cell r="BN90">
            <v>0</v>
          </cell>
          <cell r="BP90">
            <v>0</v>
          </cell>
          <cell r="BR90">
            <v>0</v>
          </cell>
          <cell r="BS90">
            <v>0</v>
          </cell>
          <cell r="BT90">
            <v>0</v>
          </cell>
          <cell r="BU90">
            <v>0</v>
          </cell>
          <cell r="BV90">
            <v>0</v>
          </cell>
          <cell r="BX90">
            <v>0</v>
          </cell>
          <cell r="CD90">
            <v>-81</v>
          </cell>
        </row>
        <row r="91">
          <cell r="A91">
            <v>82</v>
          </cell>
          <cell r="B91">
            <v>82</v>
          </cell>
          <cell r="C91" t="str">
            <v>DUXBURY</v>
          </cell>
          <cell r="D91">
            <v>11</v>
          </cell>
          <cell r="E91">
            <v>160493</v>
          </cell>
          <cell r="F91">
            <v>0</v>
          </cell>
          <cell r="G91">
            <v>9823</v>
          </cell>
          <cell r="H91">
            <v>170316</v>
          </cell>
          <cell r="J91">
            <v>-216.73470193697264</v>
          </cell>
          <cell r="K91">
            <v>-4.8675959545877948E-3</v>
          </cell>
          <cell r="L91">
            <v>9823</v>
          </cell>
          <cell r="M91">
            <v>9606.2652980630282</v>
          </cell>
          <cell r="O91">
            <v>160709.73470193698</v>
          </cell>
          <cell r="Q91">
            <v>0</v>
          </cell>
          <cell r="R91">
            <v>-216.73470193697264</v>
          </cell>
          <cell r="S91">
            <v>9823</v>
          </cell>
          <cell r="T91">
            <v>9606.2652980630282</v>
          </cell>
          <cell r="V91">
            <v>54349.025569705795</v>
          </cell>
          <cell r="W91">
            <v>0</v>
          </cell>
          <cell r="X91">
            <v>82</v>
          </cell>
          <cell r="Y91">
            <v>11</v>
          </cell>
          <cell r="Z91">
            <v>0</v>
          </cell>
          <cell r="AA91">
            <v>160493</v>
          </cell>
          <cell r="AB91">
            <v>0</v>
          </cell>
          <cell r="AC91">
            <v>160493</v>
          </cell>
          <cell r="AD91">
            <v>0</v>
          </cell>
          <cell r="AE91">
            <v>9823</v>
          </cell>
          <cell r="AF91">
            <v>170316</v>
          </cell>
          <cell r="AG91">
            <v>0</v>
          </cell>
          <cell r="AH91">
            <v>0</v>
          </cell>
          <cell r="AI91">
            <v>0</v>
          </cell>
          <cell r="AJ91">
            <v>0</v>
          </cell>
          <cell r="AK91">
            <v>170316</v>
          </cell>
          <cell r="AM91">
            <v>82</v>
          </cell>
          <cell r="AN91">
            <v>82</v>
          </cell>
          <cell r="AO91" t="str">
            <v>DUXBURY</v>
          </cell>
          <cell r="AP91">
            <v>160493</v>
          </cell>
          <cell r="AQ91">
            <v>165111</v>
          </cell>
          <cell r="AR91">
            <v>0</v>
          </cell>
          <cell r="AS91">
            <v>5137</v>
          </cell>
          <cell r="AT91">
            <v>0</v>
          </cell>
          <cell r="AU91">
            <v>6734.5</v>
          </cell>
          <cell r="AV91">
            <v>32964</v>
          </cell>
          <cell r="AW91">
            <v>0</v>
          </cell>
          <cell r="AX91">
            <v>-309.47443029420538</v>
          </cell>
          <cell r="AY91">
            <v>44526.025569705795</v>
          </cell>
          <cell r="AZ91">
            <v>0</v>
          </cell>
          <cell r="BA91">
            <v>-216.73470193697264</v>
          </cell>
          <cell r="BB91">
            <v>-309.47443029420538</v>
          </cell>
          <cell r="BD91">
            <v>82</v>
          </cell>
          <cell r="BE91" t="str">
            <v>DUXBURY</v>
          </cell>
          <cell r="BF91">
            <v>0</v>
          </cell>
          <cell r="BG91">
            <v>0</v>
          </cell>
          <cell r="BI91">
            <v>0</v>
          </cell>
          <cell r="BJ91">
            <v>0</v>
          </cell>
          <cell r="BK91">
            <v>0</v>
          </cell>
          <cell r="BL91">
            <v>0</v>
          </cell>
          <cell r="BM91">
            <v>0</v>
          </cell>
          <cell r="BN91">
            <v>0</v>
          </cell>
          <cell r="BP91">
            <v>0</v>
          </cell>
          <cell r="BR91">
            <v>0</v>
          </cell>
          <cell r="BS91">
            <v>0</v>
          </cell>
          <cell r="BT91">
            <v>0</v>
          </cell>
          <cell r="BU91">
            <v>-309.47443029420538</v>
          </cell>
          <cell r="BV91">
            <v>-309.47443029420538</v>
          </cell>
          <cell r="BX91">
            <v>-309.47443029420538</v>
          </cell>
          <cell r="CD91">
            <v>-82</v>
          </cell>
        </row>
        <row r="92">
          <cell r="A92">
            <v>83</v>
          </cell>
          <cell r="B92">
            <v>83</v>
          </cell>
          <cell r="C92" t="str">
            <v>EAST BRIDGEWATER</v>
          </cell>
          <cell r="D92">
            <v>9</v>
          </cell>
          <cell r="E92">
            <v>96189</v>
          </cell>
          <cell r="F92">
            <v>0</v>
          </cell>
          <cell r="G92">
            <v>8037</v>
          </cell>
          <cell r="H92">
            <v>104226</v>
          </cell>
          <cell r="J92">
            <v>21988.066735327997</v>
          </cell>
          <cell r="K92">
            <v>0.46481088669932896</v>
          </cell>
          <cell r="L92">
            <v>8037</v>
          </cell>
          <cell r="M92">
            <v>30025.066735327997</v>
          </cell>
          <cell r="O92">
            <v>74200.933264671999</v>
          </cell>
          <cell r="Q92">
            <v>0</v>
          </cell>
          <cell r="R92">
            <v>21988.066735327997</v>
          </cell>
          <cell r="S92">
            <v>8037</v>
          </cell>
          <cell r="T92">
            <v>30025.066735327997</v>
          </cell>
          <cell r="V92">
            <v>55342.403906237167</v>
          </cell>
          <cell r="W92">
            <v>0</v>
          </cell>
          <cell r="X92">
            <v>83</v>
          </cell>
          <cell r="Y92">
            <v>9</v>
          </cell>
          <cell r="Z92">
            <v>0</v>
          </cell>
          <cell r="AA92">
            <v>96189</v>
          </cell>
          <cell r="AB92">
            <v>0</v>
          </cell>
          <cell r="AC92">
            <v>96189</v>
          </cell>
          <cell r="AD92">
            <v>0</v>
          </cell>
          <cell r="AE92">
            <v>8037</v>
          </cell>
          <cell r="AF92">
            <v>104226</v>
          </cell>
          <cell r="AG92">
            <v>0</v>
          </cell>
          <cell r="AH92">
            <v>0</v>
          </cell>
          <cell r="AI92">
            <v>0</v>
          </cell>
          <cell r="AJ92">
            <v>0</v>
          </cell>
          <cell r="AK92">
            <v>104226</v>
          </cell>
          <cell r="AM92">
            <v>83</v>
          </cell>
          <cell r="AN92">
            <v>83</v>
          </cell>
          <cell r="AO92" t="str">
            <v>EAST BRIDGEWATER</v>
          </cell>
          <cell r="AP92">
            <v>96189</v>
          </cell>
          <cell r="AQ92">
            <v>64517</v>
          </cell>
          <cell r="AR92">
            <v>31672</v>
          </cell>
          <cell r="AS92">
            <v>4571</v>
          </cell>
          <cell r="AT92">
            <v>2681.75</v>
          </cell>
          <cell r="AU92">
            <v>2333.25</v>
          </cell>
          <cell r="AV92">
            <v>4201</v>
          </cell>
          <cell r="AW92">
            <v>2121.75</v>
          </cell>
          <cell r="AX92">
            <v>-275.34609376283333</v>
          </cell>
          <cell r="AY92">
            <v>47305.403906237167</v>
          </cell>
          <cell r="AZ92">
            <v>21954.641352610965</v>
          </cell>
          <cell r="BA92">
            <v>21988.066735327997</v>
          </cell>
          <cell r="BB92">
            <v>22002.369294566139</v>
          </cell>
          <cell r="BD92">
            <v>83</v>
          </cell>
          <cell r="BE92" t="str">
            <v>EAST BRIDGEWATER</v>
          </cell>
          <cell r="BF92">
            <v>0</v>
          </cell>
          <cell r="BG92">
            <v>0</v>
          </cell>
          <cell r="BI92">
            <v>0</v>
          </cell>
          <cell r="BJ92">
            <v>0</v>
          </cell>
          <cell r="BK92">
            <v>0</v>
          </cell>
          <cell r="BL92">
            <v>0</v>
          </cell>
          <cell r="BM92">
            <v>0</v>
          </cell>
          <cell r="BN92">
            <v>0</v>
          </cell>
          <cell r="BP92">
            <v>0</v>
          </cell>
          <cell r="BR92">
            <v>31672</v>
          </cell>
          <cell r="BS92">
            <v>31672</v>
          </cell>
          <cell r="BT92">
            <v>0</v>
          </cell>
          <cell r="BU92">
            <v>-275.34609376283333</v>
          </cell>
          <cell r="BV92">
            <v>-275.34609376283333</v>
          </cell>
          <cell r="BX92">
            <v>-275.34609376283333</v>
          </cell>
          <cell r="CD92">
            <v>-83</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AZ93">
            <v>0</v>
          </cell>
          <cell r="BA93">
            <v>0</v>
          </cell>
          <cell r="BB93">
            <v>0</v>
          </cell>
          <cell r="BD93">
            <v>84</v>
          </cell>
          <cell r="BE93" t="str">
            <v>EAST BROOKFIELD</v>
          </cell>
          <cell r="BF93">
            <v>0</v>
          </cell>
          <cell r="BG93">
            <v>0</v>
          </cell>
          <cell r="BI93">
            <v>0</v>
          </cell>
          <cell r="BJ93">
            <v>0</v>
          </cell>
          <cell r="BK93">
            <v>0</v>
          </cell>
          <cell r="BL93">
            <v>0</v>
          </cell>
          <cell r="BM93">
            <v>0</v>
          </cell>
          <cell r="BN93">
            <v>0</v>
          </cell>
          <cell r="BP93">
            <v>0</v>
          </cell>
          <cell r="BR93">
            <v>0</v>
          </cell>
          <cell r="BS93">
            <v>0</v>
          </cell>
          <cell r="BT93">
            <v>0</v>
          </cell>
          <cell r="BU93">
            <v>0</v>
          </cell>
          <cell r="BV93">
            <v>0</v>
          </cell>
          <cell r="BX93">
            <v>0</v>
          </cell>
          <cell r="CD93">
            <v>-84</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AZ94">
            <v>0</v>
          </cell>
          <cell r="BA94">
            <v>0</v>
          </cell>
          <cell r="BB94">
            <v>0</v>
          </cell>
          <cell r="BD94">
            <v>85</v>
          </cell>
          <cell r="BE94" t="str">
            <v>EASTHAM</v>
          </cell>
          <cell r="BF94">
            <v>0</v>
          </cell>
          <cell r="BG94">
            <v>0</v>
          </cell>
          <cell r="BI94">
            <v>0</v>
          </cell>
          <cell r="BJ94">
            <v>0</v>
          </cell>
          <cell r="BK94">
            <v>0</v>
          </cell>
          <cell r="BL94">
            <v>0</v>
          </cell>
          <cell r="BM94">
            <v>0</v>
          </cell>
          <cell r="BN94">
            <v>0</v>
          </cell>
          <cell r="BP94">
            <v>0</v>
          </cell>
          <cell r="BR94">
            <v>0</v>
          </cell>
          <cell r="BS94">
            <v>0</v>
          </cell>
          <cell r="BT94">
            <v>0</v>
          </cell>
          <cell r="BU94">
            <v>0</v>
          </cell>
          <cell r="BV94">
            <v>0</v>
          </cell>
          <cell r="BX94">
            <v>0</v>
          </cell>
          <cell r="CD94">
            <v>-85</v>
          </cell>
        </row>
        <row r="95">
          <cell r="A95">
            <v>86</v>
          </cell>
          <cell r="B95">
            <v>87</v>
          </cell>
          <cell r="C95" t="str">
            <v>EASTHAMPTON</v>
          </cell>
          <cell r="D95">
            <v>107</v>
          </cell>
          <cell r="E95">
            <v>1114375</v>
          </cell>
          <cell r="F95">
            <v>0</v>
          </cell>
          <cell r="G95">
            <v>95531</v>
          </cell>
          <cell r="H95">
            <v>1209906</v>
          </cell>
          <cell r="J95">
            <v>61715.151738880129</v>
          </cell>
          <cell r="K95">
            <v>0.27192710170414386</v>
          </cell>
          <cell r="L95">
            <v>95531</v>
          </cell>
          <cell r="M95">
            <v>157246.15173888014</v>
          </cell>
          <cell r="O95">
            <v>1052659.8482611198</v>
          </cell>
          <cell r="Q95">
            <v>0</v>
          </cell>
          <cell r="R95">
            <v>61715.151738880129</v>
          </cell>
          <cell r="S95">
            <v>95531</v>
          </cell>
          <cell r="T95">
            <v>157246.15173888014</v>
          </cell>
          <cell r="V95">
            <v>322485.76600940677</v>
          </cell>
          <cell r="W95">
            <v>0</v>
          </cell>
          <cell r="X95">
            <v>86</v>
          </cell>
          <cell r="Y95">
            <v>107</v>
          </cell>
          <cell r="Z95">
            <v>2.4937655860349132E-2</v>
          </cell>
          <cell r="AA95">
            <v>1114375</v>
          </cell>
          <cell r="AB95">
            <v>0</v>
          </cell>
          <cell r="AC95">
            <v>1114375</v>
          </cell>
          <cell r="AD95">
            <v>0</v>
          </cell>
          <cell r="AE95">
            <v>95531</v>
          </cell>
          <cell r="AF95">
            <v>1209906</v>
          </cell>
          <cell r="AG95">
            <v>0</v>
          </cell>
          <cell r="AH95">
            <v>0</v>
          </cell>
          <cell r="AI95">
            <v>0</v>
          </cell>
          <cell r="AJ95">
            <v>0</v>
          </cell>
          <cell r="AK95">
            <v>1209906</v>
          </cell>
          <cell r="AM95">
            <v>86</v>
          </cell>
          <cell r="AN95">
            <v>87</v>
          </cell>
          <cell r="AO95" t="str">
            <v>EASTHAMPTON</v>
          </cell>
          <cell r="AP95">
            <v>1114375</v>
          </cell>
          <cell r="AQ95">
            <v>1024866</v>
          </cell>
          <cell r="AR95">
            <v>89509</v>
          </cell>
          <cell r="AS95">
            <v>23010</v>
          </cell>
          <cell r="AT95">
            <v>53681.75</v>
          </cell>
          <cell r="AU95">
            <v>42056.25</v>
          </cell>
          <cell r="AV95">
            <v>5678.5</v>
          </cell>
          <cell r="AW95">
            <v>14405.5</v>
          </cell>
          <cell r="AX95">
            <v>-1386.2339905932022</v>
          </cell>
          <cell r="AY95">
            <v>226954.7660094068</v>
          </cell>
          <cell r="AZ95">
            <v>62046.539303828453</v>
          </cell>
          <cell r="BA95">
            <v>61715.151738880129</v>
          </cell>
          <cell r="BB95">
            <v>61573.352606209592</v>
          </cell>
          <cell r="BD95">
            <v>86</v>
          </cell>
          <cell r="BE95" t="str">
            <v>EASTHAMPTON</v>
          </cell>
          <cell r="BF95">
            <v>0</v>
          </cell>
          <cell r="BG95">
            <v>0</v>
          </cell>
          <cell r="BI95">
            <v>0</v>
          </cell>
          <cell r="BJ95">
            <v>0</v>
          </cell>
          <cell r="BK95">
            <v>0</v>
          </cell>
          <cell r="BL95">
            <v>0</v>
          </cell>
          <cell r="BM95">
            <v>0</v>
          </cell>
          <cell r="BN95">
            <v>0</v>
          </cell>
          <cell r="BP95">
            <v>0</v>
          </cell>
          <cell r="BR95">
            <v>89509</v>
          </cell>
          <cell r="BS95">
            <v>89509</v>
          </cell>
          <cell r="BT95">
            <v>0</v>
          </cell>
          <cell r="BU95">
            <v>-1386.2339905932022</v>
          </cell>
          <cell r="BV95">
            <v>-1386.2339905932022</v>
          </cell>
          <cell r="BX95">
            <v>-1386.2339905932022</v>
          </cell>
          <cell r="CD95">
            <v>-86</v>
          </cell>
        </row>
        <row r="96">
          <cell r="A96">
            <v>87</v>
          </cell>
          <cell r="B96">
            <v>85</v>
          </cell>
          <cell r="C96" t="str">
            <v>EAST LONGMEADOW</v>
          </cell>
          <cell r="D96">
            <v>9</v>
          </cell>
          <cell r="E96">
            <v>117790</v>
          </cell>
          <cell r="F96">
            <v>0</v>
          </cell>
          <cell r="G96">
            <v>8029</v>
          </cell>
          <cell r="H96">
            <v>125819</v>
          </cell>
          <cell r="J96">
            <v>15038.919321929181</v>
          </cell>
          <cell r="K96">
            <v>0.38277684140418899</v>
          </cell>
          <cell r="L96">
            <v>8029</v>
          </cell>
          <cell r="M96">
            <v>23067.919321929181</v>
          </cell>
          <cell r="O96">
            <v>102751.08067807082</v>
          </cell>
          <cell r="Q96">
            <v>0</v>
          </cell>
          <cell r="R96">
            <v>15038.919321929181</v>
          </cell>
          <cell r="S96">
            <v>8029</v>
          </cell>
          <cell r="T96">
            <v>23067.919321929181</v>
          </cell>
          <cell r="V96">
            <v>47318</v>
          </cell>
          <cell r="W96">
            <v>0</v>
          </cell>
          <cell r="X96">
            <v>87</v>
          </cell>
          <cell r="Y96">
            <v>9</v>
          </cell>
          <cell r="Z96">
            <v>9.9750623441396506E-3</v>
          </cell>
          <cell r="AA96">
            <v>117790</v>
          </cell>
          <cell r="AB96">
            <v>0</v>
          </cell>
          <cell r="AC96">
            <v>117790</v>
          </cell>
          <cell r="AD96">
            <v>0</v>
          </cell>
          <cell r="AE96">
            <v>8029</v>
          </cell>
          <cell r="AF96">
            <v>125819</v>
          </cell>
          <cell r="AG96">
            <v>0</v>
          </cell>
          <cell r="AH96">
            <v>0</v>
          </cell>
          <cell r="AI96">
            <v>0</v>
          </cell>
          <cell r="AJ96">
            <v>0</v>
          </cell>
          <cell r="AK96">
            <v>125819</v>
          </cell>
          <cell r="AM96">
            <v>87</v>
          </cell>
          <cell r="AN96">
            <v>85</v>
          </cell>
          <cell r="AO96" t="str">
            <v>EAST LONGMEADOW</v>
          </cell>
          <cell r="AP96">
            <v>117790</v>
          </cell>
          <cell r="AQ96">
            <v>96316</v>
          </cell>
          <cell r="AR96">
            <v>21474</v>
          </cell>
          <cell r="AS96">
            <v>0</v>
          </cell>
          <cell r="AT96">
            <v>14486.5</v>
          </cell>
          <cell r="AU96">
            <v>3328.5</v>
          </cell>
          <cell r="AV96">
            <v>0</v>
          </cell>
          <cell r="AW96">
            <v>0</v>
          </cell>
          <cell r="AX96">
            <v>0</v>
          </cell>
          <cell r="AY96">
            <v>39289</v>
          </cell>
          <cell r="AZ96">
            <v>14885.513021153316</v>
          </cell>
          <cell r="BA96">
            <v>15038.919321929181</v>
          </cell>
          <cell r="BB96">
            <v>15104.561134408195</v>
          </cell>
          <cell r="BD96">
            <v>87</v>
          </cell>
          <cell r="BE96" t="str">
            <v>EAST LONGMEADOW</v>
          </cell>
          <cell r="BF96">
            <v>0</v>
          </cell>
          <cell r="BG96">
            <v>0</v>
          </cell>
          <cell r="BI96">
            <v>0</v>
          </cell>
          <cell r="BJ96">
            <v>0</v>
          </cell>
          <cell r="BK96">
            <v>0</v>
          </cell>
          <cell r="BL96">
            <v>0</v>
          </cell>
          <cell r="BM96">
            <v>0</v>
          </cell>
          <cell r="BN96">
            <v>0</v>
          </cell>
          <cell r="BP96">
            <v>0</v>
          </cell>
          <cell r="BR96">
            <v>21474</v>
          </cell>
          <cell r="BS96">
            <v>21474</v>
          </cell>
          <cell r="BT96">
            <v>0</v>
          </cell>
          <cell r="BU96">
            <v>0</v>
          </cell>
          <cell r="BV96">
            <v>0</v>
          </cell>
          <cell r="BX96">
            <v>0</v>
          </cell>
          <cell r="CD96">
            <v>-87</v>
          </cell>
        </row>
        <row r="97">
          <cell r="A97">
            <v>88</v>
          </cell>
          <cell r="B97">
            <v>88</v>
          </cell>
          <cell r="C97" t="str">
            <v>EASTON</v>
          </cell>
          <cell r="D97">
            <v>17</v>
          </cell>
          <cell r="E97">
            <v>219678</v>
          </cell>
          <cell r="F97">
            <v>0</v>
          </cell>
          <cell r="G97">
            <v>15181</v>
          </cell>
          <cell r="H97">
            <v>234859</v>
          </cell>
          <cell r="J97">
            <v>56624.836625541888</v>
          </cell>
          <cell r="K97">
            <v>0.55751171318395554</v>
          </cell>
          <cell r="L97">
            <v>15181</v>
          </cell>
          <cell r="M97">
            <v>71805.83662554188</v>
          </cell>
          <cell r="O97">
            <v>163053.16337445812</v>
          </cell>
          <cell r="Q97">
            <v>0</v>
          </cell>
          <cell r="R97">
            <v>56624.836625541888</v>
          </cell>
          <cell r="S97">
            <v>15181</v>
          </cell>
          <cell r="T97">
            <v>71805.83662554188</v>
          </cell>
          <cell r="V97">
            <v>116748.07973390697</v>
          </cell>
          <cell r="W97">
            <v>0</v>
          </cell>
          <cell r="X97">
            <v>88</v>
          </cell>
          <cell r="Y97">
            <v>17</v>
          </cell>
          <cell r="Z97">
            <v>0</v>
          </cell>
          <cell r="AA97">
            <v>219678</v>
          </cell>
          <cell r="AB97">
            <v>0</v>
          </cell>
          <cell r="AC97">
            <v>219678</v>
          </cell>
          <cell r="AD97">
            <v>0</v>
          </cell>
          <cell r="AE97">
            <v>15181</v>
          </cell>
          <cell r="AF97">
            <v>234859</v>
          </cell>
          <cell r="AG97">
            <v>0</v>
          </cell>
          <cell r="AH97">
            <v>0</v>
          </cell>
          <cell r="AI97">
            <v>0</v>
          </cell>
          <cell r="AJ97">
            <v>0</v>
          </cell>
          <cell r="AK97">
            <v>234859</v>
          </cell>
          <cell r="AM97">
            <v>88</v>
          </cell>
          <cell r="AN97">
            <v>88</v>
          </cell>
          <cell r="AO97" t="str">
            <v>EASTON</v>
          </cell>
          <cell r="AP97">
            <v>219678</v>
          </cell>
          <cell r="AQ97">
            <v>138794</v>
          </cell>
          <cell r="AR97">
            <v>80884</v>
          </cell>
          <cell r="AS97">
            <v>493</v>
          </cell>
          <cell r="AT97">
            <v>0</v>
          </cell>
          <cell r="AU97">
            <v>4160.25</v>
          </cell>
          <cell r="AV97">
            <v>16059.5</v>
          </cell>
          <cell r="AW97">
            <v>0</v>
          </cell>
          <cell r="AX97">
            <v>-29.67026609303025</v>
          </cell>
          <cell r="AY97">
            <v>101567.07973390697</v>
          </cell>
          <cell r="AZ97">
            <v>56067.795250207921</v>
          </cell>
          <cell r="BA97">
            <v>56624.836625541888</v>
          </cell>
          <cell r="BB97">
            <v>56863.191929840308</v>
          </cell>
          <cell r="BD97">
            <v>88</v>
          </cell>
          <cell r="BE97" t="str">
            <v>EASTON</v>
          </cell>
          <cell r="BF97">
            <v>0</v>
          </cell>
          <cell r="BG97">
            <v>0</v>
          </cell>
          <cell r="BI97">
            <v>0</v>
          </cell>
          <cell r="BJ97">
            <v>0</v>
          </cell>
          <cell r="BK97">
            <v>0</v>
          </cell>
          <cell r="BL97">
            <v>0</v>
          </cell>
          <cell r="BM97">
            <v>0</v>
          </cell>
          <cell r="BN97">
            <v>0</v>
          </cell>
          <cell r="BP97">
            <v>0</v>
          </cell>
          <cell r="BR97">
            <v>80884</v>
          </cell>
          <cell r="BS97">
            <v>80884</v>
          </cell>
          <cell r="BT97">
            <v>0</v>
          </cell>
          <cell r="BU97">
            <v>-29.67026609303025</v>
          </cell>
          <cell r="BV97">
            <v>-29.67026609303025</v>
          </cell>
          <cell r="BX97">
            <v>-29.67026609303025</v>
          </cell>
          <cell r="CD97">
            <v>-88</v>
          </cell>
        </row>
        <row r="98">
          <cell r="A98">
            <v>89</v>
          </cell>
          <cell r="B98">
            <v>89</v>
          </cell>
          <cell r="C98" t="str">
            <v>EDGARTOWN</v>
          </cell>
          <cell r="D98">
            <v>44</v>
          </cell>
          <cell r="E98">
            <v>950268</v>
          </cell>
          <cell r="F98">
            <v>0</v>
          </cell>
          <cell r="G98">
            <v>38456</v>
          </cell>
          <cell r="H98">
            <v>988724</v>
          </cell>
          <cell r="J98">
            <v>33710.188004179872</v>
          </cell>
          <cell r="K98">
            <v>0.29455396085912072</v>
          </cell>
          <cell r="L98">
            <v>38456</v>
          </cell>
          <cell r="M98">
            <v>72166.188004179872</v>
          </cell>
          <cell r="O98">
            <v>916557.81199582014</v>
          </cell>
          <cell r="Q98">
            <v>0</v>
          </cell>
          <cell r="R98">
            <v>33710.188004179872</v>
          </cell>
          <cell r="S98">
            <v>38456</v>
          </cell>
          <cell r="T98">
            <v>72166.188004179872</v>
          </cell>
          <cell r="V98">
            <v>152900.86404412257</v>
          </cell>
          <cell r="W98">
            <v>0</v>
          </cell>
          <cell r="X98">
            <v>89</v>
          </cell>
          <cell r="Y98">
            <v>44</v>
          </cell>
          <cell r="Z98">
            <v>0.95652173913043426</v>
          </cell>
          <cell r="AA98">
            <v>1052480</v>
          </cell>
          <cell r="AB98">
            <v>102212</v>
          </cell>
          <cell r="AC98">
            <v>950268</v>
          </cell>
          <cell r="AD98">
            <v>0</v>
          </cell>
          <cell r="AE98">
            <v>38456</v>
          </cell>
          <cell r="AF98">
            <v>988724</v>
          </cell>
          <cell r="AG98">
            <v>0</v>
          </cell>
          <cell r="AH98">
            <v>0</v>
          </cell>
          <cell r="AI98">
            <v>0</v>
          </cell>
          <cell r="AJ98">
            <v>0</v>
          </cell>
          <cell r="AK98">
            <v>988724</v>
          </cell>
          <cell r="AM98">
            <v>89</v>
          </cell>
          <cell r="AN98">
            <v>89</v>
          </cell>
          <cell r="AO98" t="str">
            <v>EDGARTOWN</v>
          </cell>
          <cell r="AP98">
            <v>950268</v>
          </cell>
          <cell r="AQ98">
            <v>901171</v>
          </cell>
          <cell r="AR98">
            <v>49097</v>
          </cell>
          <cell r="AS98">
            <v>15975</v>
          </cell>
          <cell r="AT98">
            <v>38593.75</v>
          </cell>
          <cell r="AU98">
            <v>4390.5</v>
          </cell>
          <cell r="AV98">
            <v>7351</v>
          </cell>
          <cell r="AW98">
            <v>0</v>
          </cell>
          <cell r="AX98">
            <v>-962.38595587742748</v>
          </cell>
          <cell r="AY98">
            <v>114444.86404412257</v>
          </cell>
          <cell r="AZ98">
            <v>34033.437310215348</v>
          </cell>
          <cell r="BA98">
            <v>33710.188004179872</v>
          </cell>
          <cell r="BB98">
            <v>33571.871193048675</v>
          </cell>
          <cell r="BD98">
            <v>89</v>
          </cell>
          <cell r="BE98" t="str">
            <v>EDGARTOWN</v>
          </cell>
          <cell r="BF98">
            <v>0</v>
          </cell>
          <cell r="BG98">
            <v>0</v>
          </cell>
          <cell r="BI98">
            <v>0</v>
          </cell>
          <cell r="BJ98">
            <v>0</v>
          </cell>
          <cell r="BK98">
            <v>0</v>
          </cell>
          <cell r="BL98">
            <v>0</v>
          </cell>
          <cell r="BM98">
            <v>0</v>
          </cell>
          <cell r="BN98">
            <v>0</v>
          </cell>
          <cell r="BP98">
            <v>0</v>
          </cell>
          <cell r="BR98">
            <v>49097</v>
          </cell>
          <cell r="BS98">
            <v>49097</v>
          </cell>
          <cell r="BT98">
            <v>0</v>
          </cell>
          <cell r="BU98">
            <v>-962.38595587742748</v>
          </cell>
          <cell r="BV98">
            <v>-962.38595587742748</v>
          </cell>
          <cell r="BX98">
            <v>-962.38595587742748</v>
          </cell>
          <cell r="CD98">
            <v>-89</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AZ99">
            <v>0</v>
          </cell>
          <cell r="BA99">
            <v>0</v>
          </cell>
          <cell r="BB99">
            <v>0</v>
          </cell>
          <cell r="BD99">
            <v>90</v>
          </cell>
          <cell r="BE99" t="str">
            <v>EGREMONT</v>
          </cell>
          <cell r="BF99">
            <v>0</v>
          </cell>
          <cell r="BG99">
            <v>0</v>
          </cell>
          <cell r="BI99">
            <v>0</v>
          </cell>
          <cell r="BJ99">
            <v>0</v>
          </cell>
          <cell r="BK99">
            <v>0</v>
          </cell>
          <cell r="BL99">
            <v>0</v>
          </cell>
          <cell r="BM99">
            <v>0</v>
          </cell>
          <cell r="BN99">
            <v>0</v>
          </cell>
          <cell r="BP99">
            <v>0</v>
          </cell>
          <cell r="BR99">
            <v>0</v>
          </cell>
          <cell r="BS99">
            <v>0</v>
          </cell>
          <cell r="BT99">
            <v>0</v>
          </cell>
          <cell r="BU99">
            <v>0</v>
          </cell>
          <cell r="BV99">
            <v>0</v>
          </cell>
          <cell r="BX99">
            <v>0</v>
          </cell>
          <cell r="CD99">
            <v>-90</v>
          </cell>
        </row>
        <row r="100">
          <cell r="A100">
            <v>91</v>
          </cell>
          <cell r="B100">
            <v>91</v>
          </cell>
          <cell r="C100" t="str">
            <v>ERVING</v>
          </cell>
          <cell r="D100">
            <v>6</v>
          </cell>
          <cell r="E100">
            <v>151944</v>
          </cell>
          <cell r="F100">
            <v>0</v>
          </cell>
          <cell r="G100">
            <v>5310</v>
          </cell>
          <cell r="H100">
            <v>157254</v>
          </cell>
          <cell r="J100">
            <v>-47.032316329422066</v>
          </cell>
          <cell r="K100">
            <v>-4.4884897877916385E-2</v>
          </cell>
          <cell r="L100">
            <v>5310</v>
          </cell>
          <cell r="M100">
            <v>5262.9676836705776</v>
          </cell>
          <cell r="O100">
            <v>151991.03231632942</v>
          </cell>
          <cell r="Q100">
            <v>0</v>
          </cell>
          <cell r="R100">
            <v>-47.032316329422066</v>
          </cell>
          <cell r="S100">
            <v>5310</v>
          </cell>
          <cell r="T100">
            <v>5262.9676836705776</v>
          </cell>
          <cell r="V100">
            <v>6357.8427834980594</v>
          </cell>
          <cell r="W100">
            <v>0</v>
          </cell>
          <cell r="X100">
            <v>91</v>
          </cell>
          <cell r="Y100">
            <v>6</v>
          </cell>
          <cell r="Z100">
            <v>5.405405405405405E-2</v>
          </cell>
          <cell r="AA100">
            <v>151944</v>
          </cell>
          <cell r="AB100">
            <v>0</v>
          </cell>
          <cell r="AC100">
            <v>151944</v>
          </cell>
          <cell r="AD100">
            <v>0</v>
          </cell>
          <cell r="AE100">
            <v>5310</v>
          </cell>
          <cell r="AF100">
            <v>157254</v>
          </cell>
          <cell r="AG100">
            <v>0</v>
          </cell>
          <cell r="AH100">
            <v>0</v>
          </cell>
          <cell r="AI100">
            <v>0</v>
          </cell>
          <cell r="AJ100">
            <v>0</v>
          </cell>
          <cell r="AK100">
            <v>157254</v>
          </cell>
          <cell r="AM100">
            <v>91</v>
          </cell>
          <cell r="AN100">
            <v>91</v>
          </cell>
          <cell r="AO100" t="str">
            <v>ERVING</v>
          </cell>
          <cell r="AP100">
            <v>151944</v>
          </cell>
          <cell r="AQ100">
            <v>171992</v>
          </cell>
          <cell r="AR100">
            <v>0</v>
          </cell>
          <cell r="AS100">
            <v>1115</v>
          </cell>
          <cell r="AT100">
            <v>0</v>
          </cell>
          <cell r="AU100">
            <v>0</v>
          </cell>
          <cell r="AV100">
            <v>0</v>
          </cell>
          <cell r="AW100">
            <v>0</v>
          </cell>
          <cell r="AX100">
            <v>-67.157216501940184</v>
          </cell>
          <cell r="AY100">
            <v>1047.8427834980598</v>
          </cell>
          <cell r="AZ100">
            <v>0</v>
          </cell>
          <cell r="BA100">
            <v>-47.032316329422066</v>
          </cell>
          <cell r="BB100">
            <v>-67.157216501940184</v>
          </cell>
          <cell r="BD100">
            <v>91</v>
          </cell>
          <cell r="BE100" t="str">
            <v>ERVING</v>
          </cell>
          <cell r="BF100">
            <v>0</v>
          </cell>
          <cell r="BG100">
            <v>0</v>
          </cell>
          <cell r="BI100">
            <v>0</v>
          </cell>
          <cell r="BJ100">
            <v>0</v>
          </cell>
          <cell r="BK100">
            <v>0</v>
          </cell>
          <cell r="BL100">
            <v>0</v>
          </cell>
          <cell r="BM100">
            <v>0</v>
          </cell>
          <cell r="BN100">
            <v>0</v>
          </cell>
          <cell r="BP100">
            <v>0</v>
          </cell>
          <cell r="BR100">
            <v>0</v>
          </cell>
          <cell r="BS100">
            <v>0</v>
          </cell>
          <cell r="BT100">
            <v>0</v>
          </cell>
          <cell r="BU100">
            <v>-67.157216501940184</v>
          </cell>
          <cell r="BV100">
            <v>-67.157216501940184</v>
          </cell>
          <cell r="BX100">
            <v>-67.157216501940184</v>
          </cell>
          <cell r="CD100">
            <v>-91</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D101">
            <v>92</v>
          </cell>
          <cell r="BE101" t="str">
            <v>ESSEX</v>
          </cell>
          <cell r="BF101">
            <v>0</v>
          </cell>
          <cell r="BG101">
            <v>0</v>
          </cell>
          <cell r="BI101">
            <v>0</v>
          </cell>
          <cell r="BJ101">
            <v>0</v>
          </cell>
          <cell r="BK101">
            <v>0</v>
          </cell>
          <cell r="BL101">
            <v>0</v>
          </cell>
          <cell r="BM101">
            <v>0</v>
          </cell>
          <cell r="BN101">
            <v>0</v>
          </cell>
          <cell r="BP101">
            <v>0</v>
          </cell>
          <cell r="BR101">
            <v>0</v>
          </cell>
          <cell r="BS101">
            <v>0</v>
          </cell>
          <cell r="BT101">
            <v>0</v>
          </cell>
          <cell r="BU101">
            <v>0</v>
          </cell>
          <cell r="BV101">
            <v>0</v>
          </cell>
          <cell r="BX101">
            <v>0</v>
          </cell>
          <cell r="CD101">
            <v>-92</v>
          </cell>
        </row>
        <row r="102">
          <cell r="A102">
            <v>93</v>
          </cell>
          <cell r="B102">
            <v>93</v>
          </cell>
          <cell r="C102" t="str">
            <v>EVERETT</v>
          </cell>
          <cell r="D102">
            <v>791</v>
          </cell>
          <cell r="E102">
            <v>8400581</v>
          </cell>
          <cell r="F102">
            <v>0</v>
          </cell>
          <cell r="G102">
            <v>706057</v>
          </cell>
          <cell r="H102">
            <v>9106638</v>
          </cell>
          <cell r="J102">
            <v>234792.67709265166</v>
          </cell>
          <cell r="K102">
            <v>0.18323171635770719</v>
          </cell>
          <cell r="L102">
            <v>706057</v>
          </cell>
          <cell r="M102">
            <v>940849.6770926516</v>
          </cell>
          <cell r="O102">
            <v>8165788.3229073482</v>
          </cell>
          <cell r="Q102">
            <v>0</v>
          </cell>
          <cell r="R102">
            <v>234792.67709265166</v>
          </cell>
          <cell r="S102">
            <v>706057</v>
          </cell>
          <cell r="T102">
            <v>940849.6770926516</v>
          </cell>
          <cell r="V102">
            <v>1987454.5754846204</v>
          </cell>
          <cell r="W102">
            <v>0</v>
          </cell>
          <cell r="X102">
            <v>93</v>
          </cell>
          <cell r="Y102">
            <v>791</v>
          </cell>
          <cell r="Z102">
            <v>0.35028248587570637</v>
          </cell>
          <cell r="AA102">
            <v>9177295</v>
          </cell>
          <cell r="AB102">
            <v>776772</v>
          </cell>
          <cell r="AC102">
            <v>8400523</v>
          </cell>
          <cell r="AD102">
            <v>0</v>
          </cell>
          <cell r="AE102">
            <v>706053</v>
          </cell>
          <cell r="AF102">
            <v>9106576</v>
          </cell>
          <cell r="AG102">
            <v>0</v>
          </cell>
          <cell r="AH102">
            <v>0</v>
          </cell>
          <cell r="AI102">
            <v>0</v>
          </cell>
          <cell r="AJ102">
            <v>0</v>
          </cell>
          <cell r="AK102">
            <v>9106576</v>
          </cell>
          <cell r="AM102">
            <v>93</v>
          </cell>
          <cell r="AN102">
            <v>93</v>
          </cell>
          <cell r="AO102" t="str">
            <v>EVERETT</v>
          </cell>
          <cell r="AP102">
            <v>8400581</v>
          </cell>
          <cell r="AQ102">
            <v>8036719</v>
          </cell>
          <cell r="AR102">
            <v>363862</v>
          </cell>
          <cell r="AS102">
            <v>475610</v>
          </cell>
          <cell r="AT102">
            <v>86349.5</v>
          </cell>
          <cell r="AU102">
            <v>118726</v>
          </cell>
          <cell r="AV102">
            <v>121515.75</v>
          </cell>
          <cell r="AW102">
            <v>143937</v>
          </cell>
          <cell r="AX102">
            <v>-28602.674515379593</v>
          </cell>
          <cell r="AY102">
            <v>1281397.5754846204</v>
          </cell>
          <cell r="AZ102">
            <v>252224.66885083768</v>
          </cell>
          <cell r="BA102">
            <v>234792.67709265166</v>
          </cell>
          <cell r="BB102">
            <v>227333.61231930583</v>
          </cell>
          <cell r="BD102">
            <v>93</v>
          </cell>
          <cell r="BE102" t="str">
            <v>EVERETT</v>
          </cell>
          <cell r="BF102">
            <v>0</v>
          </cell>
          <cell r="BG102">
            <v>58</v>
          </cell>
          <cell r="BI102">
            <v>4</v>
          </cell>
          <cell r="BJ102">
            <v>62</v>
          </cell>
          <cell r="BK102">
            <v>0</v>
          </cell>
          <cell r="BL102">
            <v>0</v>
          </cell>
          <cell r="BM102">
            <v>0</v>
          </cell>
          <cell r="BN102">
            <v>62</v>
          </cell>
          <cell r="BP102">
            <v>4</v>
          </cell>
          <cell r="BR102">
            <v>363862</v>
          </cell>
          <cell r="BS102">
            <v>363804</v>
          </cell>
          <cell r="BT102">
            <v>58</v>
          </cell>
          <cell r="BU102">
            <v>-28602.674515379593</v>
          </cell>
          <cell r="BV102">
            <v>-28602.674515379593</v>
          </cell>
          <cell r="BX102">
            <v>-28598.674515379593</v>
          </cell>
          <cell r="CD102">
            <v>-93</v>
          </cell>
        </row>
        <row r="103">
          <cell r="A103">
            <v>94</v>
          </cell>
          <cell r="B103">
            <v>94</v>
          </cell>
          <cell r="C103" t="str">
            <v>FAIRHAVEN</v>
          </cell>
          <cell r="D103">
            <v>1</v>
          </cell>
          <cell r="E103">
            <v>10930</v>
          </cell>
          <cell r="F103">
            <v>0</v>
          </cell>
          <cell r="G103">
            <v>893</v>
          </cell>
          <cell r="H103">
            <v>11823</v>
          </cell>
          <cell r="J103">
            <v>-33.794918483845834</v>
          </cell>
          <cell r="K103">
            <v>-1.999374639092116E-3</v>
          </cell>
          <cell r="L103">
            <v>893</v>
          </cell>
          <cell r="M103">
            <v>859.20508151615422</v>
          </cell>
          <cell r="O103">
            <v>10963.794918483845</v>
          </cell>
          <cell r="Q103">
            <v>0</v>
          </cell>
          <cell r="R103">
            <v>-33.794918483845834</v>
          </cell>
          <cell r="S103">
            <v>893</v>
          </cell>
          <cell r="T103">
            <v>859.20508151615422</v>
          </cell>
          <cell r="V103">
            <v>17795.744399714684</v>
          </cell>
          <cell r="W103">
            <v>0</v>
          </cell>
          <cell r="X103">
            <v>94</v>
          </cell>
          <cell r="Y103">
            <v>1</v>
          </cell>
          <cell r="Z103">
            <v>0</v>
          </cell>
          <cell r="AA103">
            <v>10930</v>
          </cell>
          <cell r="AB103">
            <v>0</v>
          </cell>
          <cell r="AC103">
            <v>10930</v>
          </cell>
          <cell r="AD103">
            <v>0</v>
          </cell>
          <cell r="AE103">
            <v>893</v>
          </cell>
          <cell r="AF103">
            <v>11823</v>
          </cell>
          <cell r="AG103">
            <v>0</v>
          </cell>
          <cell r="AH103">
            <v>0</v>
          </cell>
          <cell r="AI103">
            <v>0</v>
          </cell>
          <cell r="AJ103">
            <v>0</v>
          </cell>
          <cell r="AK103">
            <v>11823</v>
          </cell>
          <cell r="AM103">
            <v>94</v>
          </cell>
          <cell r="AN103">
            <v>94</v>
          </cell>
          <cell r="AO103" t="str">
            <v>FAIRHAVEN</v>
          </cell>
          <cell r="AP103">
            <v>10930</v>
          </cell>
          <cell r="AQ103">
            <v>29652</v>
          </cell>
          <cell r="AR103">
            <v>0</v>
          </cell>
          <cell r="AS103">
            <v>801</v>
          </cell>
          <cell r="AT103">
            <v>0</v>
          </cell>
          <cell r="AU103">
            <v>0</v>
          </cell>
          <cell r="AV103">
            <v>6271.75</v>
          </cell>
          <cell r="AW103">
            <v>9878.25</v>
          </cell>
          <cell r="AX103">
            <v>-48.255600285314358</v>
          </cell>
          <cell r="AY103">
            <v>16902.744399714684</v>
          </cell>
          <cell r="AZ103">
            <v>0</v>
          </cell>
          <cell r="BA103">
            <v>-33.794918483845834</v>
          </cell>
          <cell r="BB103">
            <v>-48.255600285314358</v>
          </cell>
          <cell r="BD103">
            <v>94</v>
          </cell>
          <cell r="BE103" t="str">
            <v>FAIRHAVEN</v>
          </cell>
          <cell r="BF103">
            <v>0</v>
          </cell>
          <cell r="BG103">
            <v>0</v>
          </cell>
          <cell r="BI103">
            <v>0</v>
          </cell>
          <cell r="BJ103">
            <v>0</v>
          </cell>
          <cell r="BK103">
            <v>0</v>
          </cell>
          <cell r="BL103">
            <v>0</v>
          </cell>
          <cell r="BM103">
            <v>0</v>
          </cell>
          <cell r="BN103">
            <v>0</v>
          </cell>
          <cell r="BP103">
            <v>0</v>
          </cell>
          <cell r="BR103">
            <v>0</v>
          </cell>
          <cell r="BS103">
            <v>0</v>
          </cell>
          <cell r="BT103">
            <v>0</v>
          </cell>
          <cell r="BU103">
            <v>-48.255600285314358</v>
          </cell>
          <cell r="BV103">
            <v>-48.255600285314358</v>
          </cell>
          <cell r="BX103">
            <v>-48.255600285314358</v>
          </cell>
          <cell r="CD103">
            <v>-94</v>
          </cell>
        </row>
        <row r="104">
          <cell r="A104">
            <v>95</v>
          </cell>
          <cell r="B104">
            <v>95</v>
          </cell>
          <cell r="C104" t="str">
            <v>FALL RIVER</v>
          </cell>
          <cell r="D104">
            <v>1593</v>
          </cell>
          <cell r="E104">
            <v>17102802</v>
          </cell>
          <cell r="F104">
            <v>0</v>
          </cell>
          <cell r="G104">
            <v>1422510</v>
          </cell>
          <cell r="H104">
            <v>18525312</v>
          </cell>
          <cell r="J104">
            <v>2127821.1666140053</v>
          </cell>
          <cell r="K104">
            <v>0.44596769889346849</v>
          </cell>
          <cell r="L104">
            <v>1422510</v>
          </cell>
          <cell r="M104">
            <v>3550331.1666140053</v>
          </cell>
          <cell r="O104">
            <v>14974980.833385995</v>
          </cell>
          <cell r="Q104">
            <v>0</v>
          </cell>
          <cell r="R104">
            <v>2127821.1666140053</v>
          </cell>
          <cell r="S104">
            <v>1422510</v>
          </cell>
          <cell r="T104">
            <v>3550331.1666140053</v>
          </cell>
          <cell r="V104">
            <v>6193755.0293901069</v>
          </cell>
          <cell r="W104">
            <v>0</v>
          </cell>
          <cell r="X104">
            <v>95</v>
          </cell>
          <cell r="Y104">
            <v>1593</v>
          </cell>
          <cell r="Z104">
            <v>4.3105457693716494E-2</v>
          </cell>
          <cell r="AA104">
            <v>17102802</v>
          </cell>
          <cell r="AB104">
            <v>0</v>
          </cell>
          <cell r="AC104">
            <v>17102802</v>
          </cell>
          <cell r="AD104">
            <v>0</v>
          </cell>
          <cell r="AE104">
            <v>1422510</v>
          </cell>
          <cell r="AF104">
            <v>18525312</v>
          </cell>
          <cell r="AG104">
            <v>0</v>
          </cell>
          <cell r="AH104">
            <v>0</v>
          </cell>
          <cell r="AI104">
            <v>0</v>
          </cell>
          <cell r="AJ104">
            <v>0</v>
          </cell>
          <cell r="AK104">
            <v>18525312</v>
          </cell>
          <cell r="AM104">
            <v>95</v>
          </cell>
          <cell r="AN104">
            <v>95</v>
          </cell>
          <cell r="AO104" t="str">
            <v>FALL RIVER</v>
          </cell>
          <cell r="AP104">
            <v>17102802</v>
          </cell>
          <cell r="AQ104">
            <v>14034888</v>
          </cell>
          <cell r="AR104">
            <v>3067914</v>
          </cell>
          <cell r="AS104">
            <v>491474</v>
          </cell>
          <cell r="AT104">
            <v>629575</v>
          </cell>
          <cell r="AU104">
            <v>487964.5</v>
          </cell>
          <cell r="AV104">
            <v>123926</v>
          </cell>
          <cell r="AW104">
            <v>0</v>
          </cell>
          <cell r="AX104">
            <v>-29608.470609893324</v>
          </cell>
          <cell r="AY104">
            <v>4771245.0293901069</v>
          </cell>
          <cell r="AZ104">
            <v>2126640.2996543986</v>
          </cell>
          <cell r="BA104">
            <v>2127821.1666140053</v>
          </cell>
          <cell r="BB104">
            <v>2128326.4538618764</v>
          </cell>
          <cell r="BD104">
            <v>95</v>
          </cell>
          <cell r="BE104" t="str">
            <v>FALL RIVER</v>
          </cell>
          <cell r="BF104">
            <v>0</v>
          </cell>
          <cell r="BG104">
            <v>0</v>
          </cell>
          <cell r="BI104">
            <v>0</v>
          </cell>
          <cell r="BJ104">
            <v>0</v>
          </cell>
          <cell r="BK104">
            <v>0</v>
          </cell>
          <cell r="BL104">
            <v>0</v>
          </cell>
          <cell r="BM104">
            <v>0</v>
          </cell>
          <cell r="BN104">
            <v>0</v>
          </cell>
          <cell r="BP104">
            <v>0</v>
          </cell>
          <cell r="BR104">
            <v>3067914</v>
          </cell>
          <cell r="BS104">
            <v>3067914</v>
          </cell>
          <cell r="BT104">
            <v>0</v>
          </cell>
          <cell r="BU104">
            <v>-29608.470609893324</v>
          </cell>
          <cell r="BV104">
            <v>-29608.470609893324</v>
          </cell>
          <cell r="BX104">
            <v>-29608.470609893324</v>
          </cell>
          <cell r="CD104">
            <v>-95</v>
          </cell>
        </row>
        <row r="105">
          <cell r="A105">
            <v>96</v>
          </cell>
          <cell r="B105">
            <v>96</v>
          </cell>
          <cell r="C105" t="str">
            <v>FALMOUTH</v>
          </cell>
          <cell r="D105">
            <v>72</v>
          </cell>
          <cell r="E105">
            <v>1181432</v>
          </cell>
          <cell r="F105">
            <v>0</v>
          </cell>
          <cell r="G105">
            <v>64220</v>
          </cell>
          <cell r="H105">
            <v>1245652</v>
          </cell>
          <cell r="J105">
            <v>98091.695274122903</v>
          </cell>
          <cell r="K105">
            <v>0.42197661665033781</v>
          </cell>
          <cell r="L105">
            <v>64220</v>
          </cell>
          <cell r="M105">
            <v>162311.6952741229</v>
          </cell>
          <cell r="O105">
            <v>1083340.304725877</v>
          </cell>
          <cell r="Q105">
            <v>0</v>
          </cell>
          <cell r="R105">
            <v>98091.695274122903</v>
          </cell>
          <cell r="S105">
            <v>64220</v>
          </cell>
          <cell r="T105">
            <v>162311.6952741229</v>
          </cell>
          <cell r="V105">
            <v>296677.6561914201</v>
          </cell>
          <cell r="W105">
            <v>0</v>
          </cell>
          <cell r="X105">
            <v>96</v>
          </cell>
          <cell r="Y105">
            <v>72</v>
          </cell>
          <cell r="Z105">
            <v>8.6956521739130432E-2</v>
          </cell>
          <cell r="AA105">
            <v>1181432</v>
          </cell>
          <cell r="AB105">
            <v>0</v>
          </cell>
          <cell r="AC105">
            <v>1181432</v>
          </cell>
          <cell r="AD105">
            <v>0</v>
          </cell>
          <cell r="AE105">
            <v>64220</v>
          </cell>
          <cell r="AF105">
            <v>1245652</v>
          </cell>
          <cell r="AG105">
            <v>0</v>
          </cell>
          <cell r="AH105">
            <v>0</v>
          </cell>
          <cell r="AI105">
            <v>0</v>
          </cell>
          <cell r="AJ105">
            <v>0</v>
          </cell>
          <cell r="AK105">
            <v>1245652</v>
          </cell>
          <cell r="AM105">
            <v>96</v>
          </cell>
          <cell r="AN105">
            <v>96</v>
          </cell>
          <cell r="AO105" t="str">
            <v>FALMOUTH</v>
          </cell>
          <cell r="AP105">
            <v>1181432</v>
          </cell>
          <cell r="AQ105">
            <v>1038776</v>
          </cell>
          <cell r="AR105">
            <v>142656</v>
          </cell>
          <cell r="AS105">
            <v>43014</v>
          </cell>
          <cell r="AT105">
            <v>0</v>
          </cell>
          <cell r="AU105">
            <v>0</v>
          </cell>
          <cell r="AV105">
            <v>0</v>
          </cell>
          <cell r="AW105">
            <v>49379</v>
          </cell>
          <cell r="AX105">
            <v>-2591.3438085798989</v>
          </cell>
          <cell r="AY105">
            <v>232457.6561914201</v>
          </cell>
          <cell r="AZ105">
            <v>98887.38686530909</v>
          </cell>
          <cell r="BA105">
            <v>98091.695274122903</v>
          </cell>
          <cell r="BB105">
            <v>97751.222699296399</v>
          </cell>
          <cell r="BD105">
            <v>96</v>
          </cell>
          <cell r="BE105" t="str">
            <v>FALMOUTH</v>
          </cell>
          <cell r="BF105">
            <v>0</v>
          </cell>
          <cell r="BG105">
            <v>0</v>
          </cell>
          <cell r="BI105">
            <v>0</v>
          </cell>
          <cell r="BJ105">
            <v>0</v>
          </cell>
          <cell r="BK105">
            <v>0</v>
          </cell>
          <cell r="BL105">
            <v>0</v>
          </cell>
          <cell r="BM105">
            <v>0</v>
          </cell>
          <cell r="BN105">
            <v>0</v>
          </cell>
          <cell r="BP105">
            <v>0</v>
          </cell>
          <cell r="BR105">
            <v>142656</v>
          </cell>
          <cell r="BS105">
            <v>142656</v>
          </cell>
          <cell r="BT105">
            <v>0</v>
          </cell>
          <cell r="BU105">
            <v>-2591.3438085798989</v>
          </cell>
          <cell r="BV105">
            <v>-2591.3438085798989</v>
          </cell>
          <cell r="BX105">
            <v>-2591.3438085798989</v>
          </cell>
          <cell r="CD105">
            <v>-96</v>
          </cell>
        </row>
        <row r="106">
          <cell r="A106">
            <v>97</v>
          </cell>
          <cell r="B106">
            <v>97</v>
          </cell>
          <cell r="C106" t="str">
            <v>FITCHBURG</v>
          </cell>
          <cell r="D106">
            <v>197</v>
          </cell>
          <cell r="E106">
            <v>2217857</v>
          </cell>
          <cell r="F106">
            <v>0</v>
          </cell>
          <cell r="G106">
            <v>175921</v>
          </cell>
          <cell r="H106">
            <v>2393778</v>
          </cell>
          <cell r="J106">
            <v>208535.32107805452</v>
          </cell>
          <cell r="K106">
            <v>0.62115185574902199</v>
          </cell>
          <cell r="L106">
            <v>175921</v>
          </cell>
          <cell r="M106">
            <v>384456.32107805449</v>
          </cell>
          <cell r="O106">
            <v>2009321.6789219454</v>
          </cell>
          <cell r="Q106">
            <v>0</v>
          </cell>
          <cell r="R106">
            <v>208535.32107805452</v>
          </cell>
          <cell r="S106">
            <v>175921</v>
          </cell>
          <cell r="T106">
            <v>384456.32107805449</v>
          </cell>
          <cell r="V106">
            <v>511644.5741115032</v>
          </cell>
          <cell r="W106">
            <v>0</v>
          </cell>
          <cell r="X106">
            <v>97</v>
          </cell>
          <cell r="Y106">
            <v>197</v>
          </cell>
          <cell r="Z106">
            <v>0</v>
          </cell>
          <cell r="AA106">
            <v>2217857</v>
          </cell>
          <cell r="AB106">
            <v>0</v>
          </cell>
          <cell r="AC106">
            <v>2217857</v>
          </cell>
          <cell r="AD106">
            <v>0</v>
          </cell>
          <cell r="AE106">
            <v>175921</v>
          </cell>
          <cell r="AF106">
            <v>2393778</v>
          </cell>
          <cell r="AG106">
            <v>0</v>
          </cell>
          <cell r="AH106">
            <v>0</v>
          </cell>
          <cell r="AI106">
            <v>0</v>
          </cell>
          <cell r="AJ106">
            <v>0</v>
          </cell>
          <cell r="AK106">
            <v>2393778</v>
          </cell>
          <cell r="AM106">
            <v>97</v>
          </cell>
          <cell r="AN106">
            <v>97</v>
          </cell>
          <cell r="AO106" t="str">
            <v>FITCHBURG</v>
          </cell>
          <cell r="AP106">
            <v>2217857</v>
          </cell>
          <cell r="AQ106">
            <v>1918552</v>
          </cell>
          <cell r="AR106">
            <v>299305</v>
          </cell>
          <cell r="AS106">
            <v>25537</v>
          </cell>
          <cell r="AT106">
            <v>0</v>
          </cell>
          <cell r="AU106">
            <v>0</v>
          </cell>
          <cell r="AV106">
            <v>0</v>
          </cell>
          <cell r="AW106">
            <v>12420</v>
          </cell>
          <cell r="AX106">
            <v>-1538.4258884967858</v>
          </cell>
          <cell r="AY106">
            <v>335723.5741115032</v>
          </cell>
          <cell r="AZ106">
            <v>207474.54944566888</v>
          </cell>
          <cell r="BA106">
            <v>208535.32107805452</v>
          </cell>
          <cell r="BB106">
            <v>208989.22011755913</v>
          </cell>
          <cell r="BD106">
            <v>97</v>
          </cell>
          <cell r="BE106" t="str">
            <v>FITCHBURG</v>
          </cell>
          <cell r="BF106">
            <v>0</v>
          </cell>
          <cell r="BG106">
            <v>0</v>
          </cell>
          <cell r="BI106">
            <v>0</v>
          </cell>
          <cell r="BJ106">
            <v>0</v>
          </cell>
          <cell r="BK106">
            <v>0</v>
          </cell>
          <cell r="BL106">
            <v>0</v>
          </cell>
          <cell r="BM106">
            <v>0</v>
          </cell>
          <cell r="BN106">
            <v>0</v>
          </cell>
          <cell r="BP106">
            <v>0</v>
          </cell>
          <cell r="BR106">
            <v>299305</v>
          </cell>
          <cell r="BS106">
            <v>299305</v>
          </cell>
          <cell r="BT106">
            <v>0</v>
          </cell>
          <cell r="BU106">
            <v>-1538.4258884967858</v>
          </cell>
          <cell r="BV106">
            <v>-1538.4258884967858</v>
          </cell>
          <cell r="BX106">
            <v>-1538.4258884967858</v>
          </cell>
          <cell r="CD106">
            <v>-97</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62760</v>
          </cell>
          <cell r="AR107">
            <v>0</v>
          </cell>
          <cell r="AS107">
            <v>0</v>
          </cell>
          <cell r="AT107">
            <v>13174</v>
          </cell>
          <cell r="AU107">
            <v>0</v>
          </cell>
          <cell r="AV107">
            <v>0</v>
          </cell>
          <cell r="AW107">
            <v>0</v>
          </cell>
          <cell r="AX107">
            <v>0</v>
          </cell>
          <cell r="AY107">
            <v>13174</v>
          </cell>
          <cell r="AZ107">
            <v>0</v>
          </cell>
          <cell r="BA107">
            <v>0</v>
          </cell>
          <cell r="BB107">
            <v>0</v>
          </cell>
          <cell r="BD107">
            <v>98</v>
          </cell>
          <cell r="BE107" t="str">
            <v>FLORIDA</v>
          </cell>
          <cell r="BF107">
            <v>0</v>
          </cell>
          <cell r="BG107">
            <v>0</v>
          </cell>
          <cell r="BI107">
            <v>0</v>
          </cell>
          <cell r="BJ107">
            <v>0</v>
          </cell>
          <cell r="BK107">
            <v>0</v>
          </cell>
          <cell r="BL107">
            <v>0</v>
          </cell>
          <cell r="BM107">
            <v>0</v>
          </cell>
          <cell r="BN107">
            <v>0</v>
          </cell>
          <cell r="BP107">
            <v>0</v>
          </cell>
          <cell r="BR107">
            <v>0</v>
          </cell>
          <cell r="BS107">
            <v>0</v>
          </cell>
          <cell r="BT107">
            <v>0</v>
          </cell>
          <cell r="BU107">
            <v>0</v>
          </cell>
          <cell r="BV107">
            <v>0</v>
          </cell>
          <cell r="BX107">
            <v>0</v>
          </cell>
          <cell r="CD107">
            <v>-98</v>
          </cell>
        </row>
        <row r="108">
          <cell r="A108">
            <v>99</v>
          </cell>
          <cell r="B108">
            <v>99</v>
          </cell>
          <cell r="C108" t="str">
            <v>FOXBOROUGH</v>
          </cell>
          <cell r="D108">
            <v>117</v>
          </cell>
          <cell r="E108">
            <v>1803087</v>
          </cell>
          <cell r="F108">
            <v>0</v>
          </cell>
          <cell r="G108">
            <v>104481</v>
          </cell>
          <cell r="H108">
            <v>1907568</v>
          </cell>
          <cell r="J108">
            <v>142370.64533865688</v>
          </cell>
          <cell r="K108">
            <v>0.45084625799546302</v>
          </cell>
          <cell r="L108">
            <v>104481</v>
          </cell>
          <cell r="M108">
            <v>246851.64533865688</v>
          </cell>
          <cell r="O108">
            <v>1660716.3546613432</v>
          </cell>
          <cell r="Q108">
            <v>0</v>
          </cell>
          <cell r="R108">
            <v>142370.64533865688</v>
          </cell>
          <cell r="S108">
            <v>104481</v>
          </cell>
          <cell r="T108">
            <v>246851.64533865688</v>
          </cell>
          <cell r="V108">
            <v>420266.35435041715</v>
          </cell>
          <cell r="W108">
            <v>0</v>
          </cell>
          <cell r="X108">
            <v>99</v>
          </cell>
          <cell r="Y108">
            <v>117</v>
          </cell>
          <cell r="Z108">
            <v>0</v>
          </cell>
          <cell r="AA108">
            <v>1803087</v>
          </cell>
          <cell r="AB108">
            <v>0</v>
          </cell>
          <cell r="AC108">
            <v>1803087</v>
          </cell>
          <cell r="AD108">
            <v>0</v>
          </cell>
          <cell r="AE108">
            <v>104481</v>
          </cell>
          <cell r="AF108">
            <v>1907568</v>
          </cell>
          <cell r="AG108">
            <v>0</v>
          </cell>
          <cell r="AH108">
            <v>0</v>
          </cell>
          <cell r="AI108">
            <v>0</v>
          </cell>
          <cell r="AJ108">
            <v>0</v>
          </cell>
          <cell r="AK108">
            <v>1907568</v>
          </cell>
          <cell r="AM108">
            <v>99</v>
          </cell>
          <cell r="AN108">
            <v>99</v>
          </cell>
          <cell r="AO108" t="str">
            <v>FOXBOROUGH</v>
          </cell>
          <cell r="AP108">
            <v>1803087</v>
          </cell>
          <cell r="AQ108">
            <v>1598822</v>
          </cell>
          <cell r="AR108">
            <v>204265</v>
          </cell>
          <cell r="AS108">
            <v>16178</v>
          </cell>
          <cell r="AT108">
            <v>59624.25</v>
          </cell>
          <cell r="AU108">
            <v>0</v>
          </cell>
          <cell r="AV108">
            <v>26049.75</v>
          </cell>
          <cell r="AW108">
            <v>10643</v>
          </cell>
          <cell r="AX108">
            <v>-974.64564958287519</v>
          </cell>
          <cell r="AY108">
            <v>315785.35435041715</v>
          </cell>
          <cell r="AZ108">
            <v>141593.98888264329</v>
          </cell>
          <cell r="BA108">
            <v>142370.64533865688</v>
          </cell>
          <cell r="BB108">
            <v>142702.97287141415</v>
          </cell>
          <cell r="BD108">
            <v>99</v>
          </cell>
          <cell r="BE108" t="str">
            <v>FOXBOROUGH</v>
          </cell>
          <cell r="BF108">
            <v>0</v>
          </cell>
          <cell r="BG108">
            <v>0</v>
          </cell>
          <cell r="BI108">
            <v>0</v>
          </cell>
          <cell r="BJ108">
            <v>0</v>
          </cell>
          <cell r="BK108">
            <v>0</v>
          </cell>
          <cell r="BL108">
            <v>0</v>
          </cell>
          <cell r="BM108">
            <v>0</v>
          </cell>
          <cell r="BN108">
            <v>0</v>
          </cell>
          <cell r="BP108">
            <v>0</v>
          </cell>
          <cell r="BR108">
            <v>204265</v>
          </cell>
          <cell r="BS108">
            <v>204265</v>
          </cell>
          <cell r="BT108">
            <v>0</v>
          </cell>
          <cell r="BU108">
            <v>-974.64564958287519</v>
          </cell>
          <cell r="BV108">
            <v>-974.64564958287519</v>
          </cell>
          <cell r="BX108">
            <v>-974.64564958287519</v>
          </cell>
          <cell r="CD108">
            <v>-99</v>
          </cell>
        </row>
        <row r="109">
          <cell r="A109">
            <v>100</v>
          </cell>
          <cell r="B109">
            <v>100</v>
          </cell>
          <cell r="C109" t="str">
            <v>FRAMINGHAM</v>
          </cell>
          <cell r="D109">
            <v>350</v>
          </cell>
          <cell r="E109">
            <v>5071111</v>
          </cell>
          <cell r="F109">
            <v>0</v>
          </cell>
          <cell r="G109">
            <v>311965</v>
          </cell>
          <cell r="H109">
            <v>5383076</v>
          </cell>
          <cell r="J109">
            <v>170705.82945974125</v>
          </cell>
          <cell r="K109">
            <v>0.20266365286511401</v>
          </cell>
          <cell r="L109">
            <v>311965</v>
          </cell>
          <cell r="M109">
            <v>482670.82945974125</v>
          </cell>
          <cell r="O109">
            <v>4900405.1705402583</v>
          </cell>
          <cell r="Q109">
            <v>0</v>
          </cell>
          <cell r="R109">
            <v>170705.82945974125</v>
          </cell>
          <cell r="S109">
            <v>311965</v>
          </cell>
          <cell r="T109">
            <v>482670.82945974125</v>
          </cell>
          <cell r="V109">
            <v>1154276.0264047063</v>
          </cell>
          <cell r="W109">
            <v>0</v>
          </cell>
          <cell r="X109">
            <v>100</v>
          </cell>
          <cell r="Y109">
            <v>350</v>
          </cell>
          <cell r="Z109">
            <v>0.6631686825445966</v>
          </cell>
          <cell r="AA109">
            <v>5071111</v>
          </cell>
          <cell r="AB109">
            <v>0</v>
          </cell>
          <cell r="AC109">
            <v>5071111</v>
          </cell>
          <cell r="AD109">
            <v>0</v>
          </cell>
          <cell r="AE109">
            <v>311965</v>
          </cell>
          <cell r="AF109">
            <v>5383076</v>
          </cell>
          <cell r="AG109">
            <v>0</v>
          </cell>
          <cell r="AH109">
            <v>0</v>
          </cell>
          <cell r="AI109">
            <v>0</v>
          </cell>
          <cell r="AJ109">
            <v>0</v>
          </cell>
          <cell r="AK109">
            <v>5383076</v>
          </cell>
          <cell r="AM109">
            <v>100</v>
          </cell>
          <cell r="AN109">
            <v>100</v>
          </cell>
          <cell r="AO109" t="str">
            <v>FRAMINGHAM</v>
          </cell>
          <cell r="AP109">
            <v>5071111</v>
          </cell>
          <cell r="AQ109">
            <v>4819542</v>
          </cell>
          <cell r="AR109">
            <v>251569</v>
          </cell>
          <cell r="AS109">
            <v>129788</v>
          </cell>
          <cell r="AT109">
            <v>60124.75</v>
          </cell>
          <cell r="AU109">
            <v>176455.25</v>
          </cell>
          <cell r="AV109">
            <v>107995</v>
          </cell>
          <cell r="AW109">
            <v>124198</v>
          </cell>
          <cell r="AX109">
            <v>-7818.9735952938208</v>
          </cell>
          <cell r="AY109">
            <v>842311.02640470618</v>
          </cell>
          <cell r="AZ109">
            <v>174384.54061742194</v>
          </cell>
          <cell r="BA109">
            <v>170705.82945974125</v>
          </cell>
          <cell r="BB109">
            <v>169131.7267875848</v>
          </cell>
          <cell r="BD109">
            <v>100</v>
          </cell>
          <cell r="BE109" t="str">
            <v>FRAMINGHAM</v>
          </cell>
          <cell r="BF109">
            <v>0</v>
          </cell>
          <cell r="BG109">
            <v>0</v>
          </cell>
          <cell r="BI109">
            <v>0</v>
          </cell>
          <cell r="BJ109">
            <v>0</v>
          </cell>
          <cell r="BK109">
            <v>0</v>
          </cell>
          <cell r="BL109">
            <v>0</v>
          </cell>
          <cell r="BM109">
            <v>0</v>
          </cell>
          <cell r="BN109">
            <v>0</v>
          </cell>
          <cell r="BP109">
            <v>0</v>
          </cell>
          <cell r="BR109">
            <v>251569</v>
          </cell>
          <cell r="BS109">
            <v>251569</v>
          </cell>
          <cell r="BT109">
            <v>0</v>
          </cell>
          <cell r="BU109">
            <v>-7818.9735952938208</v>
          </cell>
          <cell r="BV109">
            <v>-7818.9735952938208</v>
          </cell>
          <cell r="BX109">
            <v>-7818.9735952938208</v>
          </cell>
          <cell r="CD109">
            <v>-100</v>
          </cell>
        </row>
        <row r="110">
          <cell r="A110">
            <v>101</v>
          </cell>
          <cell r="B110">
            <v>101</v>
          </cell>
          <cell r="C110" t="str">
            <v>FRANKLIN</v>
          </cell>
          <cell r="D110">
            <v>326</v>
          </cell>
          <cell r="E110">
            <v>3578901</v>
          </cell>
          <cell r="F110">
            <v>0</v>
          </cell>
          <cell r="G110">
            <v>291094</v>
          </cell>
          <cell r="H110">
            <v>3869995</v>
          </cell>
          <cell r="J110">
            <v>0</v>
          </cell>
          <cell r="K110">
            <v>0</v>
          </cell>
          <cell r="L110">
            <v>291094</v>
          </cell>
          <cell r="M110">
            <v>291094</v>
          </cell>
          <cell r="O110">
            <v>3578901</v>
          </cell>
          <cell r="Q110">
            <v>0</v>
          </cell>
          <cell r="R110">
            <v>0</v>
          </cell>
          <cell r="S110">
            <v>291094</v>
          </cell>
          <cell r="T110">
            <v>291094</v>
          </cell>
          <cell r="V110">
            <v>409745.5</v>
          </cell>
          <cell r="W110">
            <v>0</v>
          </cell>
          <cell r="X110">
            <v>101</v>
          </cell>
          <cell r="Y110">
            <v>326</v>
          </cell>
          <cell r="Z110">
            <v>2.7190332326283987E-2</v>
          </cell>
          <cell r="AA110">
            <v>3578901</v>
          </cell>
          <cell r="AB110">
            <v>0</v>
          </cell>
          <cell r="AC110">
            <v>3578901</v>
          </cell>
          <cell r="AD110">
            <v>0</v>
          </cell>
          <cell r="AE110">
            <v>291094</v>
          </cell>
          <cell r="AF110">
            <v>3869995</v>
          </cell>
          <cell r="AG110">
            <v>0</v>
          </cell>
          <cell r="AH110">
            <v>0</v>
          </cell>
          <cell r="AI110">
            <v>0</v>
          </cell>
          <cell r="AJ110">
            <v>0</v>
          </cell>
          <cell r="AK110">
            <v>3869995</v>
          </cell>
          <cell r="AM110">
            <v>101</v>
          </cell>
          <cell r="AN110">
            <v>101</v>
          </cell>
          <cell r="AO110" t="str">
            <v>FRANKLIN</v>
          </cell>
          <cell r="AP110">
            <v>3578901</v>
          </cell>
          <cell r="AQ110">
            <v>3663705</v>
          </cell>
          <cell r="AR110">
            <v>0</v>
          </cell>
          <cell r="AS110">
            <v>0</v>
          </cell>
          <cell r="AT110">
            <v>0</v>
          </cell>
          <cell r="AU110">
            <v>75524.5</v>
          </cell>
          <cell r="AV110">
            <v>16566.75</v>
          </cell>
          <cell r="AW110">
            <v>26560.25</v>
          </cell>
          <cell r="AX110">
            <v>0</v>
          </cell>
          <cell r="AY110">
            <v>118651.5</v>
          </cell>
          <cell r="AZ110">
            <v>0</v>
          </cell>
          <cell r="BA110">
            <v>0</v>
          </cell>
          <cell r="BB110">
            <v>0</v>
          </cell>
          <cell r="BD110">
            <v>101</v>
          </cell>
          <cell r="BE110" t="str">
            <v>FRANKLIN</v>
          </cell>
          <cell r="BF110">
            <v>0</v>
          </cell>
          <cell r="BG110">
            <v>0</v>
          </cell>
          <cell r="BI110">
            <v>0</v>
          </cell>
          <cell r="BJ110">
            <v>0</v>
          </cell>
          <cell r="BK110">
            <v>0</v>
          </cell>
          <cell r="BL110">
            <v>0</v>
          </cell>
          <cell r="BM110">
            <v>0</v>
          </cell>
          <cell r="BN110">
            <v>0</v>
          </cell>
          <cell r="BP110">
            <v>0</v>
          </cell>
          <cell r="BR110">
            <v>0</v>
          </cell>
          <cell r="BS110">
            <v>0</v>
          </cell>
          <cell r="BT110">
            <v>0</v>
          </cell>
          <cell r="BU110">
            <v>0</v>
          </cell>
          <cell r="BV110">
            <v>0</v>
          </cell>
          <cell r="BX110">
            <v>0</v>
          </cell>
          <cell r="CD110">
            <v>-101</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D111">
            <v>102</v>
          </cell>
          <cell r="BE111" t="str">
            <v>FREETOWN</v>
          </cell>
          <cell r="BF111">
            <v>0</v>
          </cell>
          <cell r="BG111">
            <v>0</v>
          </cell>
          <cell r="BI111">
            <v>0</v>
          </cell>
          <cell r="BJ111">
            <v>0</v>
          </cell>
          <cell r="BK111">
            <v>0</v>
          </cell>
          <cell r="BL111">
            <v>0</v>
          </cell>
          <cell r="BM111">
            <v>0</v>
          </cell>
          <cell r="BN111">
            <v>0</v>
          </cell>
          <cell r="BP111">
            <v>0</v>
          </cell>
          <cell r="BR111">
            <v>0</v>
          </cell>
          <cell r="BS111">
            <v>0</v>
          </cell>
          <cell r="BT111">
            <v>0</v>
          </cell>
          <cell r="BU111">
            <v>0</v>
          </cell>
          <cell r="BV111">
            <v>0</v>
          </cell>
          <cell r="BX111">
            <v>0</v>
          </cell>
          <cell r="CC111" t="str">
            <v>fy12</v>
          </cell>
          <cell r="CD111">
            <v>-102</v>
          </cell>
        </row>
        <row r="112">
          <cell r="A112">
            <v>103</v>
          </cell>
          <cell r="B112">
            <v>103</v>
          </cell>
          <cell r="C112" t="str">
            <v>GARDNER</v>
          </cell>
          <cell r="D112">
            <v>20</v>
          </cell>
          <cell r="E112">
            <v>218060</v>
          </cell>
          <cell r="F112">
            <v>0</v>
          </cell>
          <cell r="G112">
            <v>17860</v>
          </cell>
          <cell r="H112">
            <v>235920</v>
          </cell>
          <cell r="J112">
            <v>30646.289745922957</v>
          </cell>
          <cell r="K112">
            <v>0.48647268327730564</v>
          </cell>
          <cell r="L112">
            <v>17860</v>
          </cell>
          <cell r="M112">
            <v>48506.289745922957</v>
          </cell>
          <cell r="O112">
            <v>187413.71025407704</v>
          </cell>
          <cell r="Q112">
            <v>0</v>
          </cell>
          <cell r="R112">
            <v>30646.289745922957</v>
          </cell>
          <cell r="S112">
            <v>17860</v>
          </cell>
          <cell r="T112">
            <v>48506.289745922957</v>
          </cell>
          <cell r="V112">
            <v>80856.938573123436</v>
          </cell>
          <cell r="W112">
            <v>0</v>
          </cell>
          <cell r="X112">
            <v>103</v>
          </cell>
          <cell r="Y112">
            <v>20</v>
          </cell>
          <cell r="Z112">
            <v>0</v>
          </cell>
          <cell r="AA112">
            <v>218060</v>
          </cell>
          <cell r="AB112">
            <v>0</v>
          </cell>
          <cell r="AC112">
            <v>218060</v>
          </cell>
          <cell r="AD112">
            <v>0</v>
          </cell>
          <cell r="AE112">
            <v>17860</v>
          </cell>
          <cell r="AF112">
            <v>235920</v>
          </cell>
          <cell r="AG112">
            <v>0</v>
          </cell>
          <cell r="AH112">
            <v>0</v>
          </cell>
          <cell r="AI112">
            <v>0</v>
          </cell>
          <cell r="AJ112">
            <v>0</v>
          </cell>
          <cell r="AK112">
            <v>235920</v>
          </cell>
          <cell r="AM112">
            <v>103</v>
          </cell>
          <cell r="AN112">
            <v>103</v>
          </cell>
          <cell r="AO112" t="str">
            <v>GARDNER</v>
          </cell>
          <cell r="AP112">
            <v>218060</v>
          </cell>
          <cell r="AQ112">
            <v>173492</v>
          </cell>
          <cell r="AR112">
            <v>44568</v>
          </cell>
          <cell r="AS112">
            <v>13417</v>
          </cell>
          <cell r="AT112">
            <v>0</v>
          </cell>
          <cell r="AU112">
            <v>5820.25</v>
          </cell>
          <cell r="AV112">
            <v>0</v>
          </cell>
          <cell r="AW112">
            <v>0</v>
          </cell>
          <cell r="AX112">
            <v>-808.31142687656393</v>
          </cell>
          <cell r="AY112">
            <v>62996.938573123436</v>
          </cell>
          <cell r="AZ112">
            <v>30893.990142812752</v>
          </cell>
          <cell r="BA112">
            <v>30646.289745922957</v>
          </cell>
          <cell r="BB112">
            <v>30540.299946798787</v>
          </cell>
          <cell r="BD112">
            <v>103</v>
          </cell>
          <cell r="BE112" t="str">
            <v>GARDNER</v>
          </cell>
          <cell r="BF112">
            <v>0</v>
          </cell>
          <cell r="BG112">
            <v>0</v>
          </cell>
          <cell r="BI112">
            <v>0</v>
          </cell>
          <cell r="BJ112">
            <v>0</v>
          </cell>
          <cell r="BK112">
            <v>0</v>
          </cell>
          <cell r="BL112">
            <v>0</v>
          </cell>
          <cell r="BM112">
            <v>0</v>
          </cell>
          <cell r="BN112">
            <v>0</v>
          </cell>
          <cell r="BP112">
            <v>0</v>
          </cell>
          <cell r="BR112">
            <v>44568</v>
          </cell>
          <cell r="BS112">
            <v>44568</v>
          </cell>
          <cell r="BT112">
            <v>0</v>
          </cell>
          <cell r="BU112">
            <v>-808.31142687656393</v>
          </cell>
          <cell r="BV112">
            <v>-808.31142687656393</v>
          </cell>
          <cell r="BX112">
            <v>-808.31142687656393</v>
          </cell>
          <cell r="CD112">
            <v>-103</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D113">
            <v>104</v>
          </cell>
          <cell r="BE113" t="str">
            <v>AQUINNAH</v>
          </cell>
          <cell r="BF113">
            <v>0</v>
          </cell>
          <cell r="BG113">
            <v>0</v>
          </cell>
          <cell r="BI113">
            <v>0</v>
          </cell>
          <cell r="BJ113">
            <v>0</v>
          </cell>
          <cell r="BK113">
            <v>0</v>
          </cell>
          <cell r="BL113">
            <v>0</v>
          </cell>
          <cell r="BM113">
            <v>0</v>
          </cell>
          <cell r="BN113">
            <v>0</v>
          </cell>
          <cell r="BP113">
            <v>0</v>
          </cell>
          <cell r="BR113">
            <v>0</v>
          </cell>
          <cell r="BS113">
            <v>0</v>
          </cell>
          <cell r="BT113">
            <v>0</v>
          </cell>
          <cell r="BU113">
            <v>0</v>
          </cell>
          <cell r="BV113">
            <v>0</v>
          </cell>
          <cell r="BX113">
            <v>0</v>
          </cell>
          <cell r="CD113">
            <v>-104</v>
          </cell>
        </row>
        <row r="114">
          <cell r="A114">
            <v>105</v>
          </cell>
          <cell r="B114">
            <v>105</v>
          </cell>
          <cell r="C114" t="str">
            <v>GEORGETOWN</v>
          </cell>
          <cell r="D114">
            <v>3</v>
          </cell>
          <cell r="E114">
            <v>35507</v>
          </cell>
          <cell r="F114">
            <v>0</v>
          </cell>
          <cell r="G114">
            <v>2679</v>
          </cell>
          <cell r="H114">
            <v>38186</v>
          </cell>
          <cell r="J114">
            <v>9495.795244762865</v>
          </cell>
          <cell r="K114">
            <v>0.55548020560481226</v>
          </cell>
          <cell r="L114">
            <v>2679</v>
          </cell>
          <cell r="M114">
            <v>12174.795244762865</v>
          </cell>
          <cell r="O114">
            <v>26011.204755237137</v>
          </cell>
          <cell r="Q114">
            <v>0</v>
          </cell>
          <cell r="R114">
            <v>9495.795244762865</v>
          </cell>
          <cell r="S114">
            <v>2679</v>
          </cell>
          <cell r="T114">
            <v>12174.795244762865</v>
          </cell>
          <cell r="V114">
            <v>19773.75</v>
          </cell>
          <cell r="W114">
            <v>0</v>
          </cell>
          <cell r="X114">
            <v>105</v>
          </cell>
          <cell r="Y114">
            <v>3</v>
          </cell>
          <cell r="Z114">
            <v>0</v>
          </cell>
          <cell r="AA114">
            <v>35507</v>
          </cell>
          <cell r="AB114">
            <v>0</v>
          </cell>
          <cell r="AC114">
            <v>35507</v>
          </cell>
          <cell r="AD114">
            <v>0</v>
          </cell>
          <cell r="AE114">
            <v>2679</v>
          </cell>
          <cell r="AF114">
            <v>38186</v>
          </cell>
          <cell r="AG114">
            <v>0</v>
          </cell>
          <cell r="AH114">
            <v>0</v>
          </cell>
          <cell r="AI114">
            <v>0</v>
          </cell>
          <cell r="AJ114">
            <v>0</v>
          </cell>
          <cell r="AK114">
            <v>38186</v>
          </cell>
          <cell r="AM114">
            <v>105</v>
          </cell>
          <cell r="AN114">
            <v>105</v>
          </cell>
          <cell r="AO114" t="str">
            <v>GEORGETOWN</v>
          </cell>
          <cell r="AP114">
            <v>35507</v>
          </cell>
          <cell r="AQ114">
            <v>21948</v>
          </cell>
          <cell r="AR114">
            <v>13559</v>
          </cell>
          <cell r="AS114">
            <v>0</v>
          </cell>
          <cell r="AT114">
            <v>3535.75</v>
          </cell>
          <cell r="AU114">
            <v>0</v>
          </cell>
          <cell r="AV114">
            <v>0</v>
          </cell>
          <cell r="AW114">
            <v>0</v>
          </cell>
          <cell r="AX114">
            <v>0</v>
          </cell>
          <cell r="AY114">
            <v>17094.75</v>
          </cell>
          <cell r="AZ114">
            <v>9398.9322461496613</v>
          </cell>
          <cell r="BA114">
            <v>9495.795244762865</v>
          </cell>
          <cell r="BB114">
            <v>9537.2424523349509</v>
          </cell>
          <cell r="BD114">
            <v>105</v>
          </cell>
          <cell r="BE114" t="str">
            <v>GEORGETOWN</v>
          </cell>
          <cell r="BF114">
            <v>0</v>
          </cell>
          <cell r="BG114">
            <v>0</v>
          </cell>
          <cell r="BI114">
            <v>0</v>
          </cell>
          <cell r="BJ114">
            <v>0</v>
          </cell>
          <cell r="BK114">
            <v>0</v>
          </cell>
          <cell r="BL114">
            <v>0</v>
          </cell>
          <cell r="BM114">
            <v>0</v>
          </cell>
          <cell r="BN114">
            <v>0</v>
          </cell>
          <cell r="BP114">
            <v>0</v>
          </cell>
          <cell r="BR114">
            <v>13559</v>
          </cell>
          <cell r="BS114">
            <v>13559</v>
          </cell>
          <cell r="BT114">
            <v>0</v>
          </cell>
          <cell r="BU114">
            <v>0</v>
          </cell>
          <cell r="BV114">
            <v>0</v>
          </cell>
          <cell r="BX114">
            <v>0</v>
          </cell>
          <cell r="CD114">
            <v>-105</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D115">
            <v>106</v>
          </cell>
          <cell r="BE115" t="str">
            <v>GILL</v>
          </cell>
          <cell r="BF115">
            <v>0</v>
          </cell>
          <cell r="BG115">
            <v>0</v>
          </cell>
          <cell r="BI115">
            <v>0</v>
          </cell>
          <cell r="BJ115">
            <v>0</v>
          </cell>
          <cell r="BK115">
            <v>0</v>
          </cell>
          <cell r="BL115">
            <v>0</v>
          </cell>
          <cell r="BM115">
            <v>0</v>
          </cell>
          <cell r="BN115">
            <v>0</v>
          </cell>
          <cell r="BP115">
            <v>0</v>
          </cell>
          <cell r="BR115">
            <v>0</v>
          </cell>
          <cell r="BS115">
            <v>0</v>
          </cell>
          <cell r="BT115">
            <v>0</v>
          </cell>
          <cell r="BU115">
            <v>0</v>
          </cell>
          <cell r="BV115">
            <v>0</v>
          </cell>
          <cell r="BX115">
            <v>0</v>
          </cell>
          <cell r="CD115">
            <v>-106</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3552.5</v>
          </cell>
          <cell r="AV116">
            <v>0</v>
          </cell>
          <cell r="AW116">
            <v>0</v>
          </cell>
          <cell r="AX116">
            <v>0</v>
          </cell>
          <cell r="AY116">
            <v>3552.5</v>
          </cell>
          <cell r="AZ116">
            <v>0</v>
          </cell>
          <cell r="BA116">
            <v>0</v>
          </cell>
          <cell r="BB116">
            <v>0</v>
          </cell>
          <cell r="BD116">
            <v>107</v>
          </cell>
          <cell r="BE116" t="str">
            <v>GLOUCESTER</v>
          </cell>
          <cell r="BF116">
            <v>0</v>
          </cell>
          <cell r="BG116">
            <v>0</v>
          </cell>
          <cell r="BI116">
            <v>0</v>
          </cell>
          <cell r="BJ116">
            <v>0</v>
          </cell>
          <cell r="BK116">
            <v>0</v>
          </cell>
          <cell r="BL116">
            <v>0</v>
          </cell>
          <cell r="BM116">
            <v>0</v>
          </cell>
          <cell r="BN116">
            <v>0</v>
          </cell>
          <cell r="BP116">
            <v>0</v>
          </cell>
          <cell r="BR116">
            <v>0</v>
          </cell>
          <cell r="BS116">
            <v>0</v>
          </cell>
          <cell r="BT116">
            <v>0</v>
          </cell>
          <cell r="BU116">
            <v>0</v>
          </cell>
          <cell r="BV116">
            <v>0</v>
          </cell>
          <cell r="BX116">
            <v>0</v>
          </cell>
          <cell r="CD116">
            <v>-107</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D117">
            <v>108</v>
          </cell>
          <cell r="BE117" t="str">
            <v>GOSHEN</v>
          </cell>
          <cell r="BF117">
            <v>0</v>
          </cell>
          <cell r="BG117">
            <v>0</v>
          </cell>
          <cell r="BI117">
            <v>0</v>
          </cell>
          <cell r="BJ117">
            <v>0</v>
          </cell>
          <cell r="BK117">
            <v>0</v>
          </cell>
          <cell r="BL117">
            <v>0</v>
          </cell>
          <cell r="BM117">
            <v>0</v>
          </cell>
          <cell r="BN117">
            <v>0</v>
          </cell>
          <cell r="BP117">
            <v>0</v>
          </cell>
          <cell r="BR117">
            <v>0</v>
          </cell>
          <cell r="BS117">
            <v>0</v>
          </cell>
          <cell r="BT117">
            <v>0</v>
          </cell>
          <cell r="BU117">
            <v>0</v>
          </cell>
          <cell r="BV117">
            <v>0</v>
          </cell>
          <cell r="BX117">
            <v>0</v>
          </cell>
          <cell r="CD117">
            <v>-108</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D118">
            <v>109</v>
          </cell>
          <cell r="BE118" t="str">
            <v>GOSNOLD</v>
          </cell>
          <cell r="BF118">
            <v>0</v>
          </cell>
          <cell r="BG118">
            <v>0</v>
          </cell>
          <cell r="BI118">
            <v>0</v>
          </cell>
          <cell r="BJ118">
            <v>0</v>
          </cell>
          <cell r="BK118">
            <v>0</v>
          </cell>
          <cell r="BL118">
            <v>0</v>
          </cell>
          <cell r="BM118">
            <v>0</v>
          </cell>
          <cell r="BN118">
            <v>0</v>
          </cell>
          <cell r="BP118">
            <v>0</v>
          </cell>
          <cell r="BR118">
            <v>0</v>
          </cell>
          <cell r="BS118">
            <v>0</v>
          </cell>
          <cell r="BT118">
            <v>0</v>
          </cell>
          <cell r="BU118">
            <v>0</v>
          </cell>
          <cell r="BV118">
            <v>0</v>
          </cell>
          <cell r="BX118">
            <v>0</v>
          </cell>
          <cell r="CD118">
            <v>-109</v>
          </cell>
        </row>
        <row r="119">
          <cell r="A119">
            <v>110</v>
          </cell>
          <cell r="B119">
            <v>110</v>
          </cell>
          <cell r="C119" t="str">
            <v>GRAFTON</v>
          </cell>
          <cell r="D119">
            <v>26</v>
          </cell>
          <cell r="E119">
            <v>291088</v>
          </cell>
          <cell r="F119">
            <v>0</v>
          </cell>
          <cell r="G119">
            <v>22641</v>
          </cell>
          <cell r="H119">
            <v>313729</v>
          </cell>
          <cell r="J119">
            <v>0</v>
          </cell>
          <cell r="K119">
            <v>0</v>
          </cell>
          <cell r="L119">
            <v>22641</v>
          </cell>
          <cell r="M119">
            <v>22641</v>
          </cell>
          <cell r="O119">
            <v>291088</v>
          </cell>
          <cell r="Q119">
            <v>0</v>
          </cell>
          <cell r="R119">
            <v>0</v>
          </cell>
          <cell r="S119">
            <v>22641</v>
          </cell>
          <cell r="T119">
            <v>22641</v>
          </cell>
          <cell r="V119">
            <v>48018.25</v>
          </cell>
          <cell r="W119">
            <v>0</v>
          </cell>
          <cell r="X119">
            <v>110</v>
          </cell>
          <cell r="Y119">
            <v>26</v>
          </cell>
          <cell r="Z119">
            <v>0.65406722620562829</v>
          </cell>
          <cell r="AA119">
            <v>291088</v>
          </cell>
          <cell r="AB119">
            <v>0</v>
          </cell>
          <cell r="AC119">
            <v>291088</v>
          </cell>
          <cell r="AD119">
            <v>0</v>
          </cell>
          <cell r="AE119">
            <v>22641</v>
          </cell>
          <cell r="AF119">
            <v>313729</v>
          </cell>
          <cell r="AG119">
            <v>0</v>
          </cell>
          <cell r="AH119">
            <v>0</v>
          </cell>
          <cell r="AI119">
            <v>0</v>
          </cell>
          <cell r="AJ119">
            <v>0</v>
          </cell>
          <cell r="AK119">
            <v>313729</v>
          </cell>
          <cell r="AM119">
            <v>110</v>
          </cell>
          <cell r="AN119">
            <v>110</v>
          </cell>
          <cell r="AO119" t="str">
            <v>GRAFTON</v>
          </cell>
          <cell r="AP119">
            <v>291088</v>
          </cell>
          <cell r="AQ119">
            <v>359503</v>
          </cell>
          <cell r="AR119">
            <v>0</v>
          </cell>
          <cell r="AS119">
            <v>0</v>
          </cell>
          <cell r="AT119">
            <v>0</v>
          </cell>
          <cell r="AU119">
            <v>1544</v>
          </cell>
          <cell r="AV119">
            <v>0</v>
          </cell>
          <cell r="AW119">
            <v>23833.25</v>
          </cell>
          <cell r="AX119">
            <v>0</v>
          </cell>
          <cell r="AY119">
            <v>25377.25</v>
          </cell>
          <cell r="AZ119">
            <v>0</v>
          </cell>
          <cell r="BA119">
            <v>0</v>
          </cell>
          <cell r="BB119">
            <v>0</v>
          </cell>
          <cell r="BD119">
            <v>110</v>
          </cell>
          <cell r="BE119" t="str">
            <v>GRAFTON</v>
          </cell>
          <cell r="BF119">
            <v>0</v>
          </cell>
          <cell r="BG119">
            <v>0</v>
          </cell>
          <cell r="BI119">
            <v>0</v>
          </cell>
          <cell r="BJ119">
            <v>0</v>
          </cell>
          <cell r="BK119">
            <v>0</v>
          </cell>
          <cell r="BL119">
            <v>0</v>
          </cell>
          <cell r="BM119">
            <v>0</v>
          </cell>
          <cell r="BN119">
            <v>0</v>
          </cell>
          <cell r="BP119">
            <v>0</v>
          </cell>
          <cell r="BR119">
            <v>0</v>
          </cell>
          <cell r="BS119">
            <v>0</v>
          </cell>
          <cell r="BT119">
            <v>0</v>
          </cell>
          <cell r="BU119">
            <v>0</v>
          </cell>
          <cell r="BV119">
            <v>0</v>
          </cell>
          <cell r="BX119">
            <v>0</v>
          </cell>
          <cell r="CD119">
            <v>-110</v>
          </cell>
        </row>
        <row r="120">
          <cell r="A120">
            <v>111</v>
          </cell>
          <cell r="B120">
            <v>111</v>
          </cell>
          <cell r="C120" t="str">
            <v>GRANBY</v>
          </cell>
          <cell r="D120">
            <v>13</v>
          </cell>
          <cell r="E120">
            <v>172900</v>
          </cell>
          <cell r="F120">
            <v>0</v>
          </cell>
          <cell r="G120">
            <v>11601</v>
          </cell>
          <cell r="H120">
            <v>184501</v>
          </cell>
          <cell r="J120">
            <v>0</v>
          </cell>
          <cell r="K120">
            <v>0</v>
          </cell>
          <cell r="L120">
            <v>11601</v>
          </cell>
          <cell r="M120">
            <v>11601</v>
          </cell>
          <cell r="O120">
            <v>172900</v>
          </cell>
          <cell r="Q120">
            <v>0</v>
          </cell>
          <cell r="R120">
            <v>0</v>
          </cell>
          <cell r="S120">
            <v>11601</v>
          </cell>
          <cell r="T120">
            <v>11601</v>
          </cell>
          <cell r="V120">
            <v>79271.75</v>
          </cell>
          <cell r="W120">
            <v>0</v>
          </cell>
          <cell r="X120">
            <v>111</v>
          </cell>
          <cell r="Y120">
            <v>13</v>
          </cell>
          <cell r="Z120">
            <v>9.9750623441396506E-3</v>
          </cell>
          <cell r="AA120">
            <v>172900</v>
          </cell>
          <cell r="AB120">
            <v>0</v>
          </cell>
          <cell r="AC120">
            <v>172900</v>
          </cell>
          <cell r="AD120">
            <v>0</v>
          </cell>
          <cell r="AE120">
            <v>11601</v>
          </cell>
          <cell r="AF120">
            <v>184501</v>
          </cell>
          <cell r="AG120">
            <v>0</v>
          </cell>
          <cell r="AH120">
            <v>0</v>
          </cell>
          <cell r="AI120">
            <v>0</v>
          </cell>
          <cell r="AJ120">
            <v>0</v>
          </cell>
          <cell r="AK120">
            <v>184501</v>
          </cell>
          <cell r="AM120">
            <v>111</v>
          </cell>
          <cell r="AN120">
            <v>111</v>
          </cell>
          <cell r="AO120" t="str">
            <v>GRANBY</v>
          </cell>
          <cell r="AP120">
            <v>172900</v>
          </cell>
          <cell r="AQ120">
            <v>173298</v>
          </cell>
          <cell r="AR120">
            <v>0</v>
          </cell>
          <cell r="AS120">
            <v>0</v>
          </cell>
          <cell r="AT120">
            <v>41478.5</v>
          </cell>
          <cell r="AU120">
            <v>11998</v>
          </cell>
          <cell r="AV120">
            <v>0</v>
          </cell>
          <cell r="AW120">
            <v>14194.25</v>
          </cell>
          <cell r="AX120">
            <v>0</v>
          </cell>
          <cell r="AY120">
            <v>67670.75</v>
          </cell>
          <cell r="AZ120">
            <v>0</v>
          </cell>
          <cell r="BA120">
            <v>0</v>
          </cell>
          <cell r="BB120">
            <v>0</v>
          </cell>
          <cell r="BD120">
            <v>111</v>
          </cell>
          <cell r="BE120" t="str">
            <v>GRANBY</v>
          </cell>
          <cell r="BF120">
            <v>0</v>
          </cell>
          <cell r="BG120">
            <v>0</v>
          </cell>
          <cell r="BI120">
            <v>0</v>
          </cell>
          <cell r="BJ120">
            <v>0</v>
          </cell>
          <cell r="BK120">
            <v>0</v>
          </cell>
          <cell r="BL120">
            <v>0</v>
          </cell>
          <cell r="BM120">
            <v>0</v>
          </cell>
          <cell r="BN120">
            <v>0</v>
          </cell>
          <cell r="BP120">
            <v>0</v>
          </cell>
          <cell r="BR120">
            <v>0</v>
          </cell>
          <cell r="BS120">
            <v>0</v>
          </cell>
          <cell r="BT120">
            <v>0</v>
          </cell>
          <cell r="BU120">
            <v>0</v>
          </cell>
          <cell r="BV120">
            <v>0</v>
          </cell>
          <cell r="BX120">
            <v>0</v>
          </cell>
          <cell r="CD120">
            <v>-111</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D121">
            <v>112</v>
          </cell>
          <cell r="BE121" t="str">
            <v>GRANVILLE</v>
          </cell>
          <cell r="BF121">
            <v>0</v>
          </cell>
          <cell r="BG121">
            <v>0</v>
          </cell>
          <cell r="BI121">
            <v>0</v>
          </cell>
          <cell r="BJ121">
            <v>0</v>
          </cell>
          <cell r="BK121">
            <v>0</v>
          </cell>
          <cell r="BL121">
            <v>0</v>
          </cell>
          <cell r="BM121">
            <v>0</v>
          </cell>
          <cell r="BN121">
            <v>0</v>
          </cell>
          <cell r="BP121">
            <v>0</v>
          </cell>
          <cell r="BR121">
            <v>0</v>
          </cell>
          <cell r="BS121">
            <v>0</v>
          </cell>
          <cell r="BT121">
            <v>0</v>
          </cell>
          <cell r="BU121">
            <v>0</v>
          </cell>
          <cell r="BV121">
            <v>0</v>
          </cell>
          <cell r="BX121">
            <v>0</v>
          </cell>
          <cell r="CC121" t="str">
            <v>fy13</v>
          </cell>
          <cell r="CD121">
            <v>-112</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D122">
            <v>113</v>
          </cell>
          <cell r="BE122" t="str">
            <v>GREAT BARRINGTON</v>
          </cell>
          <cell r="BF122">
            <v>0</v>
          </cell>
          <cell r="BG122">
            <v>0</v>
          </cell>
          <cell r="BI122">
            <v>0</v>
          </cell>
          <cell r="BJ122">
            <v>0</v>
          </cell>
          <cell r="BK122">
            <v>0</v>
          </cell>
          <cell r="BL122">
            <v>0</v>
          </cell>
          <cell r="BM122">
            <v>0</v>
          </cell>
          <cell r="BN122">
            <v>0</v>
          </cell>
          <cell r="BP122">
            <v>0</v>
          </cell>
          <cell r="BR122">
            <v>0</v>
          </cell>
          <cell r="BS122">
            <v>0</v>
          </cell>
          <cell r="BT122">
            <v>0</v>
          </cell>
          <cell r="BU122">
            <v>0</v>
          </cell>
          <cell r="BV122">
            <v>0</v>
          </cell>
          <cell r="BX122">
            <v>0</v>
          </cell>
          <cell r="CD122">
            <v>-113</v>
          </cell>
        </row>
        <row r="123">
          <cell r="A123">
            <v>114</v>
          </cell>
          <cell r="B123">
            <v>114</v>
          </cell>
          <cell r="C123" t="str">
            <v>GREENFIELD</v>
          </cell>
          <cell r="D123">
            <v>89</v>
          </cell>
          <cell r="E123">
            <v>1134049</v>
          </cell>
          <cell r="F123">
            <v>0</v>
          </cell>
          <cell r="G123">
            <v>78967</v>
          </cell>
          <cell r="H123">
            <v>1213016</v>
          </cell>
          <cell r="J123">
            <v>71190.809355885227</v>
          </cell>
          <cell r="K123">
            <v>0.4912802274725272</v>
          </cell>
          <cell r="L123">
            <v>78967</v>
          </cell>
          <cell r="M123">
            <v>150157.80935588523</v>
          </cell>
          <cell r="O123">
            <v>1062858.1906441147</v>
          </cell>
          <cell r="Q123">
            <v>0</v>
          </cell>
          <cell r="R123">
            <v>71190.809355885227</v>
          </cell>
          <cell r="S123">
            <v>78967</v>
          </cell>
          <cell r="T123">
            <v>150157.80935588523</v>
          </cell>
          <cell r="V123">
            <v>223875.7615883468</v>
          </cell>
          <cell r="W123">
            <v>0</v>
          </cell>
          <cell r="X123">
            <v>114</v>
          </cell>
          <cell r="Y123">
            <v>89</v>
          </cell>
          <cell r="Z123">
            <v>0.5769809709959336</v>
          </cell>
          <cell r="AA123">
            <v>1134049</v>
          </cell>
          <cell r="AB123">
            <v>0</v>
          </cell>
          <cell r="AC123">
            <v>1134049</v>
          </cell>
          <cell r="AD123">
            <v>0</v>
          </cell>
          <cell r="AE123">
            <v>78967</v>
          </cell>
          <cell r="AF123">
            <v>1213016</v>
          </cell>
          <cell r="AG123">
            <v>0</v>
          </cell>
          <cell r="AH123">
            <v>0</v>
          </cell>
          <cell r="AI123">
            <v>0</v>
          </cell>
          <cell r="AJ123">
            <v>0</v>
          </cell>
          <cell r="AK123">
            <v>1213016</v>
          </cell>
          <cell r="AM123">
            <v>114</v>
          </cell>
          <cell r="AN123">
            <v>114</v>
          </cell>
          <cell r="AO123" t="str">
            <v>GREENFIELD</v>
          </cell>
          <cell r="AP123">
            <v>1134049</v>
          </cell>
          <cell r="AQ123">
            <v>1031882</v>
          </cell>
          <cell r="AR123">
            <v>102167</v>
          </cell>
          <cell r="AS123">
            <v>8532</v>
          </cell>
          <cell r="AT123">
            <v>0</v>
          </cell>
          <cell r="AU123">
            <v>0</v>
          </cell>
          <cell r="AV123">
            <v>0</v>
          </cell>
          <cell r="AW123">
            <v>34723.75</v>
          </cell>
          <cell r="AX123">
            <v>-513.98841165321937</v>
          </cell>
          <cell r="AY123">
            <v>144908.7615883468</v>
          </cell>
          <cell r="AZ123">
            <v>70820.909417536139</v>
          </cell>
          <cell r="BA123">
            <v>71190.809355885227</v>
          </cell>
          <cell r="BB123">
            <v>71349.087746448771</v>
          </cell>
          <cell r="BD123">
            <v>114</v>
          </cell>
          <cell r="BE123" t="str">
            <v>GREENFIELD</v>
          </cell>
          <cell r="BF123">
            <v>0</v>
          </cell>
          <cell r="BG123">
            <v>0</v>
          </cell>
          <cell r="BI123">
            <v>0</v>
          </cell>
          <cell r="BJ123">
            <v>0</v>
          </cell>
          <cell r="BK123">
            <v>0</v>
          </cell>
          <cell r="BL123">
            <v>0</v>
          </cell>
          <cell r="BM123">
            <v>0</v>
          </cell>
          <cell r="BN123">
            <v>0</v>
          </cell>
          <cell r="BP123">
            <v>0</v>
          </cell>
          <cell r="BR123">
            <v>102167</v>
          </cell>
          <cell r="BS123">
            <v>102167</v>
          </cell>
          <cell r="BT123">
            <v>0</v>
          </cell>
          <cell r="BU123">
            <v>-513.98841165321937</v>
          </cell>
          <cell r="BV123">
            <v>-513.98841165321937</v>
          </cell>
          <cell r="BX123">
            <v>-513.98841165321937</v>
          </cell>
          <cell r="CD123">
            <v>-114</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D124">
            <v>115</v>
          </cell>
          <cell r="BE124" t="str">
            <v>GROTON</v>
          </cell>
          <cell r="BF124">
            <v>0</v>
          </cell>
          <cell r="BG124">
            <v>0</v>
          </cell>
          <cell r="BI124">
            <v>0</v>
          </cell>
          <cell r="BJ124">
            <v>0</v>
          </cell>
          <cell r="BK124">
            <v>0</v>
          </cell>
          <cell r="BL124">
            <v>0</v>
          </cell>
          <cell r="BM124">
            <v>0</v>
          </cell>
          <cell r="BN124">
            <v>0</v>
          </cell>
          <cell r="BP124">
            <v>0</v>
          </cell>
          <cell r="BR124">
            <v>0</v>
          </cell>
          <cell r="BS124">
            <v>0</v>
          </cell>
          <cell r="BT124">
            <v>0</v>
          </cell>
          <cell r="BU124">
            <v>0</v>
          </cell>
          <cell r="BV124">
            <v>0</v>
          </cell>
          <cell r="BX124">
            <v>0</v>
          </cell>
          <cell r="CD124">
            <v>-115</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D125">
            <v>116</v>
          </cell>
          <cell r="BE125" t="str">
            <v>GROVELAND</v>
          </cell>
          <cell r="BF125">
            <v>0</v>
          </cell>
          <cell r="BG125">
            <v>0</v>
          </cell>
          <cell r="BI125">
            <v>0</v>
          </cell>
          <cell r="BJ125">
            <v>0</v>
          </cell>
          <cell r="BK125">
            <v>0</v>
          </cell>
          <cell r="BL125">
            <v>0</v>
          </cell>
          <cell r="BM125">
            <v>0</v>
          </cell>
          <cell r="BN125">
            <v>0</v>
          </cell>
          <cell r="BP125">
            <v>0</v>
          </cell>
          <cell r="BR125">
            <v>0</v>
          </cell>
          <cell r="BS125">
            <v>0</v>
          </cell>
          <cell r="BT125">
            <v>0</v>
          </cell>
          <cell r="BU125">
            <v>0</v>
          </cell>
          <cell r="BV125">
            <v>0</v>
          </cell>
          <cell r="BX125">
            <v>0</v>
          </cell>
          <cell r="CD125">
            <v>-116</v>
          </cell>
        </row>
        <row r="126">
          <cell r="A126">
            <v>117</v>
          </cell>
          <cell r="B126">
            <v>117</v>
          </cell>
          <cell r="C126" t="str">
            <v>HADLEY</v>
          </cell>
          <cell r="D126">
            <v>47</v>
          </cell>
          <cell r="E126">
            <v>638099</v>
          </cell>
          <cell r="F126">
            <v>0</v>
          </cell>
          <cell r="G126">
            <v>41937</v>
          </cell>
          <cell r="H126">
            <v>680036</v>
          </cell>
          <cell r="J126">
            <v>55891.92689969825</v>
          </cell>
          <cell r="K126">
            <v>0.33529594621683989</v>
          </cell>
          <cell r="L126">
            <v>41937</v>
          </cell>
          <cell r="M126">
            <v>97828.926899698243</v>
          </cell>
          <cell r="O126">
            <v>582207.07310030179</v>
          </cell>
          <cell r="Q126">
            <v>0</v>
          </cell>
          <cell r="R126">
            <v>55891.92689969825</v>
          </cell>
          <cell r="S126">
            <v>41937</v>
          </cell>
          <cell r="T126">
            <v>97828.926899698243</v>
          </cell>
          <cell r="V126">
            <v>208631.31148908753</v>
          </cell>
          <cell r="W126">
            <v>0</v>
          </cell>
          <cell r="X126">
            <v>117</v>
          </cell>
          <cell r="Y126">
            <v>47</v>
          </cell>
          <cell r="Z126">
            <v>4.1427961627462866E-2</v>
          </cell>
          <cell r="AA126">
            <v>638099</v>
          </cell>
          <cell r="AB126">
            <v>0</v>
          </cell>
          <cell r="AC126">
            <v>638099</v>
          </cell>
          <cell r="AD126">
            <v>0</v>
          </cell>
          <cell r="AE126">
            <v>41937</v>
          </cell>
          <cell r="AF126">
            <v>680036</v>
          </cell>
          <cell r="AG126">
            <v>0</v>
          </cell>
          <cell r="AH126">
            <v>0</v>
          </cell>
          <cell r="AI126">
            <v>0</v>
          </cell>
          <cell r="AJ126">
            <v>0</v>
          </cell>
          <cell r="AK126">
            <v>680036</v>
          </cell>
          <cell r="AM126">
            <v>117</v>
          </cell>
          <cell r="AN126">
            <v>117</v>
          </cell>
          <cell r="AO126" t="str">
            <v>HADLEY</v>
          </cell>
          <cell r="AP126">
            <v>638099</v>
          </cell>
          <cell r="AQ126">
            <v>557079</v>
          </cell>
          <cell r="AR126">
            <v>81020</v>
          </cell>
          <cell r="AS126">
            <v>20121</v>
          </cell>
          <cell r="AT126">
            <v>1198.5</v>
          </cell>
          <cell r="AU126">
            <v>22843.75</v>
          </cell>
          <cell r="AV126">
            <v>15796.5</v>
          </cell>
          <cell r="AW126">
            <v>26926.75</v>
          </cell>
          <cell r="AX126">
            <v>-1212.188510912456</v>
          </cell>
          <cell r="AY126">
            <v>166694.31148908753</v>
          </cell>
          <cell r="AZ126">
            <v>56162.068779633126</v>
          </cell>
          <cell r="BA126">
            <v>55891.92689969825</v>
          </cell>
          <cell r="BB126">
            <v>55776.334498762124</v>
          </cell>
          <cell r="BD126">
            <v>117</v>
          </cell>
          <cell r="BE126" t="str">
            <v>HADLEY</v>
          </cell>
          <cell r="BF126">
            <v>0</v>
          </cell>
          <cell r="BG126">
            <v>0</v>
          </cell>
          <cell r="BI126">
            <v>0</v>
          </cell>
          <cell r="BJ126">
            <v>0</v>
          </cell>
          <cell r="BK126">
            <v>0</v>
          </cell>
          <cell r="BL126">
            <v>0</v>
          </cell>
          <cell r="BM126">
            <v>0</v>
          </cell>
          <cell r="BN126">
            <v>0</v>
          </cell>
          <cell r="BP126">
            <v>0</v>
          </cell>
          <cell r="BR126">
            <v>81020</v>
          </cell>
          <cell r="BS126">
            <v>81020</v>
          </cell>
          <cell r="BT126">
            <v>0</v>
          </cell>
          <cell r="BU126">
            <v>-1212.188510912456</v>
          </cell>
          <cell r="BV126">
            <v>-1212.188510912456</v>
          </cell>
          <cell r="BX126">
            <v>-1212.188510912456</v>
          </cell>
          <cell r="CD126">
            <v>-117</v>
          </cell>
        </row>
        <row r="127">
          <cell r="A127">
            <v>118</v>
          </cell>
          <cell r="B127">
            <v>118</v>
          </cell>
          <cell r="C127" t="str">
            <v>HALIFAX</v>
          </cell>
          <cell r="D127">
            <v>1</v>
          </cell>
          <cell r="E127">
            <v>15585</v>
          </cell>
          <cell r="F127">
            <v>0</v>
          </cell>
          <cell r="G127">
            <v>893</v>
          </cell>
          <cell r="H127">
            <v>16478</v>
          </cell>
          <cell r="J127">
            <v>3542.276889741911</v>
          </cell>
          <cell r="K127">
            <v>0.45061402998879418</v>
          </cell>
          <cell r="L127">
            <v>893</v>
          </cell>
          <cell r="M127">
            <v>4435.276889741911</v>
          </cell>
          <cell r="O127">
            <v>12042.723110258088</v>
          </cell>
          <cell r="Q127">
            <v>0</v>
          </cell>
          <cell r="R127">
            <v>3542.276889741911</v>
          </cell>
          <cell r="S127">
            <v>893</v>
          </cell>
          <cell r="T127">
            <v>4435.276889741911</v>
          </cell>
          <cell r="V127">
            <v>8754</v>
          </cell>
          <cell r="W127">
            <v>0</v>
          </cell>
          <cell r="X127">
            <v>118</v>
          </cell>
          <cell r="Y127">
            <v>1</v>
          </cell>
          <cell r="Z127">
            <v>0</v>
          </cell>
          <cell r="AA127">
            <v>15585</v>
          </cell>
          <cell r="AB127">
            <v>0</v>
          </cell>
          <cell r="AC127">
            <v>15585</v>
          </cell>
          <cell r="AD127">
            <v>0</v>
          </cell>
          <cell r="AE127">
            <v>893</v>
          </cell>
          <cell r="AF127">
            <v>16478</v>
          </cell>
          <cell r="AG127">
            <v>0</v>
          </cell>
          <cell r="AH127">
            <v>0</v>
          </cell>
          <cell r="AI127">
            <v>0</v>
          </cell>
          <cell r="AJ127">
            <v>0</v>
          </cell>
          <cell r="AK127">
            <v>16478</v>
          </cell>
          <cell r="AM127">
            <v>118</v>
          </cell>
          <cell r="AN127">
            <v>118</v>
          </cell>
          <cell r="AO127" t="str">
            <v>HALIFAX</v>
          </cell>
          <cell r="AP127">
            <v>15585</v>
          </cell>
          <cell r="AQ127">
            <v>10527</v>
          </cell>
          <cell r="AR127">
            <v>5058</v>
          </cell>
          <cell r="AS127">
            <v>0</v>
          </cell>
          <cell r="AT127">
            <v>0</v>
          </cell>
          <cell r="AU127">
            <v>2803</v>
          </cell>
          <cell r="AV127">
            <v>0</v>
          </cell>
          <cell r="AW127">
            <v>0</v>
          </cell>
          <cell r="AX127">
            <v>0</v>
          </cell>
          <cell r="AY127">
            <v>7861</v>
          </cell>
          <cell r="AZ127">
            <v>3506.1434693579899</v>
          </cell>
          <cell r="BA127">
            <v>3542.276889741911</v>
          </cell>
          <cell r="BB127">
            <v>3557.7382051707486</v>
          </cell>
          <cell r="BD127">
            <v>118</v>
          </cell>
          <cell r="BE127" t="str">
            <v>HALIFAX</v>
          </cell>
          <cell r="BF127">
            <v>0</v>
          </cell>
          <cell r="BG127">
            <v>0</v>
          </cell>
          <cell r="BI127">
            <v>0</v>
          </cell>
          <cell r="BJ127">
            <v>0</v>
          </cell>
          <cell r="BK127">
            <v>0</v>
          </cell>
          <cell r="BL127">
            <v>0</v>
          </cell>
          <cell r="BM127">
            <v>0</v>
          </cell>
          <cell r="BN127">
            <v>0</v>
          </cell>
          <cell r="BP127">
            <v>0</v>
          </cell>
          <cell r="BR127">
            <v>5058</v>
          </cell>
          <cell r="BS127">
            <v>5058</v>
          </cell>
          <cell r="BT127">
            <v>0</v>
          </cell>
          <cell r="BU127">
            <v>0</v>
          </cell>
          <cell r="BV127">
            <v>0</v>
          </cell>
          <cell r="BX127">
            <v>0</v>
          </cell>
          <cell r="CD127">
            <v>-118</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D128">
            <v>119</v>
          </cell>
          <cell r="BE128" t="str">
            <v>HAMILTON</v>
          </cell>
          <cell r="BF128">
            <v>0</v>
          </cell>
          <cell r="BG128">
            <v>0</v>
          </cell>
          <cell r="BI128">
            <v>0</v>
          </cell>
          <cell r="BJ128">
            <v>0</v>
          </cell>
          <cell r="BK128">
            <v>0</v>
          </cell>
          <cell r="BL128">
            <v>0</v>
          </cell>
          <cell r="BM128">
            <v>0</v>
          </cell>
          <cell r="BN128">
            <v>0</v>
          </cell>
          <cell r="BP128">
            <v>0</v>
          </cell>
          <cell r="BR128">
            <v>0</v>
          </cell>
          <cell r="BS128">
            <v>0</v>
          </cell>
          <cell r="BT128">
            <v>0</v>
          </cell>
          <cell r="BU128">
            <v>0</v>
          </cell>
          <cell r="BV128">
            <v>0</v>
          </cell>
          <cell r="BX128">
            <v>0</v>
          </cell>
          <cell r="CD128">
            <v>-119</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D129">
            <v>120</v>
          </cell>
          <cell r="BE129" t="str">
            <v>HAMPDEN</v>
          </cell>
          <cell r="BF129">
            <v>0</v>
          </cell>
          <cell r="BG129">
            <v>0</v>
          </cell>
          <cell r="BI129">
            <v>0</v>
          </cell>
          <cell r="BJ129">
            <v>0</v>
          </cell>
          <cell r="BK129">
            <v>0</v>
          </cell>
          <cell r="BL129">
            <v>0</v>
          </cell>
          <cell r="BM129">
            <v>0</v>
          </cell>
          <cell r="BN129">
            <v>0</v>
          </cell>
          <cell r="BP129">
            <v>0</v>
          </cell>
          <cell r="BR129">
            <v>0</v>
          </cell>
          <cell r="BS129">
            <v>0</v>
          </cell>
          <cell r="BT129">
            <v>0</v>
          </cell>
          <cell r="BU129">
            <v>0</v>
          </cell>
          <cell r="BV129">
            <v>0</v>
          </cell>
          <cell r="BX129">
            <v>0</v>
          </cell>
          <cell r="CD129">
            <v>-120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D130">
            <v>121</v>
          </cell>
          <cell r="BE130" t="str">
            <v>HANCOCK</v>
          </cell>
          <cell r="BF130">
            <v>0</v>
          </cell>
          <cell r="BG130">
            <v>0</v>
          </cell>
          <cell r="BI130">
            <v>0</v>
          </cell>
          <cell r="BJ130">
            <v>0</v>
          </cell>
          <cell r="BK130">
            <v>0</v>
          </cell>
          <cell r="BL130">
            <v>0</v>
          </cell>
          <cell r="BM130">
            <v>0</v>
          </cell>
          <cell r="BN130">
            <v>0</v>
          </cell>
          <cell r="BP130">
            <v>0</v>
          </cell>
          <cell r="BR130">
            <v>0</v>
          </cell>
          <cell r="BS130">
            <v>0</v>
          </cell>
          <cell r="BT130">
            <v>0</v>
          </cell>
          <cell r="BU130">
            <v>0</v>
          </cell>
          <cell r="BV130">
            <v>0</v>
          </cell>
          <cell r="BX130">
            <v>0</v>
          </cell>
          <cell r="CD130">
            <v>-121</v>
          </cell>
        </row>
        <row r="131">
          <cell r="A131">
            <v>122</v>
          </cell>
          <cell r="B131">
            <v>122</v>
          </cell>
          <cell r="C131" t="str">
            <v>HANOVER</v>
          </cell>
          <cell r="D131">
            <v>26</v>
          </cell>
          <cell r="E131">
            <v>328562</v>
          </cell>
          <cell r="F131">
            <v>0</v>
          </cell>
          <cell r="G131">
            <v>23218</v>
          </cell>
          <cell r="H131">
            <v>351780</v>
          </cell>
          <cell r="J131">
            <v>25377.913731430926</v>
          </cell>
          <cell r="K131">
            <v>0.58772380109844669</v>
          </cell>
          <cell r="L131">
            <v>23218</v>
          </cell>
          <cell r="M131">
            <v>48595.913731430926</v>
          </cell>
          <cell r="O131">
            <v>303184.08626856905</v>
          </cell>
          <cell r="Q131">
            <v>0</v>
          </cell>
          <cell r="R131">
            <v>25377.913731430926</v>
          </cell>
          <cell r="S131">
            <v>23218</v>
          </cell>
          <cell r="T131">
            <v>48595.913731430926</v>
          </cell>
          <cell r="V131">
            <v>66398</v>
          </cell>
          <cell r="W131">
            <v>0</v>
          </cell>
          <cell r="X131">
            <v>122</v>
          </cell>
          <cell r="Y131">
            <v>26</v>
          </cell>
          <cell r="Z131">
            <v>0</v>
          </cell>
          <cell r="AA131">
            <v>328562</v>
          </cell>
          <cell r="AB131">
            <v>0</v>
          </cell>
          <cell r="AC131">
            <v>328562</v>
          </cell>
          <cell r="AD131">
            <v>0</v>
          </cell>
          <cell r="AE131">
            <v>23218</v>
          </cell>
          <cell r="AF131">
            <v>351780</v>
          </cell>
          <cell r="AG131">
            <v>0</v>
          </cell>
          <cell r="AH131">
            <v>0</v>
          </cell>
          <cell r="AI131">
            <v>0</v>
          </cell>
          <cell r="AJ131">
            <v>0</v>
          </cell>
          <cell r="AK131">
            <v>351780</v>
          </cell>
          <cell r="AM131">
            <v>122</v>
          </cell>
          <cell r="AN131">
            <v>122</v>
          </cell>
          <cell r="AO131" t="str">
            <v>HANOVER</v>
          </cell>
          <cell r="AP131">
            <v>328562</v>
          </cell>
          <cell r="AQ131">
            <v>292325</v>
          </cell>
          <cell r="AR131">
            <v>36237</v>
          </cell>
          <cell r="AS131">
            <v>0</v>
          </cell>
          <cell r="AT131">
            <v>76</v>
          </cell>
          <cell r="AU131">
            <v>3336</v>
          </cell>
          <cell r="AV131">
            <v>2677.75</v>
          </cell>
          <cell r="AW131">
            <v>853.25</v>
          </cell>
          <cell r="AX131">
            <v>0</v>
          </cell>
          <cell r="AY131">
            <v>43180</v>
          </cell>
          <cell r="AZ131">
            <v>25119.043277802586</v>
          </cell>
          <cell r="BA131">
            <v>25377.913731430926</v>
          </cell>
          <cell r="BB131">
            <v>25488.683143687704</v>
          </cell>
          <cell r="BD131">
            <v>122</v>
          </cell>
          <cell r="BE131" t="str">
            <v>HANOVER</v>
          </cell>
          <cell r="BF131">
            <v>0</v>
          </cell>
          <cell r="BG131">
            <v>0</v>
          </cell>
          <cell r="BI131">
            <v>0</v>
          </cell>
          <cell r="BJ131">
            <v>0</v>
          </cell>
          <cell r="BK131">
            <v>0</v>
          </cell>
          <cell r="BL131">
            <v>0</v>
          </cell>
          <cell r="BM131">
            <v>0</v>
          </cell>
          <cell r="BN131">
            <v>0</v>
          </cell>
          <cell r="BP131">
            <v>0</v>
          </cell>
          <cell r="BR131">
            <v>36237</v>
          </cell>
          <cell r="BS131">
            <v>36237</v>
          </cell>
          <cell r="BT131">
            <v>0</v>
          </cell>
          <cell r="BU131">
            <v>0</v>
          </cell>
          <cell r="BV131">
            <v>0</v>
          </cell>
          <cell r="BX131">
            <v>0</v>
          </cell>
          <cell r="CD131">
            <v>-122</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D132">
            <v>123</v>
          </cell>
          <cell r="BE132" t="str">
            <v>HANSON</v>
          </cell>
          <cell r="BF132">
            <v>0</v>
          </cell>
          <cell r="BG132">
            <v>0</v>
          </cell>
          <cell r="BI132">
            <v>0</v>
          </cell>
          <cell r="BJ132">
            <v>0</v>
          </cell>
          <cell r="BK132">
            <v>0</v>
          </cell>
          <cell r="BL132">
            <v>0</v>
          </cell>
          <cell r="BM132">
            <v>0</v>
          </cell>
          <cell r="BN132">
            <v>0</v>
          </cell>
          <cell r="BP132">
            <v>0</v>
          </cell>
          <cell r="BR132">
            <v>0</v>
          </cell>
          <cell r="BS132">
            <v>0</v>
          </cell>
          <cell r="BT132">
            <v>0</v>
          </cell>
          <cell r="BU132">
            <v>0</v>
          </cell>
          <cell r="BV132">
            <v>0</v>
          </cell>
          <cell r="BX132">
            <v>0</v>
          </cell>
          <cell r="CD132">
            <v>-123</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D133">
            <v>124</v>
          </cell>
          <cell r="BE133" t="str">
            <v>HARDWICK</v>
          </cell>
          <cell r="BF133">
            <v>0</v>
          </cell>
          <cell r="BG133">
            <v>0</v>
          </cell>
          <cell r="BI133">
            <v>0</v>
          </cell>
          <cell r="BJ133">
            <v>0</v>
          </cell>
          <cell r="BK133">
            <v>0</v>
          </cell>
          <cell r="BL133">
            <v>0</v>
          </cell>
          <cell r="BM133">
            <v>0</v>
          </cell>
          <cell r="BN133">
            <v>0</v>
          </cell>
          <cell r="BP133">
            <v>0</v>
          </cell>
          <cell r="BR133">
            <v>0</v>
          </cell>
          <cell r="BS133">
            <v>0</v>
          </cell>
          <cell r="BT133">
            <v>0</v>
          </cell>
          <cell r="BU133">
            <v>0</v>
          </cell>
          <cell r="BV133">
            <v>0</v>
          </cell>
          <cell r="BX133">
            <v>0</v>
          </cell>
          <cell r="CD133">
            <v>-124</v>
          </cell>
        </row>
        <row r="134">
          <cell r="A134">
            <v>125</v>
          </cell>
          <cell r="B134">
            <v>125</v>
          </cell>
          <cell r="C134" t="str">
            <v>HARVARD</v>
          </cell>
          <cell r="D134">
            <v>18</v>
          </cell>
          <cell r="E134">
            <v>250955</v>
          </cell>
          <cell r="F134">
            <v>0</v>
          </cell>
          <cell r="G134">
            <v>16072</v>
          </cell>
          <cell r="H134">
            <v>267027</v>
          </cell>
          <cell r="J134">
            <v>2936.4901144104056</v>
          </cell>
          <cell r="K134">
            <v>7.3800164977422714E-2</v>
          </cell>
          <cell r="L134">
            <v>16072</v>
          </cell>
          <cell r="M134">
            <v>19008.490114410404</v>
          </cell>
          <cell r="O134">
            <v>248018.50988558959</v>
          </cell>
          <cell r="Q134">
            <v>0</v>
          </cell>
          <cell r="R134">
            <v>2936.4901144104056</v>
          </cell>
          <cell r="S134">
            <v>16072</v>
          </cell>
          <cell r="T134">
            <v>19008.490114410404</v>
          </cell>
          <cell r="V134">
            <v>55861.75</v>
          </cell>
          <cell r="W134">
            <v>0</v>
          </cell>
          <cell r="X134">
            <v>125</v>
          </cell>
          <cell r="Y134">
            <v>18</v>
          </cell>
          <cell r="Z134">
            <v>2.4937655860349127E-3</v>
          </cell>
          <cell r="AA134">
            <v>250955</v>
          </cell>
          <cell r="AB134">
            <v>0</v>
          </cell>
          <cell r="AC134">
            <v>250955</v>
          </cell>
          <cell r="AD134">
            <v>0</v>
          </cell>
          <cell r="AE134">
            <v>16072</v>
          </cell>
          <cell r="AF134">
            <v>267027</v>
          </cell>
          <cell r="AG134">
            <v>0</v>
          </cell>
          <cell r="AH134">
            <v>0</v>
          </cell>
          <cell r="AI134">
            <v>0</v>
          </cell>
          <cell r="AJ134">
            <v>0</v>
          </cell>
          <cell r="AK134">
            <v>267027</v>
          </cell>
          <cell r="AM134">
            <v>125</v>
          </cell>
          <cell r="AN134">
            <v>125</v>
          </cell>
          <cell r="AO134" t="str">
            <v>HARVARD</v>
          </cell>
          <cell r="AP134">
            <v>250955</v>
          </cell>
          <cell r="AQ134">
            <v>246762</v>
          </cell>
          <cell r="AR134">
            <v>4193</v>
          </cell>
          <cell r="AS134">
            <v>0</v>
          </cell>
          <cell r="AT134">
            <v>0</v>
          </cell>
          <cell r="AU134">
            <v>8794.5</v>
          </cell>
          <cell r="AV134">
            <v>1543.25</v>
          </cell>
          <cell r="AW134">
            <v>25259</v>
          </cell>
          <cell r="AX134">
            <v>0</v>
          </cell>
          <cell r="AY134">
            <v>39789.75</v>
          </cell>
          <cell r="AZ134">
            <v>2906.5360947050322</v>
          </cell>
          <cell r="BA134">
            <v>2936.4901144104056</v>
          </cell>
          <cell r="BB134">
            <v>2949.3072942429712</v>
          </cell>
          <cell r="BD134">
            <v>125</v>
          </cell>
          <cell r="BE134" t="str">
            <v>HARVARD</v>
          </cell>
          <cell r="BF134">
            <v>0</v>
          </cell>
          <cell r="BG134">
            <v>0</v>
          </cell>
          <cell r="BI134">
            <v>0</v>
          </cell>
          <cell r="BJ134">
            <v>0</v>
          </cell>
          <cell r="BK134">
            <v>0</v>
          </cell>
          <cell r="BL134">
            <v>0</v>
          </cell>
          <cell r="BM134">
            <v>0</v>
          </cell>
          <cell r="BN134">
            <v>0</v>
          </cell>
          <cell r="BP134">
            <v>0</v>
          </cell>
          <cell r="BR134">
            <v>4193</v>
          </cell>
          <cell r="BS134">
            <v>4193</v>
          </cell>
          <cell r="BT134">
            <v>0</v>
          </cell>
          <cell r="BU134">
            <v>0</v>
          </cell>
          <cell r="BV134">
            <v>0</v>
          </cell>
          <cell r="BX134">
            <v>0</v>
          </cell>
          <cell r="CD134">
            <v>-125</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D135">
            <v>126</v>
          </cell>
          <cell r="BE135" t="str">
            <v>HARWICH</v>
          </cell>
          <cell r="BF135">
            <v>0</v>
          </cell>
          <cell r="BG135">
            <v>0</v>
          </cell>
          <cell r="BI135">
            <v>0</v>
          </cell>
          <cell r="BJ135">
            <v>0</v>
          </cell>
          <cell r="BK135">
            <v>0</v>
          </cell>
          <cell r="BL135">
            <v>0</v>
          </cell>
          <cell r="BM135">
            <v>0</v>
          </cell>
          <cell r="BN135">
            <v>0</v>
          </cell>
          <cell r="BP135">
            <v>0</v>
          </cell>
          <cell r="BR135">
            <v>0</v>
          </cell>
          <cell r="BS135">
            <v>0</v>
          </cell>
          <cell r="BT135">
            <v>0</v>
          </cell>
          <cell r="BU135">
            <v>0</v>
          </cell>
          <cell r="BV135">
            <v>0</v>
          </cell>
          <cell r="BX135">
            <v>0</v>
          </cell>
          <cell r="CC135" t="str">
            <v>fy13</v>
          </cell>
          <cell r="CD135">
            <v>-126</v>
          </cell>
        </row>
        <row r="136">
          <cell r="A136">
            <v>127</v>
          </cell>
          <cell r="B136">
            <v>127</v>
          </cell>
          <cell r="C136" t="str">
            <v>HATFIELD</v>
          </cell>
          <cell r="D136">
            <v>9</v>
          </cell>
          <cell r="E136">
            <v>110422</v>
          </cell>
          <cell r="F136">
            <v>0</v>
          </cell>
          <cell r="G136">
            <v>8037</v>
          </cell>
          <cell r="H136">
            <v>118459</v>
          </cell>
          <cell r="J136">
            <v>-100.4354599885073</v>
          </cell>
          <cell r="K136">
            <v>-5.8804378601066453E-3</v>
          </cell>
          <cell r="L136">
            <v>8037</v>
          </cell>
          <cell r="M136">
            <v>7936.5645400114927</v>
          </cell>
          <cell r="O136">
            <v>110522.43545998851</v>
          </cell>
          <cell r="Q136">
            <v>0</v>
          </cell>
          <cell r="R136">
            <v>-100.4354599885073</v>
          </cell>
          <cell r="S136">
            <v>8037</v>
          </cell>
          <cell r="T136">
            <v>7936.5645400114927</v>
          </cell>
          <cell r="V136">
            <v>25116.588693534097</v>
          </cell>
          <cell r="W136">
            <v>0</v>
          </cell>
          <cell r="X136">
            <v>127</v>
          </cell>
          <cell r="Y136">
            <v>9</v>
          </cell>
          <cell r="Z136">
            <v>0</v>
          </cell>
          <cell r="AA136">
            <v>110422</v>
          </cell>
          <cell r="AB136">
            <v>0</v>
          </cell>
          <cell r="AC136">
            <v>110422</v>
          </cell>
          <cell r="AD136">
            <v>0</v>
          </cell>
          <cell r="AE136">
            <v>8037</v>
          </cell>
          <cell r="AF136">
            <v>118459</v>
          </cell>
          <cell r="AG136">
            <v>0</v>
          </cell>
          <cell r="AH136">
            <v>0</v>
          </cell>
          <cell r="AI136">
            <v>0</v>
          </cell>
          <cell r="AJ136">
            <v>0</v>
          </cell>
          <cell r="AK136">
            <v>118459</v>
          </cell>
          <cell r="AM136">
            <v>127</v>
          </cell>
          <cell r="AN136">
            <v>127</v>
          </cell>
          <cell r="AO136" t="str">
            <v>HATFIELD</v>
          </cell>
          <cell r="AP136">
            <v>110422</v>
          </cell>
          <cell r="AQ136">
            <v>110840</v>
          </cell>
          <cell r="AR136">
            <v>0</v>
          </cell>
          <cell r="AS136">
            <v>2381</v>
          </cell>
          <cell r="AT136">
            <v>0</v>
          </cell>
          <cell r="AU136">
            <v>1445.25</v>
          </cell>
          <cell r="AV136">
            <v>0</v>
          </cell>
          <cell r="AW136">
            <v>13396.75</v>
          </cell>
          <cell r="AX136">
            <v>-143.411306465905</v>
          </cell>
          <cell r="AY136">
            <v>17079.588693534097</v>
          </cell>
          <cell r="AZ136">
            <v>0</v>
          </cell>
          <cell r="BA136">
            <v>-100.4354599885073</v>
          </cell>
          <cell r="BB136">
            <v>-143.411306465905</v>
          </cell>
          <cell r="BD136">
            <v>127</v>
          </cell>
          <cell r="BE136" t="str">
            <v>HATFIELD</v>
          </cell>
          <cell r="BF136">
            <v>0</v>
          </cell>
          <cell r="BG136">
            <v>0</v>
          </cell>
          <cell r="BI136">
            <v>0</v>
          </cell>
          <cell r="BJ136">
            <v>0</v>
          </cell>
          <cell r="BK136">
            <v>0</v>
          </cell>
          <cell r="BL136">
            <v>0</v>
          </cell>
          <cell r="BM136">
            <v>0</v>
          </cell>
          <cell r="BN136">
            <v>0</v>
          </cell>
          <cell r="BP136">
            <v>0</v>
          </cell>
          <cell r="BR136">
            <v>0</v>
          </cell>
          <cell r="BS136">
            <v>0</v>
          </cell>
          <cell r="BT136">
            <v>0</v>
          </cell>
          <cell r="BU136">
            <v>-143.411306465905</v>
          </cell>
          <cell r="BV136">
            <v>-143.411306465905</v>
          </cell>
          <cell r="BX136">
            <v>-143.411306465905</v>
          </cell>
          <cell r="CD136">
            <v>-127</v>
          </cell>
        </row>
        <row r="137">
          <cell r="A137">
            <v>128</v>
          </cell>
          <cell r="B137">
            <v>128</v>
          </cell>
          <cell r="C137" t="str">
            <v>HAVERHILL</v>
          </cell>
          <cell r="D137">
            <v>327</v>
          </cell>
          <cell r="E137">
            <v>3187121</v>
          </cell>
          <cell r="F137">
            <v>0</v>
          </cell>
          <cell r="G137">
            <v>291994</v>
          </cell>
          <cell r="H137">
            <v>3479115</v>
          </cell>
          <cell r="J137">
            <v>117001.6651556884</v>
          </cell>
          <cell r="K137">
            <v>0.37982730490882399</v>
          </cell>
          <cell r="L137">
            <v>291994</v>
          </cell>
          <cell r="M137">
            <v>408995.66515568842</v>
          </cell>
          <cell r="O137">
            <v>3070119.3348443117</v>
          </cell>
          <cell r="Q137">
            <v>0</v>
          </cell>
          <cell r="R137">
            <v>117001.6651556884</v>
          </cell>
          <cell r="S137">
            <v>291994</v>
          </cell>
          <cell r="T137">
            <v>408995.66515568842</v>
          </cell>
          <cell r="V137">
            <v>600033.11052096216</v>
          </cell>
          <cell r="W137">
            <v>0</v>
          </cell>
          <cell r="X137">
            <v>128</v>
          </cell>
          <cell r="Y137">
            <v>327</v>
          </cell>
          <cell r="Z137">
            <v>1.9692782785052113E-2</v>
          </cell>
          <cell r="AA137">
            <v>3187121</v>
          </cell>
          <cell r="AB137">
            <v>0</v>
          </cell>
          <cell r="AC137">
            <v>3187121</v>
          </cell>
          <cell r="AD137">
            <v>0</v>
          </cell>
          <cell r="AE137">
            <v>291994</v>
          </cell>
          <cell r="AF137">
            <v>3479115</v>
          </cell>
          <cell r="AG137">
            <v>0</v>
          </cell>
          <cell r="AH137">
            <v>0</v>
          </cell>
          <cell r="AI137">
            <v>0</v>
          </cell>
          <cell r="AJ137">
            <v>0</v>
          </cell>
          <cell r="AK137">
            <v>3479115</v>
          </cell>
          <cell r="AM137">
            <v>128</v>
          </cell>
          <cell r="AN137">
            <v>128</v>
          </cell>
          <cell r="AO137" t="str">
            <v>HAVERHILL</v>
          </cell>
          <cell r="AP137">
            <v>3187121</v>
          </cell>
          <cell r="AQ137">
            <v>3016949</v>
          </cell>
          <cell r="AR137">
            <v>170172</v>
          </cell>
          <cell r="AS137">
            <v>51555</v>
          </cell>
          <cell r="AT137">
            <v>0</v>
          </cell>
          <cell r="AU137">
            <v>41892.25</v>
          </cell>
          <cell r="AV137">
            <v>21917.25</v>
          </cell>
          <cell r="AW137">
            <v>25608.5</v>
          </cell>
          <cell r="AX137">
            <v>-3105.8894790378981</v>
          </cell>
          <cell r="AY137">
            <v>308039.1105209621</v>
          </cell>
          <cell r="AZ137">
            <v>117961.14006872042</v>
          </cell>
          <cell r="BA137">
            <v>117001.6651556884</v>
          </cell>
          <cell r="BB137">
            <v>116591.1104913687</v>
          </cell>
          <cell r="BD137">
            <v>128</v>
          </cell>
          <cell r="BE137" t="str">
            <v>HAVERHILL</v>
          </cell>
          <cell r="BF137">
            <v>0</v>
          </cell>
          <cell r="BG137">
            <v>0</v>
          </cell>
          <cell r="BI137">
            <v>0</v>
          </cell>
          <cell r="BJ137">
            <v>0</v>
          </cell>
          <cell r="BK137">
            <v>0</v>
          </cell>
          <cell r="BL137">
            <v>0</v>
          </cell>
          <cell r="BM137">
            <v>0</v>
          </cell>
          <cell r="BN137">
            <v>0</v>
          </cell>
          <cell r="BP137">
            <v>0</v>
          </cell>
          <cell r="BR137">
            <v>170172</v>
          </cell>
          <cell r="BS137">
            <v>170172</v>
          </cell>
          <cell r="BT137">
            <v>0</v>
          </cell>
          <cell r="BU137">
            <v>-3105.8894790378981</v>
          </cell>
          <cell r="BV137">
            <v>-3105.8894790378981</v>
          </cell>
          <cell r="BX137">
            <v>-3105.8894790378981</v>
          </cell>
          <cell r="CD137">
            <v>-128</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D138">
            <v>129</v>
          </cell>
          <cell r="BE138" t="str">
            <v>HAWLEY</v>
          </cell>
          <cell r="BF138">
            <v>0</v>
          </cell>
          <cell r="BG138">
            <v>0</v>
          </cell>
          <cell r="BI138">
            <v>0</v>
          </cell>
          <cell r="BJ138">
            <v>0</v>
          </cell>
          <cell r="BK138">
            <v>0</v>
          </cell>
          <cell r="BL138">
            <v>0</v>
          </cell>
          <cell r="BM138">
            <v>0</v>
          </cell>
          <cell r="BN138">
            <v>0</v>
          </cell>
          <cell r="BP138">
            <v>0</v>
          </cell>
          <cell r="BR138">
            <v>0</v>
          </cell>
          <cell r="BS138">
            <v>0</v>
          </cell>
          <cell r="BT138">
            <v>0</v>
          </cell>
          <cell r="BU138">
            <v>0</v>
          </cell>
          <cell r="BV138">
            <v>0</v>
          </cell>
          <cell r="BX138">
            <v>0</v>
          </cell>
          <cell r="CD138">
            <v>-129</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D139">
            <v>130</v>
          </cell>
          <cell r="BE139" t="str">
            <v>HEATH</v>
          </cell>
          <cell r="BF139">
            <v>0</v>
          </cell>
          <cell r="BG139">
            <v>0</v>
          </cell>
          <cell r="BI139">
            <v>0</v>
          </cell>
          <cell r="BJ139">
            <v>0</v>
          </cell>
          <cell r="BK139">
            <v>0</v>
          </cell>
          <cell r="BL139">
            <v>0</v>
          </cell>
          <cell r="BM139">
            <v>0</v>
          </cell>
          <cell r="BN139">
            <v>0</v>
          </cell>
          <cell r="BP139">
            <v>0</v>
          </cell>
          <cell r="BR139">
            <v>0</v>
          </cell>
          <cell r="BS139">
            <v>0</v>
          </cell>
          <cell r="BT139">
            <v>0</v>
          </cell>
          <cell r="BU139">
            <v>0</v>
          </cell>
          <cell r="BV139">
            <v>0</v>
          </cell>
          <cell r="BX139">
            <v>0</v>
          </cell>
          <cell r="CD139">
            <v>-130</v>
          </cell>
        </row>
        <row r="140">
          <cell r="A140">
            <v>131</v>
          </cell>
          <cell r="B140">
            <v>131</v>
          </cell>
          <cell r="C140" t="str">
            <v>HINGHAM</v>
          </cell>
          <cell r="D140">
            <v>11</v>
          </cell>
          <cell r="E140">
            <v>126984</v>
          </cell>
          <cell r="F140">
            <v>0</v>
          </cell>
          <cell r="G140">
            <v>9823</v>
          </cell>
          <cell r="H140">
            <v>136807</v>
          </cell>
          <cell r="J140">
            <v>26815.69436698651</v>
          </cell>
          <cell r="K140">
            <v>0.45158331074470182</v>
          </cell>
          <cell r="L140">
            <v>9823</v>
          </cell>
          <cell r="M140">
            <v>36638.694366986514</v>
          </cell>
          <cell r="O140">
            <v>100168.30563301349</v>
          </cell>
          <cell r="Q140">
            <v>0</v>
          </cell>
          <cell r="R140">
            <v>26815.69436698651</v>
          </cell>
          <cell r="S140">
            <v>9823</v>
          </cell>
          <cell r="T140">
            <v>36638.694366986514</v>
          </cell>
          <cell r="V140">
            <v>69204.5</v>
          </cell>
          <cell r="W140">
            <v>0</v>
          </cell>
          <cell r="X140">
            <v>131</v>
          </cell>
          <cell r="Y140">
            <v>11</v>
          </cell>
          <cell r="Z140">
            <v>0</v>
          </cell>
          <cell r="AA140">
            <v>126984</v>
          </cell>
          <cell r="AB140">
            <v>0</v>
          </cell>
          <cell r="AC140">
            <v>126984</v>
          </cell>
          <cell r="AD140">
            <v>0</v>
          </cell>
          <cell r="AE140">
            <v>9823</v>
          </cell>
          <cell r="AF140">
            <v>136807</v>
          </cell>
          <cell r="AG140">
            <v>0</v>
          </cell>
          <cell r="AH140">
            <v>0</v>
          </cell>
          <cell r="AI140">
            <v>0</v>
          </cell>
          <cell r="AJ140">
            <v>0</v>
          </cell>
          <cell r="AK140">
            <v>136807</v>
          </cell>
          <cell r="AM140">
            <v>131</v>
          </cell>
          <cell r="AN140">
            <v>131</v>
          </cell>
          <cell r="AO140" t="str">
            <v>HINGHAM</v>
          </cell>
          <cell r="AP140">
            <v>126984</v>
          </cell>
          <cell r="AQ140">
            <v>88694</v>
          </cell>
          <cell r="AR140">
            <v>38290</v>
          </cell>
          <cell r="AS140">
            <v>0</v>
          </cell>
          <cell r="AT140">
            <v>18042.5</v>
          </cell>
          <cell r="AU140">
            <v>19.5</v>
          </cell>
          <cell r="AV140">
            <v>2903.75</v>
          </cell>
          <cell r="AW140">
            <v>125.75</v>
          </cell>
          <cell r="AX140">
            <v>0</v>
          </cell>
          <cell r="AY140">
            <v>59381.5</v>
          </cell>
          <cell r="AZ140">
            <v>26542.157659493365</v>
          </cell>
          <cell r="BA140">
            <v>26815.69436698651</v>
          </cell>
          <cell r="BB140">
            <v>26932.739398178717</v>
          </cell>
          <cell r="BD140">
            <v>131</v>
          </cell>
          <cell r="BE140" t="str">
            <v>HINGHAM</v>
          </cell>
          <cell r="BF140">
            <v>0</v>
          </cell>
          <cell r="BG140">
            <v>0</v>
          </cell>
          <cell r="BI140">
            <v>0</v>
          </cell>
          <cell r="BJ140">
            <v>0</v>
          </cell>
          <cell r="BK140">
            <v>0</v>
          </cell>
          <cell r="BL140">
            <v>0</v>
          </cell>
          <cell r="BM140">
            <v>0</v>
          </cell>
          <cell r="BN140">
            <v>0</v>
          </cell>
          <cell r="BP140">
            <v>0</v>
          </cell>
          <cell r="BR140">
            <v>38290</v>
          </cell>
          <cell r="BS140">
            <v>38290</v>
          </cell>
          <cell r="BT140">
            <v>0</v>
          </cell>
          <cell r="BU140">
            <v>0</v>
          </cell>
          <cell r="BV140">
            <v>0</v>
          </cell>
          <cell r="BX140">
            <v>0</v>
          </cell>
          <cell r="CD140">
            <v>-131</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D141">
            <v>132</v>
          </cell>
          <cell r="BE141" t="str">
            <v>HINSDALE</v>
          </cell>
          <cell r="BF141">
            <v>0</v>
          </cell>
          <cell r="BG141">
            <v>0</v>
          </cell>
          <cell r="BI141">
            <v>0</v>
          </cell>
          <cell r="BJ141">
            <v>0</v>
          </cell>
          <cell r="BK141">
            <v>0</v>
          </cell>
          <cell r="BL141">
            <v>0</v>
          </cell>
          <cell r="BM141">
            <v>0</v>
          </cell>
          <cell r="BN141">
            <v>0</v>
          </cell>
          <cell r="BP141">
            <v>0</v>
          </cell>
          <cell r="BR141">
            <v>0</v>
          </cell>
          <cell r="BS141">
            <v>0</v>
          </cell>
          <cell r="BT141">
            <v>0</v>
          </cell>
          <cell r="BU141">
            <v>0</v>
          </cell>
          <cell r="BV141">
            <v>0</v>
          </cell>
          <cell r="BX141">
            <v>0</v>
          </cell>
          <cell r="CD141">
            <v>-132</v>
          </cell>
        </row>
        <row r="142">
          <cell r="A142">
            <v>133</v>
          </cell>
          <cell r="B142">
            <v>133</v>
          </cell>
          <cell r="C142" t="str">
            <v>HOLBROOK</v>
          </cell>
          <cell r="D142">
            <v>39</v>
          </cell>
          <cell r="E142">
            <v>515243</v>
          </cell>
          <cell r="F142">
            <v>0</v>
          </cell>
          <cell r="G142">
            <v>34815</v>
          </cell>
          <cell r="H142">
            <v>550058</v>
          </cell>
          <cell r="J142">
            <v>127160.10979684257</v>
          </cell>
          <cell r="K142">
            <v>0.56225964573629139</v>
          </cell>
          <cell r="L142">
            <v>34815</v>
          </cell>
          <cell r="M142">
            <v>161975.10979684256</v>
          </cell>
          <cell r="O142">
            <v>388082.89020315744</v>
          </cell>
          <cell r="Q142">
            <v>0</v>
          </cell>
          <cell r="R142">
            <v>127160.10979684257</v>
          </cell>
          <cell r="S142">
            <v>34815</v>
          </cell>
          <cell r="T142">
            <v>161975.10979684256</v>
          </cell>
          <cell r="V142">
            <v>260974.05438193705</v>
          </cell>
          <cell r="W142">
            <v>0</v>
          </cell>
          <cell r="X142">
            <v>133</v>
          </cell>
          <cell r="Y142">
            <v>39</v>
          </cell>
          <cell r="Z142">
            <v>1.3333333333333334E-2</v>
          </cell>
          <cell r="AA142">
            <v>515243</v>
          </cell>
          <cell r="AB142">
            <v>0</v>
          </cell>
          <cell r="AC142">
            <v>515243</v>
          </cell>
          <cell r="AD142">
            <v>0</v>
          </cell>
          <cell r="AE142">
            <v>34815</v>
          </cell>
          <cell r="AF142">
            <v>550058</v>
          </cell>
          <cell r="AG142">
            <v>0</v>
          </cell>
          <cell r="AH142">
            <v>0</v>
          </cell>
          <cell r="AI142">
            <v>0</v>
          </cell>
          <cell r="AJ142">
            <v>0</v>
          </cell>
          <cell r="AK142">
            <v>550058</v>
          </cell>
          <cell r="AM142">
            <v>133</v>
          </cell>
          <cell r="AN142">
            <v>133</v>
          </cell>
          <cell r="AO142" t="str">
            <v>HOLBROOK</v>
          </cell>
          <cell r="AP142">
            <v>515243</v>
          </cell>
          <cell r="AQ142">
            <v>332327</v>
          </cell>
          <cell r="AR142">
            <v>182916</v>
          </cell>
          <cell r="AS142">
            <v>22321</v>
          </cell>
          <cell r="AT142">
            <v>14629.5</v>
          </cell>
          <cell r="AU142">
            <v>0</v>
          </cell>
          <cell r="AV142">
            <v>4026.75</v>
          </cell>
          <cell r="AW142">
            <v>3610.5</v>
          </cell>
          <cell r="AX142">
            <v>-1344.6956180629495</v>
          </cell>
          <cell r="AY142">
            <v>226159.05438193705</v>
          </cell>
          <cell r="AZ142">
            <v>126795.12432603521</v>
          </cell>
          <cell r="BA142">
            <v>127160.10979684257</v>
          </cell>
          <cell r="BB142">
            <v>127316.28531056746</v>
          </cell>
          <cell r="BD142">
            <v>133</v>
          </cell>
          <cell r="BE142" t="str">
            <v>HOLBROOK</v>
          </cell>
          <cell r="BF142">
            <v>0</v>
          </cell>
          <cell r="BG142">
            <v>0</v>
          </cell>
          <cell r="BI142">
            <v>0</v>
          </cell>
          <cell r="BJ142">
            <v>0</v>
          </cell>
          <cell r="BK142">
            <v>0</v>
          </cell>
          <cell r="BL142">
            <v>0</v>
          </cell>
          <cell r="BM142">
            <v>0</v>
          </cell>
          <cell r="BN142">
            <v>0</v>
          </cell>
          <cell r="BP142">
            <v>0</v>
          </cell>
          <cell r="BR142">
            <v>182916</v>
          </cell>
          <cell r="BS142">
            <v>182916</v>
          </cell>
          <cell r="BT142">
            <v>0</v>
          </cell>
          <cell r="BU142">
            <v>-1344.6956180629495</v>
          </cell>
          <cell r="BV142">
            <v>-1344.6956180629495</v>
          </cell>
          <cell r="BX142">
            <v>-1344.6956180629495</v>
          </cell>
          <cell r="CD142">
            <v>-133</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D143">
            <v>134</v>
          </cell>
          <cell r="BE143" t="str">
            <v>HOLDEN</v>
          </cell>
          <cell r="BF143">
            <v>0</v>
          </cell>
          <cell r="BG143">
            <v>0</v>
          </cell>
          <cell r="BI143">
            <v>0</v>
          </cell>
          <cell r="BJ143">
            <v>0</v>
          </cell>
          <cell r="BK143">
            <v>0</v>
          </cell>
          <cell r="BL143">
            <v>0</v>
          </cell>
          <cell r="BM143">
            <v>0</v>
          </cell>
          <cell r="BN143">
            <v>0</v>
          </cell>
          <cell r="BP143">
            <v>0</v>
          </cell>
          <cell r="BR143">
            <v>0</v>
          </cell>
          <cell r="BS143">
            <v>0</v>
          </cell>
          <cell r="BT143">
            <v>0</v>
          </cell>
          <cell r="BU143">
            <v>0</v>
          </cell>
          <cell r="BV143">
            <v>0</v>
          </cell>
          <cell r="BX143">
            <v>0</v>
          </cell>
          <cell r="CD143">
            <v>-134</v>
          </cell>
        </row>
        <row r="144">
          <cell r="A144">
            <v>135</v>
          </cell>
          <cell r="B144">
            <v>135</v>
          </cell>
          <cell r="C144" t="str">
            <v>HOLLAND</v>
          </cell>
          <cell r="D144">
            <v>2</v>
          </cell>
          <cell r="E144">
            <v>33822</v>
          </cell>
          <cell r="F144">
            <v>0</v>
          </cell>
          <cell r="G144">
            <v>1786</v>
          </cell>
          <cell r="H144">
            <v>35608</v>
          </cell>
          <cell r="J144">
            <v>23686.613081227937</v>
          </cell>
          <cell r="K144">
            <v>0.70033153217515043</v>
          </cell>
          <cell r="L144">
            <v>1786</v>
          </cell>
          <cell r="M144">
            <v>25472.613081227937</v>
          </cell>
          <cell r="O144">
            <v>10135.386918772063</v>
          </cell>
          <cell r="Q144">
            <v>0</v>
          </cell>
          <cell r="R144">
            <v>23686.613081227937</v>
          </cell>
          <cell r="S144">
            <v>1786</v>
          </cell>
          <cell r="T144">
            <v>25472.613081227937</v>
          </cell>
          <cell r="V144">
            <v>35608</v>
          </cell>
          <cell r="W144">
            <v>0</v>
          </cell>
          <cell r="X144">
            <v>135</v>
          </cell>
          <cell r="Y144">
            <v>2</v>
          </cell>
          <cell r="Z144">
            <v>0</v>
          </cell>
          <cell r="AA144">
            <v>33822</v>
          </cell>
          <cell r="AB144">
            <v>0</v>
          </cell>
          <cell r="AC144">
            <v>33822</v>
          </cell>
          <cell r="AD144">
            <v>0</v>
          </cell>
          <cell r="AE144">
            <v>1786</v>
          </cell>
          <cell r="AF144">
            <v>35608</v>
          </cell>
          <cell r="AG144">
            <v>0</v>
          </cell>
          <cell r="AH144">
            <v>0</v>
          </cell>
          <cell r="AI144">
            <v>0</v>
          </cell>
          <cell r="AJ144">
            <v>0</v>
          </cell>
          <cell r="AK144">
            <v>35608</v>
          </cell>
          <cell r="AM144">
            <v>135</v>
          </cell>
          <cell r="AN144">
            <v>135</v>
          </cell>
          <cell r="AO144" t="str">
            <v>HOLLAND</v>
          </cell>
          <cell r="AP144">
            <v>33822</v>
          </cell>
          <cell r="AQ144">
            <v>0</v>
          </cell>
          <cell r="AR144">
            <v>33822</v>
          </cell>
          <cell r="AS144">
            <v>0</v>
          </cell>
          <cell r="AT144">
            <v>0</v>
          </cell>
          <cell r="AU144">
            <v>0</v>
          </cell>
          <cell r="AV144">
            <v>0</v>
          </cell>
          <cell r="AW144">
            <v>0</v>
          </cell>
          <cell r="AX144">
            <v>0</v>
          </cell>
          <cell r="AY144">
            <v>33822</v>
          </cell>
          <cell r="AZ144">
            <v>23444.994942788835</v>
          </cell>
          <cell r="BA144">
            <v>23686.613081227937</v>
          </cell>
          <cell r="BB144">
            <v>23790.000311444259</v>
          </cell>
          <cell r="BD144">
            <v>135</v>
          </cell>
          <cell r="BE144" t="str">
            <v>HOLLAND</v>
          </cell>
          <cell r="BF144">
            <v>0</v>
          </cell>
          <cell r="BG144">
            <v>0</v>
          </cell>
          <cell r="BI144">
            <v>0</v>
          </cell>
          <cell r="BJ144">
            <v>0</v>
          </cell>
          <cell r="BK144">
            <v>0</v>
          </cell>
          <cell r="BL144">
            <v>0</v>
          </cell>
          <cell r="BM144">
            <v>0</v>
          </cell>
          <cell r="BN144">
            <v>0</v>
          </cell>
          <cell r="BP144">
            <v>0</v>
          </cell>
          <cell r="BR144">
            <v>33822</v>
          </cell>
          <cell r="BS144">
            <v>33822</v>
          </cell>
          <cell r="BT144">
            <v>0</v>
          </cell>
          <cell r="BU144">
            <v>0</v>
          </cell>
          <cell r="BV144">
            <v>0</v>
          </cell>
          <cell r="BX144">
            <v>0</v>
          </cell>
          <cell r="CD144">
            <v>-135</v>
          </cell>
        </row>
        <row r="145">
          <cell r="A145">
            <v>136</v>
          </cell>
          <cell r="B145">
            <v>136</v>
          </cell>
          <cell r="C145" t="str">
            <v>HOLLISTON</v>
          </cell>
          <cell r="D145">
            <v>11</v>
          </cell>
          <cell r="E145">
            <v>132012</v>
          </cell>
          <cell r="F145">
            <v>0</v>
          </cell>
          <cell r="G145">
            <v>9799</v>
          </cell>
          <cell r="H145">
            <v>141811</v>
          </cell>
          <cell r="J145">
            <v>24508.101968469389</v>
          </cell>
          <cell r="K145">
            <v>0.70033153217515043</v>
          </cell>
          <cell r="L145">
            <v>9799</v>
          </cell>
          <cell r="M145">
            <v>34307.101968469389</v>
          </cell>
          <cell r="O145">
            <v>107503.89803153061</v>
          </cell>
          <cell r="Q145">
            <v>0</v>
          </cell>
          <cell r="R145">
            <v>24508.101968469389</v>
          </cell>
          <cell r="S145">
            <v>9799</v>
          </cell>
          <cell r="T145">
            <v>34307.101968469389</v>
          </cell>
          <cell r="V145">
            <v>44794</v>
          </cell>
          <cell r="W145">
            <v>0</v>
          </cell>
          <cell r="X145">
            <v>136</v>
          </cell>
          <cell r="Y145">
            <v>11</v>
          </cell>
          <cell r="Z145">
            <v>2.7190332326283987E-2</v>
          </cell>
          <cell r="AA145">
            <v>132012</v>
          </cell>
          <cell r="AB145">
            <v>0</v>
          </cell>
          <cell r="AC145">
            <v>132012</v>
          </cell>
          <cell r="AD145">
            <v>0</v>
          </cell>
          <cell r="AE145">
            <v>9799</v>
          </cell>
          <cell r="AF145">
            <v>141811</v>
          </cell>
          <cell r="AG145">
            <v>0</v>
          </cell>
          <cell r="AH145">
            <v>0</v>
          </cell>
          <cell r="AI145">
            <v>0</v>
          </cell>
          <cell r="AJ145">
            <v>0</v>
          </cell>
          <cell r="AK145">
            <v>141811</v>
          </cell>
          <cell r="AM145">
            <v>136</v>
          </cell>
          <cell r="AN145">
            <v>136</v>
          </cell>
          <cell r="AO145" t="str">
            <v>HOLLISTON</v>
          </cell>
          <cell r="AP145">
            <v>132012</v>
          </cell>
          <cell r="AQ145">
            <v>97017</v>
          </cell>
          <cell r="AR145">
            <v>34995</v>
          </cell>
          <cell r="AS145">
            <v>0</v>
          </cell>
          <cell r="AT145">
            <v>0</v>
          </cell>
          <cell r="AU145">
            <v>0</v>
          </cell>
          <cell r="AV145">
            <v>0</v>
          </cell>
          <cell r="AW145">
            <v>0</v>
          </cell>
          <cell r="AX145">
            <v>0</v>
          </cell>
          <cell r="AY145">
            <v>34995</v>
          </cell>
          <cell r="AZ145">
            <v>24258.10413408123</v>
          </cell>
          <cell r="BA145">
            <v>24508.101968469389</v>
          </cell>
          <cell r="BB145">
            <v>24615.074829962505</v>
          </cell>
          <cell r="BD145">
            <v>136</v>
          </cell>
          <cell r="BE145" t="str">
            <v>HOLLISTON</v>
          </cell>
          <cell r="BF145">
            <v>0</v>
          </cell>
          <cell r="BG145">
            <v>0</v>
          </cell>
          <cell r="BI145">
            <v>0</v>
          </cell>
          <cell r="BJ145">
            <v>0</v>
          </cell>
          <cell r="BK145">
            <v>0</v>
          </cell>
          <cell r="BL145">
            <v>0</v>
          </cell>
          <cell r="BM145">
            <v>0</v>
          </cell>
          <cell r="BN145">
            <v>0</v>
          </cell>
          <cell r="BP145">
            <v>0</v>
          </cell>
          <cell r="BR145">
            <v>34995</v>
          </cell>
          <cell r="BS145">
            <v>34995</v>
          </cell>
          <cell r="BT145">
            <v>0</v>
          </cell>
          <cell r="BU145">
            <v>0</v>
          </cell>
          <cell r="BV145">
            <v>0</v>
          </cell>
          <cell r="BX145">
            <v>0</v>
          </cell>
          <cell r="CD145">
            <v>-136</v>
          </cell>
        </row>
        <row r="146">
          <cell r="A146">
            <v>137</v>
          </cell>
          <cell r="B146">
            <v>137</v>
          </cell>
          <cell r="C146" t="str">
            <v>HOLYOKE</v>
          </cell>
          <cell r="D146">
            <v>787</v>
          </cell>
          <cell r="E146">
            <v>9409479</v>
          </cell>
          <cell r="F146">
            <v>0</v>
          </cell>
          <cell r="G146">
            <v>702739</v>
          </cell>
          <cell r="H146">
            <v>10112218</v>
          </cell>
          <cell r="J146">
            <v>-7899.1613819589393</v>
          </cell>
          <cell r="K146">
            <v>-7.7246172759810119E-3</v>
          </cell>
          <cell r="L146">
            <v>702739</v>
          </cell>
          <cell r="M146">
            <v>694839.83861804102</v>
          </cell>
          <cell r="O146">
            <v>9417378.1613819599</v>
          </cell>
          <cell r="Q146">
            <v>0</v>
          </cell>
          <cell r="R146">
            <v>-7899.1613819589393</v>
          </cell>
          <cell r="S146">
            <v>702739</v>
          </cell>
          <cell r="T146">
            <v>694839.83861804102</v>
          </cell>
          <cell r="V146">
            <v>1725334.8257531615</v>
          </cell>
          <cell r="W146">
            <v>0</v>
          </cell>
          <cell r="X146">
            <v>137</v>
          </cell>
          <cell r="Y146">
            <v>787</v>
          </cell>
          <cell r="Z146">
            <v>6.6219492819198533E-2</v>
          </cell>
          <cell r="AA146">
            <v>9409479</v>
          </cell>
          <cell r="AB146">
            <v>0</v>
          </cell>
          <cell r="AC146">
            <v>9409479</v>
          </cell>
          <cell r="AD146">
            <v>0</v>
          </cell>
          <cell r="AE146">
            <v>702739</v>
          </cell>
          <cell r="AF146">
            <v>10112218</v>
          </cell>
          <cell r="AG146">
            <v>0</v>
          </cell>
          <cell r="AH146">
            <v>0</v>
          </cell>
          <cell r="AI146">
            <v>0</v>
          </cell>
          <cell r="AJ146">
            <v>0</v>
          </cell>
          <cell r="AK146">
            <v>10112218</v>
          </cell>
          <cell r="AM146">
            <v>137</v>
          </cell>
          <cell r="AN146">
            <v>137</v>
          </cell>
          <cell r="AO146" t="str">
            <v>HOLYOKE</v>
          </cell>
          <cell r="AP146">
            <v>9409479</v>
          </cell>
          <cell r="AQ146">
            <v>10883650</v>
          </cell>
          <cell r="AR146">
            <v>0</v>
          </cell>
          <cell r="AS146">
            <v>187224</v>
          </cell>
          <cell r="AT146">
            <v>158766</v>
          </cell>
          <cell r="AU146">
            <v>214858.5</v>
          </cell>
          <cell r="AV146">
            <v>391845.5</v>
          </cell>
          <cell r="AW146">
            <v>81181</v>
          </cell>
          <cell r="AX146">
            <v>-11279.174246838549</v>
          </cell>
          <cell r="AY146">
            <v>1022595.8257531615</v>
          </cell>
          <cell r="AZ146">
            <v>0</v>
          </cell>
          <cell r="BA146">
            <v>-7899.1613819589393</v>
          </cell>
          <cell r="BB146">
            <v>-11279.174246838549</v>
          </cell>
          <cell r="BD146">
            <v>137</v>
          </cell>
          <cell r="BE146" t="str">
            <v>HOLYOKE</v>
          </cell>
          <cell r="BF146">
            <v>0</v>
          </cell>
          <cell r="BG146">
            <v>0</v>
          </cell>
          <cell r="BI146">
            <v>0</v>
          </cell>
          <cell r="BJ146">
            <v>0</v>
          </cell>
          <cell r="BK146">
            <v>0</v>
          </cell>
          <cell r="BL146">
            <v>0</v>
          </cell>
          <cell r="BM146">
            <v>0</v>
          </cell>
          <cell r="BN146">
            <v>0</v>
          </cell>
          <cell r="BP146">
            <v>0</v>
          </cell>
          <cell r="BR146">
            <v>0</v>
          </cell>
          <cell r="BS146">
            <v>0</v>
          </cell>
          <cell r="BT146">
            <v>0</v>
          </cell>
          <cell r="BU146">
            <v>-11279.174246838549</v>
          </cell>
          <cell r="BV146">
            <v>-11279.174246838549</v>
          </cell>
          <cell r="BX146">
            <v>-11279.174246838549</v>
          </cell>
          <cell r="CD146">
            <v>-137</v>
          </cell>
        </row>
        <row r="147">
          <cell r="A147">
            <v>138</v>
          </cell>
          <cell r="B147">
            <v>138</v>
          </cell>
          <cell r="C147" t="str">
            <v>HOPEDALE</v>
          </cell>
          <cell r="D147">
            <v>4</v>
          </cell>
          <cell r="E147">
            <v>50620</v>
          </cell>
          <cell r="F147">
            <v>0</v>
          </cell>
          <cell r="G147">
            <v>3572</v>
          </cell>
          <cell r="H147">
            <v>54192</v>
          </cell>
          <cell r="J147">
            <v>12921.116768631526</v>
          </cell>
          <cell r="K147">
            <v>0.52274119138407338</v>
          </cell>
          <cell r="L147">
            <v>3572</v>
          </cell>
          <cell r="M147">
            <v>16493.116768631524</v>
          </cell>
          <cell r="O147">
            <v>37698.883231368476</v>
          </cell>
          <cell r="Q147">
            <v>0</v>
          </cell>
          <cell r="R147">
            <v>12921.116768631526</v>
          </cell>
          <cell r="S147">
            <v>3572</v>
          </cell>
          <cell r="T147">
            <v>16493.116768631524</v>
          </cell>
          <cell r="V147">
            <v>28290</v>
          </cell>
          <cell r="W147">
            <v>0</v>
          </cell>
          <cell r="X147">
            <v>138</v>
          </cell>
          <cell r="Y147">
            <v>4</v>
          </cell>
          <cell r="Z147">
            <v>0</v>
          </cell>
          <cell r="AA147">
            <v>50620</v>
          </cell>
          <cell r="AB147">
            <v>0</v>
          </cell>
          <cell r="AC147">
            <v>50620</v>
          </cell>
          <cell r="AD147">
            <v>0</v>
          </cell>
          <cell r="AE147">
            <v>3572</v>
          </cell>
          <cell r="AF147">
            <v>54192</v>
          </cell>
          <cell r="AG147">
            <v>0</v>
          </cell>
          <cell r="AH147">
            <v>0</v>
          </cell>
          <cell r="AI147">
            <v>0</v>
          </cell>
          <cell r="AJ147">
            <v>0</v>
          </cell>
          <cell r="AK147">
            <v>54192</v>
          </cell>
          <cell r="AM147">
            <v>138</v>
          </cell>
          <cell r="AN147">
            <v>138</v>
          </cell>
          <cell r="AO147" t="str">
            <v>HOPEDALE</v>
          </cell>
          <cell r="AP147">
            <v>50620</v>
          </cell>
          <cell r="AQ147">
            <v>32170</v>
          </cell>
          <cell r="AR147">
            <v>18450</v>
          </cell>
          <cell r="AS147">
            <v>0</v>
          </cell>
          <cell r="AT147">
            <v>6268</v>
          </cell>
          <cell r="AU147">
            <v>0</v>
          </cell>
          <cell r="AV147">
            <v>0</v>
          </cell>
          <cell r="AW147">
            <v>0</v>
          </cell>
          <cell r="AX147">
            <v>0</v>
          </cell>
          <cell r="AY147">
            <v>24718</v>
          </cell>
          <cell r="AZ147">
            <v>12789.313366875231</v>
          </cell>
          <cell r="BA147">
            <v>12921.116768631526</v>
          </cell>
          <cell r="BB147">
            <v>12977.51480533814</v>
          </cell>
          <cell r="BD147">
            <v>138</v>
          </cell>
          <cell r="BE147" t="str">
            <v>HOPEDALE</v>
          </cell>
          <cell r="BF147">
            <v>0</v>
          </cell>
          <cell r="BG147">
            <v>0</v>
          </cell>
          <cell r="BI147">
            <v>0</v>
          </cell>
          <cell r="BJ147">
            <v>0</v>
          </cell>
          <cell r="BK147">
            <v>0</v>
          </cell>
          <cell r="BL147">
            <v>0</v>
          </cell>
          <cell r="BM147">
            <v>0</v>
          </cell>
          <cell r="BN147">
            <v>0</v>
          </cell>
          <cell r="BP147">
            <v>0</v>
          </cell>
          <cell r="BR147">
            <v>18450</v>
          </cell>
          <cell r="BS147">
            <v>18450</v>
          </cell>
          <cell r="BT147">
            <v>0</v>
          </cell>
          <cell r="BU147">
            <v>0</v>
          </cell>
          <cell r="BV147">
            <v>0</v>
          </cell>
          <cell r="BX147">
            <v>0</v>
          </cell>
          <cell r="CD147">
            <v>-138</v>
          </cell>
        </row>
        <row r="148">
          <cell r="A148">
            <v>139</v>
          </cell>
          <cell r="B148">
            <v>139</v>
          </cell>
          <cell r="C148" t="str">
            <v>HOPKINTON</v>
          </cell>
          <cell r="D148">
            <v>12</v>
          </cell>
          <cell r="E148">
            <v>155304</v>
          </cell>
          <cell r="F148">
            <v>0</v>
          </cell>
          <cell r="G148">
            <v>10524</v>
          </cell>
          <cell r="H148">
            <v>165828</v>
          </cell>
          <cell r="J148">
            <v>8418.6853482774841</v>
          </cell>
          <cell r="K148">
            <v>0.29268640284657582</v>
          </cell>
          <cell r="L148">
            <v>10524</v>
          </cell>
          <cell r="M148">
            <v>18942.685348277482</v>
          </cell>
          <cell r="O148">
            <v>146885.31465172253</v>
          </cell>
          <cell r="Q148">
            <v>0</v>
          </cell>
          <cell r="R148">
            <v>8418.6853482774841</v>
          </cell>
          <cell r="S148">
            <v>10524</v>
          </cell>
          <cell r="T148">
            <v>18942.685348277482</v>
          </cell>
          <cell r="V148">
            <v>39287.5</v>
          </cell>
          <cell r="W148">
            <v>0</v>
          </cell>
          <cell r="X148">
            <v>139</v>
          </cell>
          <cell r="Y148">
            <v>12</v>
          </cell>
          <cell r="Z148">
            <v>0.2175226586102719</v>
          </cell>
          <cell r="AA148">
            <v>155304</v>
          </cell>
          <cell r="AB148">
            <v>0</v>
          </cell>
          <cell r="AC148">
            <v>155304</v>
          </cell>
          <cell r="AD148">
            <v>0</v>
          </cell>
          <cell r="AE148">
            <v>10524</v>
          </cell>
          <cell r="AF148">
            <v>165828</v>
          </cell>
          <cell r="AG148">
            <v>0</v>
          </cell>
          <cell r="AH148">
            <v>0</v>
          </cell>
          <cell r="AI148">
            <v>0</v>
          </cell>
          <cell r="AJ148">
            <v>0</v>
          </cell>
          <cell r="AK148">
            <v>165828</v>
          </cell>
          <cell r="AM148">
            <v>139</v>
          </cell>
          <cell r="AN148">
            <v>139</v>
          </cell>
          <cell r="AO148" t="str">
            <v>HOPKINTON</v>
          </cell>
          <cell r="AP148">
            <v>155304</v>
          </cell>
          <cell r="AQ148">
            <v>143283</v>
          </cell>
          <cell r="AR148">
            <v>12021</v>
          </cell>
          <cell r="AS148">
            <v>0</v>
          </cell>
          <cell r="AT148">
            <v>0</v>
          </cell>
          <cell r="AU148">
            <v>16230.5</v>
          </cell>
          <cell r="AV148">
            <v>512</v>
          </cell>
          <cell r="AW148">
            <v>0</v>
          </cell>
          <cell r="AX148">
            <v>0</v>
          </cell>
          <cell r="AY148">
            <v>28763.5</v>
          </cell>
          <cell r="AZ148">
            <v>8332.8095383852105</v>
          </cell>
          <cell r="BA148">
            <v>8418.6853482774841</v>
          </cell>
          <cell r="BB148">
            <v>8455.4311910552715</v>
          </cell>
          <cell r="BD148">
            <v>139</v>
          </cell>
          <cell r="BE148" t="str">
            <v>HOPKINTON</v>
          </cell>
          <cell r="BF148">
            <v>0</v>
          </cell>
          <cell r="BG148">
            <v>0</v>
          </cell>
          <cell r="BI148">
            <v>0</v>
          </cell>
          <cell r="BJ148">
            <v>0</v>
          </cell>
          <cell r="BK148">
            <v>0</v>
          </cell>
          <cell r="BL148">
            <v>0</v>
          </cell>
          <cell r="BM148">
            <v>0</v>
          </cell>
          <cell r="BN148">
            <v>0</v>
          </cell>
          <cell r="BP148">
            <v>0</v>
          </cell>
          <cell r="BR148">
            <v>12021</v>
          </cell>
          <cell r="BS148">
            <v>12021</v>
          </cell>
          <cell r="BT148">
            <v>0</v>
          </cell>
          <cell r="BU148">
            <v>0</v>
          </cell>
          <cell r="BV148">
            <v>0</v>
          </cell>
          <cell r="BX148">
            <v>0</v>
          </cell>
          <cell r="CD148">
            <v>-139</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D149">
            <v>140</v>
          </cell>
          <cell r="BE149" t="str">
            <v>HUBBARDSTON</v>
          </cell>
          <cell r="BF149">
            <v>0</v>
          </cell>
          <cell r="BG149">
            <v>0</v>
          </cell>
          <cell r="BI149">
            <v>0</v>
          </cell>
          <cell r="BJ149">
            <v>0</v>
          </cell>
          <cell r="BK149">
            <v>0</v>
          </cell>
          <cell r="BL149">
            <v>0</v>
          </cell>
          <cell r="BM149">
            <v>0</v>
          </cell>
          <cell r="BN149">
            <v>0</v>
          </cell>
          <cell r="BP149">
            <v>0</v>
          </cell>
          <cell r="BR149">
            <v>0</v>
          </cell>
          <cell r="BS149">
            <v>0</v>
          </cell>
          <cell r="BT149">
            <v>0</v>
          </cell>
          <cell r="BU149">
            <v>0</v>
          </cell>
          <cell r="BV149">
            <v>0</v>
          </cell>
          <cell r="BX149">
            <v>0</v>
          </cell>
          <cell r="CD149">
            <v>-140</v>
          </cell>
        </row>
        <row r="150">
          <cell r="A150">
            <v>141</v>
          </cell>
          <cell r="B150">
            <v>141</v>
          </cell>
          <cell r="C150" t="str">
            <v>HUDSON</v>
          </cell>
          <cell r="D150">
            <v>120</v>
          </cell>
          <cell r="E150">
            <v>1652280</v>
          </cell>
          <cell r="F150">
            <v>0</v>
          </cell>
          <cell r="G150">
            <v>104280</v>
          </cell>
          <cell r="H150">
            <v>1756560</v>
          </cell>
          <cell r="J150">
            <v>67428.845100048071</v>
          </cell>
          <cell r="K150">
            <v>0.20847158210782391</v>
          </cell>
          <cell r="L150">
            <v>104280</v>
          </cell>
          <cell r="M150">
            <v>171708.84510004806</v>
          </cell>
          <cell r="O150">
            <v>1584851.154899952</v>
          </cell>
          <cell r="Q150">
            <v>0</v>
          </cell>
          <cell r="R150">
            <v>67428.845100048071</v>
          </cell>
          <cell r="S150">
            <v>104280</v>
          </cell>
          <cell r="T150">
            <v>171708.84510004806</v>
          </cell>
          <cell r="V150">
            <v>427723.82106321375</v>
          </cell>
          <cell r="W150">
            <v>0</v>
          </cell>
          <cell r="X150">
            <v>141</v>
          </cell>
          <cell r="Y150">
            <v>120</v>
          </cell>
          <cell r="Z150">
            <v>3.2628398791540771</v>
          </cell>
          <cell r="AA150">
            <v>1652280</v>
          </cell>
          <cell r="AB150">
            <v>0</v>
          </cell>
          <cell r="AC150">
            <v>1652280</v>
          </cell>
          <cell r="AD150">
            <v>0</v>
          </cell>
          <cell r="AE150">
            <v>104280</v>
          </cell>
          <cell r="AF150">
            <v>1756560</v>
          </cell>
          <cell r="AG150">
            <v>0</v>
          </cell>
          <cell r="AH150">
            <v>0</v>
          </cell>
          <cell r="AI150">
            <v>0</v>
          </cell>
          <cell r="AJ150">
            <v>0</v>
          </cell>
          <cell r="AK150">
            <v>1756560</v>
          </cell>
          <cell r="AM150">
            <v>141</v>
          </cell>
          <cell r="AN150">
            <v>141</v>
          </cell>
          <cell r="AO150" t="str">
            <v>HUDSON</v>
          </cell>
          <cell r="AP150">
            <v>1652280</v>
          </cell>
          <cell r="AQ150">
            <v>1549967</v>
          </cell>
          <cell r="AR150">
            <v>102313</v>
          </cell>
          <cell r="AS150">
            <v>100121</v>
          </cell>
          <cell r="AT150">
            <v>55304.25</v>
          </cell>
          <cell r="AU150">
            <v>22396.5</v>
          </cell>
          <cell r="AV150">
            <v>0</v>
          </cell>
          <cell r="AW150">
            <v>49340.75</v>
          </cell>
          <cell r="AX150">
            <v>-6031.6789367862511</v>
          </cell>
          <cell r="AY150">
            <v>323443.82106321375</v>
          </cell>
          <cell r="AZ150">
            <v>70922.114824124961</v>
          </cell>
          <cell r="BA150">
            <v>67428.845100048071</v>
          </cell>
          <cell r="BB150">
            <v>65934.091918420309</v>
          </cell>
          <cell r="BD150">
            <v>141</v>
          </cell>
          <cell r="BE150" t="str">
            <v>HUDSON</v>
          </cell>
          <cell r="BF150">
            <v>0</v>
          </cell>
          <cell r="BG150">
            <v>0</v>
          </cell>
          <cell r="BI150">
            <v>0</v>
          </cell>
          <cell r="BJ150">
            <v>0</v>
          </cell>
          <cell r="BK150">
            <v>0</v>
          </cell>
          <cell r="BL150">
            <v>0</v>
          </cell>
          <cell r="BM150">
            <v>0</v>
          </cell>
          <cell r="BN150">
            <v>0</v>
          </cell>
          <cell r="BP150">
            <v>0</v>
          </cell>
          <cell r="BR150">
            <v>102313</v>
          </cell>
          <cell r="BS150">
            <v>102313</v>
          </cell>
          <cell r="BT150">
            <v>0</v>
          </cell>
          <cell r="BU150">
            <v>-6031.6789367862511</v>
          </cell>
          <cell r="BV150">
            <v>-6031.6789367862511</v>
          </cell>
          <cell r="BX150">
            <v>-6031.6789367862511</v>
          </cell>
          <cell r="CD150">
            <v>-141</v>
          </cell>
        </row>
        <row r="151">
          <cell r="A151">
            <v>142</v>
          </cell>
          <cell r="B151">
            <v>142</v>
          </cell>
          <cell r="C151" t="str">
            <v>HULL</v>
          </cell>
          <cell r="D151">
            <v>39</v>
          </cell>
          <cell r="E151">
            <v>683163</v>
          </cell>
          <cell r="F151">
            <v>0</v>
          </cell>
          <cell r="G151">
            <v>34827</v>
          </cell>
          <cell r="H151">
            <v>717990</v>
          </cell>
          <cell r="J151">
            <v>105148.73593486991</v>
          </cell>
          <cell r="K151">
            <v>0.49881604251531125</v>
          </cell>
          <cell r="L151">
            <v>34827</v>
          </cell>
          <cell r="M151">
            <v>139975.73593486991</v>
          </cell>
          <cell r="O151">
            <v>578014.26406513015</v>
          </cell>
          <cell r="Q151">
            <v>0</v>
          </cell>
          <cell r="R151">
            <v>105148.73593486991</v>
          </cell>
          <cell r="S151">
            <v>34827</v>
          </cell>
          <cell r="T151">
            <v>139975.73593486991</v>
          </cell>
          <cell r="V151">
            <v>245623.62034254312</v>
          </cell>
          <cell r="W151">
            <v>0</v>
          </cell>
          <cell r="X151">
            <v>142</v>
          </cell>
          <cell r="Y151">
            <v>39</v>
          </cell>
          <cell r="Z151">
            <v>0</v>
          </cell>
          <cell r="AA151">
            <v>683163</v>
          </cell>
          <cell r="AB151">
            <v>0</v>
          </cell>
          <cell r="AC151">
            <v>683163</v>
          </cell>
          <cell r="AD151">
            <v>0</v>
          </cell>
          <cell r="AE151">
            <v>34827</v>
          </cell>
          <cell r="AF151">
            <v>717990</v>
          </cell>
          <cell r="AG151">
            <v>0</v>
          </cell>
          <cell r="AH151">
            <v>0</v>
          </cell>
          <cell r="AI151">
            <v>0</v>
          </cell>
          <cell r="AJ151">
            <v>0</v>
          </cell>
          <cell r="AK151">
            <v>717990</v>
          </cell>
          <cell r="AM151">
            <v>142</v>
          </cell>
          <cell r="AN151">
            <v>142</v>
          </cell>
          <cell r="AO151" t="str">
            <v>HULL</v>
          </cell>
          <cell r="AP151">
            <v>683163</v>
          </cell>
          <cell r="AQ151">
            <v>531222</v>
          </cell>
          <cell r="AR151">
            <v>151941</v>
          </cell>
          <cell r="AS151">
            <v>29872</v>
          </cell>
          <cell r="AT151">
            <v>15661.25</v>
          </cell>
          <cell r="AU151">
            <v>8611</v>
          </cell>
          <cell r="AV151">
            <v>6511</v>
          </cell>
          <cell r="AW151">
            <v>0</v>
          </cell>
          <cell r="AX151">
            <v>-1799.6296574568987</v>
          </cell>
          <cell r="AY151">
            <v>210796.62034254312</v>
          </cell>
          <cell r="AZ151">
            <v>105323.63481172842</v>
          </cell>
          <cell r="BA151">
            <v>105148.73593486991</v>
          </cell>
          <cell r="BB151">
            <v>105073.89755326843</v>
          </cell>
          <cell r="BD151">
            <v>142</v>
          </cell>
          <cell r="BE151" t="str">
            <v>HULL</v>
          </cell>
          <cell r="BF151">
            <v>0</v>
          </cell>
          <cell r="BG151">
            <v>0</v>
          </cell>
          <cell r="BI151">
            <v>0</v>
          </cell>
          <cell r="BJ151">
            <v>0</v>
          </cell>
          <cell r="BK151">
            <v>0</v>
          </cell>
          <cell r="BL151">
            <v>0</v>
          </cell>
          <cell r="BM151">
            <v>0</v>
          </cell>
          <cell r="BN151">
            <v>0</v>
          </cell>
          <cell r="BP151">
            <v>0</v>
          </cell>
          <cell r="BR151">
            <v>151941</v>
          </cell>
          <cell r="BS151">
            <v>151941</v>
          </cell>
          <cell r="BT151">
            <v>0</v>
          </cell>
          <cell r="BU151">
            <v>-1799.6296574568987</v>
          </cell>
          <cell r="BV151">
            <v>-1799.6296574568987</v>
          </cell>
          <cell r="BX151">
            <v>-1799.6296574568987</v>
          </cell>
          <cell r="CD151">
            <v>-142</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D152">
            <v>143</v>
          </cell>
          <cell r="BE152" t="str">
            <v>HUNTINGTON</v>
          </cell>
          <cell r="BF152">
            <v>0</v>
          </cell>
          <cell r="BG152">
            <v>0</v>
          </cell>
          <cell r="BI152">
            <v>0</v>
          </cell>
          <cell r="BJ152">
            <v>0</v>
          </cell>
          <cell r="BK152">
            <v>0</v>
          </cell>
          <cell r="BL152">
            <v>0</v>
          </cell>
          <cell r="BM152">
            <v>0</v>
          </cell>
          <cell r="BN152">
            <v>0</v>
          </cell>
          <cell r="BP152">
            <v>0</v>
          </cell>
          <cell r="BR152">
            <v>0</v>
          </cell>
          <cell r="BS152">
            <v>0</v>
          </cell>
          <cell r="BT152">
            <v>0</v>
          </cell>
          <cell r="BU152">
            <v>0</v>
          </cell>
          <cell r="BV152">
            <v>0</v>
          </cell>
          <cell r="BX152">
            <v>0</v>
          </cell>
          <cell r="CD152">
            <v>-143</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D153">
            <v>144</v>
          </cell>
          <cell r="BE153" t="str">
            <v>IPSWICH</v>
          </cell>
          <cell r="BF153">
            <v>0</v>
          </cell>
          <cell r="BG153">
            <v>0</v>
          </cell>
          <cell r="BI153">
            <v>0</v>
          </cell>
          <cell r="BJ153">
            <v>0</v>
          </cell>
          <cell r="BK153">
            <v>0</v>
          </cell>
          <cell r="BL153">
            <v>0</v>
          </cell>
          <cell r="BM153">
            <v>0</v>
          </cell>
          <cell r="BN153">
            <v>0</v>
          </cell>
          <cell r="BP153">
            <v>0</v>
          </cell>
          <cell r="BR153">
            <v>0</v>
          </cell>
          <cell r="BS153">
            <v>0</v>
          </cell>
          <cell r="BT153">
            <v>0</v>
          </cell>
          <cell r="BU153">
            <v>0</v>
          </cell>
          <cell r="BV153">
            <v>0</v>
          </cell>
          <cell r="BX153">
            <v>0</v>
          </cell>
          <cell r="CD153">
            <v>-144</v>
          </cell>
        </row>
        <row r="154">
          <cell r="A154">
            <v>145</v>
          </cell>
          <cell r="B154">
            <v>145</v>
          </cell>
          <cell r="C154" t="str">
            <v>KINGSTON</v>
          </cell>
          <cell r="D154">
            <v>11</v>
          </cell>
          <cell r="E154">
            <v>139493</v>
          </cell>
          <cell r="F154">
            <v>0</v>
          </cell>
          <cell r="G154">
            <v>9823</v>
          </cell>
          <cell r="H154">
            <v>149316</v>
          </cell>
          <cell r="J154">
            <v>45449.415443570739</v>
          </cell>
          <cell r="K154">
            <v>0.46995812659119052</v>
          </cell>
          <cell r="L154">
            <v>9823</v>
          </cell>
          <cell r="M154">
            <v>55272.415443570739</v>
          </cell>
          <cell r="O154">
            <v>94043.584556429269</v>
          </cell>
          <cell r="Q154">
            <v>0</v>
          </cell>
          <cell r="R154">
            <v>45449.415443570739</v>
          </cell>
          <cell r="S154">
            <v>9823</v>
          </cell>
          <cell r="T154">
            <v>55272.415443570739</v>
          </cell>
          <cell r="V154">
            <v>106532.5</v>
          </cell>
          <cell r="W154">
            <v>0</v>
          </cell>
          <cell r="X154">
            <v>145</v>
          </cell>
          <cell r="Y154">
            <v>11</v>
          </cell>
          <cell r="Z154">
            <v>0</v>
          </cell>
          <cell r="AA154">
            <v>139493</v>
          </cell>
          <cell r="AB154">
            <v>0</v>
          </cell>
          <cell r="AC154">
            <v>139493</v>
          </cell>
          <cell r="AD154">
            <v>0</v>
          </cell>
          <cell r="AE154">
            <v>9823</v>
          </cell>
          <cell r="AF154">
            <v>149316</v>
          </cell>
          <cell r="AG154">
            <v>0</v>
          </cell>
          <cell r="AH154">
            <v>0</v>
          </cell>
          <cell r="AI154">
            <v>0</v>
          </cell>
          <cell r="AJ154">
            <v>0</v>
          </cell>
          <cell r="AK154">
            <v>149316</v>
          </cell>
          <cell r="AM154">
            <v>145</v>
          </cell>
          <cell r="AN154">
            <v>145</v>
          </cell>
          <cell r="AO154" t="str">
            <v>KINGSTON</v>
          </cell>
          <cell r="AP154">
            <v>139493</v>
          </cell>
          <cell r="AQ154">
            <v>74596</v>
          </cell>
          <cell r="AR154">
            <v>64897</v>
          </cell>
          <cell r="AS154">
            <v>0</v>
          </cell>
          <cell r="AT154">
            <v>6247.5</v>
          </cell>
          <cell r="AU154">
            <v>18617.75</v>
          </cell>
          <cell r="AV154">
            <v>2119.75</v>
          </cell>
          <cell r="AW154">
            <v>4827.5</v>
          </cell>
          <cell r="AX154">
            <v>0</v>
          </cell>
          <cell r="AY154">
            <v>96709.5</v>
          </cell>
          <cell r="AZ154">
            <v>44985.803228731806</v>
          </cell>
          <cell r="BA154">
            <v>45449.415443570739</v>
          </cell>
          <cell r="BB154">
            <v>45647.792862982613</v>
          </cell>
          <cell r="BD154">
            <v>145</v>
          </cell>
          <cell r="BE154" t="str">
            <v>KINGSTON</v>
          </cell>
          <cell r="BF154">
            <v>0</v>
          </cell>
          <cell r="BG154">
            <v>0</v>
          </cell>
          <cell r="BI154">
            <v>0</v>
          </cell>
          <cell r="BJ154">
            <v>0</v>
          </cell>
          <cell r="BK154">
            <v>0</v>
          </cell>
          <cell r="BL154">
            <v>0</v>
          </cell>
          <cell r="BM154">
            <v>0</v>
          </cell>
          <cell r="BN154">
            <v>0</v>
          </cell>
          <cell r="BP154">
            <v>0</v>
          </cell>
          <cell r="BR154">
            <v>64897</v>
          </cell>
          <cell r="BS154">
            <v>64897</v>
          </cell>
          <cell r="BT154">
            <v>0</v>
          </cell>
          <cell r="BU154">
            <v>0</v>
          </cell>
          <cell r="BV154">
            <v>0</v>
          </cell>
          <cell r="BX154">
            <v>0</v>
          </cell>
          <cell r="CD154">
            <v>-145</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D155">
            <v>146</v>
          </cell>
          <cell r="BE155" t="str">
            <v>LAKEVILLE</v>
          </cell>
          <cell r="BF155">
            <v>0</v>
          </cell>
          <cell r="BG155">
            <v>0</v>
          </cell>
          <cell r="BI155">
            <v>0</v>
          </cell>
          <cell r="BJ155">
            <v>0</v>
          </cell>
          <cell r="BK155">
            <v>0</v>
          </cell>
          <cell r="BL155">
            <v>0</v>
          </cell>
          <cell r="BM155">
            <v>0</v>
          </cell>
          <cell r="BN155">
            <v>0</v>
          </cell>
          <cell r="BP155">
            <v>0</v>
          </cell>
          <cell r="BR155">
            <v>0</v>
          </cell>
          <cell r="BS155">
            <v>0</v>
          </cell>
          <cell r="BT155">
            <v>0</v>
          </cell>
          <cell r="BU155">
            <v>0</v>
          </cell>
          <cell r="BV155">
            <v>0</v>
          </cell>
          <cell r="BX155">
            <v>0</v>
          </cell>
          <cell r="CC155" t="str">
            <v>fy12</v>
          </cell>
          <cell r="CD155">
            <v>-146</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D156">
            <v>147</v>
          </cell>
          <cell r="BE156" t="str">
            <v>LANCASTER</v>
          </cell>
          <cell r="BF156">
            <v>0</v>
          </cell>
          <cell r="BG156">
            <v>0</v>
          </cell>
          <cell r="BI156">
            <v>0</v>
          </cell>
          <cell r="BJ156">
            <v>0</v>
          </cell>
          <cell r="BK156">
            <v>0</v>
          </cell>
          <cell r="BL156">
            <v>0</v>
          </cell>
          <cell r="BM156">
            <v>0</v>
          </cell>
          <cell r="BN156">
            <v>0</v>
          </cell>
          <cell r="BP156">
            <v>0</v>
          </cell>
          <cell r="BR156">
            <v>0</v>
          </cell>
          <cell r="BS156">
            <v>0</v>
          </cell>
          <cell r="BT156">
            <v>0</v>
          </cell>
          <cell r="BU156">
            <v>0</v>
          </cell>
          <cell r="BV156">
            <v>0</v>
          </cell>
          <cell r="BX156">
            <v>0</v>
          </cell>
          <cell r="CD156">
            <v>-147</v>
          </cell>
        </row>
        <row r="157">
          <cell r="A157">
            <v>148</v>
          </cell>
          <cell r="B157">
            <v>148</v>
          </cell>
          <cell r="C157" t="str">
            <v>LANESBOROUGH</v>
          </cell>
          <cell r="D157">
            <v>0</v>
          </cell>
          <cell r="E157">
            <v>0</v>
          </cell>
          <cell r="F157">
            <v>0</v>
          </cell>
          <cell r="G157">
            <v>0</v>
          </cell>
          <cell r="H157">
            <v>0</v>
          </cell>
          <cell r="J157">
            <v>-299.26012085632851</v>
          </cell>
          <cell r="K157">
            <v>-2.8388254614629418E-2</v>
          </cell>
          <cell r="L157">
            <v>0</v>
          </cell>
          <cell r="M157">
            <v>-299.26012085632851</v>
          </cell>
          <cell r="O157">
            <v>299.26012085632851</v>
          </cell>
          <cell r="Q157">
            <v>0</v>
          </cell>
          <cell r="R157">
            <v>-299.26012085632851</v>
          </cell>
          <cell r="S157">
            <v>0</v>
          </cell>
          <cell r="T157">
            <v>-299.26012085632851</v>
          </cell>
          <cell r="V157">
            <v>10541.687924065249</v>
          </cell>
          <cell r="W157">
            <v>0</v>
          </cell>
          <cell r="X157">
            <v>148</v>
          </cell>
          <cell r="AM157">
            <v>148</v>
          </cell>
          <cell r="AN157">
            <v>148</v>
          </cell>
          <cell r="AO157" t="str">
            <v>LANESBOROUGH</v>
          </cell>
          <cell r="AP157">
            <v>0</v>
          </cell>
          <cell r="AQ157">
            <v>43876</v>
          </cell>
          <cell r="AR157">
            <v>0</v>
          </cell>
          <cell r="AS157">
            <v>7093</v>
          </cell>
          <cell r="AT157">
            <v>3876</v>
          </cell>
          <cell r="AU157">
            <v>0</v>
          </cell>
          <cell r="AV157">
            <v>0</v>
          </cell>
          <cell r="AW157">
            <v>0</v>
          </cell>
          <cell r="AX157">
            <v>-427.31207593475119</v>
          </cell>
          <cell r="AY157">
            <v>10541.687924065249</v>
          </cell>
          <cell r="AZ157">
            <v>0</v>
          </cell>
          <cell r="BA157">
            <v>-299.26012085632851</v>
          </cell>
          <cell r="BB157">
            <v>-427.31207593475119</v>
          </cell>
          <cell r="BD157">
            <v>148</v>
          </cell>
          <cell r="BE157" t="str">
            <v>LANESBOROUGH</v>
          </cell>
          <cell r="BF157">
            <v>0</v>
          </cell>
          <cell r="BG157">
            <v>0</v>
          </cell>
          <cell r="BI157">
            <v>0</v>
          </cell>
          <cell r="BJ157">
            <v>0</v>
          </cell>
          <cell r="BK157">
            <v>0</v>
          </cell>
          <cell r="BL157">
            <v>0</v>
          </cell>
          <cell r="BM157">
            <v>0</v>
          </cell>
          <cell r="BN157">
            <v>0</v>
          </cell>
          <cell r="BP157">
            <v>0</v>
          </cell>
          <cell r="BR157">
            <v>0</v>
          </cell>
          <cell r="BS157">
            <v>0</v>
          </cell>
          <cell r="BT157">
            <v>0</v>
          </cell>
          <cell r="BU157">
            <v>-427.31207593475119</v>
          </cell>
          <cell r="BV157">
            <v>-427.31207593475119</v>
          </cell>
          <cell r="BX157">
            <v>-427.31207593475119</v>
          </cell>
          <cell r="CD157">
            <v>-148</v>
          </cell>
        </row>
        <row r="158">
          <cell r="A158">
            <v>149</v>
          </cell>
          <cell r="B158">
            <v>149</v>
          </cell>
          <cell r="C158" t="str">
            <v>LAWRENCE</v>
          </cell>
          <cell r="D158">
            <v>1670</v>
          </cell>
          <cell r="E158">
            <v>19413194</v>
          </cell>
          <cell r="F158">
            <v>0</v>
          </cell>
          <cell r="G158">
            <v>1491266</v>
          </cell>
          <cell r="H158">
            <v>20904460</v>
          </cell>
          <cell r="J158">
            <v>410617.68526897638</v>
          </cell>
          <cell r="K158">
            <v>0.1501245703921594</v>
          </cell>
          <cell r="L158">
            <v>1491266</v>
          </cell>
          <cell r="M158">
            <v>1901883.6852689763</v>
          </cell>
          <cell r="O158">
            <v>19002576.314731024</v>
          </cell>
          <cell r="Q158">
            <v>0</v>
          </cell>
          <cell r="R158">
            <v>410617.68526897638</v>
          </cell>
          <cell r="S158">
            <v>1491266</v>
          </cell>
          <cell r="T158">
            <v>1901883.6852689763</v>
          </cell>
          <cell r="V158">
            <v>4226445.7523639863</v>
          </cell>
          <cell r="W158">
            <v>0</v>
          </cell>
          <cell r="X158">
            <v>149</v>
          </cell>
          <cell r="Y158">
            <v>1670</v>
          </cell>
          <cell r="Z158">
            <v>4.9650038596243458E-2</v>
          </cell>
          <cell r="AA158">
            <v>19413194</v>
          </cell>
          <cell r="AB158">
            <v>0</v>
          </cell>
          <cell r="AC158">
            <v>19413194</v>
          </cell>
          <cell r="AD158">
            <v>0</v>
          </cell>
          <cell r="AE158">
            <v>1491266</v>
          </cell>
          <cell r="AF158">
            <v>20904460</v>
          </cell>
          <cell r="AG158">
            <v>0</v>
          </cell>
          <cell r="AH158">
            <v>0</v>
          </cell>
          <cell r="AI158">
            <v>0</v>
          </cell>
          <cell r="AJ158">
            <v>0</v>
          </cell>
          <cell r="AK158">
            <v>20904460</v>
          </cell>
          <cell r="AM158">
            <v>149</v>
          </cell>
          <cell r="AN158">
            <v>149</v>
          </cell>
          <cell r="AO158" t="str">
            <v>LAWRENCE</v>
          </cell>
          <cell r="AP158">
            <v>19413194</v>
          </cell>
          <cell r="AQ158">
            <v>18815463</v>
          </cell>
          <cell r="AR158">
            <v>597731</v>
          </cell>
          <cell r="AS158">
            <v>189429</v>
          </cell>
          <cell r="AT158">
            <v>330244.25</v>
          </cell>
          <cell r="AU158">
            <v>492986</v>
          </cell>
          <cell r="AV158">
            <v>331326.5</v>
          </cell>
          <cell r="AW158">
            <v>804875</v>
          </cell>
          <cell r="AX158">
            <v>-11411.997636013431</v>
          </cell>
          <cell r="AY158">
            <v>2735179.7523639863</v>
          </cell>
          <cell r="AZ158">
            <v>414339.78688865574</v>
          </cell>
          <cell r="BA158">
            <v>410617.68526897638</v>
          </cell>
          <cell r="BB158">
            <v>409025.01602846198</v>
          </cell>
          <cell r="BD158">
            <v>149</v>
          </cell>
          <cell r="BE158" t="str">
            <v>LAWRENCE</v>
          </cell>
          <cell r="BF158">
            <v>0</v>
          </cell>
          <cell r="BG158">
            <v>0</v>
          </cell>
          <cell r="BI158">
            <v>0</v>
          </cell>
          <cell r="BJ158">
            <v>0</v>
          </cell>
          <cell r="BK158">
            <v>0</v>
          </cell>
          <cell r="BL158">
            <v>0</v>
          </cell>
          <cell r="BM158">
            <v>0</v>
          </cell>
          <cell r="BN158">
            <v>0</v>
          </cell>
          <cell r="BP158">
            <v>0</v>
          </cell>
          <cell r="BR158">
            <v>597731</v>
          </cell>
          <cell r="BS158">
            <v>597731</v>
          </cell>
          <cell r="BT158">
            <v>0</v>
          </cell>
          <cell r="BU158">
            <v>-11411.997636013431</v>
          </cell>
          <cell r="BV158">
            <v>-11411.997636013431</v>
          </cell>
          <cell r="BX158">
            <v>-11411.997636013431</v>
          </cell>
          <cell r="CD158">
            <v>-149</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1937.5</v>
          </cell>
          <cell r="AV159">
            <v>5406.25</v>
          </cell>
          <cell r="AW159">
            <v>0</v>
          </cell>
          <cell r="AX159">
            <v>0</v>
          </cell>
          <cell r="AY159">
            <v>7343.75</v>
          </cell>
          <cell r="AZ159">
            <v>0</v>
          </cell>
          <cell r="BA159">
            <v>0</v>
          </cell>
          <cell r="BB159">
            <v>0</v>
          </cell>
          <cell r="BD159">
            <v>150</v>
          </cell>
          <cell r="BE159" t="str">
            <v>LEE</v>
          </cell>
          <cell r="BF159">
            <v>0</v>
          </cell>
          <cell r="BG159">
            <v>0</v>
          </cell>
          <cell r="BI159">
            <v>0</v>
          </cell>
          <cell r="BJ159">
            <v>0</v>
          </cell>
          <cell r="BK159">
            <v>0</v>
          </cell>
          <cell r="BL159">
            <v>0</v>
          </cell>
          <cell r="BM159">
            <v>0</v>
          </cell>
          <cell r="BN159">
            <v>0</v>
          </cell>
          <cell r="BP159">
            <v>0</v>
          </cell>
          <cell r="BR159">
            <v>0</v>
          </cell>
          <cell r="BS159">
            <v>0</v>
          </cell>
          <cell r="BT159">
            <v>0</v>
          </cell>
          <cell r="BU159">
            <v>0</v>
          </cell>
          <cell r="BV159">
            <v>0</v>
          </cell>
          <cell r="BX159">
            <v>0</v>
          </cell>
          <cell r="CD159">
            <v>-150</v>
          </cell>
        </row>
        <row r="160">
          <cell r="A160">
            <v>151</v>
          </cell>
          <cell r="B160">
            <v>151</v>
          </cell>
          <cell r="C160" t="str">
            <v>LEICESTER</v>
          </cell>
          <cell r="D160">
            <v>12</v>
          </cell>
          <cell r="E160">
            <v>142390</v>
          </cell>
          <cell r="F160">
            <v>0</v>
          </cell>
          <cell r="G160">
            <v>10714</v>
          </cell>
          <cell r="H160">
            <v>153104</v>
          </cell>
          <cell r="J160">
            <v>1857.9795548606742</v>
          </cell>
          <cell r="K160">
            <v>0.10987135536268437</v>
          </cell>
          <cell r="L160">
            <v>10714</v>
          </cell>
          <cell r="M160">
            <v>12571.979554860674</v>
          </cell>
          <cell r="O160">
            <v>140532.02044513932</v>
          </cell>
          <cell r="Q160">
            <v>0</v>
          </cell>
          <cell r="R160">
            <v>1857.9795548606742</v>
          </cell>
          <cell r="S160">
            <v>10714</v>
          </cell>
          <cell r="T160">
            <v>12571.979554860674</v>
          </cell>
          <cell r="V160">
            <v>27624.5</v>
          </cell>
          <cell r="W160">
            <v>0</v>
          </cell>
          <cell r="X160">
            <v>151</v>
          </cell>
          <cell r="Y160">
            <v>12</v>
          </cell>
          <cell r="Z160">
            <v>2.9985007496251873E-3</v>
          </cell>
          <cell r="AA160">
            <v>142390</v>
          </cell>
          <cell r="AB160">
            <v>0</v>
          </cell>
          <cell r="AC160">
            <v>142390</v>
          </cell>
          <cell r="AD160">
            <v>0</v>
          </cell>
          <cell r="AE160">
            <v>10714</v>
          </cell>
          <cell r="AF160">
            <v>153104</v>
          </cell>
          <cell r="AG160">
            <v>0</v>
          </cell>
          <cell r="AH160">
            <v>0</v>
          </cell>
          <cell r="AI160">
            <v>0</v>
          </cell>
          <cell r="AJ160">
            <v>0</v>
          </cell>
          <cell r="AK160">
            <v>153104</v>
          </cell>
          <cell r="AM160">
            <v>151</v>
          </cell>
          <cell r="AN160">
            <v>151</v>
          </cell>
          <cell r="AO160" t="str">
            <v>LEICESTER</v>
          </cell>
          <cell r="AP160">
            <v>142390</v>
          </cell>
          <cell r="AQ160">
            <v>139737</v>
          </cell>
          <cell r="AR160">
            <v>2653</v>
          </cell>
          <cell r="AS160">
            <v>0</v>
          </cell>
          <cell r="AT160">
            <v>7593</v>
          </cell>
          <cell r="AU160">
            <v>0</v>
          </cell>
          <cell r="AV160">
            <v>6664.5</v>
          </cell>
          <cell r="AW160">
            <v>0</v>
          </cell>
          <cell r="AX160">
            <v>0</v>
          </cell>
          <cell r="AY160">
            <v>16910.5</v>
          </cell>
          <cell r="AZ160">
            <v>1839.0270115078583</v>
          </cell>
          <cell r="BA160">
            <v>1857.9795548606742</v>
          </cell>
          <cell r="BB160">
            <v>1866.0892562906279</v>
          </cell>
          <cell r="BD160">
            <v>151</v>
          </cell>
          <cell r="BE160" t="str">
            <v>LEICESTER</v>
          </cell>
          <cell r="BF160">
            <v>0</v>
          </cell>
          <cell r="BG160">
            <v>0</v>
          </cell>
          <cell r="BI160">
            <v>0</v>
          </cell>
          <cell r="BJ160">
            <v>0</v>
          </cell>
          <cell r="BK160">
            <v>0</v>
          </cell>
          <cell r="BL160">
            <v>0</v>
          </cell>
          <cell r="BM160">
            <v>0</v>
          </cell>
          <cell r="BN160">
            <v>0</v>
          </cell>
          <cell r="BP160">
            <v>0</v>
          </cell>
          <cell r="BR160">
            <v>2653</v>
          </cell>
          <cell r="BS160">
            <v>2653</v>
          </cell>
          <cell r="BT160">
            <v>0</v>
          </cell>
          <cell r="BU160">
            <v>0</v>
          </cell>
          <cell r="BV160">
            <v>0</v>
          </cell>
          <cell r="BX160">
            <v>0</v>
          </cell>
          <cell r="CD160">
            <v>-151</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3331</v>
          </cell>
          <cell r="AU161">
            <v>5671.25</v>
          </cell>
          <cell r="AV161">
            <v>0</v>
          </cell>
          <cell r="AW161">
            <v>0</v>
          </cell>
          <cell r="AX161">
            <v>0</v>
          </cell>
          <cell r="AY161">
            <v>9002.25</v>
          </cell>
          <cell r="AZ161">
            <v>0</v>
          </cell>
          <cell r="BA161">
            <v>0</v>
          </cell>
          <cell r="BB161">
            <v>0</v>
          </cell>
          <cell r="BD161">
            <v>152</v>
          </cell>
          <cell r="BE161" t="str">
            <v>LENOX</v>
          </cell>
          <cell r="BF161">
            <v>0</v>
          </cell>
          <cell r="BG161">
            <v>0</v>
          </cell>
          <cell r="BI161">
            <v>0</v>
          </cell>
          <cell r="BJ161">
            <v>0</v>
          </cell>
          <cell r="BK161">
            <v>0</v>
          </cell>
          <cell r="BL161">
            <v>0</v>
          </cell>
          <cell r="BM161">
            <v>0</v>
          </cell>
          <cell r="BN161">
            <v>0</v>
          </cell>
          <cell r="BP161">
            <v>0</v>
          </cell>
          <cell r="BR161">
            <v>0</v>
          </cell>
          <cell r="BS161">
            <v>0</v>
          </cell>
          <cell r="BT161">
            <v>0</v>
          </cell>
          <cell r="BU161">
            <v>0</v>
          </cell>
          <cell r="BV161">
            <v>0</v>
          </cell>
          <cell r="BX161">
            <v>0</v>
          </cell>
          <cell r="CD161">
            <v>-152</v>
          </cell>
        </row>
        <row r="162">
          <cell r="A162">
            <v>153</v>
          </cell>
          <cell r="B162">
            <v>153</v>
          </cell>
          <cell r="C162" t="str">
            <v>LEOMINSTER</v>
          </cell>
          <cell r="D162">
            <v>92</v>
          </cell>
          <cell r="E162">
            <v>949000</v>
          </cell>
          <cell r="F162">
            <v>0</v>
          </cell>
          <cell r="G162">
            <v>82108</v>
          </cell>
          <cell r="H162">
            <v>1031108</v>
          </cell>
          <cell r="J162">
            <v>61630.92901592097</v>
          </cell>
          <cell r="K162">
            <v>0.3927951073992707</v>
          </cell>
          <cell r="L162">
            <v>82108</v>
          </cell>
          <cell r="M162">
            <v>143738.92901592096</v>
          </cell>
          <cell r="O162">
            <v>887369.07098407904</v>
          </cell>
          <cell r="Q162">
            <v>0</v>
          </cell>
          <cell r="R162">
            <v>61630.92901592097</v>
          </cell>
          <cell r="S162">
            <v>82108</v>
          </cell>
          <cell r="T162">
            <v>143738.92901592096</v>
          </cell>
          <cell r="V162">
            <v>239011.50479155534</v>
          </cell>
          <cell r="W162">
            <v>0</v>
          </cell>
          <cell r="X162">
            <v>153</v>
          </cell>
          <cell r="Y162">
            <v>92</v>
          </cell>
          <cell r="Z162">
            <v>5.4380664652567974E-2</v>
          </cell>
          <cell r="AA162">
            <v>949000</v>
          </cell>
          <cell r="AB162">
            <v>0</v>
          </cell>
          <cell r="AC162">
            <v>949000</v>
          </cell>
          <cell r="AD162">
            <v>0</v>
          </cell>
          <cell r="AE162">
            <v>82108</v>
          </cell>
          <cell r="AF162">
            <v>1031108</v>
          </cell>
          <cell r="AG162">
            <v>0</v>
          </cell>
          <cell r="AH162">
            <v>0</v>
          </cell>
          <cell r="AI162">
            <v>0</v>
          </cell>
          <cell r="AJ162">
            <v>0</v>
          </cell>
          <cell r="AK162">
            <v>1031108</v>
          </cell>
          <cell r="AM162">
            <v>153</v>
          </cell>
          <cell r="AN162">
            <v>153</v>
          </cell>
          <cell r="AO162" t="str">
            <v>LEOMINSTER</v>
          </cell>
          <cell r="AP162">
            <v>949000</v>
          </cell>
          <cell r="AQ162">
            <v>860076</v>
          </cell>
          <cell r="AR162">
            <v>88924</v>
          </cell>
          <cell r="AS162">
            <v>15296</v>
          </cell>
          <cell r="AT162">
            <v>0</v>
          </cell>
          <cell r="AU162">
            <v>14016.5</v>
          </cell>
          <cell r="AV162">
            <v>26902.25</v>
          </cell>
          <cell r="AW162">
            <v>12686.25</v>
          </cell>
          <cell r="AX162">
            <v>-921.4952084446486</v>
          </cell>
          <cell r="AY162">
            <v>156903.50479155534</v>
          </cell>
          <cell r="AZ162">
            <v>61641.024489756797</v>
          </cell>
          <cell r="BA162">
            <v>61630.92901592097</v>
          </cell>
          <cell r="BB162">
            <v>61626.609211603522</v>
          </cell>
          <cell r="BD162">
            <v>153</v>
          </cell>
          <cell r="BE162" t="str">
            <v>LEOMINSTER</v>
          </cell>
          <cell r="BF162">
            <v>0</v>
          </cell>
          <cell r="BG162">
            <v>0</v>
          </cell>
          <cell r="BI162">
            <v>0</v>
          </cell>
          <cell r="BJ162">
            <v>0</v>
          </cell>
          <cell r="BK162">
            <v>0</v>
          </cell>
          <cell r="BL162">
            <v>0</v>
          </cell>
          <cell r="BM162">
            <v>0</v>
          </cell>
          <cell r="BN162">
            <v>0</v>
          </cell>
          <cell r="BP162">
            <v>0</v>
          </cell>
          <cell r="BR162">
            <v>88924</v>
          </cell>
          <cell r="BS162">
            <v>88924</v>
          </cell>
          <cell r="BT162">
            <v>0</v>
          </cell>
          <cell r="BU162">
            <v>-921.4952084446486</v>
          </cell>
          <cell r="BV162">
            <v>-921.4952084446486</v>
          </cell>
          <cell r="BX162">
            <v>-921.4952084446486</v>
          </cell>
          <cell r="CD162">
            <v>-153</v>
          </cell>
        </row>
        <row r="163">
          <cell r="A163">
            <v>154</v>
          </cell>
          <cell r="B163">
            <v>154</v>
          </cell>
          <cell r="C163" t="str">
            <v>LEVERETT</v>
          </cell>
          <cell r="D163">
            <v>4</v>
          </cell>
          <cell r="E163">
            <v>72800</v>
          </cell>
          <cell r="F163">
            <v>0</v>
          </cell>
          <cell r="G163">
            <v>3572</v>
          </cell>
          <cell r="H163">
            <v>76372</v>
          </cell>
          <cell r="J163">
            <v>-754.78482265465675</v>
          </cell>
          <cell r="K163">
            <v>-4.4681001200984484E-2</v>
          </cell>
          <cell r="L163">
            <v>3572</v>
          </cell>
          <cell r="M163">
            <v>2817.2151773453434</v>
          </cell>
          <cell r="O163">
            <v>73554.784822654663</v>
          </cell>
          <cell r="Q163">
            <v>0</v>
          </cell>
          <cell r="R163">
            <v>-754.78482265465675</v>
          </cell>
          <cell r="S163">
            <v>3572</v>
          </cell>
          <cell r="T163">
            <v>2817.2151773453434</v>
          </cell>
          <cell r="V163">
            <v>20464.746410481646</v>
          </cell>
          <cell r="W163">
            <v>0</v>
          </cell>
          <cell r="X163">
            <v>154</v>
          </cell>
          <cell r="Y163">
            <v>4</v>
          </cell>
          <cell r="Z163">
            <v>0</v>
          </cell>
          <cell r="AA163">
            <v>72800</v>
          </cell>
          <cell r="AB163">
            <v>0</v>
          </cell>
          <cell r="AC163">
            <v>72800</v>
          </cell>
          <cell r="AD163">
            <v>0</v>
          </cell>
          <cell r="AE163">
            <v>3572</v>
          </cell>
          <cell r="AF163">
            <v>76372</v>
          </cell>
          <cell r="AG163">
            <v>0</v>
          </cell>
          <cell r="AH163">
            <v>0</v>
          </cell>
          <cell r="AI163">
            <v>0</v>
          </cell>
          <cell r="AJ163">
            <v>0</v>
          </cell>
          <cell r="AK163">
            <v>76372</v>
          </cell>
          <cell r="AM163">
            <v>154</v>
          </cell>
          <cell r="AN163">
            <v>154</v>
          </cell>
          <cell r="AO163" t="str">
            <v>LEVERETT</v>
          </cell>
          <cell r="AP163">
            <v>72800</v>
          </cell>
          <cell r="AQ163">
            <v>90605</v>
          </cell>
          <cell r="AR163">
            <v>0</v>
          </cell>
          <cell r="AS163">
            <v>17890</v>
          </cell>
          <cell r="AT163">
            <v>80.5</v>
          </cell>
          <cell r="AU163">
            <v>0</v>
          </cell>
          <cell r="AV163">
            <v>0</v>
          </cell>
          <cell r="AW163">
            <v>0</v>
          </cell>
          <cell r="AX163">
            <v>-1077.7535895183537</v>
          </cell>
          <cell r="AY163">
            <v>16892.746410481646</v>
          </cell>
          <cell r="AZ163">
            <v>0</v>
          </cell>
          <cell r="BA163">
            <v>-754.78482265465675</v>
          </cell>
          <cell r="BB163">
            <v>-1077.7535895183537</v>
          </cell>
          <cell r="BD163">
            <v>154</v>
          </cell>
          <cell r="BE163" t="str">
            <v>LEVERETT</v>
          </cell>
          <cell r="BF163">
            <v>0</v>
          </cell>
          <cell r="BG163">
            <v>0</v>
          </cell>
          <cell r="BI163">
            <v>0</v>
          </cell>
          <cell r="BJ163">
            <v>0</v>
          </cell>
          <cell r="BK163">
            <v>0</v>
          </cell>
          <cell r="BL163">
            <v>0</v>
          </cell>
          <cell r="BM163">
            <v>0</v>
          </cell>
          <cell r="BN163">
            <v>0</v>
          </cell>
          <cell r="BP163">
            <v>0</v>
          </cell>
          <cell r="BR163">
            <v>0</v>
          </cell>
          <cell r="BS163">
            <v>0</v>
          </cell>
          <cell r="BT163">
            <v>0</v>
          </cell>
          <cell r="BU163">
            <v>-1077.7535895183537</v>
          </cell>
          <cell r="BV163">
            <v>-1077.7535895183537</v>
          </cell>
          <cell r="BX163">
            <v>-1077.7535895183537</v>
          </cell>
          <cell r="CD163">
            <v>-154</v>
          </cell>
        </row>
        <row r="164">
          <cell r="A164">
            <v>155</v>
          </cell>
          <cell r="B164">
            <v>155</v>
          </cell>
          <cell r="C164" t="str">
            <v>LEXINGTON</v>
          </cell>
          <cell r="D164">
            <v>1</v>
          </cell>
          <cell r="E164">
            <v>17351</v>
          </cell>
          <cell r="F164">
            <v>0</v>
          </cell>
          <cell r="G164">
            <v>893</v>
          </cell>
          <cell r="H164">
            <v>18244</v>
          </cell>
          <cell r="J164">
            <v>0</v>
          </cell>
          <cell r="K164">
            <v>0</v>
          </cell>
          <cell r="L164">
            <v>893</v>
          </cell>
          <cell r="M164">
            <v>893</v>
          </cell>
          <cell r="O164">
            <v>17351</v>
          </cell>
          <cell r="Q164">
            <v>0</v>
          </cell>
          <cell r="R164">
            <v>0</v>
          </cell>
          <cell r="S164">
            <v>893</v>
          </cell>
          <cell r="T164">
            <v>893</v>
          </cell>
          <cell r="V164">
            <v>6512.75</v>
          </cell>
          <cell r="W164">
            <v>0</v>
          </cell>
          <cell r="X164">
            <v>155</v>
          </cell>
          <cell r="Y164">
            <v>1</v>
          </cell>
          <cell r="Z164">
            <v>0</v>
          </cell>
          <cell r="AA164">
            <v>17351</v>
          </cell>
          <cell r="AB164">
            <v>0</v>
          </cell>
          <cell r="AC164">
            <v>17351</v>
          </cell>
          <cell r="AD164">
            <v>0</v>
          </cell>
          <cell r="AE164">
            <v>893</v>
          </cell>
          <cell r="AF164">
            <v>18244</v>
          </cell>
          <cell r="AG164">
            <v>0</v>
          </cell>
          <cell r="AH164">
            <v>0</v>
          </cell>
          <cell r="AI164">
            <v>0</v>
          </cell>
          <cell r="AJ164">
            <v>0</v>
          </cell>
          <cell r="AK164">
            <v>18244</v>
          </cell>
          <cell r="AM164">
            <v>155</v>
          </cell>
          <cell r="AN164">
            <v>155</v>
          </cell>
          <cell r="AO164" t="str">
            <v>LEXINGTON</v>
          </cell>
          <cell r="AP164">
            <v>17351</v>
          </cell>
          <cell r="AQ164">
            <v>24857</v>
          </cell>
          <cell r="AR164">
            <v>0</v>
          </cell>
          <cell r="AS164">
            <v>0</v>
          </cell>
          <cell r="AT164">
            <v>663.75</v>
          </cell>
          <cell r="AU164">
            <v>136</v>
          </cell>
          <cell r="AV164">
            <v>0</v>
          </cell>
          <cell r="AW164">
            <v>4820</v>
          </cell>
          <cell r="AX164">
            <v>0</v>
          </cell>
          <cell r="AY164">
            <v>5619.75</v>
          </cell>
          <cell r="AZ164">
            <v>0</v>
          </cell>
          <cell r="BA164">
            <v>0</v>
          </cell>
          <cell r="BB164">
            <v>0</v>
          </cell>
          <cell r="BD164">
            <v>155</v>
          </cell>
          <cell r="BE164" t="str">
            <v>LEXINGTON</v>
          </cell>
          <cell r="BF164">
            <v>0</v>
          </cell>
          <cell r="BG164">
            <v>0</v>
          </cell>
          <cell r="BI164">
            <v>0</v>
          </cell>
          <cell r="BJ164">
            <v>0</v>
          </cell>
          <cell r="BK164">
            <v>0</v>
          </cell>
          <cell r="BL164">
            <v>0</v>
          </cell>
          <cell r="BM164">
            <v>0</v>
          </cell>
          <cell r="BN164">
            <v>0</v>
          </cell>
          <cell r="BP164">
            <v>0</v>
          </cell>
          <cell r="BR164">
            <v>0</v>
          </cell>
          <cell r="BS164">
            <v>0</v>
          </cell>
          <cell r="BT164">
            <v>0</v>
          </cell>
          <cell r="BU164">
            <v>0</v>
          </cell>
          <cell r="BV164">
            <v>0</v>
          </cell>
          <cell r="BX164">
            <v>0</v>
          </cell>
          <cell r="CD164">
            <v>-155</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D165">
            <v>156</v>
          </cell>
          <cell r="BE165" t="str">
            <v>LEYDEN</v>
          </cell>
          <cell r="BF165">
            <v>0</v>
          </cell>
          <cell r="BG165">
            <v>0</v>
          </cell>
          <cell r="BI165">
            <v>0</v>
          </cell>
          <cell r="BJ165">
            <v>0</v>
          </cell>
          <cell r="BK165">
            <v>0</v>
          </cell>
          <cell r="BL165">
            <v>0</v>
          </cell>
          <cell r="BM165">
            <v>0</v>
          </cell>
          <cell r="BN165">
            <v>0</v>
          </cell>
          <cell r="BP165">
            <v>0</v>
          </cell>
          <cell r="BR165">
            <v>0</v>
          </cell>
          <cell r="BS165">
            <v>0</v>
          </cell>
          <cell r="BT165">
            <v>0</v>
          </cell>
          <cell r="BU165">
            <v>0</v>
          </cell>
          <cell r="BV165">
            <v>0</v>
          </cell>
          <cell r="BW165" t="str">
            <v xml:space="preserve"> </v>
          </cell>
          <cell r="BX165">
            <v>0</v>
          </cell>
          <cell r="CD165">
            <v>-156</v>
          </cell>
        </row>
        <row r="166">
          <cell r="A166">
            <v>157</v>
          </cell>
          <cell r="B166">
            <v>157</v>
          </cell>
          <cell r="C166" t="str">
            <v>LINCOLN</v>
          </cell>
          <cell r="D166">
            <v>0</v>
          </cell>
          <cell r="E166">
            <v>0</v>
          </cell>
          <cell r="F166">
            <v>0</v>
          </cell>
          <cell r="G166">
            <v>0</v>
          </cell>
          <cell r="H166">
            <v>0</v>
          </cell>
          <cell r="J166">
            <v>0</v>
          </cell>
          <cell r="K166">
            <v>0</v>
          </cell>
          <cell r="L166">
            <v>0</v>
          </cell>
          <cell r="M166">
            <v>0</v>
          </cell>
          <cell r="O166">
            <v>0</v>
          </cell>
          <cell r="Q166">
            <v>0</v>
          </cell>
          <cell r="R166">
            <v>0</v>
          </cell>
          <cell r="S166">
            <v>0</v>
          </cell>
          <cell r="T166">
            <v>0</v>
          </cell>
          <cell r="V166">
            <v>6258</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6258</v>
          </cell>
          <cell r="AX166">
            <v>0</v>
          </cell>
          <cell r="AY166">
            <v>6258</v>
          </cell>
          <cell r="AZ166">
            <v>0</v>
          </cell>
          <cell r="BA166">
            <v>0</v>
          </cell>
          <cell r="BB166">
            <v>0</v>
          </cell>
          <cell r="BD166">
            <v>157</v>
          </cell>
          <cell r="BE166" t="str">
            <v>LINCOLN</v>
          </cell>
          <cell r="BF166">
            <v>0</v>
          </cell>
          <cell r="BG166">
            <v>0</v>
          </cell>
          <cell r="BI166">
            <v>0</v>
          </cell>
          <cell r="BJ166">
            <v>0</v>
          </cell>
          <cell r="BK166">
            <v>0</v>
          </cell>
          <cell r="BL166">
            <v>0</v>
          </cell>
          <cell r="BM166">
            <v>0</v>
          </cell>
          <cell r="BN166">
            <v>0</v>
          </cell>
          <cell r="BP166">
            <v>0</v>
          </cell>
          <cell r="BR166">
            <v>0</v>
          </cell>
          <cell r="BS166">
            <v>0</v>
          </cell>
          <cell r="BT166">
            <v>0</v>
          </cell>
          <cell r="BU166">
            <v>0</v>
          </cell>
          <cell r="BV166">
            <v>0</v>
          </cell>
          <cell r="BX166">
            <v>0</v>
          </cell>
          <cell r="CD166">
            <v>-157</v>
          </cell>
        </row>
        <row r="167">
          <cell r="A167">
            <v>158</v>
          </cell>
          <cell r="B167">
            <v>158</v>
          </cell>
          <cell r="C167" t="str">
            <v>LITTLETON</v>
          </cell>
          <cell r="D167">
            <v>57</v>
          </cell>
          <cell r="E167">
            <v>805177</v>
          </cell>
          <cell r="F167">
            <v>0</v>
          </cell>
          <cell r="G167">
            <v>50853</v>
          </cell>
          <cell r="H167">
            <v>856030</v>
          </cell>
          <cell r="J167">
            <v>26154.58140061317</v>
          </cell>
          <cell r="K167">
            <v>0.33027110192872533</v>
          </cell>
          <cell r="L167">
            <v>50853</v>
          </cell>
          <cell r="M167">
            <v>77007.58140061317</v>
          </cell>
          <cell r="O167">
            <v>779022.41859938682</v>
          </cell>
          <cell r="Q167">
            <v>0</v>
          </cell>
          <cell r="R167">
            <v>26154.58140061317</v>
          </cell>
          <cell r="S167">
            <v>50853</v>
          </cell>
          <cell r="T167">
            <v>77007.58140061317</v>
          </cell>
          <cell r="V167">
            <v>130044.25</v>
          </cell>
          <cell r="W167">
            <v>0</v>
          </cell>
          <cell r="X167">
            <v>158</v>
          </cell>
          <cell r="Y167">
            <v>57</v>
          </cell>
          <cell r="Z167">
            <v>5.4380664652567974E-2</v>
          </cell>
          <cell r="AA167">
            <v>805177</v>
          </cell>
          <cell r="AB167">
            <v>0</v>
          </cell>
          <cell r="AC167">
            <v>805177</v>
          </cell>
          <cell r="AD167">
            <v>0</v>
          </cell>
          <cell r="AE167">
            <v>50853</v>
          </cell>
          <cell r="AF167">
            <v>856030</v>
          </cell>
          <cell r="AG167">
            <v>0</v>
          </cell>
          <cell r="AH167">
            <v>0</v>
          </cell>
          <cell r="AI167">
            <v>0</v>
          </cell>
          <cell r="AJ167">
            <v>0</v>
          </cell>
          <cell r="AK167">
            <v>856030</v>
          </cell>
          <cell r="AM167">
            <v>158</v>
          </cell>
          <cell r="AN167">
            <v>158</v>
          </cell>
          <cell r="AO167" t="str">
            <v>LITTLETON</v>
          </cell>
          <cell r="AP167">
            <v>805177</v>
          </cell>
          <cell r="AQ167">
            <v>767831</v>
          </cell>
          <cell r="AR167">
            <v>37346</v>
          </cell>
          <cell r="AS167">
            <v>0</v>
          </cell>
          <cell r="AT167">
            <v>5933.25</v>
          </cell>
          <cell r="AU167">
            <v>34912.25</v>
          </cell>
          <cell r="AV167">
            <v>999.75</v>
          </cell>
          <cell r="AW167">
            <v>0</v>
          </cell>
          <cell r="AX167">
            <v>0</v>
          </cell>
          <cell r="AY167">
            <v>79191.25</v>
          </cell>
          <cell r="AZ167">
            <v>25887.788455247824</v>
          </cell>
          <cell r="BA167">
            <v>26154.58140061317</v>
          </cell>
          <cell r="BB167">
            <v>26268.740808680657</v>
          </cell>
          <cell r="BD167">
            <v>158</v>
          </cell>
          <cell r="BE167" t="str">
            <v>LITTLETON</v>
          </cell>
          <cell r="BF167">
            <v>0</v>
          </cell>
          <cell r="BG167">
            <v>0</v>
          </cell>
          <cell r="BI167">
            <v>0</v>
          </cell>
          <cell r="BJ167">
            <v>0</v>
          </cell>
          <cell r="BK167">
            <v>0</v>
          </cell>
          <cell r="BL167">
            <v>0</v>
          </cell>
          <cell r="BM167">
            <v>0</v>
          </cell>
          <cell r="BN167">
            <v>0</v>
          </cell>
          <cell r="BP167">
            <v>0</v>
          </cell>
          <cell r="BR167">
            <v>37346</v>
          </cell>
          <cell r="BS167">
            <v>37346</v>
          </cell>
          <cell r="BT167">
            <v>0</v>
          </cell>
          <cell r="BU167">
            <v>0</v>
          </cell>
          <cell r="BV167">
            <v>0</v>
          </cell>
          <cell r="BX167">
            <v>0</v>
          </cell>
          <cell r="CD167">
            <v>-158</v>
          </cell>
        </row>
        <row r="168">
          <cell r="A168">
            <v>159</v>
          </cell>
          <cell r="B168">
            <v>159</v>
          </cell>
          <cell r="C168" t="str">
            <v>LONGMEADOW</v>
          </cell>
          <cell r="D168">
            <v>13</v>
          </cell>
          <cell r="E168">
            <v>183900</v>
          </cell>
          <cell r="F168">
            <v>0</v>
          </cell>
          <cell r="G168">
            <v>11597</v>
          </cell>
          <cell r="H168">
            <v>195497</v>
          </cell>
          <cell r="J168">
            <v>61122.134802118431</v>
          </cell>
          <cell r="K168">
            <v>0.62926715691357327</v>
          </cell>
          <cell r="L168">
            <v>11597</v>
          </cell>
          <cell r="M168">
            <v>72719.134802118439</v>
          </cell>
          <cell r="O168">
            <v>122777.86519788156</v>
          </cell>
          <cell r="Q168">
            <v>0</v>
          </cell>
          <cell r="R168">
            <v>61122.134802118431</v>
          </cell>
          <cell r="S168">
            <v>11597</v>
          </cell>
          <cell r="T168">
            <v>72719.134802118439</v>
          </cell>
          <cell r="V168">
            <v>108729.25</v>
          </cell>
          <cell r="W168">
            <v>0</v>
          </cell>
          <cell r="X168">
            <v>159</v>
          </cell>
          <cell r="Y168">
            <v>13</v>
          </cell>
          <cell r="Z168">
            <v>1.4962593516209478E-2</v>
          </cell>
          <cell r="AA168">
            <v>183900</v>
          </cell>
          <cell r="AB168">
            <v>0</v>
          </cell>
          <cell r="AC168">
            <v>183900</v>
          </cell>
          <cell r="AD168">
            <v>0</v>
          </cell>
          <cell r="AE168">
            <v>11597</v>
          </cell>
          <cell r="AF168">
            <v>195497</v>
          </cell>
          <cell r="AG168">
            <v>0</v>
          </cell>
          <cell r="AH168">
            <v>0</v>
          </cell>
          <cell r="AI168">
            <v>0</v>
          </cell>
          <cell r="AJ168">
            <v>0</v>
          </cell>
          <cell r="AK168">
            <v>195497</v>
          </cell>
          <cell r="AM168">
            <v>159</v>
          </cell>
          <cell r="AN168">
            <v>159</v>
          </cell>
          <cell r="AO168" t="str">
            <v>LONGMEADOW</v>
          </cell>
          <cell r="AP168">
            <v>183900</v>
          </cell>
          <cell r="AQ168">
            <v>96624</v>
          </cell>
          <cell r="AR168">
            <v>87276</v>
          </cell>
          <cell r="AS168">
            <v>0</v>
          </cell>
          <cell r="AT168">
            <v>6405.75</v>
          </cell>
          <cell r="AU168">
            <v>1525</v>
          </cell>
          <cell r="AV168">
            <v>0</v>
          </cell>
          <cell r="AW168">
            <v>1925.5</v>
          </cell>
          <cell r="AX168">
            <v>0</v>
          </cell>
          <cell r="AY168">
            <v>97132.25</v>
          </cell>
          <cell r="AZ168">
            <v>60498.65113319255</v>
          </cell>
          <cell r="BA168">
            <v>61122.134802118431</v>
          </cell>
          <cell r="BB168">
            <v>61388.920441771894</v>
          </cell>
          <cell r="BD168">
            <v>159</v>
          </cell>
          <cell r="BE168" t="str">
            <v>LONGMEADOW</v>
          </cell>
          <cell r="BF168">
            <v>0</v>
          </cell>
          <cell r="BG168">
            <v>0</v>
          </cell>
          <cell r="BI168">
            <v>0</v>
          </cell>
          <cell r="BJ168">
            <v>0</v>
          </cell>
          <cell r="BK168">
            <v>0</v>
          </cell>
          <cell r="BL168">
            <v>0</v>
          </cell>
          <cell r="BM168">
            <v>0</v>
          </cell>
          <cell r="BN168">
            <v>0</v>
          </cell>
          <cell r="BP168">
            <v>0</v>
          </cell>
          <cell r="BR168">
            <v>87276</v>
          </cell>
          <cell r="BS168">
            <v>87276</v>
          </cell>
          <cell r="BT168">
            <v>0</v>
          </cell>
          <cell r="BU168">
            <v>0</v>
          </cell>
          <cell r="BV168">
            <v>0</v>
          </cell>
          <cell r="BX168">
            <v>0</v>
          </cell>
          <cell r="CD168">
            <v>-159</v>
          </cell>
        </row>
        <row r="169">
          <cell r="A169">
            <v>160</v>
          </cell>
          <cell r="B169">
            <v>160</v>
          </cell>
          <cell r="C169" t="str">
            <v>LOWELL</v>
          </cell>
          <cell r="D169">
            <v>1762</v>
          </cell>
          <cell r="E169">
            <v>20455392</v>
          </cell>
          <cell r="F169">
            <v>0</v>
          </cell>
          <cell r="G169">
            <v>1558699</v>
          </cell>
          <cell r="H169">
            <v>22014091</v>
          </cell>
          <cell r="J169">
            <v>1394518.355486996</v>
          </cell>
          <cell r="K169">
            <v>0.31794494118512012</v>
          </cell>
          <cell r="L169">
            <v>1558699</v>
          </cell>
          <cell r="M169">
            <v>2953217.355486996</v>
          </cell>
          <cell r="O169">
            <v>19060873.644513004</v>
          </cell>
          <cell r="Q169">
            <v>3905</v>
          </cell>
          <cell r="R169">
            <v>1394518.355486996</v>
          </cell>
          <cell r="S169">
            <v>1558699</v>
          </cell>
          <cell r="T169">
            <v>2957122.355486996</v>
          </cell>
          <cell r="V169">
            <v>5948641.25</v>
          </cell>
          <cell r="W169">
            <v>0</v>
          </cell>
          <cell r="X169">
            <v>160</v>
          </cell>
          <cell r="Y169">
            <v>1762</v>
          </cell>
          <cell r="Z169">
            <v>16.546558605764144</v>
          </cell>
          <cell r="AA169">
            <v>20155041</v>
          </cell>
          <cell r="AB169">
            <v>0</v>
          </cell>
          <cell r="AC169">
            <v>20155041</v>
          </cell>
          <cell r="AD169">
            <v>0</v>
          </cell>
          <cell r="AE169">
            <v>1558701</v>
          </cell>
          <cell r="AF169">
            <v>21713742</v>
          </cell>
          <cell r="AG169">
            <v>0</v>
          </cell>
          <cell r="AH169">
            <v>0</v>
          </cell>
          <cell r="AI169">
            <v>0</v>
          </cell>
          <cell r="AJ169">
            <v>0</v>
          </cell>
          <cell r="AK169">
            <v>21713742</v>
          </cell>
          <cell r="AM169">
            <v>160</v>
          </cell>
          <cell r="AN169">
            <v>160</v>
          </cell>
          <cell r="AO169" t="str">
            <v>LOWELL</v>
          </cell>
          <cell r="AP169">
            <v>20455392</v>
          </cell>
          <cell r="AQ169">
            <v>18464166</v>
          </cell>
          <cell r="AR169">
            <v>1991226</v>
          </cell>
          <cell r="AS169">
            <v>364215</v>
          </cell>
          <cell r="AT169">
            <v>605830</v>
          </cell>
          <cell r="AU169">
            <v>527358.75</v>
          </cell>
          <cell r="AV169">
            <v>860495.5</v>
          </cell>
          <cell r="AW169">
            <v>36912</v>
          </cell>
          <cell r="AX169">
            <v>0</v>
          </cell>
          <cell r="AY169">
            <v>4386037.25</v>
          </cell>
          <cell r="AZ169">
            <v>1380293.4037002437</v>
          </cell>
          <cell r="BA169">
            <v>1394518.355486996</v>
          </cell>
          <cell r="BB169">
            <v>1400605.1434023979</v>
          </cell>
          <cell r="BD169">
            <v>160</v>
          </cell>
          <cell r="BE169" t="str">
            <v>LOWELL</v>
          </cell>
          <cell r="BF169">
            <v>-1.6949152543475066E-3</v>
          </cell>
          <cell r="BG169">
            <v>300351</v>
          </cell>
          <cell r="BI169">
            <v>-2</v>
          </cell>
          <cell r="BJ169">
            <v>300349</v>
          </cell>
          <cell r="BK169">
            <v>3905</v>
          </cell>
          <cell r="BL169">
            <v>0</v>
          </cell>
          <cell r="BM169">
            <v>3905</v>
          </cell>
          <cell r="BN169">
            <v>304254</v>
          </cell>
          <cell r="BP169">
            <v>-2</v>
          </cell>
          <cell r="BR169">
            <v>1991226</v>
          </cell>
          <cell r="BS169">
            <v>1690875</v>
          </cell>
          <cell r="BT169">
            <v>300351</v>
          </cell>
          <cell r="BU169">
            <v>237173.02501305798</v>
          </cell>
          <cell r="BV169">
            <v>0</v>
          </cell>
          <cell r="BX169">
            <v>-2</v>
          </cell>
          <cell r="CD169">
            <v>-160</v>
          </cell>
        </row>
        <row r="170">
          <cell r="A170">
            <v>161</v>
          </cell>
          <cell r="B170">
            <v>161</v>
          </cell>
          <cell r="C170" t="str">
            <v>LUDLOW</v>
          </cell>
          <cell r="D170">
            <v>18</v>
          </cell>
          <cell r="E170">
            <v>285054</v>
          </cell>
          <cell r="F170">
            <v>0</v>
          </cell>
          <cell r="G170">
            <v>16064</v>
          </cell>
          <cell r="H170">
            <v>301118</v>
          </cell>
          <cell r="J170">
            <v>0</v>
          </cell>
          <cell r="K170">
            <v>0</v>
          </cell>
          <cell r="L170">
            <v>16064</v>
          </cell>
          <cell r="M170">
            <v>16064</v>
          </cell>
          <cell r="O170">
            <v>285054</v>
          </cell>
          <cell r="Q170">
            <v>0</v>
          </cell>
          <cell r="R170">
            <v>0</v>
          </cell>
          <cell r="S170">
            <v>16064</v>
          </cell>
          <cell r="T170">
            <v>16064</v>
          </cell>
          <cell r="V170">
            <v>80133.75</v>
          </cell>
          <cell r="W170">
            <v>0</v>
          </cell>
          <cell r="X170">
            <v>161</v>
          </cell>
          <cell r="Y170">
            <v>18</v>
          </cell>
          <cell r="Z170">
            <v>1.2468827930174564E-2</v>
          </cell>
          <cell r="AA170">
            <v>285054</v>
          </cell>
          <cell r="AB170">
            <v>0</v>
          </cell>
          <cell r="AC170">
            <v>285054</v>
          </cell>
          <cell r="AD170">
            <v>0</v>
          </cell>
          <cell r="AE170">
            <v>16064</v>
          </cell>
          <cell r="AF170">
            <v>301118</v>
          </cell>
          <cell r="AG170">
            <v>0</v>
          </cell>
          <cell r="AH170">
            <v>0</v>
          </cell>
          <cell r="AI170">
            <v>0</v>
          </cell>
          <cell r="AJ170">
            <v>0</v>
          </cell>
          <cell r="AK170">
            <v>301118</v>
          </cell>
          <cell r="AM170">
            <v>161</v>
          </cell>
          <cell r="AN170">
            <v>161</v>
          </cell>
          <cell r="AO170" t="str">
            <v>LUDLOW</v>
          </cell>
          <cell r="AP170">
            <v>285054</v>
          </cell>
          <cell r="AQ170">
            <v>344982</v>
          </cell>
          <cell r="AR170">
            <v>0</v>
          </cell>
          <cell r="AS170">
            <v>0</v>
          </cell>
          <cell r="AT170">
            <v>39636.5</v>
          </cell>
          <cell r="AU170">
            <v>13572.25</v>
          </cell>
          <cell r="AV170">
            <v>0</v>
          </cell>
          <cell r="AW170">
            <v>10861</v>
          </cell>
          <cell r="AX170">
            <v>0</v>
          </cell>
          <cell r="AY170">
            <v>64069.75</v>
          </cell>
          <cell r="AZ170">
            <v>0</v>
          </cell>
          <cell r="BA170">
            <v>0</v>
          </cell>
          <cell r="BB170">
            <v>0</v>
          </cell>
          <cell r="BD170">
            <v>161</v>
          </cell>
          <cell r="BE170" t="str">
            <v>LUDLOW</v>
          </cell>
          <cell r="BF170">
            <v>0</v>
          </cell>
          <cell r="BG170">
            <v>0</v>
          </cell>
          <cell r="BI170">
            <v>0</v>
          </cell>
          <cell r="BJ170">
            <v>0</v>
          </cell>
          <cell r="BK170">
            <v>0</v>
          </cell>
          <cell r="BL170">
            <v>0</v>
          </cell>
          <cell r="BM170">
            <v>0</v>
          </cell>
          <cell r="BN170">
            <v>0</v>
          </cell>
          <cell r="BP170">
            <v>0</v>
          </cell>
          <cell r="BR170">
            <v>0</v>
          </cell>
          <cell r="BS170">
            <v>0</v>
          </cell>
          <cell r="BT170">
            <v>0</v>
          </cell>
          <cell r="BU170">
            <v>0</v>
          </cell>
          <cell r="BV170">
            <v>0</v>
          </cell>
          <cell r="BX170">
            <v>0</v>
          </cell>
          <cell r="CD170">
            <v>-161</v>
          </cell>
        </row>
        <row r="171">
          <cell r="A171">
            <v>162</v>
          </cell>
          <cell r="B171">
            <v>162</v>
          </cell>
          <cell r="C171" t="str">
            <v>LUNENBURG</v>
          </cell>
          <cell r="D171">
            <v>30</v>
          </cell>
          <cell r="E171">
            <v>370537</v>
          </cell>
          <cell r="F171">
            <v>0</v>
          </cell>
          <cell r="G171">
            <v>26790</v>
          </cell>
          <cell r="H171">
            <v>397327</v>
          </cell>
          <cell r="J171">
            <v>-558.70257090225311</v>
          </cell>
          <cell r="K171">
            <v>-9.7161894104035272E-3</v>
          </cell>
          <cell r="L171">
            <v>26790</v>
          </cell>
          <cell r="M171">
            <v>26231.297429097747</v>
          </cell>
          <cell r="O171">
            <v>371095.70257090224</v>
          </cell>
          <cell r="Q171">
            <v>0</v>
          </cell>
          <cell r="R171">
            <v>-558.70257090225311</v>
          </cell>
          <cell r="S171">
            <v>26790</v>
          </cell>
          <cell r="T171">
            <v>26231.297429097747</v>
          </cell>
          <cell r="V171">
            <v>84292.231307268172</v>
          </cell>
          <cell r="W171">
            <v>0</v>
          </cell>
          <cell r="X171">
            <v>162</v>
          </cell>
          <cell r="Y171">
            <v>30</v>
          </cell>
          <cell r="Z171">
            <v>0</v>
          </cell>
          <cell r="AA171">
            <v>370537</v>
          </cell>
          <cell r="AB171">
            <v>0</v>
          </cell>
          <cell r="AC171">
            <v>370537</v>
          </cell>
          <cell r="AD171">
            <v>0</v>
          </cell>
          <cell r="AE171">
            <v>26790</v>
          </cell>
          <cell r="AF171">
            <v>397327</v>
          </cell>
          <cell r="AG171">
            <v>0</v>
          </cell>
          <cell r="AH171">
            <v>0</v>
          </cell>
          <cell r="AI171">
            <v>0</v>
          </cell>
          <cell r="AJ171">
            <v>0</v>
          </cell>
          <cell r="AK171">
            <v>397327</v>
          </cell>
          <cell r="AM171">
            <v>162</v>
          </cell>
          <cell r="AN171">
            <v>162</v>
          </cell>
          <cell r="AO171" t="str">
            <v>LUNENBURG</v>
          </cell>
          <cell r="AP171">
            <v>370537</v>
          </cell>
          <cell r="AQ171">
            <v>500911</v>
          </cell>
          <cell r="AR171">
            <v>0</v>
          </cell>
          <cell r="AS171">
            <v>13242</v>
          </cell>
          <cell r="AT171">
            <v>0</v>
          </cell>
          <cell r="AU171">
            <v>2206.25</v>
          </cell>
          <cell r="AV171">
            <v>16067</v>
          </cell>
          <cell r="AW171">
            <v>26784.75</v>
          </cell>
          <cell r="AX171">
            <v>-797.76869273183547</v>
          </cell>
          <cell r="AY171">
            <v>57502.231307268165</v>
          </cell>
          <cell r="AZ171">
            <v>0</v>
          </cell>
          <cell r="BA171">
            <v>-558.70257090225311</v>
          </cell>
          <cell r="BB171">
            <v>-797.76869273183547</v>
          </cell>
          <cell r="BD171">
            <v>162</v>
          </cell>
          <cell r="BE171" t="str">
            <v>LUNENBURG</v>
          </cell>
          <cell r="BF171">
            <v>0</v>
          </cell>
          <cell r="BG171">
            <v>0</v>
          </cell>
          <cell r="BI171">
            <v>0</v>
          </cell>
          <cell r="BJ171">
            <v>0</v>
          </cell>
          <cell r="BK171">
            <v>0</v>
          </cell>
          <cell r="BL171">
            <v>0</v>
          </cell>
          <cell r="BM171">
            <v>0</v>
          </cell>
          <cell r="BN171">
            <v>0</v>
          </cell>
          <cell r="BP171">
            <v>0</v>
          </cell>
          <cell r="BR171">
            <v>0</v>
          </cell>
          <cell r="BS171">
            <v>0</v>
          </cell>
          <cell r="BT171">
            <v>0</v>
          </cell>
          <cell r="BU171">
            <v>-797.76869273183547</v>
          </cell>
          <cell r="BV171">
            <v>-797.76869273183547</v>
          </cell>
          <cell r="BX171">
            <v>-797.76869273183547</v>
          </cell>
          <cell r="CD171">
            <v>-162</v>
          </cell>
        </row>
        <row r="172">
          <cell r="A172">
            <v>163</v>
          </cell>
          <cell r="B172">
            <v>163</v>
          </cell>
          <cell r="C172" t="str">
            <v>LYNN</v>
          </cell>
          <cell r="D172">
            <v>1534</v>
          </cell>
          <cell r="E172">
            <v>18683257</v>
          </cell>
          <cell r="F172">
            <v>0</v>
          </cell>
          <cell r="G172">
            <v>1369843</v>
          </cell>
          <cell r="H172">
            <v>20053100</v>
          </cell>
          <cell r="J172">
            <v>1662254.6127514194</v>
          </cell>
          <cell r="K172">
            <v>0.33661383909900849</v>
          </cell>
          <cell r="L172">
            <v>1369843</v>
          </cell>
          <cell r="M172">
            <v>3032097.6127514197</v>
          </cell>
          <cell r="O172">
            <v>17021002.387248579</v>
          </cell>
          <cell r="Q172">
            <v>0</v>
          </cell>
          <cell r="R172">
            <v>1662254.6127514194</v>
          </cell>
          <cell r="S172">
            <v>1369843</v>
          </cell>
          <cell r="T172">
            <v>3032097.6127514197</v>
          </cell>
          <cell r="V172">
            <v>6308007.8039209079</v>
          </cell>
          <cell r="W172">
            <v>0</v>
          </cell>
          <cell r="X172">
            <v>163</v>
          </cell>
          <cell r="Y172">
            <v>1534</v>
          </cell>
          <cell r="Z172">
            <v>2.1900141742029505E-2</v>
          </cell>
          <cell r="AA172">
            <v>18683257</v>
          </cell>
          <cell r="AB172">
            <v>0</v>
          </cell>
          <cell r="AC172">
            <v>18683257</v>
          </cell>
          <cell r="AD172">
            <v>0</v>
          </cell>
          <cell r="AE172">
            <v>1369843</v>
          </cell>
          <cell r="AF172">
            <v>20053100</v>
          </cell>
          <cell r="AG172">
            <v>0</v>
          </cell>
          <cell r="AH172">
            <v>0</v>
          </cell>
          <cell r="AI172">
            <v>0</v>
          </cell>
          <cell r="AJ172">
            <v>0</v>
          </cell>
          <cell r="AK172">
            <v>20053100</v>
          </cell>
          <cell r="AM172">
            <v>163</v>
          </cell>
          <cell r="AN172">
            <v>163</v>
          </cell>
          <cell r="AO172" t="str">
            <v>LYNN</v>
          </cell>
          <cell r="AP172">
            <v>18683257</v>
          </cell>
          <cell r="AQ172">
            <v>16272157</v>
          </cell>
          <cell r="AR172">
            <v>2411100</v>
          </cell>
          <cell r="AS172">
            <v>623707</v>
          </cell>
          <cell r="AT172">
            <v>630522.75</v>
          </cell>
          <cell r="AU172">
            <v>309056.25</v>
          </cell>
          <cell r="AV172">
            <v>645236.5</v>
          </cell>
          <cell r="AW172">
            <v>356117</v>
          </cell>
          <cell r="AX172">
            <v>-37574.696079091635</v>
          </cell>
          <cell r="AY172">
            <v>4938164.8039209079</v>
          </cell>
          <cell r="AZ172">
            <v>1671344.9029199386</v>
          </cell>
          <cell r="BA172">
            <v>1662254.6127514194</v>
          </cell>
          <cell r="BB172">
            <v>1658364.9216526584</v>
          </cell>
          <cell r="BD172">
            <v>163</v>
          </cell>
          <cell r="BE172" t="str">
            <v>LYNN</v>
          </cell>
          <cell r="BF172">
            <v>0</v>
          </cell>
          <cell r="BG172">
            <v>0</v>
          </cell>
          <cell r="BI172">
            <v>0</v>
          </cell>
          <cell r="BJ172">
            <v>0</v>
          </cell>
          <cell r="BK172">
            <v>0</v>
          </cell>
          <cell r="BL172">
            <v>0</v>
          </cell>
          <cell r="BM172">
            <v>0</v>
          </cell>
          <cell r="BN172">
            <v>0</v>
          </cell>
          <cell r="BP172">
            <v>0</v>
          </cell>
          <cell r="BR172">
            <v>2411100</v>
          </cell>
          <cell r="BS172">
            <v>2411100</v>
          </cell>
          <cell r="BT172">
            <v>0</v>
          </cell>
          <cell r="BU172">
            <v>-37574.696079091635</v>
          </cell>
          <cell r="BV172">
            <v>-37574.696079091635</v>
          </cell>
          <cell r="BX172">
            <v>-37574.696079091635</v>
          </cell>
          <cell r="CD172">
            <v>-163</v>
          </cell>
        </row>
        <row r="173">
          <cell r="A173">
            <v>164</v>
          </cell>
          <cell r="B173">
            <v>164</v>
          </cell>
          <cell r="C173" t="str">
            <v>LYNNFIELD</v>
          </cell>
          <cell r="D173">
            <v>3</v>
          </cell>
          <cell r="E173">
            <v>50153</v>
          </cell>
          <cell r="F173">
            <v>0</v>
          </cell>
          <cell r="G173">
            <v>2679</v>
          </cell>
          <cell r="H173">
            <v>52832</v>
          </cell>
          <cell r="J173">
            <v>10448.246128521068</v>
          </cell>
          <cell r="K173">
            <v>0.51496463045805385</v>
          </cell>
          <cell r="L173">
            <v>2679</v>
          </cell>
          <cell r="M173">
            <v>13127.246128521068</v>
          </cell>
          <cell r="O173">
            <v>39704.753871478933</v>
          </cell>
          <cell r="Q173">
            <v>0</v>
          </cell>
          <cell r="R173">
            <v>10448.246128521068</v>
          </cell>
          <cell r="S173">
            <v>2679</v>
          </cell>
          <cell r="T173">
            <v>13127.246128521068</v>
          </cell>
          <cell r="V173">
            <v>22968.25</v>
          </cell>
          <cell r="W173">
            <v>0</v>
          </cell>
          <cell r="X173">
            <v>164</v>
          </cell>
          <cell r="Y173">
            <v>3</v>
          </cell>
          <cell r="Z173">
            <v>0</v>
          </cell>
          <cell r="AA173">
            <v>50153</v>
          </cell>
          <cell r="AB173">
            <v>0</v>
          </cell>
          <cell r="AC173">
            <v>50153</v>
          </cell>
          <cell r="AD173">
            <v>0</v>
          </cell>
          <cell r="AE173">
            <v>2679</v>
          </cell>
          <cell r="AF173">
            <v>52832</v>
          </cell>
          <cell r="AG173">
            <v>0</v>
          </cell>
          <cell r="AH173">
            <v>0</v>
          </cell>
          <cell r="AI173">
            <v>0</v>
          </cell>
          <cell r="AJ173">
            <v>0</v>
          </cell>
          <cell r="AK173">
            <v>52832</v>
          </cell>
          <cell r="AM173">
            <v>164</v>
          </cell>
          <cell r="AN173">
            <v>164</v>
          </cell>
          <cell r="AO173" t="str">
            <v>LYNNFIELD</v>
          </cell>
          <cell r="AP173">
            <v>50153</v>
          </cell>
          <cell r="AQ173">
            <v>35234</v>
          </cell>
          <cell r="AR173">
            <v>14919</v>
          </cell>
          <cell r="AS173">
            <v>0</v>
          </cell>
          <cell r="AT173">
            <v>0</v>
          </cell>
          <cell r="AU173">
            <v>2786.5</v>
          </cell>
          <cell r="AV173">
            <v>2487</v>
          </cell>
          <cell r="AW173">
            <v>96.75</v>
          </cell>
          <cell r="AX173">
            <v>0</v>
          </cell>
          <cell r="AY173">
            <v>20289.25</v>
          </cell>
          <cell r="AZ173">
            <v>10341.667540401711</v>
          </cell>
          <cell r="BA173">
            <v>10448.246128521068</v>
          </cell>
          <cell r="BB173">
            <v>10493.85058974741</v>
          </cell>
          <cell r="BD173">
            <v>164</v>
          </cell>
          <cell r="BE173" t="str">
            <v>LYNNFIELD</v>
          </cell>
          <cell r="BF173">
            <v>0</v>
          </cell>
          <cell r="BG173">
            <v>0</v>
          </cell>
          <cell r="BI173">
            <v>0</v>
          </cell>
          <cell r="BJ173">
            <v>0</v>
          </cell>
          <cell r="BK173">
            <v>0</v>
          </cell>
          <cell r="BL173">
            <v>0</v>
          </cell>
          <cell r="BM173">
            <v>0</v>
          </cell>
          <cell r="BN173">
            <v>0</v>
          </cell>
          <cell r="BP173">
            <v>0</v>
          </cell>
          <cell r="BR173">
            <v>14919</v>
          </cell>
          <cell r="BS173">
            <v>14919</v>
          </cell>
          <cell r="BT173">
            <v>0</v>
          </cell>
          <cell r="BU173">
            <v>0</v>
          </cell>
          <cell r="BV173">
            <v>0</v>
          </cell>
          <cell r="BX173">
            <v>0</v>
          </cell>
          <cell r="CD173">
            <v>-164</v>
          </cell>
        </row>
        <row r="174">
          <cell r="A174">
            <v>165</v>
          </cell>
          <cell r="B174">
            <v>165</v>
          </cell>
          <cell r="C174" t="str">
            <v>MALDEN</v>
          </cell>
          <cell r="D174">
            <v>1018</v>
          </cell>
          <cell r="E174">
            <v>11514195</v>
          </cell>
          <cell r="F174">
            <v>0</v>
          </cell>
          <cell r="G174">
            <v>908995</v>
          </cell>
          <cell r="H174">
            <v>12423190</v>
          </cell>
          <cell r="J174">
            <v>1473958.3618446877</v>
          </cell>
          <cell r="K174">
            <v>0.5466994220250937</v>
          </cell>
          <cell r="L174">
            <v>908995</v>
          </cell>
          <cell r="M174">
            <v>2382953.3618446877</v>
          </cell>
          <cell r="O174">
            <v>10040236.638155311</v>
          </cell>
          <cell r="Q174">
            <v>0</v>
          </cell>
          <cell r="R174">
            <v>1473958.3618446877</v>
          </cell>
          <cell r="S174">
            <v>908995</v>
          </cell>
          <cell r="T174">
            <v>2382953.3618446877</v>
          </cell>
          <cell r="V174">
            <v>3605098.75</v>
          </cell>
          <cell r="W174">
            <v>0</v>
          </cell>
          <cell r="X174">
            <v>165</v>
          </cell>
          <cell r="Y174">
            <v>1018</v>
          </cell>
          <cell r="Z174">
            <v>9.03954802259887E-2</v>
          </cell>
          <cell r="AA174">
            <v>11027750</v>
          </cell>
          <cell r="AB174">
            <v>0</v>
          </cell>
          <cell r="AC174">
            <v>11027750</v>
          </cell>
          <cell r="AD174">
            <v>0</v>
          </cell>
          <cell r="AE174">
            <v>908994</v>
          </cell>
          <cell r="AF174">
            <v>11936744</v>
          </cell>
          <cell r="AG174">
            <v>0</v>
          </cell>
          <cell r="AH174">
            <v>0</v>
          </cell>
          <cell r="AI174">
            <v>0</v>
          </cell>
          <cell r="AJ174">
            <v>0</v>
          </cell>
          <cell r="AK174">
            <v>11936744</v>
          </cell>
          <cell r="AM174">
            <v>165</v>
          </cell>
          <cell r="AN174">
            <v>165</v>
          </cell>
          <cell r="AO174" t="str">
            <v>MALDEN</v>
          </cell>
          <cell r="AP174">
            <v>11514195</v>
          </cell>
          <cell r="AQ174">
            <v>9409537</v>
          </cell>
          <cell r="AR174">
            <v>2104658</v>
          </cell>
          <cell r="AS174">
            <v>212837</v>
          </cell>
          <cell r="AT174">
            <v>42886.75</v>
          </cell>
          <cell r="AU174">
            <v>40623.25</v>
          </cell>
          <cell r="AV174">
            <v>188493.75</v>
          </cell>
          <cell r="AW174">
            <v>106605</v>
          </cell>
          <cell r="AX174">
            <v>0</v>
          </cell>
          <cell r="AY174">
            <v>2696103.75</v>
          </cell>
          <cell r="AZ174">
            <v>1458923.0727425956</v>
          </cell>
          <cell r="BA174">
            <v>1473958.3618446877</v>
          </cell>
          <cell r="BB174">
            <v>1480391.8891692876</v>
          </cell>
          <cell r="BD174">
            <v>165</v>
          </cell>
          <cell r="BE174" t="str">
            <v>MALDEN</v>
          </cell>
          <cell r="BF174">
            <v>0</v>
          </cell>
          <cell r="BG174">
            <v>486445</v>
          </cell>
          <cell r="BI174">
            <v>1</v>
          </cell>
          <cell r="BJ174">
            <v>486446</v>
          </cell>
          <cell r="BK174">
            <v>0</v>
          </cell>
          <cell r="BL174">
            <v>0</v>
          </cell>
          <cell r="BM174">
            <v>0</v>
          </cell>
          <cell r="BN174">
            <v>486446</v>
          </cell>
          <cell r="BP174">
            <v>1</v>
          </cell>
          <cell r="BR174">
            <v>2104658</v>
          </cell>
          <cell r="BS174">
            <v>1618213</v>
          </cell>
          <cell r="BT174">
            <v>486445</v>
          </cell>
          <cell r="BU174">
            <v>406837.41289471055</v>
          </cell>
          <cell r="BV174">
            <v>0</v>
          </cell>
          <cell r="BX174">
            <v>1</v>
          </cell>
          <cell r="CD174">
            <v>-165</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D175">
            <v>166</v>
          </cell>
          <cell r="BE175" t="str">
            <v>MANCHESTER</v>
          </cell>
          <cell r="BF175">
            <v>0</v>
          </cell>
          <cell r="BG175">
            <v>0</v>
          </cell>
          <cell r="BI175">
            <v>0</v>
          </cell>
          <cell r="BJ175">
            <v>0</v>
          </cell>
          <cell r="BK175">
            <v>0</v>
          </cell>
          <cell r="BL175">
            <v>0</v>
          </cell>
          <cell r="BM175">
            <v>0</v>
          </cell>
          <cell r="BN175">
            <v>0</v>
          </cell>
          <cell r="BP175">
            <v>0</v>
          </cell>
          <cell r="BR175">
            <v>0</v>
          </cell>
          <cell r="BS175">
            <v>0</v>
          </cell>
          <cell r="BT175">
            <v>0</v>
          </cell>
          <cell r="BU175">
            <v>0</v>
          </cell>
          <cell r="BV175">
            <v>0</v>
          </cell>
          <cell r="BX175">
            <v>0</v>
          </cell>
          <cell r="CD175">
            <v>-166</v>
          </cell>
        </row>
        <row r="176">
          <cell r="A176">
            <v>167</v>
          </cell>
          <cell r="B176">
            <v>167</v>
          </cell>
          <cell r="C176" t="str">
            <v>MANSFIELD</v>
          </cell>
          <cell r="D176">
            <v>81</v>
          </cell>
          <cell r="E176">
            <v>1104331</v>
          </cell>
          <cell r="F176">
            <v>0</v>
          </cell>
          <cell r="G176">
            <v>72333</v>
          </cell>
          <cell r="H176">
            <v>1176664</v>
          </cell>
          <cell r="J176">
            <v>11347.471815833962</v>
          </cell>
          <cell r="K176">
            <v>0.15515257994645651</v>
          </cell>
          <cell r="L176">
            <v>72333</v>
          </cell>
          <cell r="M176">
            <v>83680.471815833967</v>
          </cell>
          <cell r="O176">
            <v>1092983.5281841659</v>
          </cell>
          <cell r="Q176">
            <v>0</v>
          </cell>
          <cell r="R176">
            <v>11347.471815833962</v>
          </cell>
          <cell r="S176">
            <v>72333</v>
          </cell>
          <cell r="T176">
            <v>83680.471815833967</v>
          </cell>
          <cell r="V176">
            <v>145470.5</v>
          </cell>
          <cell r="W176">
            <v>0</v>
          </cell>
          <cell r="X176">
            <v>167</v>
          </cell>
          <cell r="Y176">
            <v>81</v>
          </cell>
          <cell r="Z176">
            <v>0</v>
          </cell>
          <cell r="AA176">
            <v>1104331</v>
          </cell>
          <cell r="AB176">
            <v>0</v>
          </cell>
          <cell r="AC176">
            <v>1104331</v>
          </cell>
          <cell r="AD176">
            <v>0</v>
          </cell>
          <cell r="AE176">
            <v>72333</v>
          </cell>
          <cell r="AF176">
            <v>1176664</v>
          </cell>
          <cell r="AG176">
            <v>0</v>
          </cell>
          <cell r="AH176">
            <v>0</v>
          </cell>
          <cell r="AI176">
            <v>0</v>
          </cell>
          <cell r="AJ176">
            <v>0</v>
          </cell>
          <cell r="AK176">
            <v>1176664</v>
          </cell>
          <cell r="AM176">
            <v>167</v>
          </cell>
          <cell r="AN176">
            <v>167</v>
          </cell>
          <cell r="AO176" t="str">
            <v>MANSFIELD</v>
          </cell>
          <cell r="AP176">
            <v>1104331</v>
          </cell>
          <cell r="AQ176">
            <v>1088128</v>
          </cell>
          <cell r="AR176">
            <v>16203</v>
          </cell>
          <cell r="AS176">
            <v>0</v>
          </cell>
          <cell r="AT176">
            <v>0</v>
          </cell>
          <cell r="AU176">
            <v>0</v>
          </cell>
          <cell r="AV176">
            <v>14567.25</v>
          </cell>
          <cell r="AW176">
            <v>42367.25</v>
          </cell>
          <cell r="AX176">
            <v>0</v>
          </cell>
          <cell r="AY176">
            <v>73137.5</v>
          </cell>
          <cell r="AZ176">
            <v>11231.720568210263</v>
          </cell>
          <cell r="BA176">
            <v>11347.471815833962</v>
          </cell>
          <cell r="BB176">
            <v>11397.001213598583</v>
          </cell>
          <cell r="BD176">
            <v>167</v>
          </cell>
          <cell r="BE176" t="str">
            <v>MANSFIELD</v>
          </cell>
          <cell r="BF176">
            <v>0</v>
          </cell>
          <cell r="BG176">
            <v>0</v>
          </cell>
          <cell r="BI176">
            <v>0</v>
          </cell>
          <cell r="BJ176">
            <v>0</v>
          </cell>
          <cell r="BK176">
            <v>0</v>
          </cell>
          <cell r="BL176">
            <v>0</v>
          </cell>
          <cell r="BM176">
            <v>0</v>
          </cell>
          <cell r="BN176">
            <v>0</v>
          </cell>
          <cell r="BP176">
            <v>0</v>
          </cell>
          <cell r="BR176">
            <v>16203</v>
          </cell>
          <cell r="BS176">
            <v>16203</v>
          </cell>
          <cell r="BT176">
            <v>0</v>
          </cell>
          <cell r="BU176">
            <v>0</v>
          </cell>
          <cell r="BV176">
            <v>0</v>
          </cell>
          <cell r="BX176">
            <v>0</v>
          </cell>
          <cell r="CD176">
            <v>-167</v>
          </cell>
        </row>
        <row r="177">
          <cell r="A177">
            <v>168</v>
          </cell>
          <cell r="B177">
            <v>168</v>
          </cell>
          <cell r="C177" t="str">
            <v>MARBLEHEAD</v>
          </cell>
          <cell r="D177">
            <v>175</v>
          </cell>
          <cell r="E177">
            <v>2231924</v>
          </cell>
          <cell r="F177">
            <v>0</v>
          </cell>
          <cell r="G177">
            <v>156275</v>
          </cell>
          <cell r="H177">
            <v>2388199</v>
          </cell>
          <cell r="J177">
            <v>-2126.2319780932007</v>
          </cell>
          <cell r="K177">
            <v>-1.3072962971755754E-2</v>
          </cell>
          <cell r="L177">
            <v>156275</v>
          </cell>
          <cell r="M177">
            <v>154148.76802190681</v>
          </cell>
          <cell r="O177">
            <v>2234050.2319780933</v>
          </cell>
          <cell r="Q177">
            <v>0</v>
          </cell>
          <cell r="R177">
            <v>-2126.2319780932007</v>
          </cell>
          <cell r="S177">
            <v>156275</v>
          </cell>
          <cell r="T177">
            <v>154148.76802190681</v>
          </cell>
          <cell r="V177">
            <v>318918.46366519528</v>
          </cell>
          <cell r="W177">
            <v>0</v>
          </cell>
          <cell r="X177">
            <v>168</v>
          </cell>
          <cell r="Y177">
            <v>175</v>
          </cell>
          <cell r="Z177">
            <v>0</v>
          </cell>
          <cell r="AA177">
            <v>2231924</v>
          </cell>
          <cell r="AB177">
            <v>0</v>
          </cell>
          <cell r="AC177">
            <v>2231924</v>
          </cell>
          <cell r="AD177">
            <v>0</v>
          </cell>
          <cell r="AE177">
            <v>156275</v>
          </cell>
          <cell r="AF177">
            <v>2388199</v>
          </cell>
          <cell r="AG177">
            <v>0</v>
          </cell>
          <cell r="AH177">
            <v>0</v>
          </cell>
          <cell r="AI177">
            <v>0</v>
          </cell>
          <cell r="AJ177">
            <v>0</v>
          </cell>
          <cell r="AK177">
            <v>2388199</v>
          </cell>
          <cell r="AM177">
            <v>168</v>
          </cell>
          <cell r="AN177">
            <v>168</v>
          </cell>
          <cell r="AO177" t="str">
            <v>MARBLEHEAD</v>
          </cell>
          <cell r="AP177">
            <v>2231924</v>
          </cell>
          <cell r="AQ177">
            <v>2360515</v>
          </cell>
          <cell r="AR177">
            <v>0</v>
          </cell>
          <cell r="AS177">
            <v>50396</v>
          </cell>
          <cell r="AT177">
            <v>32087.5</v>
          </cell>
          <cell r="AU177">
            <v>6863</v>
          </cell>
          <cell r="AV177">
            <v>34480.25</v>
          </cell>
          <cell r="AW177">
            <v>41852.75</v>
          </cell>
          <cell r="AX177">
            <v>-3036.0363348046958</v>
          </cell>
          <cell r="AY177">
            <v>162643.4636651953</v>
          </cell>
          <cell r="AZ177">
            <v>0</v>
          </cell>
          <cell r="BA177">
            <v>-2126.2319780932007</v>
          </cell>
          <cell r="BB177">
            <v>-3036.0363348046958</v>
          </cell>
          <cell r="BD177">
            <v>168</v>
          </cell>
          <cell r="BE177" t="str">
            <v>MARBLEHEAD</v>
          </cell>
          <cell r="BF177">
            <v>0</v>
          </cell>
          <cell r="BG177">
            <v>0</v>
          </cell>
          <cell r="BI177">
            <v>0</v>
          </cell>
          <cell r="BJ177">
            <v>0</v>
          </cell>
          <cell r="BK177">
            <v>0</v>
          </cell>
          <cell r="BL177">
            <v>0</v>
          </cell>
          <cell r="BM177">
            <v>0</v>
          </cell>
          <cell r="BN177">
            <v>0</v>
          </cell>
          <cell r="BP177">
            <v>0</v>
          </cell>
          <cell r="BR177">
            <v>0</v>
          </cell>
          <cell r="BS177">
            <v>0</v>
          </cell>
          <cell r="BT177">
            <v>0</v>
          </cell>
          <cell r="BU177">
            <v>-3036.0363348046958</v>
          </cell>
          <cell r="BV177">
            <v>-3036.0363348046958</v>
          </cell>
          <cell r="BX177">
            <v>-3036.0363348046958</v>
          </cell>
          <cell r="CD177">
            <v>-168</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D178">
            <v>169</v>
          </cell>
          <cell r="BE178" t="str">
            <v>MARION</v>
          </cell>
          <cell r="BF178">
            <v>0</v>
          </cell>
          <cell r="BG178">
            <v>0</v>
          </cell>
          <cell r="BI178">
            <v>0</v>
          </cell>
          <cell r="BJ178">
            <v>0</v>
          </cell>
          <cell r="BK178">
            <v>0</v>
          </cell>
          <cell r="BL178">
            <v>0</v>
          </cell>
          <cell r="BM178">
            <v>0</v>
          </cell>
          <cell r="BN178">
            <v>0</v>
          </cell>
          <cell r="BP178">
            <v>0</v>
          </cell>
          <cell r="BR178">
            <v>0</v>
          </cell>
          <cell r="BS178">
            <v>0</v>
          </cell>
          <cell r="BT178">
            <v>0</v>
          </cell>
          <cell r="BU178">
            <v>0</v>
          </cell>
          <cell r="BV178">
            <v>0</v>
          </cell>
          <cell r="BX178">
            <v>0</v>
          </cell>
          <cell r="CD178">
            <v>-169</v>
          </cell>
        </row>
        <row r="179">
          <cell r="A179">
            <v>170</v>
          </cell>
          <cell r="B179">
            <v>170</v>
          </cell>
          <cell r="C179" t="str">
            <v>MARLBOROUGH</v>
          </cell>
          <cell r="D179">
            <v>571</v>
          </cell>
          <cell r="E179">
            <v>7283404</v>
          </cell>
          <cell r="F179">
            <v>0</v>
          </cell>
          <cell r="G179">
            <v>496337</v>
          </cell>
          <cell r="H179">
            <v>7779741</v>
          </cell>
          <cell r="J179">
            <v>464421.19357999106</v>
          </cell>
          <cell r="K179">
            <v>0.2869530593230622</v>
          </cell>
          <cell r="L179">
            <v>496337</v>
          </cell>
          <cell r="M179">
            <v>960758.19357999112</v>
          </cell>
          <cell r="O179">
            <v>6818982.8064200087</v>
          </cell>
          <cell r="Q179">
            <v>0</v>
          </cell>
          <cell r="R179">
            <v>464421.19357999106</v>
          </cell>
          <cell r="S179">
            <v>496337</v>
          </cell>
          <cell r="T179">
            <v>960758.19357999112</v>
          </cell>
          <cell r="V179">
            <v>2114794.0210737106</v>
          </cell>
          <cell r="W179">
            <v>0</v>
          </cell>
          <cell r="X179">
            <v>170</v>
          </cell>
          <cell r="Y179">
            <v>571</v>
          </cell>
          <cell r="Z179">
            <v>15.36974546642239</v>
          </cell>
          <cell r="AA179">
            <v>7474083</v>
          </cell>
          <cell r="AB179">
            <v>190678</v>
          </cell>
          <cell r="AC179">
            <v>7283405</v>
          </cell>
          <cell r="AD179">
            <v>0</v>
          </cell>
          <cell r="AE179">
            <v>496337</v>
          </cell>
          <cell r="AF179">
            <v>7779742</v>
          </cell>
          <cell r="AG179">
            <v>0</v>
          </cell>
          <cell r="AH179">
            <v>0</v>
          </cell>
          <cell r="AI179">
            <v>0</v>
          </cell>
          <cell r="AJ179">
            <v>0</v>
          </cell>
          <cell r="AK179">
            <v>7779742</v>
          </cell>
          <cell r="AM179">
            <v>170</v>
          </cell>
          <cell r="AN179">
            <v>170</v>
          </cell>
          <cell r="AO179" t="str">
            <v>MARLBOROUGH</v>
          </cell>
          <cell r="AP179">
            <v>7283404</v>
          </cell>
          <cell r="AQ179">
            <v>6602537</v>
          </cell>
          <cell r="AR179">
            <v>680867</v>
          </cell>
          <cell r="AS179">
            <v>294176</v>
          </cell>
          <cell r="AT179">
            <v>176584.25</v>
          </cell>
          <cell r="AU179">
            <v>146599.75</v>
          </cell>
          <cell r="AV179">
            <v>194455.75</v>
          </cell>
          <cell r="AW179">
            <v>143496.5</v>
          </cell>
          <cell r="AX179">
            <v>-17722.228926289477</v>
          </cell>
          <cell r="AY179">
            <v>1618457.0210737106</v>
          </cell>
          <cell r="AZ179">
            <v>471968.64087611041</v>
          </cell>
          <cell r="BA179">
            <v>464421.19357999106</v>
          </cell>
          <cell r="BB179">
            <v>461191.67746754049</v>
          </cell>
          <cell r="BD179">
            <v>170</v>
          </cell>
          <cell r="BE179" t="str">
            <v>MARLBOROUGH</v>
          </cell>
          <cell r="BF179">
            <v>0</v>
          </cell>
          <cell r="BG179">
            <v>-1</v>
          </cell>
          <cell r="BI179">
            <v>0</v>
          </cell>
          <cell r="BJ179">
            <v>-1</v>
          </cell>
          <cell r="BK179">
            <v>0</v>
          </cell>
          <cell r="BL179">
            <v>0</v>
          </cell>
          <cell r="BM179">
            <v>0</v>
          </cell>
          <cell r="BN179">
            <v>-1</v>
          </cell>
          <cell r="BP179">
            <v>0</v>
          </cell>
          <cell r="BR179">
            <v>680867</v>
          </cell>
          <cell r="BS179">
            <v>680868</v>
          </cell>
          <cell r="BT179">
            <v>-1</v>
          </cell>
          <cell r="BU179">
            <v>-17723.228926289477</v>
          </cell>
          <cell r="BV179">
            <v>-17722.228926289477</v>
          </cell>
          <cell r="BX179">
            <v>-17722.228926289477</v>
          </cell>
          <cell r="CD179">
            <v>-170</v>
          </cell>
        </row>
        <row r="180">
          <cell r="A180">
            <v>171</v>
          </cell>
          <cell r="B180">
            <v>171</v>
          </cell>
          <cell r="C180" t="str">
            <v>MARSHFIELD</v>
          </cell>
          <cell r="D180">
            <v>21</v>
          </cell>
          <cell r="E180">
            <v>251364</v>
          </cell>
          <cell r="F180">
            <v>0</v>
          </cell>
          <cell r="G180">
            <v>18753</v>
          </cell>
          <cell r="H180">
            <v>270117</v>
          </cell>
          <cell r="J180">
            <v>10640.839790970496</v>
          </cell>
          <cell r="K180">
            <v>0.26729060136170385</v>
          </cell>
          <cell r="L180">
            <v>18753</v>
          </cell>
          <cell r="M180">
            <v>29393.839790970495</v>
          </cell>
          <cell r="O180">
            <v>240723.16020902951</v>
          </cell>
          <cell r="Q180">
            <v>0</v>
          </cell>
          <cell r="R180">
            <v>10640.839790970496</v>
          </cell>
          <cell r="S180">
            <v>18753</v>
          </cell>
          <cell r="T180">
            <v>29393.839790970495</v>
          </cell>
          <cell r="V180">
            <v>58563.003557031414</v>
          </cell>
          <cell r="W180">
            <v>0</v>
          </cell>
          <cell r="X180">
            <v>171</v>
          </cell>
          <cell r="Y180">
            <v>21</v>
          </cell>
          <cell r="Z180">
            <v>0</v>
          </cell>
          <cell r="AA180">
            <v>251364</v>
          </cell>
          <cell r="AB180">
            <v>0</v>
          </cell>
          <cell r="AC180">
            <v>251364</v>
          </cell>
          <cell r="AD180">
            <v>0</v>
          </cell>
          <cell r="AE180">
            <v>18753</v>
          </cell>
          <cell r="AF180">
            <v>270117</v>
          </cell>
          <cell r="AG180">
            <v>0</v>
          </cell>
          <cell r="AH180">
            <v>0</v>
          </cell>
          <cell r="AI180">
            <v>0</v>
          </cell>
          <cell r="AJ180">
            <v>0</v>
          </cell>
          <cell r="AK180">
            <v>270117</v>
          </cell>
          <cell r="AM180">
            <v>171</v>
          </cell>
          <cell r="AN180">
            <v>171</v>
          </cell>
          <cell r="AO180" t="str">
            <v>MARSHFIELD</v>
          </cell>
          <cell r="AP180">
            <v>251364</v>
          </cell>
          <cell r="AQ180">
            <v>236124</v>
          </cell>
          <cell r="AR180">
            <v>15240</v>
          </cell>
          <cell r="AS180">
            <v>764</v>
          </cell>
          <cell r="AT180">
            <v>0</v>
          </cell>
          <cell r="AU180">
            <v>0</v>
          </cell>
          <cell r="AV180">
            <v>15887.75</v>
          </cell>
          <cell r="AW180">
            <v>7964.25</v>
          </cell>
          <cell r="AX180">
            <v>-45.996442968586052</v>
          </cell>
          <cell r="AY180">
            <v>39810.003557031414</v>
          </cell>
          <cell r="AZ180">
            <v>10564.180797353849</v>
          </cell>
          <cell r="BA180">
            <v>10640.839790970496</v>
          </cell>
          <cell r="BB180">
            <v>10673.641802741617</v>
          </cell>
          <cell r="BD180">
            <v>171</v>
          </cell>
          <cell r="BE180" t="str">
            <v>MARSHFIELD</v>
          </cell>
          <cell r="BF180">
            <v>0</v>
          </cell>
          <cell r="BG180">
            <v>0</v>
          </cell>
          <cell r="BI180">
            <v>0</v>
          </cell>
          <cell r="BJ180">
            <v>0</v>
          </cell>
          <cell r="BK180">
            <v>0</v>
          </cell>
          <cell r="BL180">
            <v>0</v>
          </cell>
          <cell r="BM180">
            <v>0</v>
          </cell>
          <cell r="BN180">
            <v>0</v>
          </cell>
          <cell r="BP180">
            <v>0</v>
          </cell>
          <cell r="BR180">
            <v>15240</v>
          </cell>
          <cell r="BS180">
            <v>15240</v>
          </cell>
          <cell r="BT180">
            <v>0</v>
          </cell>
          <cell r="BU180">
            <v>-45.996442968586052</v>
          </cell>
          <cell r="BV180">
            <v>-45.996442968586052</v>
          </cell>
          <cell r="BX180">
            <v>-45.996442968586052</v>
          </cell>
          <cell r="CD180">
            <v>-171</v>
          </cell>
        </row>
        <row r="181">
          <cell r="A181">
            <v>172</v>
          </cell>
          <cell r="B181">
            <v>172</v>
          </cell>
          <cell r="C181" t="str">
            <v>MASHPEE</v>
          </cell>
          <cell r="D181">
            <v>54</v>
          </cell>
          <cell r="E181">
            <v>925470</v>
          </cell>
          <cell r="F181">
            <v>0</v>
          </cell>
          <cell r="G181">
            <v>48222</v>
          </cell>
          <cell r="H181">
            <v>973692</v>
          </cell>
          <cell r="J181">
            <v>144690.08437681798</v>
          </cell>
          <cell r="K181">
            <v>0.47449442081510385</v>
          </cell>
          <cell r="L181">
            <v>48222</v>
          </cell>
          <cell r="M181">
            <v>192912.08437681798</v>
          </cell>
          <cell r="O181">
            <v>780779.91562318197</v>
          </cell>
          <cell r="Q181">
            <v>0</v>
          </cell>
          <cell r="R181">
            <v>144690.08437681798</v>
          </cell>
          <cell r="S181">
            <v>48222</v>
          </cell>
          <cell r="T181">
            <v>192912.08437681798</v>
          </cell>
          <cell r="V181">
            <v>353157.27010973927</v>
          </cell>
          <cell r="W181">
            <v>0</v>
          </cell>
          <cell r="X181">
            <v>172</v>
          </cell>
          <cell r="Y181">
            <v>54</v>
          </cell>
          <cell r="Z181">
            <v>0</v>
          </cell>
          <cell r="AA181">
            <v>925470</v>
          </cell>
          <cell r="AB181">
            <v>0</v>
          </cell>
          <cell r="AC181">
            <v>925470</v>
          </cell>
          <cell r="AD181">
            <v>0</v>
          </cell>
          <cell r="AE181">
            <v>48222</v>
          </cell>
          <cell r="AF181">
            <v>973692</v>
          </cell>
          <cell r="AG181">
            <v>0</v>
          </cell>
          <cell r="AH181">
            <v>0</v>
          </cell>
          <cell r="AI181">
            <v>0</v>
          </cell>
          <cell r="AJ181">
            <v>0</v>
          </cell>
          <cell r="AK181">
            <v>973692</v>
          </cell>
          <cell r="AM181">
            <v>172</v>
          </cell>
          <cell r="AN181">
            <v>172</v>
          </cell>
          <cell r="AO181" t="str">
            <v>MASHPEE</v>
          </cell>
          <cell r="AP181">
            <v>925470</v>
          </cell>
          <cell r="AQ181">
            <v>717221</v>
          </cell>
          <cell r="AR181">
            <v>208249</v>
          </cell>
          <cell r="AS181">
            <v>27334</v>
          </cell>
          <cell r="AT181">
            <v>12504</v>
          </cell>
          <cell r="AU181">
            <v>0</v>
          </cell>
          <cell r="AV181">
            <v>16631</v>
          </cell>
          <cell r="AW181">
            <v>41864</v>
          </cell>
          <cell r="AX181">
            <v>-1646.729890260729</v>
          </cell>
          <cell r="AY181">
            <v>304935.27010973927</v>
          </cell>
          <cell r="AZ181">
            <v>144355.64874462871</v>
          </cell>
          <cell r="BA181">
            <v>144690.08437681798</v>
          </cell>
          <cell r="BB181">
            <v>144833.18776268573</v>
          </cell>
          <cell r="BD181">
            <v>172</v>
          </cell>
          <cell r="BE181" t="str">
            <v>MASHPEE</v>
          </cell>
          <cell r="BF181">
            <v>0</v>
          </cell>
          <cell r="BG181">
            <v>0</v>
          </cell>
          <cell r="BI181">
            <v>0</v>
          </cell>
          <cell r="BJ181">
            <v>0</v>
          </cell>
          <cell r="BK181">
            <v>0</v>
          </cell>
          <cell r="BL181">
            <v>0</v>
          </cell>
          <cell r="BM181">
            <v>0</v>
          </cell>
          <cell r="BN181">
            <v>0</v>
          </cell>
          <cell r="BP181">
            <v>0</v>
          </cell>
          <cell r="BR181">
            <v>208249</v>
          </cell>
          <cell r="BS181">
            <v>208249</v>
          </cell>
          <cell r="BT181">
            <v>0</v>
          </cell>
          <cell r="BU181">
            <v>-1646.729890260729</v>
          </cell>
          <cell r="BV181">
            <v>-1646.729890260729</v>
          </cell>
          <cell r="BX181">
            <v>-1646.729890260729</v>
          </cell>
          <cell r="CD181">
            <v>-172</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D182">
            <v>173</v>
          </cell>
          <cell r="BE182" t="str">
            <v>MATTAPOISETT</v>
          </cell>
          <cell r="BF182">
            <v>0</v>
          </cell>
          <cell r="BG182">
            <v>0</v>
          </cell>
          <cell r="BI182">
            <v>0</v>
          </cell>
          <cell r="BJ182">
            <v>0</v>
          </cell>
          <cell r="BK182">
            <v>0</v>
          </cell>
          <cell r="BL182">
            <v>0</v>
          </cell>
          <cell r="BM182">
            <v>0</v>
          </cell>
          <cell r="BN182">
            <v>0</v>
          </cell>
          <cell r="BP182">
            <v>0</v>
          </cell>
          <cell r="BR182">
            <v>0</v>
          </cell>
          <cell r="BS182">
            <v>0</v>
          </cell>
          <cell r="BT182">
            <v>0</v>
          </cell>
          <cell r="BU182">
            <v>0</v>
          </cell>
          <cell r="BV182">
            <v>0</v>
          </cell>
          <cell r="BX182">
            <v>0</v>
          </cell>
          <cell r="CD182">
            <v>-173</v>
          </cell>
        </row>
        <row r="183">
          <cell r="A183">
            <v>174</v>
          </cell>
          <cell r="B183">
            <v>174</v>
          </cell>
          <cell r="C183" t="str">
            <v>MAYNARD</v>
          </cell>
          <cell r="D183">
            <v>48</v>
          </cell>
          <cell r="E183">
            <v>597060</v>
          </cell>
          <cell r="F183">
            <v>0</v>
          </cell>
          <cell r="G183">
            <v>41832</v>
          </cell>
          <cell r="H183">
            <v>638892</v>
          </cell>
          <cell r="J183">
            <v>113837.90874604114</v>
          </cell>
          <cell r="K183">
            <v>0.45500246958406915</v>
          </cell>
          <cell r="L183">
            <v>41832</v>
          </cell>
          <cell r="M183">
            <v>155669.90874604112</v>
          </cell>
          <cell r="O183">
            <v>483222.09125395888</v>
          </cell>
          <cell r="Q183">
            <v>0</v>
          </cell>
          <cell r="R183">
            <v>113837.90874604114</v>
          </cell>
          <cell r="S183">
            <v>41832</v>
          </cell>
          <cell r="T183">
            <v>155669.90874604112</v>
          </cell>
          <cell r="V183">
            <v>292023.84807964589</v>
          </cell>
          <cell r="W183">
            <v>0</v>
          </cell>
          <cell r="X183">
            <v>174</v>
          </cell>
          <cell r="Y183">
            <v>48</v>
          </cell>
          <cell r="Z183">
            <v>1.1691842900302121</v>
          </cell>
          <cell r="AA183">
            <v>597060</v>
          </cell>
          <cell r="AB183">
            <v>0</v>
          </cell>
          <cell r="AC183">
            <v>597060</v>
          </cell>
          <cell r="AD183">
            <v>0</v>
          </cell>
          <cell r="AE183">
            <v>41832</v>
          </cell>
          <cell r="AF183">
            <v>638892</v>
          </cell>
          <cell r="AG183">
            <v>0</v>
          </cell>
          <cell r="AH183">
            <v>0</v>
          </cell>
          <cell r="AI183">
            <v>0</v>
          </cell>
          <cell r="AJ183">
            <v>0</v>
          </cell>
          <cell r="AK183">
            <v>638892</v>
          </cell>
          <cell r="AM183">
            <v>174</v>
          </cell>
          <cell r="AN183">
            <v>174</v>
          </cell>
          <cell r="AO183" t="str">
            <v>MAYNARD</v>
          </cell>
          <cell r="AP183">
            <v>597060</v>
          </cell>
          <cell r="AQ183">
            <v>433476</v>
          </cell>
          <cell r="AR183">
            <v>163584</v>
          </cell>
          <cell r="AS183">
            <v>17187</v>
          </cell>
          <cell r="AT183">
            <v>47153.5</v>
          </cell>
          <cell r="AU183">
            <v>0</v>
          </cell>
          <cell r="AV183">
            <v>6319.25</v>
          </cell>
          <cell r="AW183">
            <v>16983.5</v>
          </cell>
          <cell r="AX183">
            <v>-1035.4019203540811</v>
          </cell>
          <cell r="AY183">
            <v>250191.84807964592</v>
          </cell>
          <cell r="AZ183">
            <v>113394.41939332888</v>
          </cell>
          <cell r="BA183">
            <v>113837.90874604114</v>
          </cell>
          <cell r="BB183">
            <v>114027.67569029276</v>
          </cell>
          <cell r="BD183">
            <v>174</v>
          </cell>
          <cell r="BE183" t="str">
            <v>MAYNARD</v>
          </cell>
          <cell r="BF183">
            <v>0</v>
          </cell>
          <cell r="BG183">
            <v>0</v>
          </cell>
          <cell r="BI183">
            <v>0</v>
          </cell>
          <cell r="BJ183">
            <v>0</v>
          </cell>
          <cell r="BK183">
            <v>0</v>
          </cell>
          <cell r="BL183">
            <v>0</v>
          </cell>
          <cell r="BM183">
            <v>0</v>
          </cell>
          <cell r="BN183">
            <v>0</v>
          </cell>
          <cell r="BP183">
            <v>0</v>
          </cell>
          <cell r="BR183">
            <v>163584</v>
          </cell>
          <cell r="BS183">
            <v>163584</v>
          </cell>
          <cell r="BT183">
            <v>0</v>
          </cell>
          <cell r="BU183">
            <v>-1035.4019203540811</v>
          </cell>
          <cell r="BV183">
            <v>-1035.4019203540811</v>
          </cell>
          <cell r="BX183">
            <v>-1035.4019203540811</v>
          </cell>
          <cell r="CD183">
            <v>-174</v>
          </cell>
        </row>
        <row r="184">
          <cell r="A184">
            <v>175</v>
          </cell>
          <cell r="B184">
            <v>175</v>
          </cell>
          <cell r="C184" t="str">
            <v>MEDFIELD</v>
          </cell>
          <cell r="D184">
            <v>0</v>
          </cell>
          <cell r="E184">
            <v>0</v>
          </cell>
          <cell r="F184">
            <v>0</v>
          </cell>
          <cell r="G184">
            <v>0</v>
          </cell>
          <cell r="H184">
            <v>0</v>
          </cell>
          <cell r="J184">
            <v>-112.30165327637444</v>
          </cell>
          <cell r="K184">
            <v>-1.6601263340444896E-2</v>
          </cell>
          <cell r="L184">
            <v>0</v>
          </cell>
          <cell r="M184">
            <v>-112.30165327637444</v>
          </cell>
          <cell r="O184">
            <v>112.30165327637444</v>
          </cell>
          <cell r="Q184">
            <v>0</v>
          </cell>
          <cell r="R184">
            <v>-112.30165327637444</v>
          </cell>
          <cell r="S184">
            <v>0</v>
          </cell>
          <cell r="T184">
            <v>-112.30165327637444</v>
          </cell>
          <cell r="V184">
            <v>6764.6450136586336</v>
          </cell>
          <cell r="W184">
            <v>0</v>
          </cell>
          <cell r="X184">
            <v>175</v>
          </cell>
          <cell r="AM184">
            <v>175</v>
          </cell>
          <cell r="AN184">
            <v>175</v>
          </cell>
          <cell r="AO184" t="str">
            <v>MEDFIELD</v>
          </cell>
          <cell r="AP184">
            <v>0</v>
          </cell>
          <cell r="AQ184">
            <v>27428</v>
          </cell>
          <cell r="AR184">
            <v>0</v>
          </cell>
          <cell r="AS184">
            <v>2662</v>
          </cell>
          <cell r="AT184">
            <v>1449</v>
          </cell>
          <cell r="AU184">
            <v>0</v>
          </cell>
          <cell r="AV184">
            <v>2814</v>
          </cell>
          <cell r="AW184">
            <v>0</v>
          </cell>
          <cell r="AX184">
            <v>-160.35498634136638</v>
          </cell>
          <cell r="AY184">
            <v>6764.6450136586336</v>
          </cell>
          <cell r="AZ184">
            <v>0</v>
          </cell>
          <cell r="BA184">
            <v>-112.30165327637444</v>
          </cell>
          <cell r="BB184">
            <v>-160.35498634136638</v>
          </cell>
          <cell r="BD184">
            <v>175</v>
          </cell>
          <cell r="BE184" t="str">
            <v>MEDFIELD</v>
          </cell>
          <cell r="BF184">
            <v>0</v>
          </cell>
          <cell r="BG184">
            <v>0</v>
          </cell>
          <cell r="BI184">
            <v>0</v>
          </cell>
          <cell r="BJ184">
            <v>0</v>
          </cell>
          <cell r="BK184">
            <v>0</v>
          </cell>
          <cell r="BL184">
            <v>0</v>
          </cell>
          <cell r="BM184">
            <v>0</v>
          </cell>
          <cell r="BN184">
            <v>0</v>
          </cell>
          <cell r="BP184">
            <v>0</v>
          </cell>
          <cell r="BR184">
            <v>0</v>
          </cell>
          <cell r="BS184">
            <v>0</v>
          </cell>
          <cell r="BT184">
            <v>0</v>
          </cell>
          <cell r="BU184">
            <v>-160.35498634136638</v>
          </cell>
          <cell r="BV184">
            <v>-160.35498634136638</v>
          </cell>
          <cell r="BX184">
            <v>-160.35498634136638</v>
          </cell>
          <cell r="CD184">
            <v>-175</v>
          </cell>
        </row>
        <row r="185">
          <cell r="A185">
            <v>176</v>
          </cell>
          <cell r="B185">
            <v>176</v>
          </cell>
          <cell r="C185" t="str">
            <v>MEDFORD</v>
          </cell>
          <cell r="D185">
            <v>353</v>
          </cell>
          <cell r="E185">
            <v>4869717</v>
          </cell>
          <cell r="F185">
            <v>0</v>
          </cell>
          <cell r="G185">
            <v>315089</v>
          </cell>
          <cell r="H185">
            <v>5184806</v>
          </cell>
          <cell r="J185">
            <v>309784.72493195924</v>
          </cell>
          <cell r="K185">
            <v>0.45060719950014899</v>
          </cell>
          <cell r="L185">
            <v>315089</v>
          </cell>
          <cell r="M185">
            <v>624873.7249319593</v>
          </cell>
          <cell r="O185">
            <v>4559932.2750680409</v>
          </cell>
          <cell r="Q185">
            <v>0</v>
          </cell>
          <cell r="R185">
            <v>309784.72493195924</v>
          </cell>
          <cell r="S185">
            <v>315089</v>
          </cell>
          <cell r="T185">
            <v>624873.7249319593</v>
          </cell>
          <cell r="V185">
            <v>1002571.8570772909</v>
          </cell>
          <cell r="W185">
            <v>0</v>
          </cell>
          <cell r="X185">
            <v>176</v>
          </cell>
          <cell r="Y185">
            <v>353</v>
          </cell>
          <cell r="Z185">
            <v>0.15819209039548027</v>
          </cell>
          <cell r="AA185">
            <v>4869717</v>
          </cell>
          <cell r="AB185">
            <v>0</v>
          </cell>
          <cell r="AC185">
            <v>4869717</v>
          </cell>
          <cell r="AD185">
            <v>0</v>
          </cell>
          <cell r="AE185">
            <v>315089</v>
          </cell>
          <cell r="AF185">
            <v>5184806</v>
          </cell>
          <cell r="AG185">
            <v>0</v>
          </cell>
          <cell r="AH185">
            <v>0</v>
          </cell>
          <cell r="AI185">
            <v>0</v>
          </cell>
          <cell r="AJ185">
            <v>0</v>
          </cell>
          <cell r="AK185">
            <v>5184806</v>
          </cell>
          <cell r="AM185">
            <v>176</v>
          </cell>
          <cell r="AN185">
            <v>176</v>
          </cell>
          <cell r="AO185" t="str">
            <v>MEDFORD</v>
          </cell>
          <cell r="AP185">
            <v>4869717</v>
          </cell>
          <cell r="AQ185">
            <v>4424993</v>
          </cell>
          <cell r="AR185">
            <v>444724</v>
          </cell>
          <cell r="AS185">
            <v>39571</v>
          </cell>
          <cell r="AT185">
            <v>73107</v>
          </cell>
          <cell r="AU185">
            <v>28096.25</v>
          </cell>
          <cell r="AV185">
            <v>62354</v>
          </cell>
          <cell r="AW185">
            <v>42014.5</v>
          </cell>
          <cell r="AX185">
            <v>-2383.892922709143</v>
          </cell>
          <cell r="AY185">
            <v>687482.85707729089</v>
          </cell>
          <cell r="AZ185">
            <v>308277.21397128562</v>
          </cell>
          <cell r="BA185">
            <v>309784.72493195924</v>
          </cell>
          <cell r="BB185">
            <v>310429.78156451031</v>
          </cell>
          <cell r="BD185">
            <v>176</v>
          </cell>
          <cell r="BE185" t="str">
            <v>MEDFORD</v>
          </cell>
          <cell r="BF185">
            <v>0</v>
          </cell>
          <cell r="BG185">
            <v>0</v>
          </cell>
          <cell r="BI185">
            <v>0</v>
          </cell>
          <cell r="BJ185">
            <v>0</v>
          </cell>
          <cell r="BK185">
            <v>0</v>
          </cell>
          <cell r="BL185">
            <v>0</v>
          </cell>
          <cell r="BM185">
            <v>0</v>
          </cell>
          <cell r="BN185">
            <v>0</v>
          </cell>
          <cell r="BP185">
            <v>0</v>
          </cell>
          <cell r="BR185">
            <v>444724</v>
          </cell>
          <cell r="BS185">
            <v>444724</v>
          </cell>
          <cell r="BT185">
            <v>0</v>
          </cell>
          <cell r="BU185">
            <v>-2383.892922709143</v>
          </cell>
          <cell r="BV185">
            <v>-2383.892922709143</v>
          </cell>
          <cell r="BX185">
            <v>-2383.892922709143</v>
          </cell>
          <cell r="CD185">
            <v>-176</v>
          </cell>
        </row>
        <row r="186">
          <cell r="A186">
            <v>177</v>
          </cell>
          <cell r="B186">
            <v>177</v>
          </cell>
          <cell r="C186" t="str">
            <v>MEDWAY</v>
          </cell>
          <cell r="D186">
            <v>13</v>
          </cell>
          <cell r="E186">
            <v>165591</v>
          </cell>
          <cell r="F186">
            <v>0</v>
          </cell>
          <cell r="G186">
            <v>11585</v>
          </cell>
          <cell r="H186">
            <v>177176</v>
          </cell>
          <cell r="J186">
            <v>17874.561695706365</v>
          </cell>
          <cell r="K186">
            <v>0.45355396335210263</v>
          </cell>
          <cell r="L186">
            <v>11585</v>
          </cell>
          <cell r="M186">
            <v>29459.561695706365</v>
          </cell>
          <cell r="O186">
            <v>147716.43830429364</v>
          </cell>
          <cell r="Q186">
            <v>0</v>
          </cell>
          <cell r="R186">
            <v>17874.561695706365</v>
          </cell>
          <cell r="S186">
            <v>11585</v>
          </cell>
          <cell r="T186">
            <v>29459.561695706365</v>
          </cell>
          <cell r="V186">
            <v>50995</v>
          </cell>
          <cell r="W186">
            <v>0</v>
          </cell>
          <cell r="X186">
            <v>177</v>
          </cell>
          <cell r="Y186">
            <v>13</v>
          </cell>
          <cell r="Z186">
            <v>2.7190332326283987E-2</v>
          </cell>
          <cell r="AA186">
            <v>165591</v>
          </cell>
          <cell r="AB186">
            <v>0</v>
          </cell>
          <cell r="AC186">
            <v>165591</v>
          </cell>
          <cell r="AD186">
            <v>0</v>
          </cell>
          <cell r="AE186">
            <v>11585</v>
          </cell>
          <cell r="AF186">
            <v>177176</v>
          </cell>
          <cell r="AG186">
            <v>0</v>
          </cell>
          <cell r="AH186">
            <v>0</v>
          </cell>
          <cell r="AI186">
            <v>0</v>
          </cell>
          <cell r="AJ186">
            <v>0</v>
          </cell>
          <cell r="AK186">
            <v>177176</v>
          </cell>
          <cell r="AM186">
            <v>177</v>
          </cell>
          <cell r="AN186">
            <v>177</v>
          </cell>
          <cell r="AO186" t="str">
            <v>MEDWAY</v>
          </cell>
          <cell r="AP186">
            <v>165591</v>
          </cell>
          <cell r="AQ186">
            <v>140068</v>
          </cell>
          <cell r="AR186">
            <v>25523</v>
          </cell>
          <cell r="AS186">
            <v>0</v>
          </cell>
          <cell r="AT186">
            <v>0</v>
          </cell>
          <cell r="AU186">
            <v>0</v>
          </cell>
          <cell r="AV186">
            <v>0</v>
          </cell>
          <cell r="AW186">
            <v>13887</v>
          </cell>
          <cell r="AX186">
            <v>0</v>
          </cell>
          <cell r="AY186">
            <v>39410</v>
          </cell>
          <cell r="AZ186">
            <v>17692.230084702249</v>
          </cell>
          <cell r="BA186">
            <v>17874.561695706365</v>
          </cell>
          <cell r="BB186">
            <v>17952.58050821926</v>
          </cell>
          <cell r="BD186">
            <v>177</v>
          </cell>
          <cell r="BE186" t="str">
            <v>MEDWAY</v>
          </cell>
          <cell r="BF186">
            <v>0</v>
          </cell>
          <cell r="BG186">
            <v>0</v>
          </cell>
          <cell r="BI186">
            <v>0</v>
          </cell>
          <cell r="BJ186">
            <v>0</v>
          </cell>
          <cell r="BK186">
            <v>0</v>
          </cell>
          <cell r="BL186">
            <v>0</v>
          </cell>
          <cell r="BM186">
            <v>0</v>
          </cell>
          <cell r="BN186">
            <v>0</v>
          </cell>
          <cell r="BP186">
            <v>0</v>
          </cell>
          <cell r="BR186">
            <v>25523</v>
          </cell>
          <cell r="BS186">
            <v>25523</v>
          </cell>
          <cell r="BT186">
            <v>0</v>
          </cell>
          <cell r="BU186">
            <v>0</v>
          </cell>
          <cell r="BV186">
            <v>0</v>
          </cell>
          <cell r="BX186">
            <v>0</v>
          </cell>
          <cell r="CD186">
            <v>-177</v>
          </cell>
        </row>
        <row r="187">
          <cell r="A187">
            <v>178</v>
          </cell>
          <cell r="B187">
            <v>178</v>
          </cell>
          <cell r="C187" t="str">
            <v>MELROSE</v>
          </cell>
          <cell r="D187">
            <v>240</v>
          </cell>
          <cell r="E187">
            <v>2493630</v>
          </cell>
          <cell r="F187">
            <v>0</v>
          </cell>
          <cell r="G187">
            <v>214320</v>
          </cell>
          <cell r="H187">
            <v>2707950</v>
          </cell>
          <cell r="J187">
            <v>-747.09552940411436</v>
          </cell>
          <cell r="K187">
            <v>-7.7477453631821227E-3</v>
          </cell>
          <cell r="L187">
            <v>214320</v>
          </cell>
          <cell r="M187">
            <v>213572.90447059588</v>
          </cell>
          <cell r="O187">
            <v>2494377.095529404</v>
          </cell>
          <cell r="Q187">
            <v>0</v>
          </cell>
          <cell r="R187">
            <v>-747.09552940411436</v>
          </cell>
          <cell r="S187">
            <v>214320</v>
          </cell>
          <cell r="T187">
            <v>213572.90447059588</v>
          </cell>
          <cell r="V187">
            <v>310747.47591504094</v>
          </cell>
          <cell r="W187">
            <v>0</v>
          </cell>
          <cell r="X187">
            <v>178</v>
          </cell>
          <cell r="Y187">
            <v>240</v>
          </cell>
          <cell r="Z187">
            <v>0</v>
          </cell>
          <cell r="AA187">
            <v>2493630</v>
          </cell>
          <cell r="AB187">
            <v>0</v>
          </cell>
          <cell r="AC187">
            <v>2493630</v>
          </cell>
          <cell r="AD187">
            <v>0</v>
          </cell>
          <cell r="AE187">
            <v>214320</v>
          </cell>
          <cell r="AF187">
            <v>2707950</v>
          </cell>
          <cell r="AG187">
            <v>0</v>
          </cell>
          <cell r="AH187">
            <v>0</v>
          </cell>
          <cell r="AI187">
            <v>0</v>
          </cell>
          <cell r="AJ187">
            <v>0</v>
          </cell>
          <cell r="AK187">
            <v>2707950</v>
          </cell>
          <cell r="AM187">
            <v>178</v>
          </cell>
          <cell r="AN187">
            <v>178</v>
          </cell>
          <cell r="AO187" t="str">
            <v>MELROSE</v>
          </cell>
          <cell r="AP187">
            <v>2493630</v>
          </cell>
          <cell r="AQ187">
            <v>2495087</v>
          </cell>
          <cell r="AR187">
            <v>0</v>
          </cell>
          <cell r="AS187">
            <v>17708</v>
          </cell>
          <cell r="AT187">
            <v>0</v>
          </cell>
          <cell r="AU187">
            <v>48831.75</v>
          </cell>
          <cell r="AV187">
            <v>18282.25</v>
          </cell>
          <cell r="AW187">
            <v>12672.25</v>
          </cell>
          <cell r="AX187">
            <v>-1066.7740849590482</v>
          </cell>
          <cell r="AY187">
            <v>96427.475915040952</v>
          </cell>
          <cell r="AZ187">
            <v>0</v>
          </cell>
          <cell r="BA187">
            <v>-747.09552940411436</v>
          </cell>
          <cell r="BB187">
            <v>-1066.7740849590482</v>
          </cell>
          <cell r="BD187">
            <v>178</v>
          </cell>
          <cell r="BE187" t="str">
            <v>MELROSE</v>
          </cell>
          <cell r="BF187">
            <v>0</v>
          </cell>
          <cell r="BG187">
            <v>0</v>
          </cell>
          <cell r="BI187">
            <v>0</v>
          </cell>
          <cell r="BJ187">
            <v>0</v>
          </cell>
          <cell r="BK187">
            <v>0</v>
          </cell>
          <cell r="BL187">
            <v>0</v>
          </cell>
          <cell r="BM187">
            <v>0</v>
          </cell>
          <cell r="BN187">
            <v>0</v>
          </cell>
          <cell r="BP187">
            <v>0</v>
          </cell>
          <cell r="BR187">
            <v>0</v>
          </cell>
          <cell r="BS187">
            <v>0</v>
          </cell>
          <cell r="BT187">
            <v>0</v>
          </cell>
          <cell r="BU187">
            <v>-1066.7740849590482</v>
          </cell>
          <cell r="BV187">
            <v>-1066.7740849590482</v>
          </cell>
          <cell r="BX187">
            <v>-1066.7740849590482</v>
          </cell>
          <cell r="CD187">
            <v>-178</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D188">
            <v>179</v>
          </cell>
          <cell r="BE188" t="str">
            <v>MENDON</v>
          </cell>
          <cell r="BF188">
            <v>0</v>
          </cell>
          <cell r="BG188">
            <v>0</v>
          </cell>
          <cell r="BI188">
            <v>0</v>
          </cell>
          <cell r="BJ188">
            <v>0</v>
          </cell>
          <cell r="BK188">
            <v>0</v>
          </cell>
          <cell r="BL188">
            <v>0</v>
          </cell>
          <cell r="BM188">
            <v>0</v>
          </cell>
          <cell r="BN188">
            <v>0</v>
          </cell>
          <cell r="BP188">
            <v>0</v>
          </cell>
          <cell r="BR188">
            <v>0</v>
          </cell>
          <cell r="BS188">
            <v>0</v>
          </cell>
          <cell r="BT188">
            <v>0</v>
          </cell>
          <cell r="BU188">
            <v>0</v>
          </cell>
          <cell r="BV188">
            <v>0</v>
          </cell>
          <cell r="BX188">
            <v>0</v>
          </cell>
          <cell r="CD188">
            <v>-179</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D189">
            <v>180</v>
          </cell>
          <cell r="BE189" t="str">
            <v>MERRIMAC</v>
          </cell>
          <cell r="BF189">
            <v>0</v>
          </cell>
          <cell r="BG189">
            <v>0</v>
          </cell>
          <cell r="BI189">
            <v>0</v>
          </cell>
          <cell r="BJ189">
            <v>0</v>
          </cell>
          <cell r="BK189">
            <v>0</v>
          </cell>
          <cell r="BL189">
            <v>0</v>
          </cell>
          <cell r="BM189">
            <v>0</v>
          </cell>
          <cell r="BN189">
            <v>0</v>
          </cell>
          <cell r="BP189">
            <v>0</v>
          </cell>
          <cell r="BR189">
            <v>0</v>
          </cell>
          <cell r="BS189">
            <v>0</v>
          </cell>
          <cell r="BT189">
            <v>0</v>
          </cell>
          <cell r="BU189">
            <v>0</v>
          </cell>
          <cell r="BV189">
            <v>0</v>
          </cell>
          <cell r="BX189">
            <v>0</v>
          </cell>
          <cell r="CD189">
            <v>-180</v>
          </cell>
        </row>
        <row r="190">
          <cell r="A190">
            <v>181</v>
          </cell>
          <cell r="B190">
            <v>181</v>
          </cell>
          <cell r="C190" t="str">
            <v>METHUEN</v>
          </cell>
          <cell r="D190">
            <v>100</v>
          </cell>
          <cell r="E190">
            <v>1130680</v>
          </cell>
          <cell r="F190">
            <v>0</v>
          </cell>
          <cell r="G190">
            <v>89258</v>
          </cell>
          <cell r="H190">
            <v>1219938</v>
          </cell>
          <cell r="J190">
            <v>21470.732063613232</v>
          </cell>
          <cell r="K190">
            <v>9.6416983428559574E-2</v>
          </cell>
          <cell r="L190">
            <v>89258</v>
          </cell>
          <cell r="M190">
            <v>110728.73206361324</v>
          </cell>
          <cell r="O190">
            <v>1109209.2679363869</v>
          </cell>
          <cell r="Q190">
            <v>0</v>
          </cell>
          <cell r="R190">
            <v>21470.732063613232</v>
          </cell>
          <cell r="S190">
            <v>89258</v>
          </cell>
          <cell r="T190">
            <v>110728.73206361324</v>
          </cell>
          <cell r="V190">
            <v>311944.20423622802</v>
          </cell>
          <cell r="W190">
            <v>0</v>
          </cell>
          <cell r="X190">
            <v>181</v>
          </cell>
          <cell r="Y190">
            <v>100</v>
          </cell>
          <cell r="Z190">
            <v>4.769150569902926E-2</v>
          </cell>
          <cell r="AA190">
            <v>1130680</v>
          </cell>
          <cell r="AB190">
            <v>0</v>
          </cell>
          <cell r="AC190">
            <v>1130680</v>
          </cell>
          <cell r="AD190">
            <v>0</v>
          </cell>
          <cell r="AE190">
            <v>89258</v>
          </cell>
          <cell r="AF190">
            <v>1219938</v>
          </cell>
          <cell r="AG190">
            <v>0</v>
          </cell>
          <cell r="AH190">
            <v>0</v>
          </cell>
          <cell r="AI190">
            <v>0</v>
          </cell>
          <cell r="AJ190">
            <v>0</v>
          </cell>
          <cell r="AK190">
            <v>1219938</v>
          </cell>
          <cell r="AM190">
            <v>181</v>
          </cell>
          <cell r="AN190">
            <v>181</v>
          </cell>
          <cell r="AO190" t="str">
            <v>METHUEN</v>
          </cell>
          <cell r="AP190">
            <v>1130680</v>
          </cell>
          <cell r="AQ190">
            <v>1097091</v>
          </cell>
          <cell r="AR190">
            <v>33589</v>
          </cell>
          <cell r="AS190">
            <v>48653</v>
          </cell>
          <cell r="AT190">
            <v>39226</v>
          </cell>
          <cell r="AU190">
            <v>25644.25</v>
          </cell>
          <cell r="AV190">
            <v>47084</v>
          </cell>
          <cell r="AW190">
            <v>31421</v>
          </cell>
          <cell r="AX190">
            <v>-2931.0457637719519</v>
          </cell>
          <cell r="AY190">
            <v>222686.20423622805</v>
          </cell>
          <cell r="AZ190">
            <v>23283.482204876538</v>
          </cell>
          <cell r="BA190">
            <v>21470.732063613232</v>
          </cell>
          <cell r="BB190">
            <v>20695.06506530679</v>
          </cell>
          <cell r="BD190">
            <v>181</v>
          </cell>
          <cell r="BE190" t="str">
            <v>METHUEN</v>
          </cell>
          <cell r="BF190">
            <v>0</v>
          </cell>
          <cell r="BG190">
            <v>0</v>
          </cell>
          <cell r="BI190">
            <v>0</v>
          </cell>
          <cell r="BJ190">
            <v>0</v>
          </cell>
          <cell r="BK190">
            <v>0</v>
          </cell>
          <cell r="BL190">
            <v>0</v>
          </cell>
          <cell r="BM190">
            <v>0</v>
          </cell>
          <cell r="BN190">
            <v>0</v>
          </cell>
          <cell r="BP190">
            <v>0</v>
          </cell>
          <cell r="BR190">
            <v>33589</v>
          </cell>
          <cell r="BS190">
            <v>33589</v>
          </cell>
          <cell r="BT190">
            <v>0</v>
          </cell>
          <cell r="BU190">
            <v>-2931.0457637719519</v>
          </cell>
          <cell r="BV190">
            <v>-2931.0457637719519</v>
          </cell>
          <cell r="BX190">
            <v>-2931.0457637719519</v>
          </cell>
          <cell r="CD190">
            <v>-181</v>
          </cell>
        </row>
        <row r="191">
          <cell r="A191">
            <v>182</v>
          </cell>
          <cell r="B191">
            <v>182</v>
          </cell>
          <cell r="C191" t="str">
            <v>MIDDLEBOROUGH</v>
          </cell>
          <cell r="D191">
            <v>39</v>
          </cell>
          <cell r="E191">
            <v>495345</v>
          </cell>
          <cell r="F191">
            <v>0</v>
          </cell>
          <cell r="G191">
            <v>34811</v>
          </cell>
          <cell r="H191">
            <v>530156</v>
          </cell>
          <cell r="J191">
            <v>87933.097904644557</v>
          </cell>
          <cell r="K191">
            <v>0.44868634131415319</v>
          </cell>
          <cell r="L191">
            <v>34811</v>
          </cell>
          <cell r="M191">
            <v>122744.09790464456</v>
          </cell>
          <cell r="O191">
            <v>407411.90209535544</v>
          </cell>
          <cell r="Q191">
            <v>0</v>
          </cell>
          <cell r="R191">
            <v>87933.097904644557</v>
          </cell>
          <cell r="S191">
            <v>34811</v>
          </cell>
          <cell r="T191">
            <v>122744.09790464456</v>
          </cell>
          <cell r="V191">
            <v>230789.9942504114</v>
          </cell>
          <cell r="W191">
            <v>0</v>
          </cell>
          <cell r="X191">
            <v>182</v>
          </cell>
          <cell r="Y191">
            <v>39</v>
          </cell>
          <cell r="Z191">
            <v>1.768172888015717E-2</v>
          </cell>
          <cell r="AA191">
            <v>495345</v>
          </cell>
          <cell r="AB191">
            <v>0</v>
          </cell>
          <cell r="AC191">
            <v>495345</v>
          </cell>
          <cell r="AD191">
            <v>0</v>
          </cell>
          <cell r="AE191">
            <v>34811</v>
          </cell>
          <cell r="AF191">
            <v>530156</v>
          </cell>
          <cell r="AG191">
            <v>0</v>
          </cell>
          <cell r="AH191">
            <v>0</v>
          </cell>
          <cell r="AI191">
            <v>0</v>
          </cell>
          <cell r="AJ191">
            <v>0</v>
          </cell>
          <cell r="AK191">
            <v>530156</v>
          </cell>
          <cell r="AM191">
            <v>182</v>
          </cell>
          <cell r="AN191">
            <v>182</v>
          </cell>
          <cell r="AO191" t="str">
            <v>MIDDLEBOROUGH</v>
          </cell>
          <cell r="AP191">
            <v>495345</v>
          </cell>
          <cell r="AQ191">
            <v>368050</v>
          </cell>
          <cell r="AR191">
            <v>127295</v>
          </cell>
          <cell r="AS191">
            <v>28812</v>
          </cell>
          <cell r="AT191">
            <v>23633.25</v>
          </cell>
          <cell r="AU191">
            <v>13384.5</v>
          </cell>
          <cell r="AV191">
            <v>3483.75</v>
          </cell>
          <cell r="AW191">
            <v>1106.25</v>
          </cell>
          <cell r="AX191">
            <v>-1735.7557495885994</v>
          </cell>
          <cell r="AY191">
            <v>195978.9942504114</v>
          </cell>
          <cell r="AZ191">
            <v>88239.330354275473</v>
          </cell>
          <cell r="BA191">
            <v>87933.097904644557</v>
          </cell>
          <cell r="BB191">
            <v>87802.062523881235</v>
          </cell>
          <cell r="BD191">
            <v>182</v>
          </cell>
          <cell r="BE191" t="str">
            <v>MIDDLEBOROUGH</v>
          </cell>
          <cell r="BF191">
            <v>0</v>
          </cell>
          <cell r="BG191">
            <v>0</v>
          </cell>
          <cell r="BI191">
            <v>0</v>
          </cell>
          <cell r="BJ191">
            <v>0</v>
          </cell>
          <cell r="BK191">
            <v>0</v>
          </cell>
          <cell r="BL191">
            <v>0</v>
          </cell>
          <cell r="BM191">
            <v>0</v>
          </cell>
          <cell r="BN191">
            <v>0</v>
          </cell>
          <cell r="BP191">
            <v>0</v>
          </cell>
          <cell r="BR191">
            <v>127295</v>
          </cell>
          <cell r="BS191">
            <v>127295</v>
          </cell>
          <cell r="BT191">
            <v>0</v>
          </cell>
          <cell r="BU191">
            <v>-1735.7557495885994</v>
          </cell>
          <cell r="BV191">
            <v>-1735.7557495885994</v>
          </cell>
          <cell r="BX191">
            <v>-1735.7557495885994</v>
          </cell>
          <cell r="CD191">
            <v>-182</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D192">
            <v>183</v>
          </cell>
          <cell r="BE192" t="str">
            <v>MIDDLEFIELD</v>
          </cell>
          <cell r="BF192">
            <v>0</v>
          </cell>
          <cell r="BG192">
            <v>0</v>
          </cell>
          <cell r="BI192">
            <v>0</v>
          </cell>
          <cell r="BJ192">
            <v>0</v>
          </cell>
          <cell r="BK192">
            <v>0</v>
          </cell>
          <cell r="BL192">
            <v>0</v>
          </cell>
          <cell r="BM192">
            <v>0</v>
          </cell>
          <cell r="BN192">
            <v>0</v>
          </cell>
          <cell r="BP192">
            <v>0</v>
          </cell>
          <cell r="BR192">
            <v>0</v>
          </cell>
          <cell r="BS192">
            <v>0</v>
          </cell>
          <cell r="BT192">
            <v>0</v>
          </cell>
          <cell r="BU192">
            <v>0</v>
          </cell>
          <cell r="BV192">
            <v>0</v>
          </cell>
          <cell r="BX192">
            <v>0</v>
          </cell>
          <cell r="CD192">
            <v>-183</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D193">
            <v>184</v>
          </cell>
          <cell r="BE193" t="str">
            <v>MIDDLETON</v>
          </cell>
          <cell r="BF193">
            <v>0</v>
          </cell>
          <cell r="BG193">
            <v>0</v>
          </cell>
          <cell r="BI193">
            <v>0</v>
          </cell>
          <cell r="BJ193">
            <v>0</v>
          </cell>
          <cell r="BK193">
            <v>0</v>
          </cell>
          <cell r="BL193">
            <v>0</v>
          </cell>
          <cell r="BM193">
            <v>0</v>
          </cell>
          <cell r="BN193">
            <v>0</v>
          </cell>
          <cell r="BP193">
            <v>0</v>
          </cell>
          <cell r="BR193">
            <v>0</v>
          </cell>
          <cell r="BS193">
            <v>0</v>
          </cell>
          <cell r="BT193">
            <v>0</v>
          </cell>
          <cell r="BU193">
            <v>0</v>
          </cell>
          <cell r="BV193">
            <v>0</v>
          </cell>
          <cell r="BX193">
            <v>0</v>
          </cell>
          <cell r="CD193">
            <v>-184</v>
          </cell>
        </row>
        <row r="194">
          <cell r="A194">
            <v>185</v>
          </cell>
          <cell r="B194">
            <v>185</v>
          </cell>
          <cell r="C194" t="str">
            <v>MILFORD</v>
          </cell>
          <cell r="D194">
            <v>29</v>
          </cell>
          <cell r="E194">
            <v>320279</v>
          </cell>
          <cell r="F194">
            <v>0</v>
          </cell>
          <cell r="G194">
            <v>25873</v>
          </cell>
          <cell r="H194">
            <v>346152</v>
          </cell>
          <cell r="J194">
            <v>132803.65980478458</v>
          </cell>
          <cell r="K194">
            <v>0.61747402667710694</v>
          </cell>
          <cell r="L194">
            <v>25873</v>
          </cell>
          <cell r="M194">
            <v>158676.65980478458</v>
          </cell>
          <cell r="O194">
            <v>187475.34019521542</v>
          </cell>
          <cell r="Q194">
            <v>0</v>
          </cell>
          <cell r="R194">
            <v>132803.65980478458</v>
          </cell>
          <cell r="S194">
            <v>25873</v>
          </cell>
          <cell r="T194">
            <v>158676.65980478458</v>
          </cell>
          <cell r="V194">
            <v>240948.70208168615</v>
          </cell>
          <cell r="W194">
            <v>0</v>
          </cell>
          <cell r="X194">
            <v>185</v>
          </cell>
          <cell r="Y194">
            <v>29</v>
          </cell>
          <cell r="Z194">
            <v>2.7190332326283987E-2</v>
          </cell>
          <cell r="AA194">
            <v>320279</v>
          </cell>
          <cell r="AB194">
            <v>0</v>
          </cell>
          <cell r="AC194">
            <v>320279</v>
          </cell>
          <cell r="AD194">
            <v>0</v>
          </cell>
          <cell r="AE194">
            <v>25873</v>
          </cell>
          <cell r="AF194">
            <v>346152</v>
          </cell>
          <cell r="AG194">
            <v>0</v>
          </cell>
          <cell r="AH194">
            <v>0</v>
          </cell>
          <cell r="AI194">
            <v>0</v>
          </cell>
          <cell r="AJ194">
            <v>0</v>
          </cell>
          <cell r="AK194">
            <v>346152</v>
          </cell>
          <cell r="AM194">
            <v>185</v>
          </cell>
          <cell r="AN194">
            <v>185</v>
          </cell>
          <cell r="AO194" t="str">
            <v>MILFORD</v>
          </cell>
          <cell r="AP194">
            <v>320279</v>
          </cell>
          <cell r="AQ194">
            <v>130149</v>
          </cell>
          <cell r="AR194">
            <v>190130</v>
          </cell>
          <cell r="AS194">
            <v>8305</v>
          </cell>
          <cell r="AT194">
            <v>9660.25</v>
          </cell>
          <cell r="AU194">
            <v>2608.25</v>
          </cell>
          <cell r="AV194">
            <v>3313.25</v>
          </cell>
          <cell r="AW194">
            <v>1559.25</v>
          </cell>
          <cell r="AX194">
            <v>-500.297918313845</v>
          </cell>
          <cell r="AY194">
            <v>215075.70208168615</v>
          </cell>
          <cell r="AZ194">
            <v>131795.78051186923</v>
          </cell>
          <cell r="BA194">
            <v>132803.65980478458</v>
          </cell>
          <cell r="BB194">
            <v>133234.9264686206</v>
          </cell>
          <cell r="BD194">
            <v>185</v>
          </cell>
          <cell r="BE194" t="str">
            <v>MILFORD</v>
          </cell>
          <cell r="BF194">
            <v>0</v>
          </cell>
          <cell r="BG194">
            <v>0</v>
          </cell>
          <cell r="BI194">
            <v>0</v>
          </cell>
          <cell r="BJ194">
            <v>0</v>
          </cell>
          <cell r="BK194">
            <v>0</v>
          </cell>
          <cell r="BL194">
            <v>0</v>
          </cell>
          <cell r="BM194">
            <v>0</v>
          </cell>
          <cell r="BN194">
            <v>0</v>
          </cell>
          <cell r="BP194">
            <v>0</v>
          </cell>
          <cell r="BR194">
            <v>190130</v>
          </cell>
          <cell r="BS194">
            <v>190130</v>
          </cell>
          <cell r="BT194">
            <v>0</v>
          </cell>
          <cell r="BU194">
            <v>-500.297918313845</v>
          </cell>
          <cell r="BV194">
            <v>-500.297918313845</v>
          </cell>
          <cell r="BX194">
            <v>-500.297918313845</v>
          </cell>
          <cell r="CD194">
            <v>-185</v>
          </cell>
        </row>
        <row r="195">
          <cell r="A195">
            <v>186</v>
          </cell>
          <cell r="B195">
            <v>186</v>
          </cell>
          <cell r="C195" t="str">
            <v>MILLBURY</v>
          </cell>
          <cell r="D195">
            <v>5</v>
          </cell>
          <cell r="E195">
            <v>77187</v>
          </cell>
          <cell r="F195">
            <v>0</v>
          </cell>
          <cell r="G195">
            <v>4464</v>
          </cell>
          <cell r="H195">
            <v>81651</v>
          </cell>
          <cell r="J195">
            <v>7403.9049581556901</v>
          </cell>
          <cell r="K195">
            <v>0.3538855477269201</v>
          </cell>
          <cell r="L195">
            <v>4464</v>
          </cell>
          <cell r="M195">
            <v>11867.90495815569</v>
          </cell>
          <cell r="O195">
            <v>69783.09504184431</v>
          </cell>
          <cell r="Q195">
            <v>0</v>
          </cell>
          <cell r="R195">
            <v>7403.9049581556901</v>
          </cell>
          <cell r="S195">
            <v>4464</v>
          </cell>
          <cell r="T195">
            <v>11867.90495815569</v>
          </cell>
          <cell r="V195">
            <v>25385.75</v>
          </cell>
          <cell r="W195">
            <v>0</v>
          </cell>
          <cell r="X195">
            <v>186</v>
          </cell>
          <cell r="Y195">
            <v>5</v>
          </cell>
          <cell r="Z195">
            <v>1.4992503748125937E-3</v>
          </cell>
          <cell r="AA195">
            <v>77187</v>
          </cell>
          <cell r="AB195">
            <v>0</v>
          </cell>
          <cell r="AC195">
            <v>77187</v>
          </cell>
          <cell r="AD195">
            <v>0</v>
          </cell>
          <cell r="AE195">
            <v>4464</v>
          </cell>
          <cell r="AF195">
            <v>81651</v>
          </cell>
          <cell r="AG195">
            <v>0</v>
          </cell>
          <cell r="AH195">
            <v>0</v>
          </cell>
          <cell r="AI195">
            <v>0</v>
          </cell>
          <cell r="AJ195">
            <v>0</v>
          </cell>
          <cell r="AK195">
            <v>81651</v>
          </cell>
          <cell r="AM195">
            <v>186</v>
          </cell>
          <cell r="AN195">
            <v>186</v>
          </cell>
          <cell r="AO195" t="str">
            <v>MILLBURY</v>
          </cell>
          <cell r="AP195">
            <v>77187</v>
          </cell>
          <cell r="AQ195">
            <v>66615</v>
          </cell>
          <cell r="AR195">
            <v>10572</v>
          </cell>
          <cell r="AS195">
            <v>0</v>
          </cell>
          <cell r="AT195">
            <v>1273.75</v>
          </cell>
          <cell r="AU195">
            <v>0</v>
          </cell>
          <cell r="AV195">
            <v>9076</v>
          </cell>
          <cell r="AW195">
            <v>0</v>
          </cell>
          <cell r="AX195">
            <v>0</v>
          </cell>
          <cell r="AY195">
            <v>20921.75</v>
          </cell>
          <cell r="AZ195">
            <v>7328.380537376961</v>
          </cell>
          <cell r="BA195">
            <v>7403.9049581556901</v>
          </cell>
          <cell r="BB195">
            <v>7436.2214917092042</v>
          </cell>
          <cell r="BD195">
            <v>186</v>
          </cell>
          <cell r="BE195" t="str">
            <v>MILLBURY</v>
          </cell>
          <cell r="BF195">
            <v>0</v>
          </cell>
          <cell r="BG195">
            <v>0</v>
          </cell>
          <cell r="BI195">
            <v>0</v>
          </cell>
          <cell r="BJ195">
            <v>0</v>
          </cell>
          <cell r="BK195">
            <v>0</v>
          </cell>
          <cell r="BL195">
            <v>0</v>
          </cell>
          <cell r="BM195">
            <v>0</v>
          </cell>
          <cell r="BN195">
            <v>0</v>
          </cell>
          <cell r="BP195">
            <v>0</v>
          </cell>
          <cell r="BR195">
            <v>10572</v>
          </cell>
          <cell r="BS195">
            <v>10572</v>
          </cell>
          <cell r="BT195">
            <v>0</v>
          </cell>
          <cell r="BU195">
            <v>0</v>
          </cell>
          <cell r="BV195">
            <v>0</v>
          </cell>
          <cell r="BX195">
            <v>0</v>
          </cell>
          <cell r="CD195">
            <v>-186</v>
          </cell>
        </row>
        <row r="196">
          <cell r="A196">
            <v>187</v>
          </cell>
          <cell r="B196">
            <v>187</v>
          </cell>
          <cell r="C196" t="str">
            <v>MILLIS</v>
          </cell>
          <cell r="D196">
            <v>5</v>
          </cell>
          <cell r="E196">
            <v>71114</v>
          </cell>
          <cell r="F196">
            <v>0</v>
          </cell>
          <cell r="G196">
            <v>4465</v>
          </cell>
          <cell r="H196">
            <v>75579</v>
          </cell>
          <cell r="J196">
            <v>12275.113189108786</v>
          </cell>
          <cell r="K196">
            <v>0.36607079425078454</v>
          </cell>
          <cell r="L196">
            <v>4465</v>
          </cell>
          <cell r="M196">
            <v>16740.113189108786</v>
          </cell>
          <cell r="O196">
            <v>58838.886810891214</v>
          </cell>
          <cell r="Q196">
            <v>0</v>
          </cell>
          <cell r="R196">
            <v>12275.113189108786</v>
          </cell>
          <cell r="S196">
            <v>4465</v>
          </cell>
          <cell r="T196">
            <v>16740.113189108786</v>
          </cell>
          <cell r="V196">
            <v>37997.074620242609</v>
          </cell>
          <cell r="W196">
            <v>0</v>
          </cell>
          <cell r="X196">
            <v>187</v>
          </cell>
          <cell r="Y196">
            <v>5</v>
          </cell>
          <cell r="Z196">
            <v>0</v>
          </cell>
          <cell r="AA196">
            <v>71114</v>
          </cell>
          <cell r="AB196">
            <v>0</v>
          </cell>
          <cell r="AC196">
            <v>71114</v>
          </cell>
          <cell r="AD196">
            <v>0</v>
          </cell>
          <cell r="AE196">
            <v>4465</v>
          </cell>
          <cell r="AF196">
            <v>75579</v>
          </cell>
          <cell r="AG196">
            <v>0</v>
          </cell>
          <cell r="AH196">
            <v>0</v>
          </cell>
          <cell r="AI196">
            <v>0</v>
          </cell>
          <cell r="AJ196">
            <v>0</v>
          </cell>
          <cell r="AK196">
            <v>75579</v>
          </cell>
          <cell r="AM196">
            <v>187</v>
          </cell>
          <cell r="AN196">
            <v>187</v>
          </cell>
          <cell r="AO196" t="str">
            <v>MILLIS</v>
          </cell>
          <cell r="AP196">
            <v>71114</v>
          </cell>
          <cell r="AQ196">
            <v>52956</v>
          </cell>
          <cell r="AR196">
            <v>18158</v>
          </cell>
          <cell r="AS196">
            <v>10465</v>
          </cell>
          <cell r="AT196">
            <v>140.25</v>
          </cell>
          <cell r="AU196">
            <v>0</v>
          </cell>
          <cell r="AV196">
            <v>5399.25</v>
          </cell>
          <cell r="AW196">
            <v>0</v>
          </cell>
          <cell r="AX196">
            <v>-630.42537975739106</v>
          </cell>
          <cell r="AY196">
            <v>33532.074620242609</v>
          </cell>
          <cell r="AZ196">
            <v>12586.902553697584</v>
          </cell>
          <cell r="BA196">
            <v>12275.113189108786</v>
          </cell>
          <cell r="BB196">
            <v>12141.700031371603</v>
          </cell>
          <cell r="BD196">
            <v>187</v>
          </cell>
          <cell r="BE196" t="str">
            <v>MILLIS</v>
          </cell>
          <cell r="BF196">
            <v>0</v>
          </cell>
          <cell r="BG196">
            <v>0</v>
          </cell>
          <cell r="BI196">
            <v>0</v>
          </cell>
          <cell r="BJ196">
            <v>0</v>
          </cell>
          <cell r="BK196">
            <v>0</v>
          </cell>
          <cell r="BL196">
            <v>0</v>
          </cell>
          <cell r="BM196">
            <v>0</v>
          </cell>
          <cell r="BN196">
            <v>0</v>
          </cell>
          <cell r="BP196">
            <v>0</v>
          </cell>
          <cell r="BR196">
            <v>18158</v>
          </cell>
          <cell r="BS196">
            <v>18158</v>
          </cell>
          <cell r="BT196">
            <v>0</v>
          </cell>
          <cell r="BU196">
            <v>-630.42537975739106</v>
          </cell>
          <cell r="BV196">
            <v>-630.42537975739106</v>
          </cell>
          <cell r="BX196">
            <v>-630.42537975739106</v>
          </cell>
          <cell r="CD196">
            <v>-187</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D197">
            <v>188</v>
          </cell>
          <cell r="BE197" t="str">
            <v>MILLVILLE</v>
          </cell>
          <cell r="BF197">
            <v>0</v>
          </cell>
          <cell r="BG197">
            <v>0</v>
          </cell>
          <cell r="BI197">
            <v>0</v>
          </cell>
          <cell r="BJ197">
            <v>0</v>
          </cell>
          <cell r="BK197">
            <v>0</v>
          </cell>
          <cell r="BL197">
            <v>0</v>
          </cell>
          <cell r="BM197">
            <v>0</v>
          </cell>
          <cell r="BN197">
            <v>0</v>
          </cell>
          <cell r="BP197">
            <v>0</v>
          </cell>
          <cell r="BR197">
            <v>0</v>
          </cell>
          <cell r="BS197">
            <v>0</v>
          </cell>
          <cell r="BT197">
            <v>0</v>
          </cell>
          <cell r="BU197">
            <v>0</v>
          </cell>
          <cell r="BV197">
            <v>0</v>
          </cell>
          <cell r="BX197">
            <v>0</v>
          </cell>
          <cell r="CD197">
            <v>-188</v>
          </cell>
        </row>
        <row r="198">
          <cell r="A198">
            <v>189</v>
          </cell>
          <cell r="B198">
            <v>189</v>
          </cell>
          <cell r="C198" t="str">
            <v>MILTON</v>
          </cell>
          <cell r="D198">
            <v>10</v>
          </cell>
          <cell r="E198">
            <v>138187</v>
          </cell>
          <cell r="F198">
            <v>0</v>
          </cell>
          <cell r="G198">
            <v>8922</v>
          </cell>
          <cell r="H198">
            <v>147109</v>
          </cell>
          <cell r="J198">
            <v>15382.782104227179</v>
          </cell>
          <cell r="K198">
            <v>0.38714406060872752</v>
          </cell>
          <cell r="L198">
            <v>8922</v>
          </cell>
          <cell r="M198">
            <v>24304.782104227179</v>
          </cell>
          <cell r="O198">
            <v>122804.21789577282</v>
          </cell>
          <cell r="Q198">
            <v>0</v>
          </cell>
          <cell r="R198">
            <v>15382.782104227179</v>
          </cell>
          <cell r="S198">
            <v>8922</v>
          </cell>
          <cell r="T198">
            <v>24304.782104227179</v>
          </cell>
          <cell r="V198">
            <v>48656</v>
          </cell>
          <cell r="W198">
            <v>0</v>
          </cell>
          <cell r="X198">
            <v>189</v>
          </cell>
          <cell r="Y198">
            <v>10</v>
          </cell>
          <cell r="Z198">
            <v>1.0600706713780919E-2</v>
          </cell>
          <cell r="AA198">
            <v>138166</v>
          </cell>
          <cell r="AB198">
            <v>0</v>
          </cell>
          <cell r="AC198">
            <v>138166</v>
          </cell>
          <cell r="AD198">
            <v>0</v>
          </cell>
          <cell r="AE198">
            <v>8921</v>
          </cell>
          <cell r="AF198">
            <v>147087</v>
          </cell>
          <cell r="AG198">
            <v>0</v>
          </cell>
          <cell r="AH198">
            <v>0</v>
          </cell>
          <cell r="AI198">
            <v>0</v>
          </cell>
          <cell r="AJ198">
            <v>0</v>
          </cell>
          <cell r="AK198">
            <v>147087</v>
          </cell>
          <cell r="AM198">
            <v>189</v>
          </cell>
          <cell r="AN198">
            <v>189</v>
          </cell>
          <cell r="AO198" t="str">
            <v>MILTON</v>
          </cell>
          <cell r="AP198">
            <v>138187</v>
          </cell>
          <cell r="AQ198">
            <v>116222</v>
          </cell>
          <cell r="AR198">
            <v>21965</v>
          </cell>
          <cell r="AS198">
            <v>60</v>
          </cell>
          <cell r="AT198">
            <v>0</v>
          </cell>
          <cell r="AU198">
            <v>10748.75</v>
          </cell>
          <cell r="AV198">
            <v>6960.25</v>
          </cell>
          <cell r="AW198">
            <v>0</v>
          </cell>
          <cell r="AX198">
            <v>0</v>
          </cell>
          <cell r="AY198">
            <v>39734</v>
          </cell>
          <cell r="AZ198">
            <v>15225.868189886962</v>
          </cell>
          <cell r="BA198">
            <v>15382.782104227179</v>
          </cell>
          <cell r="BB198">
            <v>15449.924807547546</v>
          </cell>
          <cell r="BD198">
            <v>189</v>
          </cell>
          <cell r="BE198" t="str">
            <v>MILTON</v>
          </cell>
          <cell r="BF198">
            <v>0</v>
          </cell>
          <cell r="BG198">
            <v>21</v>
          </cell>
          <cell r="BI198">
            <v>1</v>
          </cell>
          <cell r="BJ198">
            <v>22</v>
          </cell>
          <cell r="BK198">
            <v>0</v>
          </cell>
          <cell r="BL198">
            <v>0</v>
          </cell>
          <cell r="BM198">
            <v>0</v>
          </cell>
          <cell r="BN198">
            <v>22</v>
          </cell>
          <cell r="BP198">
            <v>1</v>
          </cell>
          <cell r="BR198">
            <v>21965</v>
          </cell>
          <cell r="BS198">
            <v>21944</v>
          </cell>
          <cell r="BT198">
            <v>21</v>
          </cell>
          <cell r="BU198">
            <v>14.502193156541665</v>
          </cell>
          <cell r="BV198">
            <v>0</v>
          </cell>
          <cell r="BX198">
            <v>1</v>
          </cell>
          <cell r="CD198">
            <v>-189</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D199">
            <v>190</v>
          </cell>
          <cell r="BE199" t="str">
            <v>MONROE</v>
          </cell>
          <cell r="BF199">
            <v>0</v>
          </cell>
          <cell r="BG199">
            <v>0</v>
          </cell>
          <cell r="BI199">
            <v>0</v>
          </cell>
          <cell r="BJ199">
            <v>0</v>
          </cell>
          <cell r="BK199">
            <v>0</v>
          </cell>
          <cell r="BL199">
            <v>0</v>
          </cell>
          <cell r="BM199">
            <v>0</v>
          </cell>
          <cell r="BN199">
            <v>0</v>
          </cell>
          <cell r="BP199">
            <v>0</v>
          </cell>
          <cell r="BR199">
            <v>0</v>
          </cell>
          <cell r="BS199">
            <v>0</v>
          </cell>
          <cell r="BT199">
            <v>0</v>
          </cell>
          <cell r="BU199">
            <v>0</v>
          </cell>
          <cell r="BV199">
            <v>0</v>
          </cell>
          <cell r="BX199">
            <v>0</v>
          </cell>
          <cell r="CD199">
            <v>-190</v>
          </cell>
        </row>
        <row r="200">
          <cell r="A200">
            <v>191</v>
          </cell>
          <cell r="B200">
            <v>191</v>
          </cell>
          <cell r="C200" t="str">
            <v>MONSON</v>
          </cell>
          <cell r="D200">
            <v>20</v>
          </cell>
          <cell r="E200">
            <v>269629</v>
          </cell>
          <cell r="F200">
            <v>0</v>
          </cell>
          <cell r="G200">
            <v>17854</v>
          </cell>
          <cell r="H200">
            <v>287483</v>
          </cell>
          <cell r="J200">
            <v>151329.03813547085</v>
          </cell>
          <cell r="K200">
            <v>0.64506024970708609</v>
          </cell>
          <cell r="L200">
            <v>17854</v>
          </cell>
          <cell r="M200">
            <v>169183.03813547085</v>
          </cell>
          <cell r="O200">
            <v>118299.96186452915</v>
          </cell>
          <cell r="Q200">
            <v>0</v>
          </cell>
          <cell r="R200">
            <v>151329.03813547085</v>
          </cell>
          <cell r="S200">
            <v>17854</v>
          </cell>
          <cell r="T200">
            <v>169183.03813547085</v>
          </cell>
          <cell r="V200">
            <v>252450.75</v>
          </cell>
          <cell r="W200">
            <v>0</v>
          </cell>
          <cell r="X200">
            <v>191</v>
          </cell>
          <cell r="Y200">
            <v>20</v>
          </cell>
          <cell r="Z200">
            <v>7.481296758104738E-3</v>
          </cell>
          <cell r="AA200">
            <v>269629</v>
          </cell>
          <cell r="AB200">
            <v>0</v>
          </cell>
          <cell r="AC200">
            <v>269629</v>
          </cell>
          <cell r="AD200">
            <v>0</v>
          </cell>
          <cell r="AE200">
            <v>17854</v>
          </cell>
          <cell r="AF200">
            <v>287483</v>
          </cell>
          <cell r="AG200">
            <v>0</v>
          </cell>
          <cell r="AH200">
            <v>0</v>
          </cell>
          <cell r="AI200">
            <v>0</v>
          </cell>
          <cell r="AJ200">
            <v>0</v>
          </cell>
          <cell r="AK200">
            <v>287483</v>
          </cell>
          <cell r="AM200">
            <v>191</v>
          </cell>
          <cell r="AN200">
            <v>191</v>
          </cell>
          <cell r="AO200" t="str">
            <v>MONSON</v>
          </cell>
          <cell r="AP200">
            <v>269629</v>
          </cell>
          <cell r="AQ200">
            <v>53547</v>
          </cell>
          <cell r="AR200">
            <v>216082</v>
          </cell>
          <cell r="AS200">
            <v>0</v>
          </cell>
          <cell r="AT200">
            <v>0</v>
          </cell>
          <cell r="AU200">
            <v>0</v>
          </cell>
          <cell r="AV200">
            <v>13115.25</v>
          </cell>
          <cell r="AW200">
            <v>5399.5</v>
          </cell>
          <cell r="AX200">
            <v>0</v>
          </cell>
          <cell r="AY200">
            <v>234596.75</v>
          </cell>
          <cell r="AZ200">
            <v>149785.3881268907</v>
          </cell>
          <cell r="BA200">
            <v>151329.03813547085</v>
          </cell>
          <cell r="BB200">
            <v>151989.55849144043</v>
          </cell>
          <cell r="BD200">
            <v>191</v>
          </cell>
          <cell r="BE200" t="str">
            <v>MONSON</v>
          </cell>
          <cell r="BF200">
            <v>0</v>
          </cell>
          <cell r="BG200">
            <v>0</v>
          </cell>
          <cell r="BI200">
            <v>0</v>
          </cell>
          <cell r="BJ200">
            <v>0</v>
          </cell>
          <cell r="BK200">
            <v>0</v>
          </cell>
          <cell r="BL200">
            <v>0</v>
          </cell>
          <cell r="BM200">
            <v>0</v>
          </cell>
          <cell r="BN200">
            <v>0</v>
          </cell>
          <cell r="BP200">
            <v>0</v>
          </cell>
          <cell r="BR200">
            <v>216082</v>
          </cell>
          <cell r="BS200">
            <v>216082</v>
          </cell>
          <cell r="BT200">
            <v>0</v>
          </cell>
          <cell r="BU200">
            <v>0</v>
          </cell>
          <cell r="BV200">
            <v>0</v>
          </cell>
          <cell r="BX200">
            <v>0</v>
          </cell>
          <cell r="CD200">
            <v>-191</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D201">
            <v>192</v>
          </cell>
          <cell r="BE201" t="str">
            <v>MONTAGUE</v>
          </cell>
          <cell r="BF201">
            <v>0</v>
          </cell>
          <cell r="BG201">
            <v>0</v>
          </cell>
          <cell r="BI201">
            <v>0</v>
          </cell>
          <cell r="BJ201">
            <v>0</v>
          </cell>
          <cell r="BK201">
            <v>0</v>
          </cell>
          <cell r="BL201">
            <v>0</v>
          </cell>
          <cell r="BM201">
            <v>0</v>
          </cell>
          <cell r="BN201">
            <v>0</v>
          </cell>
          <cell r="BP201">
            <v>0</v>
          </cell>
          <cell r="BR201">
            <v>0</v>
          </cell>
          <cell r="BS201">
            <v>0</v>
          </cell>
          <cell r="BT201">
            <v>0</v>
          </cell>
          <cell r="BU201">
            <v>0</v>
          </cell>
          <cell r="BV201">
            <v>0</v>
          </cell>
          <cell r="BX201">
            <v>0</v>
          </cell>
          <cell r="CD201">
            <v>-192</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D202">
            <v>193</v>
          </cell>
          <cell r="BE202" t="str">
            <v>MONTEREY</v>
          </cell>
          <cell r="BF202">
            <v>0</v>
          </cell>
          <cell r="BG202">
            <v>0</v>
          </cell>
          <cell r="BI202">
            <v>0</v>
          </cell>
          <cell r="BJ202">
            <v>0</v>
          </cell>
          <cell r="BK202">
            <v>0</v>
          </cell>
          <cell r="BL202">
            <v>0</v>
          </cell>
          <cell r="BM202">
            <v>0</v>
          </cell>
          <cell r="BN202">
            <v>0</v>
          </cell>
          <cell r="BP202">
            <v>0</v>
          </cell>
          <cell r="BR202">
            <v>0</v>
          </cell>
          <cell r="BS202">
            <v>0</v>
          </cell>
          <cell r="BT202">
            <v>0</v>
          </cell>
          <cell r="BU202">
            <v>0</v>
          </cell>
          <cell r="BV202">
            <v>0</v>
          </cell>
          <cell r="BX202">
            <v>0</v>
          </cell>
          <cell r="CD202">
            <v>-193</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D203">
            <v>194</v>
          </cell>
          <cell r="BE203" t="str">
            <v>MONTGOMERY</v>
          </cell>
          <cell r="BF203">
            <v>0</v>
          </cell>
          <cell r="BG203">
            <v>0</v>
          </cell>
          <cell r="BI203">
            <v>0</v>
          </cell>
          <cell r="BJ203">
            <v>0</v>
          </cell>
          <cell r="BK203">
            <v>0</v>
          </cell>
          <cell r="BL203">
            <v>0</v>
          </cell>
          <cell r="BM203">
            <v>0</v>
          </cell>
          <cell r="BN203">
            <v>0</v>
          </cell>
          <cell r="BP203">
            <v>0</v>
          </cell>
          <cell r="BR203">
            <v>0</v>
          </cell>
          <cell r="BS203">
            <v>0</v>
          </cell>
          <cell r="BT203">
            <v>0</v>
          </cell>
          <cell r="BU203">
            <v>0</v>
          </cell>
          <cell r="BV203">
            <v>0</v>
          </cell>
          <cell r="BX203">
            <v>0</v>
          </cell>
          <cell r="CD203">
            <v>-194</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D204">
            <v>195</v>
          </cell>
          <cell r="BE204" t="str">
            <v>MOUNT WASHINGTON</v>
          </cell>
          <cell r="BF204">
            <v>0</v>
          </cell>
          <cell r="BG204">
            <v>0</v>
          </cell>
          <cell r="BI204">
            <v>0</v>
          </cell>
          <cell r="BJ204">
            <v>0</v>
          </cell>
          <cell r="BK204">
            <v>0</v>
          </cell>
          <cell r="BL204">
            <v>0</v>
          </cell>
          <cell r="BM204">
            <v>0</v>
          </cell>
          <cell r="BN204">
            <v>0</v>
          </cell>
          <cell r="BP204">
            <v>0</v>
          </cell>
          <cell r="BR204">
            <v>0</v>
          </cell>
          <cell r="BS204">
            <v>0</v>
          </cell>
          <cell r="BT204">
            <v>0</v>
          </cell>
          <cell r="BU204">
            <v>0</v>
          </cell>
          <cell r="BV204">
            <v>0</v>
          </cell>
          <cell r="BX204">
            <v>0</v>
          </cell>
          <cell r="CD204">
            <v>-195</v>
          </cell>
        </row>
        <row r="205">
          <cell r="A205">
            <v>196</v>
          </cell>
          <cell r="B205">
            <v>196</v>
          </cell>
          <cell r="C205" t="str">
            <v>NAHANT</v>
          </cell>
          <cell r="D205">
            <v>2</v>
          </cell>
          <cell r="E205">
            <v>24782</v>
          </cell>
          <cell r="F205">
            <v>0</v>
          </cell>
          <cell r="G205">
            <v>1786</v>
          </cell>
          <cell r="H205">
            <v>26568</v>
          </cell>
          <cell r="J205">
            <v>0</v>
          </cell>
          <cell r="K205">
            <v>0</v>
          </cell>
          <cell r="L205">
            <v>1786</v>
          </cell>
          <cell r="M205">
            <v>1786</v>
          </cell>
          <cell r="O205">
            <v>24782</v>
          </cell>
          <cell r="Q205">
            <v>0</v>
          </cell>
          <cell r="R205">
            <v>0</v>
          </cell>
          <cell r="S205">
            <v>1786</v>
          </cell>
          <cell r="T205">
            <v>1786</v>
          </cell>
          <cell r="V205">
            <v>10949.25</v>
          </cell>
          <cell r="W205">
            <v>0</v>
          </cell>
          <cell r="X205">
            <v>196</v>
          </cell>
          <cell r="Y205">
            <v>2</v>
          </cell>
          <cell r="Z205">
            <v>0</v>
          </cell>
          <cell r="AA205">
            <v>24782</v>
          </cell>
          <cell r="AB205">
            <v>0</v>
          </cell>
          <cell r="AC205">
            <v>24782</v>
          </cell>
          <cell r="AD205">
            <v>0</v>
          </cell>
          <cell r="AE205">
            <v>1786</v>
          </cell>
          <cell r="AF205">
            <v>26568</v>
          </cell>
          <cell r="AG205">
            <v>0</v>
          </cell>
          <cell r="AH205">
            <v>0</v>
          </cell>
          <cell r="AI205">
            <v>0</v>
          </cell>
          <cell r="AJ205">
            <v>0</v>
          </cell>
          <cell r="AK205">
            <v>26568</v>
          </cell>
          <cell r="AM205">
            <v>196</v>
          </cell>
          <cell r="AN205">
            <v>196</v>
          </cell>
          <cell r="AO205" t="str">
            <v>NAHANT</v>
          </cell>
          <cell r="AP205">
            <v>24782</v>
          </cell>
          <cell r="AQ205">
            <v>55307</v>
          </cell>
          <cell r="AR205">
            <v>0</v>
          </cell>
          <cell r="AS205">
            <v>0</v>
          </cell>
          <cell r="AT205">
            <v>491.25</v>
          </cell>
          <cell r="AU205">
            <v>979</v>
          </cell>
          <cell r="AV205">
            <v>0</v>
          </cell>
          <cell r="AW205">
            <v>7693</v>
          </cell>
          <cell r="AX205">
            <v>0</v>
          </cell>
          <cell r="AY205">
            <v>9163.25</v>
          </cell>
          <cell r="AZ205">
            <v>0</v>
          </cell>
          <cell r="BA205">
            <v>0</v>
          </cell>
          <cell r="BB205">
            <v>0</v>
          </cell>
          <cell r="BD205">
            <v>196</v>
          </cell>
          <cell r="BE205" t="str">
            <v>NAHANT</v>
          </cell>
          <cell r="BF205">
            <v>0</v>
          </cell>
          <cell r="BG205">
            <v>0</v>
          </cell>
          <cell r="BI205">
            <v>0</v>
          </cell>
          <cell r="BJ205">
            <v>0</v>
          </cell>
          <cell r="BK205">
            <v>0</v>
          </cell>
          <cell r="BL205">
            <v>0</v>
          </cell>
          <cell r="BM205">
            <v>0</v>
          </cell>
          <cell r="BN205">
            <v>0</v>
          </cell>
          <cell r="BP205">
            <v>0</v>
          </cell>
          <cell r="BR205">
            <v>0</v>
          </cell>
          <cell r="BS205">
            <v>0</v>
          </cell>
          <cell r="BT205">
            <v>0</v>
          </cell>
          <cell r="BU205">
            <v>0</v>
          </cell>
          <cell r="BV205">
            <v>0</v>
          </cell>
          <cell r="BX205">
            <v>0</v>
          </cell>
          <cell r="CD205">
            <v>-196</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D206">
            <v>197</v>
          </cell>
          <cell r="BE206" t="str">
            <v>NANTUCKET</v>
          </cell>
          <cell r="BF206">
            <v>0</v>
          </cell>
          <cell r="BG206">
            <v>0</v>
          </cell>
          <cell r="BI206">
            <v>0</v>
          </cell>
          <cell r="BJ206">
            <v>0</v>
          </cell>
          <cell r="BK206">
            <v>0</v>
          </cell>
          <cell r="BL206">
            <v>0</v>
          </cell>
          <cell r="BM206">
            <v>0</v>
          </cell>
          <cell r="BN206">
            <v>0</v>
          </cell>
          <cell r="BP206">
            <v>0</v>
          </cell>
          <cell r="BR206">
            <v>0</v>
          </cell>
          <cell r="BS206">
            <v>0</v>
          </cell>
          <cell r="BT206">
            <v>0</v>
          </cell>
          <cell r="BU206">
            <v>0</v>
          </cell>
          <cell r="BV206">
            <v>0</v>
          </cell>
          <cell r="BX206">
            <v>0</v>
          </cell>
          <cell r="CD206">
            <v>-197</v>
          </cell>
        </row>
        <row r="207">
          <cell r="A207">
            <v>198</v>
          </cell>
          <cell r="B207">
            <v>198</v>
          </cell>
          <cell r="C207" t="str">
            <v>NATICK</v>
          </cell>
          <cell r="D207">
            <v>37</v>
          </cell>
          <cell r="E207">
            <v>453132</v>
          </cell>
          <cell r="F207">
            <v>0</v>
          </cell>
          <cell r="G207">
            <v>32945</v>
          </cell>
          <cell r="H207">
            <v>486077</v>
          </cell>
          <cell r="J207">
            <v>83175.574750313914</v>
          </cell>
          <cell r="K207">
            <v>0.56931260128245142</v>
          </cell>
          <cell r="L207">
            <v>32945</v>
          </cell>
          <cell r="M207">
            <v>116120.57475031391</v>
          </cell>
          <cell r="O207">
            <v>369956.42524968612</v>
          </cell>
          <cell r="Q207">
            <v>0</v>
          </cell>
          <cell r="R207">
            <v>83175.574750313914</v>
          </cell>
          <cell r="S207">
            <v>32945</v>
          </cell>
          <cell r="T207">
            <v>116120.57475031391</v>
          </cell>
          <cell r="V207">
            <v>179043.25</v>
          </cell>
          <cell r="W207">
            <v>0</v>
          </cell>
          <cell r="X207">
            <v>198</v>
          </cell>
          <cell r="Y207">
            <v>37</v>
          </cell>
          <cell r="Z207">
            <v>0.10876132930513595</v>
          </cell>
          <cell r="AA207">
            <v>453132</v>
          </cell>
          <cell r="AB207">
            <v>0</v>
          </cell>
          <cell r="AC207">
            <v>453132</v>
          </cell>
          <cell r="AD207">
            <v>0</v>
          </cell>
          <cell r="AE207">
            <v>32945</v>
          </cell>
          <cell r="AF207">
            <v>486077</v>
          </cell>
          <cell r="AG207">
            <v>0</v>
          </cell>
          <cell r="AH207">
            <v>0</v>
          </cell>
          <cell r="AI207">
            <v>0</v>
          </cell>
          <cell r="AJ207">
            <v>0</v>
          </cell>
          <cell r="AK207">
            <v>486077</v>
          </cell>
          <cell r="AM207">
            <v>198</v>
          </cell>
          <cell r="AN207">
            <v>198</v>
          </cell>
          <cell r="AO207" t="str">
            <v>NATICK</v>
          </cell>
          <cell r="AP207">
            <v>453132</v>
          </cell>
          <cell r="AQ207">
            <v>334366</v>
          </cell>
          <cell r="AR207">
            <v>118766</v>
          </cell>
          <cell r="AS207">
            <v>0</v>
          </cell>
          <cell r="AT207">
            <v>0</v>
          </cell>
          <cell r="AU207">
            <v>0</v>
          </cell>
          <cell r="AV207">
            <v>0</v>
          </cell>
          <cell r="AW207">
            <v>27332.25</v>
          </cell>
          <cell r="AX207">
            <v>0</v>
          </cell>
          <cell r="AY207">
            <v>146098.25</v>
          </cell>
          <cell r="AZ207">
            <v>82327.13232142567</v>
          </cell>
          <cell r="BA207">
            <v>83175.574750313914</v>
          </cell>
          <cell r="BB207">
            <v>83538.619152888321</v>
          </cell>
          <cell r="BD207">
            <v>198</v>
          </cell>
          <cell r="BE207" t="str">
            <v>NATICK</v>
          </cell>
          <cell r="BF207">
            <v>0</v>
          </cell>
          <cell r="BG207">
            <v>0</v>
          </cell>
          <cell r="BI207">
            <v>0</v>
          </cell>
          <cell r="BJ207">
            <v>0</v>
          </cell>
          <cell r="BK207">
            <v>0</v>
          </cell>
          <cell r="BL207">
            <v>0</v>
          </cell>
          <cell r="BM207">
            <v>0</v>
          </cell>
          <cell r="BN207">
            <v>0</v>
          </cell>
          <cell r="BP207">
            <v>0</v>
          </cell>
          <cell r="BR207">
            <v>118766</v>
          </cell>
          <cell r="BS207">
            <v>118766</v>
          </cell>
          <cell r="BT207">
            <v>0</v>
          </cell>
          <cell r="BU207">
            <v>0</v>
          </cell>
          <cell r="BV207">
            <v>0</v>
          </cell>
          <cell r="BX207">
            <v>0</v>
          </cell>
          <cell r="CD207">
            <v>-198</v>
          </cell>
        </row>
        <row r="208">
          <cell r="A208">
            <v>199</v>
          </cell>
          <cell r="B208">
            <v>199</v>
          </cell>
          <cell r="C208" t="str">
            <v>NEEDHAM</v>
          </cell>
          <cell r="D208">
            <v>3</v>
          </cell>
          <cell r="E208">
            <v>48801</v>
          </cell>
          <cell r="F208">
            <v>0</v>
          </cell>
          <cell r="G208">
            <v>2679</v>
          </cell>
          <cell r="H208">
            <v>51480</v>
          </cell>
          <cell r="J208">
            <v>16416.4714457177</v>
          </cell>
          <cell r="K208">
            <v>0.56578769597772549</v>
          </cell>
          <cell r="L208">
            <v>2679</v>
          </cell>
          <cell r="M208">
            <v>19095.4714457177</v>
          </cell>
          <cell r="O208">
            <v>32384.5285542823</v>
          </cell>
          <cell r="Q208">
            <v>0</v>
          </cell>
          <cell r="R208">
            <v>16416.4714457177</v>
          </cell>
          <cell r="S208">
            <v>2679</v>
          </cell>
          <cell r="T208">
            <v>19095.4714457177</v>
          </cell>
          <cell r="V208">
            <v>31694.25</v>
          </cell>
          <cell r="W208">
            <v>0</v>
          </cell>
          <cell r="X208">
            <v>199</v>
          </cell>
          <cell r="Y208">
            <v>3</v>
          </cell>
          <cell r="Z208">
            <v>0</v>
          </cell>
          <cell r="AA208">
            <v>48801</v>
          </cell>
          <cell r="AB208">
            <v>0</v>
          </cell>
          <cell r="AC208">
            <v>48801</v>
          </cell>
          <cell r="AD208">
            <v>0</v>
          </cell>
          <cell r="AE208">
            <v>2679</v>
          </cell>
          <cell r="AF208">
            <v>51480</v>
          </cell>
          <cell r="AG208">
            <v>0</v>
          </cell>
          <cell r="AH208">
            <v>0</v>
          </cell>
          <cell r="AI208">
            <v>0</v>
          </cell>
          <cell r="AJ208">
            <v>0</v>
          </cell>
          <cell r="AK208">
            <v>51480</v>
          </cell>
          <cell r="AM208">
            <v>199</v>
          </cell>
          <cell r="AN208">
            <v>199</v>
          </cell>
          <cell r="AO208" t="str">
            <v>NEEDHAM</v>
          </cell>
          <cell r="AP208">
            <v>48801</v>
          </cell>
          <cell r="AQ208">
            <v>25360</v>
          </cell>
          <cell r="AR208">
            <v>23441</v>
          </cell>
          <cell r="AS208">
            <v>0</v>
          </cell>
          <cell r="AT208">
            <v>0</v>
          </cell>
          <cell r="AU208">
            <v>0</v>
          </cell>
          <cell r="AV208">
            <v>5574.25</v>
          </cell>
          <cell r="AW208">
            <v>0</v>
          </cell>
          <cell r="AX208">
            <v>0</v>
          </cell>
          <cell r="AY208">
            <v>29015.25</v>
          </cell>
          <cell r="AZ208">
            <v>16249.013259236979</v>
          </cell>
          <cell r="BA208">
            <v>16416.4714457177</v>
          </cell>
          <cell r="BB208">
            <v>16488.125991974597</v>
          </cell>
          <cell r="BD208">
            <v>199</v>
          </cell>
          <cell r="BE208" t="str">
            <v>NEEDHAM</v>
          </cell>
          <cell r="BF208">
            <v>0</v>
          </cell>
          <cell r="BG208">
            <v>0</v>
          </cell>
          <cell r="BI208">
            <v>0</v>
          </cell>
          <cell r="BJ208">
            <v>0</v>
          </cell>
          <cell r="BK208">
            <v>0</v>
          </cell>
          <cell r="BL208">
            <v>0</v>
          </cell>
          <cell r="BM208">
            <v>0</v>
          </cell>
          <cell r="BN208">
            <v>0</v>
          </cell>
          <cell r="BP208">
            <v>0</v>
          </cell>
          <cell r="BR208">
            <v>23441</v>
          </cell>
          <cell r="BS208">
            <v>23441</v>
          </cell>
          <cell r="BT208">
            <v>0</v>
          </cell>
          <cell r="BU208">
            <v>0</v>
          </cell>
          <cell r="BV208">
            <v>0</v>
          </cell>
          <cell r="BX208">
            <v>0</v>
          </cell>
          <cell r="CD208">
            <v>-199</v>
          </cell>
        </row>
        <row r="209">
          <cell r="A209">
            <v>200</v>
          </cell>
          <cell r="B209">
            <v>200</v>
          </cell>
          <cell r="C209" t="str">
            <v>NEW ASHFORD</v>
          </cell>
          <cell r="D209">
            <v>0</v>
          </cell>
          <cell r="E209">
            <v>0</v>
          </cell>
          <cell r="F209">
            <v>0</v>
          </cell>
          <cell r="G209">
            <v>0</v>
          </cell>
          <cell r="H209">
            <v>0</v>
          </cell>
          <cell r="J209">
            <v>0</v>
          </cell>
          <cell r="K209">
            <v>0</v>
          </cell>
          <cell r="L209">
            <v>0</v>
          </cell>
          <cell r="M209">
            <v>0</v>
          </cell>
          <cell r="O209">
            <v>0</v>
          </cell>
          <cell r="Q209">
            <v>0</v>
          </cell>
          <cell r="R209">
            <v>0</v>
          </cell>
          <cell r="S209">
            <v>0</v>
          </cell>
          <cell r="T209">
            <v>0</v>
          </cell>
          <cell r="V209">
            <v>131.75</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131.75</v>
          </cell>
          <cell r="AX209">
            <v>0</v>
          </cell>
          <cell r="AY209">
            <v>131.75</v>
          </cell>
          <cell r="AZ209">
            <v>0</v>
          </cell>
          <cell r="BA209">
            <v>0</v>
          </cell>
          <cell r="BB209">
            <v>0</v>
          </cell>
          <cell r="BD209">
            <v>200</v>
          </cell>
          <cell r="BE209" t="str">
            <v>NEW ASHFORD</v>
          </cell>
          <cell r="BF209">
            <v>0</v>
          </cell>
          <cell r="BG209">
            <v>0</v>
          </cell>
          <cell r="BI209">
            <v>0</v>
          </cell>
          <cell r="BJ209">
            <v>0</v>
          </cell>
          <cell r="BK209">
            <v>0</v>
          </cell>
          <cell r="BL209">
            <v>0</v>
          </cell>
          <cell r="BM209">
            <v>0</v>
          </cell>
          <cell r="BN209">
            <v>0</v>
          </cell>
          <cell r="BP209">
            <v>0</v>
          </cell>
          <cell r="BR209">
            <v>0</v>
          </cell>
          <cell r="BS209">
            <v>0</v>
          </cell>
          <cell r="BT209">
            <v>0</v>
          </cell>
          <cell r="BU209">
            <v>0</v>
          </cell>
          <cell r="BV209">
            <v>0</v>
          </cell>
          <cell r="BX209">
            <v>0</v>
          </cell>
          <cell r="CD209">
            <v>-200</v>
          </cell>
        </row>
        <row r="210">
          <cell r="A210">
            <v>201</v>
          </cell>
          <cell r="B210">
            <v>201</v>
          </cell>
          <cell r="C210" t="str">
            <v>NEW BEDFORD</v>
          </cell>
          <cell r="D210">
            <v>1139</v>
          </cell>
          <cell r="E210">
            <v>13208873</v>
          </cell>
          <cell r="F210">
            <v>0</v>
          </cell>
          <cell r="G210">
            <v>1003823</v>
          </cell>
          <cell r="H210">
            <v>14212696</v>
          </cell>
          <cell r="J210">
            <v>1320724.8182606164</v>
          </cell>
          <cell r="K210">
            <v>0.41673171212075749</v>
          </cell>
          <cell r="L210">
            <v>1003823</v>
          </cell>
          <cell r="M210">
            <v>2324547.8182606166</v>
          </cell>
          <cell r="O210">
            <v>11888148.181739382</v>
          </cell>
          <cell r="Q210">
            <v>0</v>
          </cell>
          <cell r="R210">
            <v>1320724.8182606164</v>
          </cell>
          <cell r="S210">
            <v>1003823</v>
          </cell>
          <cell r="T210">
            <v>2324547.8182606166</v>
          </cell>
          <cell r="V210">
            <v>4173067.8159018587</v>
          </cell>
          <cell r="W210">
            <v>0</v>
          </cell>
          <cell r="X210">
            <v>201</v>
          </cell>
          <cell r="Y210">
            <v>1139</v>
          </cell>
          <cell r="Z210">
            <v>14.703806067063837</v>
          </cell>
          <cell r="AA210">
            <v>13208873</v>
          </cell>
          <cell r="AB210">
            <v>0</v>
          </cell>
          <cell r="AC210">
            <v>13208873</v>
          </cell>
          <cell r="AD210">
            <v>0</v>
          </cell>
          <cell r="AE210">
            <v>1003823</v>
          </cell>
          <cell r="AF210">
            <v>14212696</v>
          </cell>
          <cell r="AG210">
            <v>0</v>
          </cell>
          <cell r="AH210">
            <v>0</v>
          </cell>
          <cell r="AI210">
            <v>0</v>
          </cell>
          <cell r="AJ210">
            <v>0</v>
          </cell>
          <cell r="AK210">
            <v>14212696</v>
          </cell>
          <cell r="AM210">
            <v>201</v>
          </cell>
          <cell r="AN210">
            <v>201</v>
          </cell>
          <cell r="AO210" t="str">
            <v>NEW BEDFORD</v>
          </cell>
          <cell r="AP210">
            <v>13208873</v>
          </cell>
          <cell r="AQ210">
            <v>11308128</v>
          </cell>
          <cell r="AR210">
            <v>1900745</v>
          </cell>
          <cell r="AS210">
            <v>247135</v>
          </cell>
          <cell r="AT210">
            <v>307652</v>
          </cell>
          <cell r="AU210">
            <v>414446.25</v>
          </cell>
          <cell r="AV210">
            <v>141183.25</v>
          </cell>
          <cell r="AW210">
            <v>172971.75</v>
          </cell>
          <cell r="AX210">
            <v>-14888.434098141035</v>
          </cell>
          <cell r="AY210">
            <v>3169244.8159018587</v>
          </cell>
          <cell r="AZ210">
            <v>1317573.0859361116</v>
          </cell>
          <cell r="BA210">
            <v>1320724.8182606164</v>
          </cell>
          <cell r="BB210">
            <v>1322073.4292445388</v>
          </cell>
          <cell r="BD210">
            <v>201</v>
          </cell>
          <cell r="BE210" t="str">
            <v>NEW BEDFORD</v>
          </cell>
          <cell r="BF210">
            <v>0</v>
          </cell>
          <cell r="BG210">
            <v>0</v>
          </cell>
          <cell r="BI210">
            <v>0</v>
          </cell>
          <cell r="BJ210">
            <v>0</v>
          </cell>
          <cell r="BK210">
            <v>0</v>
          </cell>
          <cell r="BL210">
            <v>0</v>
          </cell>
          <cell r="BM210">
            <v>0</v>
          </cell>
          <cell r="BN210">
            <v>0</v>
          </cell>
          <cell r="BP210">
            <v>0</v>
          </cell>
          <cell r="BR210">
            <v>1900745</v>
          </cell>
          <cell r="BS210">
            <v>1900745</v>
          </cell>
          <cell r="BT210">
            <v>0</v>
          </cell>
          <cell r="BU210">
            <v>-14888.434098141035</v>
          </cell>
          <cell r="BV210">
            <v>-14888.434098141035</v>
          </cell>
          <cell r="BX210">
            <v>-14888.434098141035</v>
          </cell>
          <cell r="CD210">
            <v>-201</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D211">
            <v>202</v>
          </cell>
          <cell r="BE211" t="str">
            <v>NEW BRAINTREE</v>
          </cell>
          <cell r="BF211">
            <v>0</v>
          </cell>
          <cell r="BG211">
            <v>0</v>
          </cell>
          <cell r="BI211">
            <v>0</v>
          </cell>
          <cell r="BJ211">
            <v>0</v>
          </cell>
          <cell r="BK211">
            <v>0</v>
          </cell>
          <cell r="BL211">
            <v>0</v>
          </cell>
          <cell r="BM211">
            <v>0</v>
          </cell>
          <cell r="BN211">
            <v>0</v>
          </cell>
          <cell r="BP211">
            <v>0</v>
          </cell>
          <cell r="BR211">
            <v>0</v>
          </cell>
          <cell r="BS211">
            <v>0</v>
          </cell>
          <cell r="BT211">
            <v>0</v>
          </cell>
          <cell r="BU211">
            <v>0</v>
          </cell>
          <cell r="BV211">
            <v>0</v>
          </cell>
          <cell r="BX211">
            <v>0</v>
          </cell>
          <cell r="CD211">
            <v>-202</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D212">
            <v>203</v>
          </cell>
          <cell r="BE212" t="str">
            <v>NEWBURY</v>
          </cell>
          <cell r="BF212">
            <v>0</v>
          </cell>
          <cell r="BG212">
            <v>0</v>
          </cell>
          <cell r="BI212">
            <v>0</v>
          </cell>
          <cell r="BJ212">
            <v>0</v>
          </cell>
          <cell r="BK212">
            <v>0</v>
          </cell>
          <cell r="BL212">
            <v>0</v>
          </cell>
          <cell r="BM212">
            <v>0</v>
          </cell>
          <cell r="BN212">
            <v>0</v>
          </cell>
          <cell r="BP212">
            <v>0</v>
          </cell>
          <cell r="BR212">
            <v>0</v>
          </cell>
          <cell r="BS212">
            <v>0</v>
          </cell>
          <cell r="BT212">
            <v>0</v>
          </cell>
          <cell r="BU212">
            <v>0</v>
          </cell>
          <cell r="BV212">
            <v>0</v>
          </cell>
          <cell r="BX212">
            <v>0</v>
          </cell>
          <cell r="CD212">
            <v>-203</v>
          </cell>
        </row>
        <row r="213">
          <cell r="A213">
            <v>204</v>
          </cell>
          <cell r="B213">
            <v>206</v>
          </cell>
          <cell r="C213" t="str">
            <v>NEWBURYPORT</v>
          </cell>
          <cell r="D213">
            <v>163</v>
          </cell>
          <cell r="E213">
            <v>2244184</v>
          </cell>
          <cell r="F213">
            <v>0</v>
          </cell>
          <cell r="G213">
            <v>145559</v>
          </cell>
          <cell r="H213">
            <v>2389743</v>
          </cell>
          <cell r="J213">
            <v>149694.6081411714</v>
          </cell>
          <cell r="K213">
            <v>0.53239617785315363</v>
          </cell>
          <cell r="L213">
            <v>145559</v>
          </cell>
          <cell r="M213">
            <v>295253.6081411714</v>
          </cell>
          <cell r="O213">
            <v>2094489.3918588287</v>
          </cell>
          <cell r="Q213">
            <v>0</v>
          </cell>
          <cell r="R213">
            <v>149694.6081411714</v>
          </cell>
          <cell r="S213">
            <v>145559</v>
          </cell>
          <cell r="T213">
            <v>295253.6081411714</v>
          </cell>
          <cell r="V213">
            <v>426730.45533388935</v>
          </cell>
          <cell r="W213">
            <v>0</v>
          </cell>
          <cell r="X213">
            <v>204</v>
          </cell>
          <cell r="Y213">
            <v>163</v>
          </cell>
          <cell r="Z213">
            <v>0</v>
          </cell>
          <cell r="AA213">
            <v>2244184</v>
          </cell>
          <cell r="AB213">
            <v>0</v>
          </cell>
          <cell r="AC213">
            <v>2244184</v>
          </cell>
          <cell r="AD213">
            <v>0</v>
          </cell>
          <cell r="AE213">
            <v>145559</v>
          </cell>
          <cell r="AF213">
            <v>2389743</v>
          </cell>
          <cell r="AG213">
            <v>0</v>
          </cell>
          <cell r="AH213">
            <v>0</v>
          </cell>
          <cell r="AI213">
            <v>0</v>
          </cell>
          <cell r="AJ213">
            <v>0</v>
          </cell>
          <cell r="AK213">
            <v>2389743</v>
          </cell>
          <cell r="AM213">
            <v>204</v>
          </cell>
          <cell r="AN213">
            <v>206</v>
          </cell>
          <cell r="AO213" t="str">
            <v>NEWBURYPORT</v>
          </cell>
          <cell r="AP213">
            <v>2244184</v>
          </cell>
          <cell r="AQ213">
            <v>2027806</v>
          </cell>
          <cell r="AR213">
            <v>216378</v>
          </cell>
          <cell r="AS213">
            <v>43652</v>
          </cell>
          <cell r="AT213">
            <v>0</v>
          </cell>
          <cell r="AU213">
            <v>0</v>
          </cell>
          <cell r="AV213">
            <v>23771.25</v>
          </cell>
          <cell r="AW213">
            <v>0</v>
          </cell>
          <cell r="AX213">
            <v>-2629.7946661106253</v>
          </cell>
          <cell r="AY213">
            <v>281171.45533388935</v>
          </cell>
          <cell r="AZ213">
            <v>149990.57169093381</v>
          </cell>
          <cell r="BA213">
            <v>149694.6081411714</v>
          </cell>
          <cell r="BB213">
            <v>149567.96677288428</v>
          </cell>
          <cell r="BD213">
            <v>204</v>
          </cell>
          <cell r="BE213" t="str">
            <v>NEWBURYPORT</v>
          </cell>
          <cell r="BF213">
            <v>0</v>
          </cell>
          <cell r="BG213">
            <v>0</v>
          </cell>
          <cell r="BI213">
            <v>0</v>
          </cell>
          <cell r="BJ213">
            <v>0</v>
          </cell>
          <cell r="BK213">
            <v>0</v>
          </cell>
          <cell r="BL213">
            <v>0</v>
          </cell>
          <cell r="BM213">
            <v>0</v>
          </cell>
          <cell r="BN213">
            <v>0</v>
          </cell>
          <cell r="BP213">
            <v>0</v>
          </cell>
          <cell r="BR213">
            <v>216378</v>
          </cell>
          <cell r="BS213">
            <v>216378</v>
          </cell>
          <cell r="BT213">
            <v>0</v>
          </cell>
          <cell r="BU213">
            <v>-2629.7946661106253</v>
          </cell>
          <cell r="BV213">
            <v>-2629.7946661106253</v>
          </cell>
          <cell r="BX213">
            <v>-2629.7946661106253</v>
          </cell>
          <cell r="CD213">
            <v>-204</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D214">
            <v>205</v>
          </cell>
          <cell r="BE214" t="str">
            <v>NEW MARLBOROUGH</v>
          </cell>
          <cell r="BF214">
            <v>0</v>
          </cell>
          <cell r="BG214">
            <v>0</v>
          </cell>
          <cell r="BI214">
            <v>0</v>
          </cell>
          <cell r="BJ214">
            <v>0</v>
          </cell>
          <cell r="BK214">
            <v>0</v>
          </cell>
          <cell r="BL214">
            <v>0</v>
          </cell>
          <cell r="BM214">
            <v>0</v>
          </cell>
          <cell r="BN214">
            <v>0</v>
          </cell>
          <cell r="BP214">
            <v>0</v>
          </cell>
          <cell r="BR214">
            <v>0</v>
          </cell>
          <cell r="BS214">
            <v>0</v>
          </cell>
          <cell r="BT214">
            <v>0</v>
          </cell>
          <cell r="BU214">
            <v>0</v>
          </cell>
          <cell r="BV214">
            <v>0</v>
          </cell>
          <cell r="BX214">
            <v>0</v>
          </cell>
          <cell r="CD214">
            <v>-205</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D215">
            <v>206</v>
          </cell>
          <cell r="BE215" t="str">
            <v>NEW SALEM</v>
          </cell>
          <cell r="BF215">
            <v>0</v>
          </cell>
          <cell r="BG215">
            <v>0</v>
          </cell>
          <cell r="BI215">
            <v>0</v>
          </cell>
          <cell r="BJ215">
            <v>0</v>
          </cell>
          <cell r="BK215">
            <v>0</v>
          </cell>
          <cell r="BL215">
            <v>0</v>
          </cell>
          <cell r="BM215">
            <v>0</v>
          </cell>
          <cell r="BN215">
            <v>0</v>
          </cell>
          <cell r="BP215">
            <v>0</v>
          </cell>
          <cell r="BR215">
            <v>0</v>
          </cell>
          <cell r="BS215">
            <v>0</v>
          </cell>
          <cell r="BT215">
            <v>0</v>
          </cell>
          <cell r="BU215">
            <v>0</v>
          </cell>
          <cell r="BV215">
            <v>0</v>
          </cell>
          <cell r="BX215">
            <v>0</v>
          </cell>
          <cell r="CD215">
            <v>-206</v>
          </cell>
        </row>
        <row r="216">
          <cell r="A216">
            <v>207</v>
          </cell>
          <cell r="B216">
            <v>207</v>
          </cell>
          <cell r="C216" t="str">
            <v>NEWTON</v>
          </cell>
          <cell r="D216">
            <v>4</v>
          </cell>
          <cell r="E216">
            <v>78560</v>
          </cell>
          <cell r="F216">
            <v>0</v>
          </cell>
          <cell r="G216">
            <v>3552</v>
          </cell>
          <cell r="H216">
            <v>82112</v>
          </cell>
          <cell r="J216">
            <v>-31.864684375685982</v>
          </cell>
          <cell r="K216">
            <v>-2.029791586162608E-3</v>
          </cell>
          <cell r="L216">
            <v>3552</v>
          </cell>
          <cell r="M216">
            <v>3520.135315624314</v>
          </cell>
          <cell r="O216">
            <v>78591.864684375687</v>
          </cell>
          <cell r="Q216">
            <v>0</v>
          </cell>
          <cell r="R216">
            <v>-31.864684375685982</v>
          </cell>
          <cell r="S216">
            <v>3552</v>
          </cell>
          <cell r="T216">
            <v>3520.135315624314</v>
          </cell>
          <cell r="V216">
            <v>19250.500571641096</v>
          </cell>
          <cell r="W216">
            <v>0</v>
          </cell>
          <cell r="X216">
            <v>207</v>
          </cell>
          <cell r="Y216">
            <v>4</v>
          </cell>
          <cell r="Z216">
            <v>2.2598870056497175E-2</v>
          </cell>
          <cell r="AA216">
            <v>78560</v>
          </cell>
          <cell r="AB216">
            <v>0</v>
          </cell>
          <cell r="AC216">
            <v>78560</v>
          </cell>
          <cell r="AD216">
            <v>0</v>
          </cell>
          <cell r="AE216">
            <v>3552</v>
          </cell>
          <cell r="AF216">
            <v>82112</v>
          </cell>
          <cell r="AG216">
            <v>0</v>
          </cell>
          <cell r="AH216">
            <v>0</v>
          </cell>
          <cell r="AI216">
            <v>0</v>
          </cell>
          <cell r="AJ216">
            <v>0</v>
          </cell>
          <cell r="AK216">
            <v>82112</v>
          </cell>
          <cell r="AM216">
            <v>207</v>
          </cell>
          <cell r="AN216">
            <v>207</v>
          </cell>
          <cell r="AO216" t="str">
            <v>NEWTON</v>
          </cell>
          <cell r="AP216">
            <v>78560</v>
          </cell>
          <cell r="AQ216">
            <v>120537</v>
          </cell>
          <cell r="AR216">
            <v>0</v>
          </cell>
          <cell r="AS216">
            <v>755</v>
          </cell>
          <cell r="AT216">
            <v>14651</v>
          </cell>
          <cell r="AU216">
            <v>0</v>
          </cell>
          <cell r="AV216">
            <v>338</v>
          </cell>
          <cell r="AW216">
            <v>0</v>
          </cell>
          <cell r="AX216">
            <v>-45.499428358905789</v>
          </cell>
          <cell r="AY216">
            <v>15698.500571641094</v>
          </cell>
          <cell r="AZ216">
            <v>0</v>
          </cell>
          <cell r="BA216">
            <v>-31.864684375685982</v>
          </cell>
          <cell r="BB216">
            <v>-45.499428358905789</v>
          </cell>
          <cell r="BD216">
            <v>207</v>
          </cell>
          <cell r="BE216" t="str">
            <v>NEWTON</v>
          </cell>
          <cell r="BF216">
            <v>0</v>
          </cell>
          <cell r="BG216">
            <v>0</v>
          </cell>
          <cell r="BI216">
            <v>0</v>
          </cell>
          <cell r="BJ216">
            <v>0</v>
          </cell>
          <cell r="BK216">
            <v>0</v>
          </cell>
          <cell r="BL216">
            <v>0</v>
          </cell>
          <cell r="BM216">
            <v>0</v>
          </cell>
          <cell r="BN216">
            <v>0</v>
          </cell>
          <cell r="BP216">
            <v>0</v>
          </cell>
          <cell r="BR216">
            <v>0</v>
          </cell>
          <cell r="BS216">
            <v>0</v>
          </cell>
          <cell r="BT216">
            <v>0</v>
          </cell>
          <cell r="BU216">
            <v>-45.499428358905789</v>
          </cell>
          <cell r="BV216">
            <v>-45.499428358905789</v>
          </cell>
          <cell r="BX216">
            <v>-45.499428358905789</v>
          </cell>
          <cell r="CD216">
            <v>-207</v>
          </cell>
        </row>
        <row r="217">
          <cell r="A217">
            <v>208</v>
          </cell>
          <cell r="B217">
            <v>208</v>
          </cell>
          <cell r="C217" t="str">
            <v>NORFOLK</v>
          </cell>
          <cell r="D217">
            <v>2</v>
          </cell>
          <cell r="E217">
            <v>27352</v>
          </cell>
          <cell r="F217">
            <v>0</v>
          </cell>
          <cell r="G217">
            <v>1786</v>
          </cell>
          <cell r="H217">
            <v>29138</v>
          </cell>
          <cell r="J217">
            <v>0</v>
          </cell>
          <cell r="K217">
            <v>0</v>
          </cell>
          <cell r="L217">
            <v>1786</v>
          </cell>
          <cell r="M217">
            <v>1786</v>
          </cell>
          <cell r="O217">
            <v>27352</v>
          </cell>
          <cell r="Q217">
            <v>0</v>
          </cell>
          <cell r="R217">
            <v>0</v>
          </cell>
          <cell r="S217">
            <v>1786</v>
          </cell>
          <cell r="T217">
            <v>1786</v>
          </cell>
          <cell r="V217">
            <v>20981</v>
          </cell>
          <cell r="W217">
            <v>0</v>
          </cell>
          <cell r="X217">
            <v>208</v>
          </cell>
          <cell r="Y217">
            <v>2</v>
          </cell>
          <cell r="Z217">
            <v>0</v>
          </cell>
          <cell r="AA217">
            <v>27352</v>
          </cell>
          <cell r="AB217">
            <v>0</v>
          </cell>
          <cell r="AC217">
            <v>27352</v>
          </cell>
          <cell r="AD217">
            <v>0</v>
          </cell>
          <cell r="AE217">
            <v>1786</v>
          </cell>
          <cell r="AF217">
            <v>29138</v>
          </cell>
          <cell r="AG217">
            <v>0</v>
          </cell>
          <cell r="AH217">
            <v>0</v>
          </cell>
          <cell r="AI217">
            <v>0</v>
          </cell>
          <cell r="AJ217">
            <v>0</v>
          </cell>
          <cell r="AK217">
            <v>29138</v>
          </cell>
          <cell r="AM217">
            <v>208</v>
          </cell>
          <cell r="AN217">
            <v>208</v>
          </cell>
          <cell r="AO217" t="str">
            <v>NORFOLK</v>
          </cell>
          <cell r="AP217">
            <v>27352</v>
          </cell>
          <cell r="AQ217">
            <v>28224</v>
          </cell>
          <cell r="AR217">
            <v>0</v>
          </cell>
          <cell r="AS217">
            <v>0</v>
          </cell>
          <cell r="AT217">
            <v>13557.5</v>
          </cell>
          <cell r="AU217">
            <v>542.5</v>
          </cell>
          <cell r="AV217">
            <v>5095</v>
          </cell>
          <cell r="AW217">
            <v>0</v>
          </cell>
          <cell r="AX217">
            <v>0</v>
          </cell>
          <cell r="AY217">
            <v>19195</v>
          </cell>
          <cell r="AZ217">
            <v>0</v>
          </cell>
          <cell r="BA217">
            <v>0</v>
          </cell>
          <cell r="BB217">
            <v>0</v>
          </cell>
          <cell r="BD217">
            <v>208</v>
          </cell>
          <cell r="BE217" t="str">
            <v>NORFOLK</v>
          </cell>
          <cell r="BF217">
            <v>0</v>
          </cell>
          <cell r="BG217">
            <v>0</v>
          </cell>
          <cell r="BI217">
            <v>0</v>
          </cell>
          <cell r="BJ217">
            <v>0</v>
          </cell>
          <cell r="BK217">
            <v>0</v>
          </cell>
          <cell r="BL217">
            <v>0</v>
          </cell>
          <cell r="BM217">
            <v>0</v>
          </cell>
          <cell r="BN217">
            <v>0</v>
          </cell>
          <cell r="BP217">
            <v>0</v>
          </cell>
          <cell r="BR217">
            <v>0</v>
          </cell>
          <cell r="BS217">
            <v>0</v>
          </cell>
          <cell r="BT217">
            <v>0</v>
          </cell>
          <cell r="BU217">
            <v>0</v>
          </cell>
          <cell r="BV217">
            <v>0</v>
          </cell>
          <cell r="BX217">
            <v>0</v>
          </cell>
          <cell r="CD217">
            <v>-208</v>
          </cell>
        </row>
        <row r="218">
          <cell r="A218">
            <v>209</v>
          </cell>
          <cell r="B218">
            <v>209</v>
          </cell>
          <cell r="C218" t="str">
            <v>NORTH ADAMS</v>
          </cell>
          <cell r="D218">
            <v>62</v>
          </cell>
          <cell r="E218">
            <v>816912</v>
          </cell>
          <cell r="F218">
            <v>0</v>
          </cell>
          <cell r="G218">
            <v>55366</v>
          </cell>
          <cell r="H218">
            <v>872278</v>
          </cell>
          <cell r="J218">
            <v>74283.256298576176</v>
          </cell>
          <cell r="K218">
            <v>0.48556637794834268</v>
          </cell>
          <cell r="L218">
            <v>55366</v>
          </cell>
          <cell r="M218">
            <v>129649.25629857618</v>
          </cell>
          <cell r="O218">
            <v>742628.74370142387</v>
          </cell>
          <cell r="Q218">
            <v>0</v>
          </cell>
          <cell r="R218">
            <v>74283.256298576176</v>
          </cell>
          <cell r="S218">
            <v>55366</v>
          </cell>
          <cell r="T218">
            <v>129649.25629857618</v>
          </cell>
          <cell r="V218">
            <v>208348.70158746216</v>
          </cell>
          <cell r="W218">
            <v>0</v>
          </cell>
          <cell r="X218">
            <v>209</v>
          </cell>
          <cell r="Y218">
            <v>62</v>
          </cell>
          <cell r="Z218">
            <v>0</v>
          </cell>
          <cell r="AA218">
            <v>816912</v>
          </cell>
          <cell r="AB218">
            <v>0</v>
          </cell>
          <cell r="AC218">
            <v>816912</v>
          </cell>
          <cell r="AD218">
            <v>0</v>
          </cell>
          <cell r="AE218">
            <v>55366</v>
          </cell>
          <cell r="AF218">
            <v>872278</v>
          </cell>
          <cell r="AG218">
            <v>0</v>
          </cell>
          <cell r="AH218">
            <v>0</v>
          </cell>
          <cell r="AI218">
            <v>0</v>
          </cell>
          <cell r="AJ218">
            <v>0</v>
          </cell>
          <cell r="AK218">
            <v>872278</v>
          </cell>
          <cell r="AM218">
            <v>209</v>
          </cell>
          <cell r="AN218">
            <v>209</v>
          </cell>
          <cell r="AO218" t="str">
            <v>NORTH ADAMS</v>
          </cell>
          <cell r="AP218">
            <v>816912</v>
          </cell>
          <cell r="AQ218">
            <v>710053</v>
          </cell>
          <cell r="AR218">
            <v>106859</v>
          </cell>
          <cell r="AS218">
            <v>13118</v>
          </cell>
          <cell r="AT218">
            <v>0</v>
          </cell>
          <cell r="AU218">
            <v>0</v>
          </cell>
          <cell r="AV218">
            <v>0</v>
          </cell>
          <cell r="AW218">
            <v>33796</v>
          </cell>
          <cell r="AX218">
            <v>-790.2984125378498</v>
          </cell>
          <cell r="AY218">
            <v>152982.70158746216</v>
          </cell>
          <cell r="AZ218">
            <v>74073.346182705704</v>
          </cell>
          <cell r="BA218">
            <v>74283.256298576176</v>
          </cell>
          <cell r="BB218">
            <v>74373.075819637132</v>
          </cell>
          <cell r="BD218">
            <v>209</v>
          </cell>
          <cell r="BE218" t="str">
            <v>NORTH ADAMS</v>
          </cell>
          <cell r="BF218">
            <v>0</v>
          </cell>
          <cell r="BG218">
            <v>0</v>
          </cell>
          <cell r="BI218">
            <v>0</v>
          </cell>
          <cell r="BJ218">
            <v>0</v>
          </cell>
          <cell r="BK218">
            <v>0</v>
          </cell>
          <cell r="BL218">
            <v>0</v>
          </cell>
          <cell r="BM218">
            <v>0</v>
          </cell>
          <cell r="BN218">
            <v>0</v>
          </cell>
          <cell r="BP218">
            <v>0</v>
          </cell>
          <cell r="BR218">
            <v>106859</v>
          </cell>
          <cell r="BS218">
            <v>106859</v>
          </cell>
          <cell r="BT218">
            <v>0</v>
          </cell>
          <cell r="BU218">
            <v>-790.2984125378498</v>
          </cell>
          <cell r="BV218">
            <v>-790.2984125378498</v>
          </cell>
          <cell r="BX218">
            <v>-790.2984125378498</v>
          </cell>
          <cell r="CD218">
            <v>-209</v>
          </cell>
        </row>
        <row r="219">
          <cell r="A219">
            <v>210</v>
          </cell>
          <cell r="B219">
            <v>214</v>
          </cell>
          <cell r="C219" t="str">
            <v>NORTHAMPTON</v>
          </cell>
          <cell r="D219">
            <v>198</v>
          </cell>
          <cell r="E219">
            <v>2367580</v>
          </cell>
          <cell r="F219">
            <v>0</v>
          </cell>
          <cell r="G219">
            <v>176716</v>
          </cell>
          <cell r="H219">
            <v>2544296</v>
          </cell>
          <cell r="J219">
            <v>150092.9529811817</v>
          </cell>
          <cell r="K219">
            <v>0.45696760806469</v>
          </cell>
          <cell r="L219">
            <v>176716</v>
          </cell>
          <cell r="M219">
            <v>326808.95298118168</v>
          </cell>
          <cell r="O219">
            <v>2217487.0470188186</v>
          </cell>
          <cell r="Q219">
            <v>0</v>
          </cell>
          <cell r="R219">
            <v>150092.9529811817</v>
          </cell>
          <cell r="S219">
            <v>176716</v>
          </cell>
          <cell r="T219">
            <v>326808.95298118168</v>
          </cell>
          <cell r="V219">
            <v>505170.25</v>
          </cell>
          <cell r="W219">
            <v>0</v>
          </cell>
          <cell r="X219">
            <v>210</v>
          </cell>
          <cell r="Y219">
            <v>198</v>
          </cell>
          <cell r="Z219">
            <v>0.11929635371031871</v>
          </cell>
          <cell r="AA219">
            <v>2367580</v>
          </cell>
          <cell r="AB219">
            <v>0</v>
          </cell>
          <cell r="AC219">
            <v>2367580</v>
          </cell>
          <cell r="AD219">
            <v>0</v>
          </cell>
          <cell r="AE219">
            <v>176716</v>
          </cell>
          <cell r="AF219">
            <v>2544296</v>
          </cell>
          <cell r="AG219">
            <v>0</v>
          </cell>
          <cell r="AH219">
            <v>0</v>
          </cell>
          <cell r="AI219">
            <v>0</v>
          </cell>
          <cell r="AJ219">
            <v>0</v>
          </cell>
          <cell r="AK219">
            <v>2544296</v>
          </cell>
          <cell r="AM219">
            <v>210</v>
          </cell>
          <cell r="AN219">
            <v>214</v>
          </cell>
          <cell r="AO219" t="str">
            <v>NORTHAMPTON</v>
          </cell>
          <cell r="AP219">
            <v>2367580</v>
          </cell>
          <cell r="AQ219">
            <v>2153263</v>
          </cell>
          <cell r="AR219">
            <v>214317</v>
          </cell>
          <cell r="AS219">
            <v>0</v>
          </cell>
          <cell r="AT219">
            <v>28295</v>
          </cell>
          <cell r="AU219">
            <v>48342.75</v>
          </cell>
          <cell r="AV219">
            <v>31722.75</v>
          </cell>
          <cell r="AW219">
            <v>5776.75</v>
          </cell>
          <cell r="AX219">
            <v>0</v>
          </cell>
          <cell r="AY219">
            <v>328454.25</v>
          </cell>
          <cell r="AZ219">
            <v>148561.91180751214</v>
          </cell>
          <cell r="BA219">
            <v>150092.9529811817</v>
          </cell>
          <cell r="BB219">
            <v>150748.07807781323</v>
          </cell>
          <cell r="BD219">
            <v>210</v>
          </cell>
          <cell r="BE219" t="str">
            <v>NORTHAMPTON</v>
          </cell>
          <cell r="BF219">
            <v>0</v>
          </cell>
          <cell r="BG219">
            <v>0</v>
          </cell>
          <cell r="BI219">
            <v>0</v>
          </cell>
          <cell r="BJ219">
            <v>0</v>
          </cell>
          <cell r="BK219">
            <v>0</v>
          </cell>
          <cell r="BL219">
            <v>0</v>
          </cell>
          <cell r="BM219">
            <v>0</v>
          </cell>
          <cell r="BN219">
            <v>0</v>
          </cell>
          <cell r="BP219">
            <v>0</v>
          </cell>
          <cell r="BR219">
            <v>214317</v>
          </cell>
          <cell r="BS219">
            <v>214317</v>
          </cell>
          <cell r="BT219">
            <v>0</v>
          </cell>
          <cell r="BU219">
            <v>0</v>
          </cell>
          <cell r="BV219">
            <v>0</v>
          </cell>
          <cell r="BX219">
            <v>0</v>
          </cell>
          <cell r="CD219">
            <v>-210</v>
          </cell>
        </row>
        <row r="220">
          <cell r="A220">
            <v>211</v>
          </cell>
          <cell r="B220">
            <v>210</v>
          </cell>
          <cell r="C220" t="str">
            <v>NORTH ANDOVER</v>
          </cell>
          <cell r="D220">
            <v>8</v>
          </cell>
          <cell r="E220">
            <v>90117</v>
          </cell>
          <cell r="F220">
            <v>0</v>
          </cell>
          <cell r="G220">
            <v>7140</v>
          </cell>
          <cell r="H220">
            <v>97257</v>
          </cell>
          <cell r="J220">
            <v>11123.575039037263</v>
          </cell>
          <cell r="K220">
            <v>0.28198929584922178</v>
          </cell>
          <cell r="L220">
            <v>7140</v>
          </cell>
          <cell r="M220">
            <v>18263.575039037263</v>
          </cell>
          <cell r="O220">
            <v>78993.42496096273</v>
          </cell>
          <cell r="Q220">
            <v>0</v>
          </cell>
          <cell r="R220">
            <v>11123.575039037263</v>
          </cell>
          <cell r="S220">
            <v>7140</v>
          </cell>
          <cell r="T220">
            <v>18263.575039037263</v>
          </cell>
          <cell r="V220">
            <v>46586.798877731097</v>
          </cell>
          <cell r="W220">
            <v>0</v>
          </cell>
          <cell r="X220">
            <v>211</v>
          </cell>
          <cell r="Y220">
            <v>8</v>
          </cell>
          <cell r="Z220">
            <v>4.9875311720698253E-3</v>
          </cell>
          <cell r="AA220">
            <v>90117</v>
          </cell>
          <cell r="AB220">
            <v>0</v>
          </cell>
          <cell r="AC220">
            <v>90117</v>
          </cell>
          <cell r="AD220">
            <v>0</v>
          </cell>
          <cell r="AE220">
            <v>7140</v>
          </cell>
          <cell r="AF220">
            <v>97257</v>
          </cell>
          <cell r="AG220">
            <v>0</v>
          </cell>
          <cell r="AH220">
            <v>0</v>
          </cell>
          <cell r="AI220">
            <v>0</v>
          </cell>
          <cell r="AJ220">
            <v>0</v>
          </cell>
          <cell r="AK220">
            <v>97257</v>
          </cell>
          <cell r="AM220">
            <v>211</v>
          </cell>
          <cell r="AN220">
            <v>210</v>
          </cell>
          <cell r="AO220" t="str">
            <v>NORTH ANDOVER</v>
          </cell>
          <cell r="AP220">
            <v>90117</v>
          </cell>
          <cell r="AQ220">
            <v>74078</v>
          </cell>
          <cell r="AR220">
            <v>16039</v>
          </cell>
          <cell r="AS220">
            <v>2585</v>
          </cell>
          <cell r="AT220">
            <v>0</v>
          </cell>
          <cell r="AU220">
            <v>0</v>
          </cell>
          <cell r="AV220">
            <v>14998.5</v>
          </cell>
          <cell r="AW220">
            <v>5980</v>
          </cell>
          <cell r="AX220">
            <v>-155.70112226890706</v>
          </cell>
          <cell r="AY220">
            <v>39446.798877731097</v>
          </cell>
          <cell r="AZ220">
            <v>11118.037782726928</v>
          </cell>
          <cell r="BA220">
            <v>11123.575039037263</v>
          </cell>
          <cell r="BB220">
            <v>11125.944404171116</v>
          </cell>
          <cell r="BD220">
            <v>211</v>
          </cell>
          <cell r="BE220" t="str">
            <v>NORTH ANDOVER</v>
          </cell>
          <cell r="BF220">
            <v>0</v>
          </cell>
          <cell r="BG220">
            <v>0</v>
          </cell>
          <cell r="BI220">
            <v>0</v>
          </cell>
          <cell r="BJ220">
            <v>0</v>
          </cell>
          <cell r="BK220">
            <v>0</v>
          </cell>
          <cell r="BL220">
            <v>0</v>
          </cell>
          <cell r="BM220">
            <v>0</v>
          </cell>
          <cell r="BN220">
            <v>0</v>
          </cell>
          <cell r="BP220">
            <v>0</v>
          </cell>
          <cell r="BR220">
            <v>16039</v>
          </cell>
          <cell r="BS220">
            <v>16039</v>
          </cell>
          <cell r="BT220">
            <v>0</v>
          </cell>
          <cell r="BU220">
            <v>-155.70112226890706</v>
          </cell>
          <cell r="BV220">
            <v>-155.70112226890706</v>
          </cell>
          <cell r="BX220">
            <v>-155.70112226890706</v>
          </cell>
          <cell r="CD220">
            <v>-211</v>
          </cell>
        </row>
        <row r="221">
          <cell r="A221">
            <v>212</v>
          </cell>
          <cell r="B221">
            <v>211</v>
          </cell>
          <cell r="C221" t="str">
            <v>NORTH ATTLEBOROUGH</v>
          </cell>
          <cell r="D221">
            <v>123</v>
          </cell>
          <cell r="E221">
            <v>1365027</v>
          </cell>
          <cell r="F221">
            <v>0</v>
          </cell>
          <cell r="G221">
            <v>109839</v>
          </cell>
          <cell r="H221">
            <v>1474866</v>
          </cell>
          <cell r="J221">
            <v>168109.79450298671</v>
          </cell>
          <cell r="K221">
            <v>0.49027480699956894</v>
          </cell>
          <cell r="L221">
            <v>109839</v>
          </cell>
          <cell r="M221">
            <v>277948.79450298671</v>
          </cell>
          <cell r="O221">
            <v>1196917.2054970134</v>
          </cell>
          <cell r="Q221">
            <v>0</v>
          </cell>
          <cell r="R221">
            <v>168109.79450298671</v>
          </cell>
          <cell r="S221">
            <v>109839</v>
          </cell>
          <cell r="T221">
            <v>277948.79450298671</v>
          </cell>
          <cell r="V221">
            <v>452727.91067399783</v>
          </cell>
          <cell r="W221">
            <v>0</v>
          </cell>
          <cell r="X221">
            <v>212</v>
          </cell>
          <cell r="Y221">
            <v>123</v>
          </cell>
          <cell r="Z221">
            <v>0</v>
          </cell>
          <cell r="AA221">
            <v>1365027</v>
          </cell>
          <cell r="AB221">
            <v>0</v>
          </cell>
          <cell r="AC221">
            <v>1365027</v>
          </cell>
          <cell r="AD221">
            <v>0</v>
          </cell>
          <cell r="AE221">
            <v>109839</v>
          </cell>
          <cell r="AF221">
            <v>1474866</v>
          </cell>
          <cell r="AG221">
            <v>0</v>
          </cell>
          <cell r="AH221">
            <v>0</v>
          </cell>
          <cell r="AI221">
            <v>0</v>
          </cell>
          <cell r="AJ221">
            <v>0</v>
          </cell>
          <cell r="AK221">
            <v>1474866</v>
          </cell>
          <cell r="AM221">
            <v>212</v>
          </cell>
          <cell r="AN221">
            <v>211</v>
          </cell>
          <cell r="AO221" t="str">
            <v>NORTH ATTLEBOROUGH</v>
          </cell>
          <cell r="AP221">
            <v>1365027</v>
          </cell>
          <cell r="AQ221">
            <v>1123880</v>
          </cell>
          <cell r="AR221">
            <v>241147</v>
          </cell>
          <cell r="AS221">
            <v>18323</v>
          </cell>
          <cell r="AT221">
            <v>32883.75</v>
          </cell>
          <cell r="AU221">
            <v>9678.5</v>
          </cell>
          <cell r="AV221">
            <v>26569.25</v>
          </cell>
          <cell r="AW221">
            <v>15391.25</v>
          </cell>
          <cell r="AX221">
            <v>-1103.8393260021694</v>
          </cell>
          <cell r="AY221">
            <v>342888.91067399783</v>
          </cell>
          <cell r="AZ221">
            <v>167160.13823749925</v>
          </cell>
          <cell r="BA221">
            <v>168109.79450298671</v>
          </cell>
          <cell r="BB221">
            <v>168516.14781561715</v>
          </cell>
          <cell r="BD221">
            <v>212</v>
          </cell>
          <cell r="BE221" t="str">
            <v>NORTH ATTLEBOROUGH</v>
          </cell>
          <cell r="BF221">
            <v>0</v>
          </cell>
          <cell r="BG221">
            <v>0</v>
          </cell>
          <cell r="BI221">
            <v>0</v>
          </cell>
          <cell r="BJ221">
            <v>0</v>
          </cell>
          <cell r="BK221">
            <v>0</v>
          </cell>
          <cell r="BL221">
            <v>0</v>
          </cell>
          <cell r="BM221">
            <v>0</v>
          </cell>
          <cell r="BN221">
            <v>0</v>
          </cell>
          <cell r="BP221">
            <v>0</v>
          </cell>
          <cell r="BR221">
            <v>241147</v>
          </cell>
          <cell r="BS221">
            <v>241147</v>
          </cell>
          <cell r="BT221">
            <v>0</v>
          </cell>
          <cell r="BU221">
            <v>-1103.8393260021694</v>
          </cell>
          <cell r="BV221">
            <v>-1103.8393260021694</v>
          </cell>
          <cell r="BX221">
            <v>-1103.8393260021694</v>
          </cell>
          <cell r="CD221">
            <v>-212</v>
          </cell>
        </row>
        <row r="222">
          <cell r="A222">
            <v>213</v>
          </cell>
          <cell r="B222">
            <v>215</v>
          </cell>
          <cell r="C222" t="str">
            <v>NORTHBOROUGH</v>
          </cell>
          <cell r="D222">
            <v>2</v>
          </cell>
          <cell r="E222">
            <v>31608</v>
          </cell>
          <cell r="F222">
            <v>0</v>
          </cell>
          <cell r="G222">
            <v>1738</v>
          </cell>
          <cell r="H222">
            <v>33346</v>
          </cell>
          <cell r="J222">
            <v>22136.079068992156</v>
          </cell>
          <cell r="K222">
            <v>0.64925183698346978</v>
          </cell>
          <cell r="L222">
            <v>1738</v>
          </cell>
          <cell r="M222">
            <v>23874.079068992156</v>
          </cell>
          <cell r="O222">
            <v>9471.920931007844</v>
          </cell>
          <cell r="Q222">
            <v>0</v>
          </cell>
          <cell r="R222">
            <v>22136.079068992156</v>
          </cell>
          <cell r="S222">
            <v>1738</v>
          </cell>
          <cell r="T222">
            <v>23874.079068992156</v>
          </cell>
          <cell r="V222">
            <v>35832.75</v>
          </cell>
          <cell r="W222">
            <v>0</v>
          </cell>
          <cell r="X222">
            <v>213</v>
          </cell>
          <cell r="Y222">
            <v>2</v>
          </cell>
          <cell r="Z222">
            <v>5.4380664652567974E-2</v>
          </cell>
          <cell r="AA222">
            <v>31608</v>
          </cell>
          <cell r="AB222">
            <v>0</v>
          </cell>
          <cell r="AC222">
            <v>31608</v>
          </cell>
          <cell r="AD222">
            <v>0</v>
          </cell>
          <cell r="AE222">
            <v>1738</v>
          </cell>
          <cell r="AF222">
            <v>33346</v>
          </cell>
          <cell r="AG222">
            <v>0</v>
          </cell>
          <cell r="AH222">
            <v>0</v>
          </cell>
          <cell r="AI222">
            <v>0</v>
          </cell>
          <cell r="AJ222">
            <v>0</v>
          </cell>
          <cell r="AK222">
            <v>33346</v>
          </cell>
          <cell r="AM222">
            <v>213</v>
          </cell>
          <cell r="AN222">
            <v>215</v>
          </cell>
          <cell r="AO222" t="str">
            <v>NORTHBOROUGH</v>
          </cell>
          <cell r="AP222">
            <v>31608</v>
          </cell>
          <cell r="AQ222">
            <v>0</v>
          </cell>
          <cell r="AR222">
            <v>31608</v>
          </cell>
          <cell r="AS222">
            <v>0</v>
          </cell>
          <cell r="AT222">
            <v>432.75</v>
          </cell>
          <cell r="AU222">
            <v>0</v>
          </cell>
          <cell r="AV222">
            <v>2054</v>
          </cell>
          <cell r="AW222">
            <v>0</v>
          </cell>
          <cell r="AX222">
            <v>0</v>
          </cell>
          <cell r="AY222">
            <v>34094.75</v>
          </cell>
          <cell r="AZ222">
            <v>21910.277338763808</v>
          </cell>
          <cell r="BA222">
            <v>22136.079068992156</v>
          </cell>
          <cell r="BB222">
            <v>22232.69853480368</v>
          </cell>
          <cell r="BD222">
            <v>213</v>
          </cell>
          <cell r="BE222" t="str">
            <v>NORTHBOROUGH</v>
          </cell>
          <cell r="BF222">
            <v>0</v>
          </cell>
          <cell r="BG222">
            <v>0</v>
          </cell>
          <cell r="BI222">
            <v>0</v>
          </cell>
          <cell r="BJ222">
            <v>0</v>
          </cell>
          <cell r="BK222">
            <v>0</v>
          </cell>
          <cell r="BL222">
            <v>0</v>
          </cell>
          <cell r="BM222">
            <v>0</v>
          </cell>
          <cell r="BN222">
            <v>0</v>
          </cell>
          <cell r="BP222">
            <v>0</v>
          </cell>
          <cell r="BR222">
            <v>31608</v>
          </cell>
          <cell r="BS222">
            <v>31608</v>
          </cell>
          <cell r="BT222">
            <v>0</v>
          </cell>
          <cell r="BU222">
            <v>0</v>
          </cell>
          <cell r="BV222">
            <v>0</v>
          </cell>
          <cell r="BX222">
            <v>0</v>
          </cell>
          <cell r="CD222">
            <v>-213</v>
          </cell>
        </row>
        <row r="223">
          <cell r="A223">
            <v>214</v>
          </cell>
          <cell r="B223">
            <v>216</v>
          </cell>
          <cell r="C223" t="str">
            <v>NORTHBRIDGE</v>
          </cell>
          <cell r="D223">
            <v>2</v>
          </cell>
          <cell r="E223">
            <v>19994</v>
          </cell>
          <cell r="F223">
            <v>0</v>
          </cell>
          <cell r="G223">
            <v>1785</v>
          </cell>
          <cell r="H223">
            <v>21779</v>
          </cell>
          <cell r="J223">
            <v>0</v>
          </cell>
          <cell r="K223">
            <v>0</v>
          </cell>
          <cell r="L223">
            <v>1785</v>
          </cell>
          <cell r="M223">
            <v>1785</v>
          </cell>
          <cell r="O223">
            <v>19994</v>
          </cell>
          <cell r="Q223">
            <v>0</v>
          </cell>
          <cell r="R223">
            <v>0</v>
          </cell>
          <cell r="S223">
            <v>1785</v>
          </cell>
          <cell r="T223">
            <v>1785</v>
          </cell>
          <cell r="V223">
            <v>7705.75</v>
          </cell>
          <cell r="W223">
            <v>0</v>
          </cell>
          <cell r="X223">
            <v>214</v>
          </cell>
          <cell r="Y223">
            <v>2</v>
          </cell>
          <cell r="Z223">
            <v>1.4992503748125937E-3</v>
          </cell>
          <cell r="AA223">
            <v>19994</v>
          </cell>
          <cell r="AB223">
            <v>0</v>
          </cell>
          <cell r="AC223">
            <v>19994</v>
          </cell>
          <cell r="AD223">
            <v>0</v>
          </cell>
          <cell r="AE223">
            <v>1785</v>
          </cell>
          <cell r="AF223">
            <v>21779</v>
          </cell>
          <cell r="AG223">
            <v>0</v>
          </cell>
          <cell r="AH223">
            <v>0</v>
          </cell>
          <cell r="AI223">
            <v>0</v>
          </cell>
          <cell r="AJ223">
            <v>0</v>
          </cell>
          <cell r="AK223">
            <v>21779</v>
          </cell>
          <cell r="AM223">
            <v>214</v>
          </cell>
          <cell r="AN223">
            <v>216</v>
          </cell>
          <cell r="AO223" t="str">
            <v>NORTHBRIDGE</v>
          </cell>
          <cell r="AP223">
            <v>19994</v>
          </cell>
          <cell r="AQ223">
            <v>34635</v>
          </cell>
          <cell r="AR223">
            <v>0</v>
          </cell>
          <cell r="AS223">
            <v>0</v>
          </cell>
          <cell r="AT223">
            <v>0</v>
          </cell>
          <cell r="AU223">
            <v>4210.25</v>
          </cell>
          <cell r="AV223">
            <v>0</v>
          </cell>
          <cell r="AW223">
            <v>1710.5</v>
          </cell>
          <cell r="AX223">
            <v>0</v>
          </cell>
          <cell r="AY223">
            <v>5920.75</v>
          </cell>
          <cell r="AZ223">
            <v>0</v>
          </cell>
          <cell r="BA223">
            <v>0</v>
          </cell>
          <cell r="BB223">
            <v>0</v>
          </cell>
          <cell r="BD223">
            <v>214</v>
          </cell>
          <cell r="BE223" t="str">
            <v>NORTHBRIDGE</v>
          </cell>
          <cell r="BF223">
            <v>0</v>
          </cell>
          <cell r="BG223">
            <v>0</v>
          </cell>
          <cell r="BI223">
            <v>0</v>
          </cell>
          <cell r="BJ223">
            <v>0</v>
          </cell>
          <cell r="BK223">
            <v>0</v>
          </cell>
          <cell r="BL223">
            <v>0</v>
          </cell>
          <cell r="BM223">
            <v>0</v>
          </cell>
          <cell r="BN223">
            <v>0</v>
          </cell>
          <cell r="BP223">
            <v>0</v>
          </cell>
          <cell r="BR223">
            <v>0</v>
          </cell>
          <cell r="BS223">
            <v>0</v>
          </cell>
          <cell r="BT223">
            <v>0</v>
          </cell>
          <cell r="BU223">
            <v>0</v>
          </cell>
          <cell r="BV223">
            <v>0</v>
          </cell>
          <cell r="BX223">
            <v>0</v>
          </cell>
          <cell r="CD223">
            <v>-214</v>
          </cell>
        </row>
        <row r="224">
          <cell r="A224">
            <v>215</v>
          </cell>
          <cell r="B224">
            <v>212</v>
          </cell>
          <cell r="C224" t="str">
            <v>NORTH BROOKFIELD</v>
          </cell>
          <cell r="D224">
            <v>6</v>
          </cell>
          <cell r="E224">
            <v>74544</v>
          </cell>
          <cell r="F224">
            <v>0</v>
          </cell>
          <cell r="G224">
            <v>5358</v>
          </cell>
          <cell r="H224">
            <v>79902</v>
          </cell>
          <cell r="J224">
            <v>52205.51373446441</v>
          </cell>
          <cell r="K224">
            <v>0.70033153217515043</v>
          </cell>
          <cell r="L224">
            <v>5358</v>
          </cell>
          <cell r="M224">
            <v>57563.51373446441</v>
          </cell>
          <cell r="O224">
            <v>22338.48626553559</v>
          </cell>
          <cell r="Q224">
            <v>0</v>
          </cell>
          <cell r="R224">
            <v>52205.51373446441</v>
          </cell>
          <cell r="S224">
            <v>5358</v>
          </cell>
          <cell r="T224">
            <v>57563.51373446441</v>
          </cell>
          <cell r="V224">
            <v>79902</v>
          </cell>
          <cell r="W224">
            <v>0</v>
          </cell>
          <cell r="X224">
            <v>215</v>
          </cell>
          <cell r="Y224">
            <v>6</v>
          </cell>
          <cell r="Z224">
            <v>0</v>
          </cell>
          <cell r="AA224">
            <v>74544</v>
          </cell>
          <cell r="AB224">
            <v>0</v>
          </cell>
          <cell r="AC224">
            <v>74544</v>
          </cell>
          <cell r="AD224">
            <v>0</v>
          </cell>
          <cell r="AE224">
            <v>5358</v>
          </cell>
          <cell r="AF224">
            <v>79902</v>
          </cell>
          <cell r="AG224">
            <v>0</v>
          </cell>
          <cell r="AH224">
            <v>0</v>
          </cell>
          <cell r="AI224">
            <v>0</v>
          </cell>
          <cell r="AJ224">
            <v>0</v>
          </cell>
          <cell r="AK224">
            <v>79902</v>
          </cell>
          <cell r="AM224">
            <v>215</v>
          </cell>
          <cell r="AN224">
            <v>212</v>
          </cell>
          <cell r="AO224" t="str">
            <v>NORTH BROOKFIELD</v>
          </cell>
          <cell r="AP224">
            <v>74544</v>
          </cell>
          <cell r="AQ224">
            <v>0</v>
          </cell>
          <cell r="AR224">
            <v>74544</v>
          </cell>
          <cell r="AS224">
            <v>0</v>
          </cell>
          <cell r="AT224">
            <v>0</v>
          </cell>
          <cell r="AU224">
            <v>0</v>
          </cell>
          <cell r="AV224">
            <v>0</v>
          </cell>
          <cell r="AW224">
            <v>0</v>
          </cell>
          <cell r="AX224">
            <v>0</v>
          </cell>
          <cell r="AY224">
            <v>74544</v>
          </cell>
          <cell r="AZ224">
            <v>51672.985128474102</v>
          </cell>
          <cell r="BA224">
            <v>52205.51373446441</v>
          </cell>
          <cell r="BB224">
            <v>52433.38014358408</v>
          </cell>
          <cell r="BD224">
            <v>215</v>
          </cell>
          <cell r="BE224" t="str">
            <v>NORTH BROOKFIELD</v>
          </cell>
          <cell r="BF224">
            <v>0</v>
          </cell>
          <cell r="BG224">
            <v>0</v>
          </cell>
          <cell r="BI224">
            <v>0</v>
          </cell>
          <cell r="BJ224">
            <v>0</v>
          </cell>
          <cell r="BK224">
            <v>0</v>
          </cell>
          <cell r="BL224">
            <v>0</v>
          </cell>
          <cell r="BM224">
            <v>0</v>
          </cell>
          <cell r="BN224">
            <v>0</v>
          </cell>
          <cell r="BP224">
            <v>0</v>
          </cell>
          <cell r="BR224">
            <v>74544</v>
          </cell>
          <cell r="BS224">
            <v>74544</v>
          </cell>
          <cell r="BT224">
            <v>0</v>
          </cell>
          <cell r="BU224">
            <v>0</v>
          </cell>
          <cell r="BV224">
            <v>0</v>
          </cell>
          <cell r="BX224">
            <v>0</v>
          </cell>
          <cell r="CD224">
            <v>-215</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D225">
            <v>216</v>
          </cell>
          <cell r="BE225" t="str">
            <v>NORTHFIELD</v>
          </cell>
          <cell r="BF225">
            <v>0</v>
          </cell>
          <cell r="BG225">
            <v>0</v>
          </cell>
          <cell r="BI225">
            <v>0</v>
          </cell>
          <cell r="BJ225">
            <v>0</v>
          </cell>
          <cell r="BK225">
            <v>0</v>
          </cell>
          <cell r="BL225">
            <v>0</v>
          </cell>
          <cell r="BM225">
            <v>0</v>
          </cell>
          <cell r="BN225">
            <v>0</v>
          </cell>
          <cell r="BP225">
            <v>0</v>
          </cell>
          <cell r="BR225">
            <v>0</v>
          </cell>
          <cell r="BS225">
            <v>0</v>
          </cell>
          <cell r="BT225">
            <v>0</v>
          </cell>
          <cell r="BU225">
            <v>0</v>
          </cell>
          <cell r="BV225">
            <v>0</v>
          </cell>
          <cell r="BX225">
            <v>0</v>
          </cell>
          <cell r="CD225">
            <v>-216</v>
          </cell>
        </row>
        <row r="226">
          <cell r="A226">
            <v>217</v>
          </cell>
          <cell r="B226">
            <v>213</v>
          </cell>
          <cell r="C226" t="str">
            <v>NORTH READING</v>
          </cell>
          <cell r="D226">
            <v>1</v>
          </cell>
          <cell r="E226">
            <v>14178</v>
          </cell>
          <cell r="F226">
            <v>0</v>
          </cell>
          <cell r="G226">
            <v>893</v>
          </cell>
          <cell r="H226">
            <v>15071</v>
          </cell>
          <cell r="J226">
            <v>8965.3481872401353</v>
          </cell>
          <cell r="K226">
            <v>0.68226441187508047</v>
          </cell>
          <cell r="L226">
            <v>893</v>
          </cell>
          <cell r="M226">
            <v>9858.3481872401353</v>
          </cell>
          <cell r="O226">
            <v>5212.6518127598647</v>
          </cell>
          <cell r="Q226">
            <v>0</v>
          </cell>
          <cell r="R226">
            <v>8965.3481872401353</v>
          </cell>
          <cell r="S226">
            <v>893</v>
          </cell>
          <cell r="T226">
            <v>9858.3481872401353</v>
          </cell>
          <cell r="V226">
            <v>14033.577217856777</v>
          </cell>
          <cell r="W226">
            <v>0</v>
          </cell>
          <cell r="X226">
            <v>217</v>
          </cell>
          <cell r="Y226">
            <v>1</v>
          </cell>
          <cell r="Z226">
            <v>0</v>
          </cell>
          <cell r="AA226">
            <v>14178</v>
          </cell>
          <cell r="AB226">
            <v>0</v>
          </cell>
          <cell r="AC226">
            <v>14178</v>
          </cell>
          <cell r="AD226">
            <v>0</v>
          </cell>
          <cell r="AE226">
            <v>893</v>
          </cell>
          <cell r="AF226">
            <v>15071</v>
          </cell>
          <cell r="AG226">
            <v>0</v>
          </cell>
          <cell r="AH226">
            <v>0</v>
          </cell>
          <cell r="AI226">
            <v>0</v>
          </cell>
          <cell r="AJ226">
            <v>0</v>
          </cell>
          <cell r="AK226">
            <v>15071</v>
          </cell>
          <cell r="AM226">
            <v>217</v>
          </cell>
          <cell r="AN226">
            <v>213</v>
          </cell>
          <cell r="AO226" t="str">
            <v>NORTH READING</v>
          </cell>
          <cell r="AP226">
            <v>14178</v>
          </cell>
          <cell r="AQ226">
            <v>1356</v>
          </cell>
          <cell r="AR226">
            <v>12822</v>
          </cell>
          <cell r="AS226">
            <v>339</v>
          </cell>
          <cell r="AT226">
            <v>0</v>
          </cell>
          <cell r="AU226">
            <v>0</v>
          </cell>
          <cell r="AV226">
            <v>0</v>
          </cell>
          <cell r="AW226">
            <v>0</v>
          </cell>
          <cell r="AX226">
            <v>-20.422782143222776</v>
          </cell>
          <cell r="AY226">
            <v>13140.577217856777</v>
          </cell>
          <cell r="AZ226">
            <v>8888.0528991910141</v>
          </cell>
          <cell r="BA226">
            <v>8965.3481872401353</v>
          </cell>
          <cell r="BB226">
            <v>8998.4224663145342</v>
          </cell>
          <cell r="BD226">
            <v>217</v>
          </cell>
          <cell r="BE226" t="str">
            <v>NORTH READING</v>
          </cell>
          <cell r="BF226">
            <v>0</v>
          </cell>
          <cell r="BG226">
            <v>0</v>
          </cell>
          <cell r="BI226">
            <v>0</v>
          </cell>
          <cell r="BJ226">
            <v>0</v>
          </cell>
          <cell r="BK226">
            <v>0</v>
          </cell>
          <cell r="BL226">
            <v>0</v>
          </cell>
          <cell r="BM226">
            <v>0</v>
          </cell>
          <cell r="BN226">
            <v>0</v>
          </cell>
          <cell r="BP226">
            <v>0</v>
          </cell>
          <cell r="BR226">
            <v>12822</v>
          </cell>
          <cell r="BS226">
            <v>12822</v>
          </cell>
          <cell r="BT226">
            <v>0</v>
          </cell>
          <cell r="BU226">
            <v>-20.422782143222776</v>
          </cell>
          <cell r="BV226">
            <v>-20.422782143222776</v>
          </cell>
          <cell r="BX226">
            <v>-20.422782143222776</v>
          </cell>
          <cell r="CD226">
            <v>-217</v>
          </cell>
        </row>
        <row r="227">
          <cell r="A227">
            <v>218</v>
          </cell>
          <cell r="B227">
            <v>218</v>
          </cell>
          <cell r="C227" t="str">
            <v>NORTON</v>
          </cell>
          <cell r="D227">
            <v>110</v>
          </cell>
          <cell r="E227">
            <v>1368557</v>
          </cell>
          <cell r="F227">
            <v>0</v>
          </cell>
          <cell r="G227">
            <v>98230</v>
          </cell>
          <cell r="H227">
            <v>1466787</v>
          </cell>
          <cell r="J227">
            <v>26962.063657211118</v>
          </cell>
          <cell r="K227">
            <v>0.57029376885857164</v>
          </cell>
          <cell r="L227">
            <v>98230</v>
          </cell>
          <cell r="M227">
            <v>125192.06365721111</v>
          </cell>
          <cell r="O227">
            <v>1341594.9363427889</v>
          </cell>
          <cell r="Q227">
            <v>0</v>
          </cell>
          <cell r="R227">
            <v>26962.063657211118</v>
          </cell>
          <cell r="S227">
            <v>98230</v>
          </cell>
          <cell r="T227">
            <v>125192.06365721111</v>
          </cell>
          <cell r="V227">
            <v>145507.5</v>
          </cell>
          <cell r="W227">
            <v>0</v>
          </cell>
          <cell r="X227">
            <v>218</v>
          </cell>
          <cell r="Y227">
            <v>110</v>
          </cell>
          <cell r="Z227">
            <v>0</v>
          </cell>
          <cell r="AA227">
            <v>1368557</v>
          </cell>
          <cell r="AB227">
            <v>0</v>
          </cell>
          <cell r="AC227">
            <v>1368557</v>
          </cell>
          <cell r="AD227">
            <v>0</v>
          </cell>
          <cell r="AE227">
            <v>98230</v>
          </cell>
          <cell r="AF227">
            <v>1466787</v>
          </cell>
          <cell r="AG227">
            <v>0</v>
          </cell>
          <cell r="AH227">
            <v>0</v>
          </cell>
          <cell r="AI227">
            <v>0</v>
          </cell>
          <cell r="AJ227">
            <v>0</v>
          </cell>
          <cell r="AK227">
            <v>1466787</v>
          </cell>
          <cell r="AM227">
            <v>218</v>
          </cell>
          <cell r="AN227">
            <v>218</v>
          </cell>
          <cell r="AO227" t="str">
            <v>NORTON</v>
          </cell>
          <cell r="AP227">
            <v>1368557</v>
          </cell>
          <cell r="AQ227">
            <v>1330058</v>
          </cell>
          <cell r="AR227">
            <v>38499</v>
          </cell>
          <cell r="AS227">
            <v>0</v>
          </cell>
          <cell r="AT227">
            <v>0</v>
          </cell>
          <cell r="AU227">
            <v>0</v>
          </cell>
          <cell r="AV227">
            <v>0</v>
          </cell>
          <cell r="AW227">
            <v>8778.5</v>
          </cell>
          <cell r="AX227">
            <v>0</v>
          </cell>
          <cell r="AY227">
            <v>47277.5</v>
          </cell>
          <cell r="AZ227">
            <v>26687.033892212981</v>
          </cell>
          <cell r="BA227">
            <v>26962.063657211118</v>
          </cell>
          <cell r="BB227">
            <v>27079.747560472249</v>
          </cell>
          <cell r="BD227">
            <v>218</v>
          </cell>
          <cell r="BE227" t="str">
            <v>NORTON</v>
          </cell>
          <cell r="BF227">
            <v>0</v>
          </cell>
          <cell r="BG227">
            <v>0</v>
          </cell>
          <cell r="BI227">
            <v>0</v>
          </cell>
          <cell r="BJ227">
            <v>0</v>
          </cell>
          <cell r="BK227">
            <v>0</v>
          </cell>
          <cell r="BL227">
            <v>0</v>
          </cell>
          <cell r="BM227">
            <v>0</v>
          </cell>
          <cell r="BN227">
            <v>0</v>
          </cell>
          <cell r="BP227">
            <v>0</v>
          </cell>
          <cell r="BR227">
            <v>38499</v>
          </cell>
          <cell r="BS227">
            <v>38499</v>
          </cell>
          <cell r="BT227">
            <v>0</v>
          </cell>
          <cell r="BU227">
            <v>0</v>
          </cell>
          <cell r="BV227">
            <v>0</v>
          </cell>
          <cell r="BX227">
            <v>0</v>
          </cell>
          <cell r="CD227">
            <v>-218</v>
          </cell>
        </row>
        <row r="228">
          <cell r="A228">
            <v>219</v>
          </cell>
          <cell r="B228">
            <v>219</v>
          </cell>
          <cell r="C228" t="str">
            <v>NORWELL</v>
          </cell>
          <cell r="D228">
            <v>9</v>
          </cell>
          <cell r="E228">
            <v>137232</v>
          </cell>
          <cell r="F228">
            <v>0</v>
          </cell>
          <cell r="G228">
            <v>8037</v>
          </cell>
          <cell r="H228">
            <v>145269</v>
          </cell>
          <cell r="J228">
            <v>11861.205737211802</v>
          </cell>
          <cell r="K228">
            <v>0.30827296847031394</v>
          </cell>
          <cell r="L228">
            <v>8037</v>
          </cell>
          <cell r="M228">
            <v>19898.2057372118</v>
          </cell>
          <cell r="O228">
            <v>125370.7942627882</v>
          </cell>
          <cell r="Q228">
            <v>0</v>
          </cell>
          <cell r="R228">
            <v>11861.205737211802</v>
          </cell>
          <cell r="S228">
            <v>8037</v>
          </cell>
          <cell r="T228">
            <v>19898.2057372118</v>
          </cell>
          <cell r="V228">
            <v>46513.308176057326</v>
          </cell>
          <cell r="W228">
            <v>0</v>
          </cell>
          <cell r="X228">
            <v>219</v>
          </cell>
          <cell r="Y228">
            <v>9</v>
          </cell>
          <cell r="Z228">
            <v>0</v>
          </cell>
          <cell r="AA228">
            <v>137232</v>
          </cell>
          <cell r="AB228">
            <v>0</v>
          </cell>
          <cell r="AC228">
            <v>137232</v>
          </cell>
          <cell r="AD228">
            <v>0</v>
          </cell>
          <cell r="AE228">
            <v>8037</v>
          </cell>
          <cell r="AF228">
            <v>145269</v>
          </cell>
          <cell r="AG228">
            <v>0</v>
          </cell>
          <cell r="AH228">
            <v>0</v>
          </cell>
          <cell r="AI228">
            <v>0</v>
          </cell>
          <cell r="AJ228">
            <v>0</v>
          </cell>
          <cell r="AK228">
            <v>145269</v>
          </cell>
          <cell r="AM228">
            <v>219</v>
          </cell>
          <cell r="AN228">
            <v>219</v>
          </cell>
          <cell r="AO228" t="str">
            <v>NORWELL</v>
          </cell>
          <cell r="AP228">
            <v>137232</v>
          </cell>
          <cell r="AQ228">
            <v>119920</v>
          </cell>
          <cell r="AR228">
            <v>17312</v>
          </cell>
          <cell r="AS228">
            <v>6232</v>
          </cell>
          <cell r="AT228">
            <v>5982</v>
          </cell>
          <cell r="AU228">
            <v>3816</v>
          </cell>
          <cell r="AV228">
            <v>603.75</v>
          </cell>
          <cell r="AW228">
            <v>4906</v>
          </cell>
          <cell r="AX228">
            <v>-375.44182394267045</v>
          </cell>
          <cell r="AY228">
            <v>38476.308176057326</v>
          </cell>
          <cell r="AZ228">
            <v>12000.465745655501</v>
          </cell>
          <cell r="BA228">
            <v>11861.205737211802</v>
          </cell>
          <cell r="BB228">
            <v>11801.617054648867</v>
          </cell>
          <cell r="BD228">
            <v>219</v>
          </cell>
          <cell r="BE228" t="str">
            <v>NORWELL</v>
          </cell>
          <cell r="BF228">
            <v>0</v>
          </cell>
          <cell r="BG228">
            <v>0</v>
          </cell>
          <cell r="BI228">
            <v>0</v>
          </cell>
          <cell r="BJ228">
            <v>0</v>
          </cell>
          <cell r="BK228">
            <v>0</v>
          </cell>
          <cell r="BL228">
            <v>0</v>
          </cell>
          <cell r="BM228">
            <v>0</v>
          </cell>
          <cell r="BN228">
            <v>0</v>
          </cell>
          <cell r="BP228">
            <v>0</v>
          </cell>
          <cell r="BR228">
            <v>17312</v>
          </cell>
          <cell r="BS228">
            <v>17312</v>
          </cell>
          <cell r="BT228">
            <v>0</v>
          </cell>
          <cell r="BU228">
            <v>-375.44182394267045</v>
          </cell>
          <cell r="BV228">
            <v>-375.44182394267045</v>
          </cell>
          <cell r="BX228">
            <v>-375.44182394267045</v>
          </cell>
          <cell r="CD228">
            <v>-219</v>
          </cell>
        </row>
        <row r="229">
          <cell r="A229">
            <v>220</v>
          </cell>
          <cell r="B229">
            <v>220</v>
          </cell>
          <cell r="C229" t="str">
            <v>NORWOOD</v>
          </cell>
          <cell r="D229">
            <v>40</v>
          </cell>
          <cell r="E229">
            <v>599546</v>
          </cell>
          <cell r="F229">
            <v>0</v>
          </cell>
          <cell r="G229">
            <v>35718</v>
          </cell>
          <cell r="H229">
            <v>635264</v>
          </cell>
          <cell r="J229">
            <v>79287.365138966125</v>
          </cell>
          <cell r="K229">
            <v>0.39607383522641554</v>
          </cell>
          <cell r="L229">
            <v>35718</v>
          </cell>
          <cell r="M229">
            <v>115005.36513896612</v>
          </cell>
          <cell r="O229">
            <v>520258.63486103388</v>
          </cell>
          <cell r="Q229">
            <v>0</v>
          </cell>
          <cell r="R229">
            <v>79287.365138966125</v>
          </cell>
          <cell r="S229">
            <v>35718</v>
          </cell>
          <cell r="T229">
            <v>115005.36513896612</v>
          </cell>
          <cell r="V229">
            <v>235901.29434369609</v>
          </cell>
          <cell r="W229">
            <v>0</v>
          </cell>
          <cell r="X229">
            <v>220</v>
          </cell>
          <cell r="Y229">
            <v>40</v>
          </cell>
          <cell r="Z229">
            <v>0</v>
          </cell>
          <cell r="AA229">
            <v>599566</v>
          </cell>
          <cell r="AB229">
            <v>0</v>
          </cell>
          <cell r="AC229">
            <v>599566</v>
          </cell>
          <cell r="AD229">
            <v>0</v>
          </cell>
          <cell r="AE229">
            <v>35720</v>
          </cell>
          <cell r="AF229">
            <v>635286</v>
          </cell>
          <cell r="AG229">
            <v>0</v>
          </cell>
          <cell r="AH229">
            <v>0</v>
          </cell>
          <cell r="AI229">
            <v>0</v>
          </cell>
          <cell r="AJ229">
            <v>0</v>
          </cell>
          <cell r="AK229">
            <v>635286</v>
          </cell>
          <cell r="AM229">
            <v>220</v>
          </cell>
          <cell r="AN229">
            <v>220</v>
          </cell>
          <cell r="AO229" t="str">
            <v>NORWOOD</v>
          </cell>
          <cell r="AP229">
            <v>599546</v>
          </cell>
          <cell r="AQ229">
            <v>484880</v>
          </cell>
          <cell r="AR229">
            <v>114666</v>
          </cell>
          <cell r="AS229">
            <v>24147</v>
          </cell>
          <cell r="AT229">
            <v>22109.5</v>
          </cell>
          <cell r="AU229">
            <v>15330</v>
          </cell>
          <cell r="AV229">
            <v>15815.75</v>
          </cell>
          <cell r="AW229">
            <v>9567</v>
          </cell>
          <cell r="AX229">
            <v>-1451.9556563038932</v>
          </cell>
          <cell r="AY229">
            <v>200183.29434369609</v>
          </cell>
          <cell r="AZ229">
            <v>79485.06268434228</v>
          </cell>
          <cell r="BA229">
            <v>79287.365138966125</v>
          </cell>
          <cell r="BB229">
            <v>79202.771317620398</v>
          </cell>
          <cell r="BD229">
            <v>220</v>
          </cell>
          <cell r="BE229" t="str">
            <v>NORWOOD</v>
          </cell>
          <cell r="BF229">
            <v>0</v>
          </cell>
          <cell r="BG229">
            <v>-20</v>
          </cell>
          <cell r="BI229">
            <v>-2</v>
          </cell>
          <cell r="BJ229">
            <v>-22</v>
          </cell>
          <cell r="BK229">
            <v>0</v>
          </cell>
          <cell r="BL229">
            <v>0</v>
          </cell>
          <cell r="BM229">
            <v>0</v>
          </cell>
          <cell r="BN229">
            <v>-22</v>
          </cell>
          <cell r="BP229">
            <v>-2</v>
          </cell>
          <cell r="BR229">
            <v>114666</v>
          </cell>
          <cell r="BS229">
            <v>114686</v>
          </cell>
          <cell r="BT229">
            <v>-20</v>
          </cell>
          <cell r="BU229">
            <v>-1471.9556563038932</v>
          </cell>
          <cell r="BV229">
            <v>-1451.9556563038932</v>
          </cell>
          <cell r="BX229">
            <v>-1453.9556563038932</v>
          </cell>
          <cell r="CD229">
            <v>-220</v>
          </cell>
        </row>
        <row r="230">
          <cell r="A230">
            <v>221</v>
          </cell>
          <cell r="B230">
            <v>221</v>
          </cell>
          <cell r="C230" t="str">
            <v>OAK BLUFFS</v>
          </cell>
          <cell r="D230">
            <v>33</v>
          </cell>
          <cell r="E230">
            <v>711909</v>
          </cell>
          <cell r="F230">
            <v>0</v>
          </cell>
          <cell r="G230">
            <v>28842</v>
          </cell>
          <cell r="H230">
            <v>740751</v>
          </cell>
          <cell r="J230">
            <v>120024.99883294612</v>
          </cell>
          <cell r="K230">
            <v>0.5438572164849883</v>
          </cell>
          <cell r="L230">
            <v>28842</v>
          </cell>
          <cell r="M230">
            <v>148866.99883294612</v>
          </cell>
          <cell r="O230">
            <v>591884.00116705382</v>
          </cell>
          <cell r="Q230">
            <v>0</v>
          </cell>
          <cell r="R230">
            <v>120024.99883294612</v>
          </cell>
          <cell r="S230">
            <v>28842</v>
          </cell>
          <cell r="T230">
            <v>148866.99883294612</v>
          </cell>
          <cell r="V230">
            <v>249534.11402338557</v>
          </cell>
          <cell r="W230">
            <v>0</v>
          </cell>
          <cell r="X230">
            <v>221</v>
          </cell>
          <cell r="Y230">
            <v>33</v>
          </cell>
          <cell r="Z230">
            <v>0.71739130434782572</v>
          </cell>
          <cell r="AA230">
            <v>711909</v>
          </cell>
          <cell r="AB230">
            <v>0</v>
          </cell>
          <cell r="AC230">
            <v>711909</v>
          </cell>
          <cell r="AD230">
            <v>0</v>
          </cell>
          <cell r="AE230">
            <v>28842</v>
          </cell>
          <cell r="AF230">
            <v>740751</v>
          </cell>
          <cell r="AG230">
            <v>0</v>
          </cell>
          <cell r="AH230">
            <v>0</v>
          </cell>
          <cell r="AI230">
            <v>0</v>
          </cell>
          <cell r="AJ230">
            <v>0</v>
          </cell>
          <cell r="AK230">
            <v>740751</v>
          </cell>
          <cell r="AM230">
            <v>221</v>
          </cell>
          <cell r="AN230">
            <v>221</v>
          </cell>
          <cell r="AO230" t="str">
            <v>OAK BLUFFS</v>
          </cell>
          <cell r="AP230">
            <v>711909</v>
          </cell>
          <cell r="AQ230">
            <v>540237</v>
          </cell>
          <cell r="AR230">
            <v>171672</v>
          </cell>
          <cell r="AS230">
            <v>4795</v>
          </cell>
          <cell r="AT230">
            <v>1984</v>
          </cell>
          <cell r="AU230">
            <v>0</v>
          </cell>
          <cell r="AV230">
            <v>0</v>
          </cell>
          <cell r="AW230">
            <v>42530</v>
          </cell>
          <cell r="AX230">
            <v>-288.88597661442327</v>
          </cell>
          <cell r="AY230">
            <v>220692.11402338557</v>
          </cell>
          <cell r="AZ230">
            <v>119000.92164326312</v>
          </cell>
          <cell r="BA230">
            <v>120024.99883294612</v>
          </cell>
          <cell r="BB230">
            <v>120463.19649829122</v>
          </cell>
          <cell r="BD230">
            <v>221</v>
          </cell>
          <cell r="BE230" t="str">
            <v>OAK BLUFFS</v>
          </cell>
          <cell r="BF230">
            <v>0</v>
          </cell>
          <cell r="BG230">
            <v>0</v>
          </cell>
          <cell r="BI230">
            <v>0</v>
          </cell>
          <cell r="BJ230">
            <v>0</v>
          </cell>
          <cell r="BK230">
            <v>0</v>
          </cell>
          <cell r="BL230">
            <v>0</v>
          </cell>
          <cell r="BM230">
            <v>0</v>
          </cell>
          <cell r="BN230">
            <v>0</v>
          </cell>
          <cell r="BP230">
            <v>0</v>
          </cell>
          <cell r="BR230">
            <v>171672</v>
          </cell>
          <cell r="BS230">
            <v>171672</v>
          </cell>
          <cell r="BT230">
            <v>0</v>
          </cell>
          <cell r="BU230">
            <v>-288.88597661442327</v>
          </cell>
          <cell r="BV230">
            <v>-288.88597661442327</v>
          </cell>
          <cell r="BX230">
            <v>-288.88597661442327</v>
          </cell>
          <cell r="CD230">
            <v>-221</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D231">
            <v>222</v>
          </cell>
          <cell r="BE231" t="str">
            <v>OAKHAM</v>
          </cell>
          <cell r="BF231">
            <v>0</v>
          </cell>
          <cell r="BG231">
            <v>0</v>
          </cell>
          <cell r="BI231">
            <v>0</v>
          </cell>
          <cell r="BJ231">
            <v>0</v>
          </cell>
          <cell r="BK231">
            <v>0</v>
          </cell>
          <cell r="BL231">
            <v>0</v>
          </cell>
          <cell r="BM231">
            <v>0</v>
          </cell>
          <cell r="BN231">
            <v>0</v>
          </cell>
          <cell r="BP231">
            <v>0</v>
          </cell>
          <cell r="BR231">
            <v>0</v>
          </cell>
          <cell r="BS231">
            <v>0</v>
          </cell>
          <cell r="BT231">
            <v>0</v>
          </cell>
          <cell r="BU231">
            <v>0</v>
          </cell>
          <cell r="BV231">
            <v>0</v>
          </cell>
          <cell r="BX231">
            <v>0</v>
          </cell>
          <cell r="CD231">
            <v>-222</v>
          </cell>
        </row>
        <row r="232">
          <cell r="A232">
            <v>223</v>
          </cell>
          <cell r="B232">
            <v>223</v>
          </cell>
          <cell r="C232" t="str">
            <v>ORANGE</v>
          </cell>
          <cell r="D232">
            <v>2</v>
          </cell>
          <cell r="E232">
            <v>18204</v>
          </cell>
          <cell r="F232">
            <v>0</v>
          </cell>
          <cell r="G232">
            <v>1786</v>
          </cell>
          <cell r="H232">
            <v>19990</v>
          </cell>
          <cell r="J232">
            <v>180.92942795796301</v>
          </cell>
          <cell r="K232">
            <v>3.5617093059037985E-2</v>
          </cell>
          <cell r="L232">
            <v>1786</v>
          </cell>
          <cell r="M232">
            <v>1966.9294279579631</v>
          </cell>
          <cell r="O232">
            <v>18023.070572042037</v>
          </cell>
          <cell r="Q232">
            <v>0</v>
          </cell>
          <cell r="R232">
            <v>180.92942795796301</v>
          </cell>
          <cell r="S232">
            <v>1786</v>
          </cell>
          <cell r="T232">
            <v>1966.9294279579631</v>
          </cell>
          <cell r="V232">
            <v>6865.8482531423606</v>
          </cell>
          <cell r="W232">
            <v>0</v>
          </cell>
          <cell r="X232">
            <v>223</v>
          </cell>
          <cell r="Y232">
            <v>2</v>
          </cell>
          <cell r="Z232">
            <v>0</v>
          </cell>
          <cell r="AA232">
            <v>18204</v>
          </cell>
          <cell r="AB232">
            <v>0</v>
          </cell>
          <cell r="AC232">
            <v>18204</v>
          </cell>
          <cell r="AD232">
            <v>0</v>
          </cell>
          <cell r="AE232">
            <v>1786</v>
          </cell>
          <cell r="AF232">
            <v>19990</v>
          </cell>
          <cell r="AG232">
            <v>0</v>
          </cell>
          <cell r="AH232">
            <v>0</v>
          </cell>
          <cell r="AI232">
            <v>0</v>
          </cell>
          <cell r="AJ232">
            <v>0</v>
          </cell>
          <cell r="AK232">
            <v>19990</v>
          </cell>
          <cell r="AM232">
            <v>223</v>
          </cell>
          <cell r="AN232">
            <v>223</v>
          </cell>
          <cell r="AO232" t="str">
            <v>ORANGE</v>
          </cell>
          <cell r="AP232">
            <v>18204</v>
          </cell>
          <cell r="AQ232">
            <v>17812</v>
          </cell>
          <cell r="AR232">
            <v>392</v>
          </cell>
          <cell r="AS232">
            <v>2219</v>
          </cell>
          <cell r="AT232">
            <v>0</v>
          </cell>
          <cell r="AU232">
            <v>2271</v>
          </cell>
          <cell r="AV232">
            <v>211.75</v>
          </cell>
          <cell r="AW232">
            <v>119.75</v>
          </cell>
          <cell r="AX232">
            <v>-133.65174685763941</v>
          </cell>
          <cell r="AY232">
            <v>5079.8482531423606</v>
          </cell>
          <cell r="AZ232">
            <v>271.72958481382602</v>
          </cell>
          <cell r="BA232">
            <v>180.92942795796301</v>
          </cell>
          <cell r="BB232">
            <v>142.07648098477529</v>
          </cell>
          <cell r="BD232">
            <v>223</v>
          </cell>
          <cell r="BE232" t="str">
            <v>ORANGE</v>
          </cell>
          <cell r="BF232">
            <v>0</v>
          </cell>
          <cell r="BG232">
            <v>0</v>
          </cell>
          <cell r="BI232">
            <v>0</v>
          </cell>
          <cell r="BJ232">
            <v>0</v>
          </cell>
          <cell r="BK232">
            <v>0</v>
          </cell>
          <cell r="BL232">
            <v>0</v>
          </cell>
          <cell r="BM232">
            <v>0</v>
          </cell>
          <cell r="BN232">
            <v>0</v>
          </cell>
          <cell r="BP232">
            <v>0</v>
          </cell>
          <cell r="BR232">
            <v>392</v>
          </cell>
          <cell r="BS232">
            <v>392</v>
          </cell>
          <cell r="BT232">
            <v>0</v>
          </cell>
          <cell r="BU232">
            <v>-133.65174685763941</v>
          </cell>
          <cell r="BV232">
            <v>-133.65174685763941</v>
          </cell>
          <cell r="BX232">
            <v>-133.65174685763941</v>
          </cell>
          <cell r="CD232">
            <v>-223</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D233">
            <v>224</v>
          </cell>
          <cell r="BE233" t="str">
            <v>ORLEANS</v>
          </cell>
          <cell r="BF233">
            <v>0</v>
          </cell>
          <cell r="BG233">
            <v>0</v>
          </cell>
          <cell r="BI233">
            <v>0</v>
          </cell>
          <cell r="BJ233">
            <v>0</v>
          </cell>
          <cell r="BK233">
            <v>0</v>
          </cell>
          <cell r="BL233">
            <v>0</v>
          </cell>
          <cell r="BM233">
            <v>0</v>
          </cell>
          <cell r="BN233">
            <v>0</v>
          </cell>
          <cell r="BP233">
            <v>0</v>
          </cell>
          <cell r="BR233">
            <v>0</v>
          </cell>
          <cell r="BS233">
            <v>0</v>
          </cell>
          <cell r="BT233">
            <v>0</v>
          </cell>
          <cell r="BU233">
            <v>0</v>
          </cell>
          <cell r="BV233">
            <v>0</v>
          </cell>
          <cell r="BX233">
            <v>0</v>
          </cell>
          <cell r="CD233">
            <v>-224</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D234">
            <v>225</v>
          </cell>
          <cell r="BE234" t="str">
            <v>OTIS</v>
          </cell>
          <cell r="BF234">
            <v>0</v>
          </cell>
          <cell r="BG234">
            <v>0</v>
          </cell>
          <cell r="BI234">
            <v>0</v>
          </cell>
          <cell r="BJ234">
            <v>0</v>
          </cell>
          <cell r="BK234">
            <v>0</v>
          </cell>
          <cell r="BL234">
            <v>0</v>
          </cell>
          <cell r="BM234">
            <v>0</v>
          </cell>
          <cell r="BN234">
            <v>0</v>
          </cell>
          <cell r="BP234">
            <v>0</v>
          </cell>
          <cell r="BR234">
            <v>0</v>
          </cell>
          <cell r="BS234">
            <v>0</v>
          </cell>
          <cell r="BT234">
            <v>0</v>
          </cell>
          <cell r="BU234">
            <v>0</v>
          </cell>
          <cell r="BV234">
            <v>0</v>
          </cell>
          <cell r="BX234">
            <v>0</v>
          </cell>
          <cell r="CD234">
            <v>-225</v>
          </cell>
        </row>
        <row r="235">
          <cell r="A235">
            <v>226</v>
          </cell>
          <cell r="B235">
            <v>226</v>
          </cell>
          <cell r="C235" t="str">
            <v>OXFORD</v>
          </cell>
          <cell r="D235">
            <v>28</v>
          </cell>
          <cell r="E235">
            <v>327432</v>
          </cell>
          <cell r="F235">
            <v>0</v>
          </cell>
          <cell r="G235">
            <v>25004</v>
          </cell>
          <cell r="H235">
            <v>352436</v>
          </cell>
          <cell r="J235">
            <v>27106.331952839198</v>
          </cell>
          <cell r="K235">
            <v>0.4437986173882445</v>
          </cell>
          <cell r="L235">
            <v>25004</v>
          </cell>
          <cell r="M235">
            <v>52110.331952839202</v>
          </cell>
          <cell r="O235">
            <v>300325.66804716078</v>
          </cell>
          <cell r="Q235">
            <v>0</v>
          </cell>
          <cell r="R235">
            <v>27106.331952839198</v>
          </cell>
          <cell r="S235">
            <v>25004</v>
          </cell>
          <cell r="T235">
            <v>52110.331952839202</v>
          </cell>
          <cell r="V235">
            <v>86082</v>
          </cell>
          <cell r="W235">
            <v>0</v>
          </cell>
          <cell r="X235">
            <v>226</v>
          </cell>
          <cell r="Y235">
            <v>28</v>
          </cell>
          <cell r="Z235">
            <v>0</v>
          </cell>
          <cell r="AA235">
            <v>327432</v>
          </cell>
          <cell r="AB235">
            <v>0</v>
          </cell>
          <cell r="AC235">
            <v>327432</v>
          </cell>
          <cell r="AD235">
            <v>0</v>
          </cell>
          <cell r="AE235">
            <v>25004</v>
          </cell>
          <cell r="AF235">
            <v>352436</v>
          </cell>
          <cell r="AG235">
            <v>0</v>
          </cell>
          <cell r="AH235">
            <v>0</v>
          </cell>
          <cell r="AI235">
            <v>0</v>
          </cell>
          <cell r="AJ235">
            <v>0</v>
          </cell>
          <cell r="AK235">
            <v>352436</v>
          </cell>
          <cell r="AM235">
            <v>226</v>
          </cell>
          <cell r="AN235">
            <v>226</v>
          </cell>
          <cell r="AO235" t="str">
            <v>OXFORD</v>
          </cell>
          <cell r="AP235">
            <v>327432</v>
          </cell>
          <cell r="AQ235">
            <v>288727</v>
          </cell>
          <cell r="AR235">
            <v>38705</v>
          </cell>
          <cell r="AS235">
            <v>0</v>
          </cell>
          <cell r="AT235">
            <v>0</v>
          </cell>
          <cell r="AU235">
            <v>8768.75</v>
          </cell>
          <cell r="AV235">
            <v>13604.25</v>
          </cell>
          <cell r="AW235">
            <v>0</v>
          </cell>
          <cell r="AX235">
            <v>0</v>
          </cell>
          <cell r="AY235">
            <v>61078</v>
          </cell>
          <cell r="AZ235">
            <v>26829.83056178351</v>
          </cell>
          <cell r="BA235">
            <v>27106.331952839198</v>
          </cell>
          <cell r="BB235">
            <v>27224.645557756787</v>
          </cell>
          <cell r="BD235">
            <v>226</v>
          </cell>
          <cell r="BE235" t="str">
            <v>OXFORD</v>
          </cell>
          <cell r="BF235">
            <v>0</v>
          </cell>
          <cell r="BG235">
            <v>0</v>
          </cell>
          <cell r="BI235">
            <v>0</v>
          </cell>
          <cell r="BJ235">
            <v>0</v>
          </cell>
          <cell r="BK235">
            <v>0</v>
          </cell>
          <cell r="BL235">
            <v>0</v>
          </cell>
          <cell r="BM235">
            <v>0</v>
          </cell>
          <cell r="BN235">
            <v>0</v>
          </cell>
          <cell r="BP235">
            <v>0</v>
          </cell>
          <cell r="BR235">
            <v>38705</v>
          </cell>
          <cell r="BS235">
            <v>38705</v>
          </cell>
          <cell r="BT235">
            <v>0</v>
          </cell>
          <cell r="BU235">
            <v>0</v>
          </cell>
          <cell r="BV235">
            <v>0</v>
          </cell>
          <cell r="BX235">
            <v>0</v>
          </cell>
          <cell r="CD235">
            <v>-226</v>
          </cell>
        </row>
        <row r="236">
          <cell r="A236">
            <v>227</v>
          </cell>
          <cell r="B236">
            <v>227</v>
          </cell>
          <cell r="C236" t="str">
            <v>PALMER</v>
          </cell>
          <cell r="D236">
            <v>12</v>
          </cell>
          <cell r="E236">
            <v>151014</v>
          </cell>
          <cell r="F236">
            <v>0</v>
          </cell>
          <cell r="G236">
            <v>10704</v>
          </cell>
          <cell r="H236">
            <v>161718</v>
          </cell>
          <cell r="J236">
            <v>61852.580293433159</v>
          </cell>
          <cell r="K236">
            <v>0.61430095074847035</v>
          </cell>
          <cell r="L236">
            <v>10704</v>
          </cell>
          <cell r="M236">
            <v>72556.580293433159</v>
          </cell>
          <cell r="O236">
            <v>89161.419706566841</v>
          </cell>
          <cell r="Q236">
            <v>0</v>
          </cell>
          <cell r="R236">
            <v>61852.580293433159</v>
          </cell>
          <cell r="S236">
            <v>10704</v>
          </cell>
          <cell r="T236">
            <v>72556.580293433159</v>
          </cell>
          <cell r="V236">
            <v>111391.74957628075</v>
          </cell>
          <cell r="W236">
            <v>0</v>
          </cell>
          <cell r="X236">
            <v>227</v>
          </cell>
          <cell r="Y236">
            <v>12</v>
          </cell>
          <cell r="Z236">
            <v>1.4962593516209478E-2</v>
          </cell>
          <cell r="AA236">
            <v>151014</v>
          </cell>
          <cell r="AB236">
            <v>0</v>
          </cell>
          <cell r="AC236">
            <v>151014</v>
          </cell>
          <cell r="AD236">
            <v>0</v>
          </cell>
          <cell r="AE236">
            <v>10704</v>
          </cell>
          <cell r="AF236">
            <v>161718</v>
          </cell>
          <cell r="AG236">
            <v>0</v>
          </cell>
          <cell r="AH236">
            <v>0</v>
          </cell>
          <cell r="AI236">
            <v>0</v>
          </cell>
          <cell r="AJ236">
            <v>0</v>
          </cell>
          <cell r="AK236">
            <v>161718</v>
          </cell>
          <cell r="AM236">
            <v>227</v>
          </cell>
          <cell r="AN236">
            <v>227</v>
          </cell>
          <cell r="AO236" t="str">
            <v>PALMER</v>
          </cell>
          <cell r="AP236">
            <v>151014</v>
          </cell>
          <cell r="AQ236">
            <v>62294</v>
          </cell>
          <cell r="AR236">
            <v>88720</v>
          </cell>
          <cell r="AS236">
            <v>6656</v>
          </cell>
          <cell r="AT236">
            <v>0</v>
          </cell>
          <cell r="AU236">
            <v>0</v>
          </cell>
          <cell r="AV236">
            <v>947.25</v>
          </cell>
          <cell r="AW236">
            <v>4765.5</v>
          </cell>
          <cell r="AX236">
            <v>-401.00042371925156</v>
          </cell>
          <cell r="AY236">
            <v>100687.74957628075</v>
          </cell>
          <cell r="AZ236">
            <v>61499.614195618997</v>
          </cell>
          <cell r="BA236">
            <v>61852.580293433159</v>
          </cell>
          <cell r="BB236">
            <v>62003.612775717047</v>
          </cell>
          <cell r="BD236">
            <v>227</v>
          </cell>
          <cell r="BE236" t="str">
            <v>PALMER</v>
          </cell>
          <cell r="BF236">
            <v>0</v>
          </cell>
          <cell r="BG236">
            <v>0</v>
          </cell>
          <cell r="BI236">
            <v>0</v>
          </cell>
          <cell r="BJ236">
            <v>0</v>
          </cell>
          <cell r="BK236">
            <v>0</v>
          </cell>
          <cell r="BL236">
            <v>0</v>
          </cell>
          <cell r="BM236">
            <v>0</v>
          </cell>
          <cell r="BN236">
            <v>0</v>
          </cell>
          <cell r="BP236">
            <v>0</v>
          </cell>
          <cell r="BR236">
            <v>88720</v>
          </cell>
          <cell r="BS236">
            <v>88720</v>
          </cell>
          <cell r="BT236">
            <v>0</v>
          </cell>
          <cell r="BU236">
            <v>-401.00042371925156</v>
          </cell>
          <cell r="BV236">
            <v>-401.00042371925156</v>
          </cell>
          <cell r="BX236">
            <v>-401.00042371925156</v>
          </cell>
          <cell r="CD236">
            <v>-227</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D237">
            <v>228</v>
          </cell>
          <cell r="BE237" t="str">
            <v>PAXTON</v>
          </cell>
          <cell r="BF237">
            <v>0</v>
          </cell>
          <cell r="BG237">
            <v>0</v>
          </cell>
          <cell r="BI237">
            <v>0</v>
          </cell>
          <cell r="BJ237">
            <v>0</v>
          </cell>
          <cell r="BK237">
            <v>0</v>
          </cell>
          <cell r="BL237">
            <v>0</v>
          </cell>
          <cell r="BM237">
            <v>0</v>
          </cell>
          <cell r="BN237">
            <v>0</v>
          </cell>
          <cell r="BP237">
            <v>0</v>
          </cell>
          <cell r="BR237">
            <v>0</v>
          </cell>
          <cell r="BS237">
            <v>0</v>
          </cell>
          <cell r="BT237">
            <v>0</v>
          </cell>
          <cell r="BU237">
            <v>0</v>
          </cell>
          <cell r="BV237">
            <v>0</v>
          </cell>
          <cell r="BX237">
            <v>0</v>
          </cell>
          <cell r="CD237">
            <v>-228</v>
          </cell>
        </row>
        <row r="238">
          <cell r="A238">
            <v>229</v>
          </cell>
          <cell r="B238">
            <v>229</v>
          </cell>
          <cell r="C238" t="str">
            <v>PEABODY</v>
          </cell>
          <cell r="D238">
            <v>65</v>
          </cell>
          <cell r="E238">
            <v>767680</v>
          </cell>
          <cell r="F238">
            <v>0</v>
          </cell>
          <cell r="G238">
            <v>58037</v>
          </cell>
          <cell r="H238">
            <v>825717</v>
          </cell>
          <cell r="J238">
            <v>133438.48131006229</v>
          </cell>
          <cell r="K238">
            <v>0.5243447462084535</v>
          </cell>
          <cell r="L238">
            <v>58037</v>
          </cell>
          <cell r="M238">
            <v>191475.48131006229</v>
          </cell>
          <cell r="O238">
            <v>634241.51868993766</v>
          </cell>
          <cell r="Q238">
            <v>0</v>
          </cell>
          <cell r="R238">
            <v>133438.48131006229</v>
          </cell>
          <cell r="S238">
            <v>58037</v>
          </cell>
          <cell r="T238">
            <v>191475.48131006229</v>
          </cell>
          <cell r="V238">
            <v>312523.16063183313</v>
          </cell>
          <cell r="W238">
            <v>0</v>
          </cell>
          <cell r="X238">
            <v>229</v>
          </cell>
          <cell r="Y238">
            <v>65</v>
          </cell>
          <cell r="Z238">
            <v>7.9051383399209481E-3</v>
          </cell>
          <cell r="AA238">
            <v>767680</v>
          </cell>
          <cell r="AB238">
            <v>0</v>
          </cell>
          <cell r="AC238">
            <v>767680</v>
          </cell>
          <cell r="AD238">
            <v>0</v>
          </cell>
          <cell r="AE238">
            <v>58037</v>
          </cell>
          <cell r="AF238">
            <v>825717</v>
          </cell>
          <cell r="AG238">
            <v>0</v>
          </cell>
          <cell r="AH238">
            <v>0</v>
          </cell>
          <cell r="AI238">
            <v>0</v>
          </cell>
          <cell r="AJ238">
            <v>0</v>
          </cell>
          <cell r="AK238">
            <v>825717</v>
          </cell>
          <cell r="AM238">
            <v>229</v>
          </cell>
          <cell r="AN238">
            <v>229</v>
          </cell>
          <cell r="AO238" t="str">
            <v>PEABODY</v>
          </cell>
          <cell r="AP238">
            <v>767680</v>
          </cell>
          <cell r="AQ238">
            <v>576320</v>
          </cell>
          <cell r="AR238">
            <v>191360</v>
          </cell>
          <cell r="AS238">
            <v>13675</v>
          </cell>
          <cell r="AT238">
            <v>0</v>
          </cell>
          <cell r="AU238">
            <v>20023.5</v>
          </cell>
          <cell r="AV238">
            <v>3182.25</v>
          </cell>
          <cell r="AW238">
            <v>27069.25</v>
          </cell>
          <cell r="AX238">
            <v>-823.8393681668822</v>
          </cell>
          <cell r="AY238">
            <v>254486.16063183313</v>
          </cell>
          <cell r="AZ238">
            <v>132648.40140299426</v>
          </cell>
          <cell r="BA238">
            <v>133438.48131006229</v>
          </cell>
          <cell r="BB238">
            <v>133776.55267245678</v>
          </cell>
          <cell r="BD238">
            <v>229</v>
          </cell>
          <cell r="BE238" t="str">
            <v>PEABODY</v>
          </cell>
          <cell r="BF238">
            <v>0</v>
          </cell>
          <cell r="BG238">
            <v>0</v>
          </cell>
          <cell r="BI238">
            <v>0</v>
          </cell>
          <cell r="BJ238">
            <v>0</v>
          </cell>
          <cell r="BK238">
            <v>0</v>
          </cell>
          <cell r="BL238">
            <v>0</v>
          </cell>
          <cell r="BM238">
            <v>0</v>
          </cell>
          <cell r="BN238">
            <v>0</v>
          </cell>
          <cell r="BP238">
            <v>0</v>
          </cell>
          <cell r="BR238">
            <v>191360</v>
          </cell>
          <cell r="BS238">
            <v>191360</v>
          </cell>
          <cell r="BT238">
            <v>0</v>
          </cell>
          <cell r="BU238">
            <v>-823.8393681668822</v>
          </cell>
          <cell r="BV238">
            <v>-823.8393681668822</v>
          </cell>
          <cell r="BX238">
            <v>-823.8393681668822</v>
          </cell>
          <cell r="CD238">
            <v>-229</v>
          </cell>
        </row>
        <row r="239">
          <cell r="A239">
            <v>230</v>
          </cell>
          <cell r="B239">
            <v>230</v>
          </cell>
          <cell r="C239" t="str">
            <v>PELHAM</v>
          </cell>
          <cell r="D239">
            <v>3</v>
          </cell>
          <cell r="E239">
            <v>65037</v>
          </cell>
          <cell r="F239">
            <v>0</v>
          </cell>
          <cell r="G239">
            <v>2679</v>
          </cell>
          <cell r="H239">
            <v>67716</v>
          </cell>
          <cell r="J239">
            <v>-430.78689059149735</v>
          </cell>
          <cell r="K239">
            <v>-2.7694643057749019E-2</v>
          </cell>
          <cell r="L239">
            <v>2679</v>
          </cell>
          <cell r="M239">
            <v>2248.2131094085025</v>
          </cell>
          <cell r="O239">
            <v>65467.786890591495</v>
          </cell>
          <cell r="Q239">
            <v>0</v>
          </cell>
          <cell r="R239">
            <v>-430.78689059149735</v>
          </cell>
          <cell r="S239">
            <v>2679</v>
          </cell>
          <cell r="T239">
            <v>2248.2131094085025</v>
          </cell>
          <cell r="V239">
            <v>18233.881487124359</v>
          </cell>
          <cell r="W239">
            <v>0</v>
          </cell>
          <cell r="X239">
            <v>230</v>
          </cell>
          <cell r="Y239">
            <v>3</v>
          </cell>
          <cell r="Z239">
            <v>0</v>
          </cell>
          <cell r="AA239">
            <v>65037</v>
          </cell>
          <cell r="AB239">
            <v>0</v>
          </cell>
          <cell r="AC239">
            <v>65037</v>
          </cell>
          <cell r="AD239">
            <v>0</v>
          </cell>
          <cell r="AE239">
            <v>2679</v>
          </cell>
          <cell r="AF239">
            <v>67716</v>
          </cell>
          <cell r="AG239">
            <v>0</v>
          </cell>
          <cell r="AH239">
            <v>0</v>
          </cell>
          <cell r="AI239">
            <v>0</v>
          </cell>
          <cell r="AJ239">
            <v>0</v>
          </cell>
          <cell r="AK239">
            <v>67716</v>
          </cell>
          <cell r="AM239">
            <v>230</v>
          </cell>
          <cell r="AN239">
            <v>230</v>
          </cell>
          <cell r="AO239" t="str">
            <v>PELHAM</v>
          </cell>
          <cell r="AP239">
            <v>65037</v>
          </cell>
          <cell r="AQ239">
            <v>64678</v>
          </cell>
          <cell r="AR239">
            <v>359</v>
          </cell>
          <cell r="AS239">
            <v>16170</v>
          </cell>
          <cell r="AT239">
            <v>0</v>
          </cell>
          <cell r="AU239">
            <v>0</v>
          </cell>
          <cell r="AV239">
            <v>0</v>
          </cell>
          <cell r="AW239">
            <v>0</v>
          </cell>
          <cell r="AX239">
            <v>-974.11851287564059</v>
          </cell>
          <cell r="AY239">
            <v>15554.881487124359</v>
          </cell>
          <cell r="AZ239">
            <v>248.8543901738866</v>
          </cell>
          <cell r="BA239">
            <v>-430.78689059149735</v>
          </cell>
          <cell r="BB239">
            <v>-721.60210013220467</v>
          </cell>
          <cell r="BD239">
            <v>230</v>
          </cell>
          <cell r="BE239" t="str">
            <v>PELHAM</v>
          </cell>
          <cell r="BF239">
            <v>0</v>
          </cell>
          <cell r="BG239">
            <v>0</v>
          </cell>
          <cell r="BI239">
            <v>0</v>
          </cell>
          <cell r="BJ239">
            <v>0</v>
          </cell>
          <cell r="BK239">
            <v>0</v>
          </cell>
          <cell r="BL239">
            <v>0</v>
          </cell>
          <cell r="BM239">
            <v>0</v>
          </cell>
          <cell r="BN239">
            <v>0</v>
          </cell>
          <cell r="BP239">
            <v>0</v>
          </cell>
          <cell r="BR239">
            <v>359</v>
          </cell>
          <cell r="BS239">
            <v>359</v>
          </cell>
          <cell r="BT239">
            <v>0</v>
          </cell>
          <cell r="BU239">
            <v>-974.11851287564059</v>
          </cell>
          <cell r="BV239">
            <v>-974.11851287564059</v>
          </cell>
          <cell r="BX239">
            <v>-974.11851287564059</v>
          </cell>
          <cell r="CD239">
            <v>-230</v>
          </cell>
        </row>
        <row r="240">
          <cell r="A240">
            <v>231</v>
          </cell>
          <cell r="B240">
            <v>231</v>
          </cell>
          <cell r="C240" t="str">
            <v>PEMBROKE</v>
          </cell>
          <cell r="D240">
            <v>33</v>
          </cell>
          <cell r="E240">
            <v>371544</v>
          </cell>
          <cell r="F240">
            <v>0</v>
          </cell>
          <cell r="G240">
            <v>29469</v>
          </cell>
          <cell r="H240">
            <v>401013</v>
          </cell>
          <cell r="J240">
            <v>-1240.1174019921043</v>
          </cell>
          <cell r="K240">
            <v>-1.8046473116674473E-2</v>
          </cell>
          <cell r="L240">
            <v>29469</v>
          </cell>
          <cell r="M240">
            <v>28228.882598007895</v>
          </cell>
          <cell r="O240">
            <v>372784.11740199209</v>
          </cell>
          <cell r="Q240">
            <v>0</v>
          </cell>
          <cell r="R240">
            <v>-1240.1174019921043</v>
          </cell>
          <cell r="S240">
            <v>29469</v>
          </cell>
          <cell r="T240">
            <v>28228.882598007895</v>
          </cell>
          <cell r="V240">
            <v>98186.992373050889</v>
          </cell>
          <cell r="W240">
            <v>0</v>
          </cell>
          <cell r="X240">
            <v>231</v>
          </cell>
          <cell r="Y240">
            <v>33</v>
          </cell>
          <cell r="Z240">
            <v>0</v>
          </cell>
          <cell r="AA240">
            <v>371544</v>
          </cell>
          <cell r="AB240">
            <v>0</v>
          </cell>
          <cell r="AC240">
            <v>371544</v>
          </cell>
          <cell r="AD240">
            <v>0</v>
          </cell>
          <cell r="AE240">
            <v>29469</v>
          </cell>
          <cell r="AF240">
            <v>401013</v>
          </cell>
          <cell r="AG240">
            <v>0</v>
          </cell>
          <cell r="AH240">
            <v>0</v>
          </cell>
          <cell r="AI240">
            <v>0</v>
          </cell>
          <cell r="AJ240">
            <v>0</v>
          </cell>
          <cell r="AK240">
            <v>401013</v>
          </cell>
          <cell r="AM240">
            <v>231</v>
          </cell>
          <cell r="AN240">
            <v>231</v>
          </cell>
          <cell r="AO240" t="str">
            <v>PEMBROKE</v>
          </cell>
          <cell r="AP240">
            <v>371544</v>
          </cell>
          <cell r="AQ240">
            <v>395950</v>
          </cell>
          <cell r="AR240">
            <v>0</v>
          </cell>
          <cell r="AS240">
            <v>29393</v>
          </cell>
          <cell r="AT240">
            <v>0</v>
          </cell>
          <cell r="AU240">
            <v>1408.5</v>
          </cell>
          <cell r="AV240">
            <v>22271</v>
          </cell>
          <cell r="AW240">
            <v>17416.25</v>
          </cell>
          <cell r="AX240">
            <v>-1770.757626949111</v>
          </cell>
          <cell r="AY240">
            <v>68717.992373050889</v>
          </cell>
          <cell r="AZ240">
            <v>0</v>
          </cell>
          <cell r="BA240">
            <v>-1240.1174019921043</v>
          </cell>
          <cell r="BB240">
            <v>-1770.757626949111</v>
          </cell>
          <cell r="BD240">
            <v>231</v>
          </cell>
          <cell r="BE240" t="str">
            <v>PEMBROKE</v>
          </cell>
          <cell r="BF240">
            <v>0</v>
          </cell>
          <cell r="BG240">
            <v>0</v>
          </cell>
          <cell r="BI240">
            <v>0</v>
          </cell>
          <cell r="BJ240">
            <v>0</v>
          </cell>
          <cell r="BK240">
            <v>0</v>
          </cell>
          <cell r="BL240">
            <v>0</v>
          </cell>
          <cell r="BM240">
            <v>0</v>
          </cell>
          <cell r="BN240">
            <v>0</v>
          </cell>
          <cell r="BP240">
            <v>0</v>
          </cell>
          <cell r="BR240">
            <v>0</v>
          </cell>
          <cell r="BS240">
            <v>0</v>
          </cell>
          <cell r="BT240">
            <v>0</v>
          </cell>
          <cell r="BU240">
            <v>-1770.757626949111</v>
          </cell>
          <cell r="BV240">
            <v>-1770.757626949111</v>
          </cell>
          <cell r="BX240">
            <v>-1770.757626949111</v>
          </cell>
          <cell r="CD240">
            <v>-231</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D241">
            <v>232</v>
          </cell>
          <cell r="BE241" t="str">
            <v>PEPPERELL</v>
          </cell>
          <cell r="BF241">
            <v>0</v>
          </cell>
          <cell r="BG241">
            <v>0</v>
          </cell>
          <cell r="BI241">
            <v>0</v>
          </cell>
          <cell r="BJ241">
            <v>0</v>
          </cell>
          <cell r="BK241">
            <v>0</v>
          </cell>
          <cell r="BL241">
            <v>0</v>
          </cell>
          <cell r="BM241">
            <v>0</v>
          </cell>
          <cell r="BN241">
            <v>0</v>
          </cell>
          <cell r="BP241">
            <v>0</v>
          </cell>
          <cell r="BR241">
            <v>0</v>
          </cell>
          <cell r="BS241">
            <v>0</v>
          </cell>
          <cell r="BT241">
            <v>0</v>
          </cell>
          <cell r="BU241">
            <v>0</v>
          </cell>
          <cell r="BV241">
            <v>0</v>
          </cell>
          <cell r="BX241">
            <v>0</v>
          </cell>
          <cell r="CD241">
            <v>-232</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D242">
            <v>233</v>
          </cell>
          <cell r="BE242" t="str">
            <v>PERU</v>
          </cell>
          <cell r="BF242">
            <v>0</v>
          </cell>
          <cell r="BG242">
            <v>0</v>
          </cell>
          <cell r="BI242">
            <v>0</v>
          </cell>
          <cell r="BJ242">
            <v>0</v>
          </cell>
          <cell r="BK242">
            <v>0</v>
          </cell>
          <cell r="BL242">
            <v>0</v>
          </cell>
          <cell r="BM242">
            <v>0</v>
          </cell>
          <cell r="BN242">
            <v>0</v>
          </cell>
          <cell r="BP242">
            <v>0</v>
          </cell>
          <cell r="BR242">
            <v>0</v>
          </cell>
          <cell r="BS242">
            <v>0</v>
          </cell>
          <cell r="BT242">
            <v>0</v>
          </cell>
          <cell r="BU242">
            <v>0</v>
          </cell>
          <cell r="BV242">
            <v>0</v>
          </cell>
          <cell r="BX242">
            <v>0</v>
          </cell>
          <cell r="CD242">
            <v>-233</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D243">
            <v>234</v>
          </cell>
          <cell r="BE243" t="str">
            <v>PETERSHAM</v>
          </cell>
          <cell r="BF243">
            <v>0</v>
          </cell>
          <cell r="BG243">
            <v>0</v>
          </cell>
          <cell r="BI243">
            <v>0</v>
          </cell>
          <cell r="BJ243">
            <v>0</v>
          </cell>
          <cell r="BK243">
            <v>0</v>
          </cell>
          <cell r="BL243">
            <v>0</v>
          </cell>
          <cell r="BM243">
            <v>0</v>
          </cell>
          <cell r="BN243">
            <v>0</v>
          </cell>
          <cell r="BP243">
            <v>0</v>
          </cell>
          <cell r="BR243">
            <v>0</v>
          </cell>
          <cell r="BS243">
            <v>0</v>
          </cell>
          <cell r="BT243">
            <v>0</v>
          </cell>
          <cell r="BU243">
            <v>0</v>
          </cell>
          <cell r="BV243">
            <v>0</v>
          </cell>
          <cell r="BX243">
            <v>0</v>
          </cell>
          <cell r="CD243">
            <v>-234</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D244">
            <v>235</v>
          </cell>
          <cell r="BE244" t="str">
            <v>PHILLIPSTON</v>
          </cell>
          <cell r="BF244">
            <v>0</v>
          </cell>
          <cell r="BG244">
            <v>0</v>
          </cell>
          <cell r="BI244">
            <v>0</v>
          </cell>
          <cell r="BJ244">
            <v>0</v>
          </cell>
          <cell r="BK244">
            <v>0</v>
          </cell>
          <cell r="BL244">
            <v>0</v>
          </cell>
          <cell r="BM244">
            <v>0</v>
          </cell>
          <cell r="BN244">
            <v>0</v>
          </cell>
          <cell r="BP244">
            <v>0</v>
          </cell>
          <cell r="BR244">
            <v>0</v>
          </cell>
          <cell r="BS244">
            <v>0</v>
          </cell>
          <cell r="BT244">
            <v>0</v>
          </cell>
          <cell r="BU244">
            <v>0</v>
          </cell>
          <cell r="BV244">
            <v>0</v>
          </cell>
          <cell r="BX244">
            <v>0</v>
          </cell>
          <cell r="CD244">
            <v>-235</v>
          </cell>
        </row>
        <row r="245">
          <cell r="A245">
            <v>236</v>
          </cell>
          <cell r="B245">
            <v>236</v>
          </cell>
          <cell r="C245" t="str">
            <v>PITTSFIELD</v>
          </cell>
          <cell r="D245">
            <v>156</v>
          </cell>
          <cell r="E245">
            <v>2024412</v>
          </cell>
          <cell r="F245">
            <v>0</v>
          </cell>
          <cell r="G245">
            <v>139308</v>
          </cell>
          <cell r="H245">
            <v>2163720</v>
          </cell>
          <cell r="J245">
            <v>-1196.9139106968958</v>
          </cell>
          <cell r="K245">
            <v>-3.8205403686597974E-3</v>
          </cell>
          <cell r="L245">
            <v>139308</v>
          </cell>
          <cell r="M245">
            <v>138111.08608930311</v>
          </cell>
          <cell r="O245">
            <v>2025608.913910697</v>
          </cell>
          <cell r="Q245">
            <v>0</v>
          </cell>
          <cell r="R245">
            <v>-1196.9139106968958</v>
          </cell>
          <cell r="S245">
            <v>139308</v>
          </cell>
          <cell r="T245">
            <v>138111.08608930311</v>
          </cell>
          <cell r="V245">
            <v>452591.93242884637</v>
          </cell>
          <cell r="W245">
            <v>0</v>
          </cell>
          <cell r="X245">
            <v>236</v>
          </cell>
          <cell r="Y245">
            <v>156</v>
          </cell>
          <cell r="Z245">
            <v>0</v>
          </cell>
          <cell r="AA245">
            <v>2024412</v>
          </cell>
          <cell r="AB245">
            <v>0</v>
          </cell>
          <cell r="AC245">
            <v>2024412</v>
          </cell>
          <cell r="AD245">
            <v>0</v>
          </cell>
          <cell r="AE245">
            <v>139308</v>
          </cell>
          <cell r="AF245">
            <v>2163720</v>
          </cell>
          <cell r="AG245">
            <v>0</v>
          </cell>
          <cell r="AH245">
            <v>0</v>
          </cell>
          <cell r="AI245">
            <v>0</v>
          </cell>
          <cell r="AJ245">
            <v>0</v>
          </cell>
          <cell r="AK245">
            <v>2163720</v>
          </cell>
          <cell r="AM245">
            <v>236</v>
          </cell>
          <cell r="AN245">
            <v>236</v>
          </cell>
          <cell r="AO245" t="str">
            <v>PITTSFIELD</v>
          </cell>
          <cell r="AP245">
            <v>2024412</v>
          </cell>
          <cell r="AQ245">
            <v>2128952</v>
          </cell>
          <cell r="AR245">
            <v>0</v>
          </cell>
          <cell r="AS245">
            <v>28369</v>
          </cell>
          <cell r="AT245">
            <v>0</v>
          </cell>
          <cell r="AU245">
            <v>98773</v>
          </cell>
          <cell r="AV245">
            <v>106532</v>
          </cell>
          <cell r="AW245">
            <v>81319</v>
          </cell>
          <cell r="AX245">
            <v>-1709.067571153646</v>
          </cell>
          <cell r="AY245">
            <v>313283.93242884637</v>
          </cell>
          <cell r="AZ245">
            <v>0</v>
          </cell>
          <cell r="BA245">
            <v>-1196.9139106968958</v>
          </cell>
          <cell r="BB245">
            <v>-1709.067571153646</v>
          </cell>
          <cell r="BD245">
            <v>236</v>
          </cell>
          <cell r="BE245" t="str">
            <v>PITTSFIELD</v>
          </cell>
          <cell r="BF245">
            <v>0</v>
          </cell>
          <cell r="BG245">
            <v>0</v>
          </cell>
          <cell r="BI245">
            <v>0</v>
          </cell>
          <cell r="BJ245">
            <v>0</v>
          </cell>
          <cell r="BK245">
            <v>0</v>
          </cell>
          <cell r="BL245">
            <v>0</v>
          </cell>
          <cell r="BM245">
            <v>0</v>
          </cell>
          <cell r="BN245">
            <v>0</v>
          </cell>
          <cell r="BP245">
            <v>0</v>
          </cell>
          <cell r="BR245">
            <v>0</v>
          </cell>
          <cell r="BS245">
            <v>0</v>
          </cell>
          <cell r="BT245">
            <v>0</v>
          </cell>
          <cell r="BU245">
            <v>-1709.067571153646</v>
          </cell>
          <cell r="BV245">
            <v>-1709.067571153646</v>
          </cell>
          <cell r="BX245">
            <v>-1709.067571153646</v>
          </cell>
          <cell r="CD245">
            <v>-236</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D246">
            <v>237</v>
          </cell>
          <cell r="BE246" t="str">
            <v>PLAINFIELD</v>
          </cell>
          <cell r="BF246">
            <v>0</v>
          </cell>
          <cell r="BG246">
            <v>0</v>
          </cell>
          <cell r="BI246">
            <v>0</v>
          </cell>
          <cell r="BJ246">
            <v>0</v>
          </cell>
          <cell r="BK246">
            <v>0</v>
          </cell>
          <cell r="BL246">
            <v>0</v>
          </cell>
          <cell r="BM246">
            <v>0</v>
          </cell>
          <cell r="BN246">
            <v>0</v>
          </cell>
          <cell r="BP246">
            <v>0</v>
          </cell>
          <cell r="BR246">
            <v>0</v>
          </cell>
          <cell r="BS246">
            <v>0</v>
          </cell>
          <cell r="BT246">
            <v>0</v>
          </cell>
          <cell r="BU246">
            <v>0</v>
          </cell>
          <cell r="BV246">
            <v>0</v>
          </cell>
          <cell r="BX246">
            <v>0</v>
          </cell>
          <cell r="CD246">
            <v>-237</v>
          </cell>
        </row>
        <row r="247">
          <cell r="A247">
            <v>238</v>
          </cell>
          <cell r="B247">
            <v>238</v>
          </cell>
          <cell r="C247" t="str">
            <v>PLAINVILLE</v>
          </cell>
          <cell r="D247">
            <v>25</v>
          </cell>
          <cell r="E247">
            <v>422985</v>
          </cell>
          <cell r="F247">
            <v>0</v>
          </cell>
          <cell r="G247">
            <v>22325</v>
          </cell>
          <cell r="H247">
            <v>445310</v>
          </cell>
          <cell r="J247">
            <v>142573.88688758938</v>
          </cell>
          <cell r="K247">
            <v>0.58610740790974247</v>
          </cell>
          <cell r="L247">
            <v>22325</v>
          </cell>
          <cell r="M247">
            <v>164898.88688758938</v>
          </cell>
          <cell r="O247">
            <v>280411.11311241065</v>
          </cell>
          <cell r="Q247">
            <v>0</v>
          </cell>
          <cell r="R247">
            <v>142573.88688758938</v>
          </cell>
          <cell r="S247">
            <v>22325</v>
          </cell>
          <cell r="T247">
            <v>164898.88688758938</v>
          </cell>
          <cell r="V247">
            <v>265580.56197294308</v>
          </cell>
          <cell r="W247">
            <v>0</v>
          </cell>
          <cell r="X247">
            <v>238</v>
          </cell>
          <cell r="Y247">
            <v>25</v>
          </cell>
          <cell r="Z247">
            <v>0</v>
          </cell>
          <cell r="AA247">
            <v>422985</v>
          </cell>
          <cell r="AB247">
            <v>0</v>
          </cell>
          <cell r="AC247">
            <v>422985</v>
          </cell>
          <cell r="AD247">
            <v>0</v>
          </cell>
          <cell r="AE247">
            <v>22325</v>
          </cell>
          <cell r="AF247">
            <v>445310</v>
          </cell>
          <cell r="AG247">
            <v>0</v>
          </cell>
          <cell r="AH247">
            <v>0</v>
          </cell>
          <cell r="AI247">
            <v>0</v>
          </cell>
          <cell r="AJ247">
            <v>0</v>
          </cell>
          <cell r="AK247">
            <v>445310</v>
          </cell>
          <cell r="AM247">
            <v>238</v>
          </cell>
          <cell r="AN247">
            <v>238</v>
          </cell>
          <cell r="AO247" t="str">
            <v>PLAINVILLE</v>
          </cell>
          <cell r="AP247">
            <v>422985</v>
          </cell>
          <cell r="AQ247">
            <v>218819</v>
          </cell>
          <cell r="AR247">
            <v>204166</v>
          </cell>
          <cell r="AS247">
            <v>9718</v>
          </cell>
          <cell r="AT247">
            <v>3421</v>
          </cell>
          <cell r="AU247">
            <v>12034.5</v>
          </cell>
          <cell r="AV247">
            <v>14501.5</v>
          </cell>
          <cell r="AW247">
            <v>0</v>
          </cell>
          <cell r="AX247">
            <v>-585.43802705693815</v>
          </cell>
          <cell r="AY247">
            <v>243255.56197294308</v>
          </cell>
          <cell r="AZ247">
            <v>141525.36329872347</v>
          </cell>
          <cell r="BA247">
            <v>142573.88688758938</v>
          </cell>
          <cell r="BB247">
            <v>143022.54504864314</v>
          </cell>
          <cell r="BD247">
            <v>238</v>
          </cell>
          <cell r="BE247" t="str">
            <v>PLAINVILLE</v>
          </cell>
          <cell r="BF247">
            <v>0</v>
          </cell>
          <cell r="BG247">
            <v>0</v>
          </cell>
          <cell r="BI247">
            <v>0</v>
          </cell>
          <cell r="BJ247">
            <v>0</v>
          </cell>
          <cell r="BK247">
            <v>0</v>
          </cell>
          <cell r="BL247">
            <v>0</v>
          </cell>
          <cell r="BM247">
            <v>0</v>
          </cell>
          <cell r="BN247">
            <v>0</v>
          </cell>
          <cell r="BP247">
            <v>0</v>
          </cell>
          <cell r="BR247">
            <v>204166</v>
          </cell>
          <cell r="BS247">
            <v>204166</v>
          </cell>
          <cell r="BT247">
            <v>0</v>
          </cell>
          <cell r="BU247">
            <v>-585.43802705693815</v>
          </cell>
          <cell r="BV247">
            <v>-585.43802705693815</v>
          </cell>
          <cell r="BX247">
            <v>-585.43802705693815</v>
          </cell>
          <cell r="CD247">
            <v>-238</v>
          </cell>
        </row>
        <row r="248">
          <cell r="A248">
            <v>239</v>
          </cell>
          <cell r="B248">
            <v>239</v>
          </cell>
          <cell r="C248" t="str">
            <v>PLYMOUTH</v>
          </cell>
          <cell r="D248">
            <v>513</v>
          </cell>
          <cell r="E248">
            <v>6635055</v>
          </cell>
          <cell r="F248">
            <v>0</v>
          </cell>
          <cell r="G248">
            <v>458109</v>
          </cell>
          <cell r="H248">
            <v>7093164</v>
          </cell>
          <cell r="J248">
            <v>-5324.5033225854258</v>
          </cell>
          <cell r="K248">
            <v>-6.9428422344875017E-3</v>
          </cell>
          <cell r="L248">
            <v>458109</v>
          </cell>
          <cell r="M248">
            <v>452784.49667741457</v>
          </cell>
          <cell r="O248">
            <v>6640379.5033225855</v>
          </cell>
          <cell r="Q248">
            <v>0</v>
          </cell>
          <cell r="R248">
            <v>-5324.5033225854258</v>
          </cell>
          <cell r="S248">
            <v>458109</v>
          </cell>
          <cell r="T248">
            <v>452784.49667741457</v>
          </cell>
          <cell r="V248">
            <v>1225014.4175157221</v>
          </cell>
          <cell r="W248">
            <v>0</v>
          </cell>
          <cell r="X248">
            <v>239</v>
          </cell>
          <cell r="Y248">
            <v>513</v>
          </cell>
          <cell r="Z248">
            <v>0</v>
          </cell>
          <cell r="AA248">
            <v>6635055</v>
          </cell>
          <cell r="AB248">
            <v>0</v>
          </cell>
          <cell r="AC248">
            <v>6635055</v>
          </cell>
          <cell r="AD248">
            <v>0</v>
          </cell>
          <cell r="AE248">
            <v>458109</v>
          </cell>
          <cell r="AF248">
            <v>7093164</v>
          </cell>
          <cell r="AG248">
            <v>0</v>
          </cell>
          <cell r="AH248">
            <v>0</v>
          </cell>
          <cell r="AI248">
            <v>0</v>
          </cell>
          <cell r="AJ248">
            <v>0</v>
          </cell>
          <cell r="AK248">
            <v>7093164</v>
          </cell>
          <cell r="AM248">
            <v>239</v>
          </cell>
          <cell r="AN248">
            <v>239</v>
          </cell>
          <cell r="AO248" t="str">
            <v>PLYMOUTH</v>
          </cell>
          <cell r="AP248">
            <v>6635055</v>
          </cell>
          <cell r="AQ248">
            <v>6857606</v>
          </cell>
          <cell r="AR248">
            <v>0</v>
          </cell>
          <cell r="AS248">
            <v>126200</v>
          </cell>
          <cell r="AT248">
            <v>140726.75</v>
          </cell>
          <cell r="AU248">
            <v>152119.25</v>
          </cell>
          <cell r="AV248">
            <v>176312</v>
          </cell>
          <cell r="AW248">
            <v>179150.25</v>
          </cell>
          <cell r="AX248">
            <v>-7602.832484278013</v>
          </cell>
          <cell r="AY248">
            <v>766905.41751572199</v>
          </cell>
          <cell r="AZ248">
            <v>0</v>
          </cell>
          <cell r="BA248">
            <v>-5324.5033225854258</v>
          </cell>
          <cell r="BB248">
            <v>-7602.832484278013</v>
          </cell>
          <cell r="BD248">
            <v>239</v>
          </cell>
          <cell r="BE248" t="str">
            <v>PLYMOUTH</v>
          </cell>
          <cell r="BF248">
            <v>0</v>
          </cell>
          <cell r="BG248">
            <v>0</v>
          </cell>
          <cell r="BI248">
            <v>0</v>
          </cell>
          <cell r="BJ248">
            <v>0</v>
          </cell>
          <cell r="BK248">
            <v>0</v>
          </cell>
          <cell r="BL248">
            <v>0</v>
          </cell>
          <cell r="BM248">
            <v>0</v>
          </cell>
          <cell r="BN248">
            <v>0</v>
          </cell>
          <cell r="BP248">
            <v>0</v>
          </cell>
          <cell r="BR248">
            <v>0</v>
          </cell>
          <cell r="BS248">
            <v>0</v>
          </cell>
          <cell r="BT248">
            <v>0</v>
          </cell>
          <cell r="BU248">
            <v>-7602.832484278013</v>
          </cell>
          <cell r="BV248">
            <v>-7602.832484278013</v>
          </cell>
          <cell r="BX248">
            <v>-7602.832484278013</v>
          </cell>
          <cell r="CD248">
            <v>-239</v>
          </cell>
        </row>
        <row r="249">
          <cell r="A249">
            <v>240</v>
          </cell>
          <cell r="B249">
            <v>240</v>
          </cell>
          <cell r="C249" t="str">
            <v>PLYMPTON</v>
          </cell>
          <cell r="D249">
            <v>2</v>
          </cell>
          <cell r="E249">
            <v>27198</v>
          </cell>
          <cell r="F249">
            <v>0</v>
          </cell>
          <cell r="G249">
            <v>1786</v>
          </cell>
          <cell r="H249">
            <v>28984</v>
          </cell>
          <cell r="J249">
            <v>10154.807216539681</v>
          </cell>
          <cell r="K249">
            <v>0.56076798324233756</v>
          </cell>
          <cell r="L249">
            <v>1786</v>
          </cell>
          <cell r="M249">
            <v>11940.807216539681</v>
          </cell>
          <cell r="O249">
            <v>17043.192783460319</v>
          </cell>
          <cell r="Q249">
            <v>0</v>
          </cell>
          <cell r="R249">
            <v>10154.807216539681</v>
          </cell>
          <cell r="S249">
            <v>1786</v>
          </cell>
          <cell r="T249">
            <v>11940.807216539681</v>
          </cell>
          <cell r="V249">
            <v>19894.75</v>
          </cell>
          <cell r="W249">
            <v>0</v>
          </cell>
          <cell r="X249">
            <v>240</v>
          </cell>
          <cell r="Y249">
            <v>2</v>
          </cell>
          <cell r="Z249">
            <v>0</v>
          </cell>
          <cell r="AA249">
            <v>27198</v>
          </cell>
          <cell r="AB249">
            <v>0</v>
          </cell>
          <cell r="AC249">
            <v>27198</v>
          </cell>
          <cell r="AD249">
            <v>0</v>
          </cell>
          <cell r="AE249">
            <v>1786</v>
          </cell>
          <cell r="AF249">
            <v>28984</v>
          </cell>
          <cell r="AG249">
            <v>0</v>
          </cell>
          <cell r="AH249">
            <v>0</v>
          </cell>
          <cell r="AI249">
            <v>0</v>
          </cell>
          <cell r="AJ249">
            <v>0</v>
          </cell>
          <cell r="AK249">
            <v>28984</v>
          </cell>
          <cell r="AM249">
            <v>240</v>
          </cell>
          <cell r="AN249">
            <v>240</v>
          </cell>
          <cell r="AO249" t="str">
            <v>PLYMPTON</v>
          </cell>
          <cell r="AP249">
            <v>27198</v>
          </cell>
          <cell r="AQ249">
            <v>12698</v>
          </cell>
          <cell r="AR249">
            <v>14500</v>
          </cell>
          <cell r="AS249">
            <v>0</v>
          </cell>
          <cell r="AT249">
            <v>3608.75</v>
          </cell>
          <cell r="AU249">
            <v>0</v>
          </cell>
          <cell r="AV249">
            <v>0</v>
          </cell>
          <cell r="AW249">
            <v>0</v>
          </cell>
          <cell r="AX249">
            <v>0</v>
          </cell>
          <cell r="AY249">
            <v>18108.75</v>
          </cell>
          <cell r="AZ249">
            <v>10051.221887246116</v>
          </cell>
          <cell r="BA249">
            <v>10154.807216539681</v>
          </cell>
          <cell r="BB249">
            <v>10199.130876824012</v>
          </cell>
          <cell r="BD249">
            <v>240</v>
          </cell>
          <cell r="BE249" t="str">
            <v>PLYMPTON</v>
          </cell>
          <cell r="BF249">
            <v>0</v>
          </cell>
          <cell r="BG249">
            <v>0</v>
          </cell>
          <cell r="BI249">
            <v>0</v>
          </cell>
          <cell r="BJ249">
            <v>0</v>
          </cell>
          <cell r="BK249">
            <v>0</v>
          </cell>
          <cell r="BL249">
            <v>0</v>
          </cell>
          <cell r="BM249">
            <v>0</v>
          </cell>
          <cell r="BN249">
            <v>0</v>
          </cell>
          <cell r="BP249">
            <v>0</v>
          </cell>
          <cell r="BR249">
            <v>14500</v>
          </cell>
          <cell r="BS249">
            <v>14500</v>
          </cell>
          <cell r="BT249">
            <v>0</v>
          </cell>
          <cell r="BU249">
            <v>0</v>
          </cell>
          <cell r="BV249">
            <v>0</v>
          </cell>
          <cell r="BX249">
            <v>0</v>
          </cell>
          <cell r="CD249">
            <v>-240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D250">
            <v>241</v>
          </cell>
          <cell r="BE250" t="str">
            <v>PRINCETON</v>
          </cell>
          <cell r="BF250">
            <v>0</v>
          </cell>
          <cell r="BG250">
            <v>0</v>
          </cell>
          <cell r="BI250">
            <v>0</v>
          </cell>
          <cell r="BJ250">
            <v>0</v>
          </cell>
          <cell r="BK250">
            <v>0</v>
          </cell>
          <cell r="BL250">
            <v>0</v>
          </cell>
          <cell r="BM250">
            <v>0</v>
          </cell>
          <cell r="BN250">
            <v>0</v>
          </cell>
          <cell r="BP250">
            <v>0</v>
          </cell>
          <cell r="BR250">
            <v>0</v>
          </cell>
          <cell r="BS250">
            <v>0</v>
          </cell>
          <cell r="BT250">
            <v>0</v>
          </cell>
          <cell r="BU250">
            <v>0</v>
          </cell>
          <cell r="BV250">
            <v>0</v>
          </cell>
          <cell r="BX250">
            <v>0</v>
          </cell>
          <cell r="CD250">
            <v>-241</v>
          </cell>
        </row>
        <row r="251">
          <cell r="A251">
            <v>242</v>
          </cell>
          <cell r="B251">
            <v>242</v>
          </cell>
          <cell r="C251" t="str">
            <v>PROVINCETOWN</v>
          </cell>
          <cell r="D251">
            <v>4</v>
          </cell>
          <cell r="E251">
            <v>142807</v>
          </cell>
          <cell r="F251">
            <v>0</v>
          </cell>
          <cell r="G251">
            <v>3572</v>
          </cell>
          <cell r="H251">
            <v>146379</v>
          </cell>
          <cell r="J251">
            <v>8149.5953457418118</v>
          </cell>
          <cell r="K251">
            <v>0.4049484811079232</v>
          </cell>
          <cell r="L251">
            <v>3572</v>
          </cell>
          <cell r="M251">
            <v>11721.595345741811</v>
          </cell>
          <cell r="O251">
            <v>134657.40465425819</v>
          </cell>
          <cell r="Q251">
            <v>0</v>
          </cell>
          <cell r="R251">
            <v>8149.5953457418118</v>
          </cell>
          <cell r="S251">
            <v>3572</v>
          </cell>
          <cell r="T251">
            <v>11721.595345741811</v>
          </cell>
          <cell r="V251">
            <v>23697.017689768432</v>
          </cell>
          <cell r="W251">
            <v>0</v>
          </cell>
          <cell r="X251">
            <v>242</v>
          </cell>
          <cell r="Y251">
            <v>4</v>
          </cell>
          <cell r="Z251">
            <v>0</v>
          </cell>
          <cell r="AA251">
            <v>142807</v>
          </cell>
          <cell r="AB251">
            <v>0</v>
          </cell>
          <cell r="AC251">
            <v>142807</v>
          </cell>
          <cell r="AD251">
            <v>0</v>
          </cell>
          <cell r="AE251">
            <v>3572</v>
          </cell>
          <cell r="AF251">
            <v>146379</v>
          </cell>
          <cell r="AG251">
            <v>0</v>
          </cell>
          <cell r="AH251">
            <v>0</v>
          </cell>
          <cell r="AI251">
            <v>0</v>
          </cell>
          <cell r="AJ251">
            <v>0</v>
          </cell>
          <cell r="AK251">
            <v>146379</v>
          </cell>
          <cell r="AM251">
            <v>242</v>
          </cell>
          <cell r="AN251">
            <v>242</v>
          </cell>
          <cell r="AO251" t="str">
            <v>PROVINCETOWN</v>
          </cell>
          <cell r="AP251">
            <v>142807</v>
          </cell>
          <cell r="AQ251">
            <v>130770</v>
          </cell>
          <cell r="AR251">
            <v>12037</v>
          </cell>
          <cell r="AS251">
            <v>6644</v>
          </cell>
          <cell r="AT251">
            <v>1844.25</v>
          </cell>
          <cell r="AU251">
            <v>0</v>
          </cell>
          <cell r="AV251">
            <v>0</v>
          </cell>
          <cell r="AW251">
            <v>0</v>
          </cell>
          <cell r="AX251">
            <v>-400.23231023156768</v>
          </cell>
          <cell r="AY251">
            <v>20125.017689768432</v>
          </cell>
          <cell r="AZ251">
            <v>8343.9005418470006</v>
          </cell>
          <cell r="BA251">
            <v>8149.5953457418118</v>
          </cell>
          <cell r="BB251">
            <v>8066.4530942050278</v>
          </cell>
          <cell r="BD251">
            <v>242</v>
          </cell>
          <cell r="BE251" t="str">
            <v>PROVINCETOWN</v>
          </cell>
          <cell r="BF251">
            <v>0</v>
          </cell>
          <cell r="BG251">
            <v>0</v>
          </cell>
          <cell r="BI251">
            <v>0</v>
          </cell>
          <cell r="BJ251">
            <v>0</v>
          </cell>
          <cell r="BK251">
            <v>0</v>
          </cell>
          <cell r="BL251">
            <v>0</v>
          </cell>
          <cell r="BM251">
            <v>0</v>
          </cell>
          <cell r="BN251">
            <v>0</v>
          </cell>
          <cell r="BP251">
            <v>0</v>
          </cell>
          <cell r="BR251">
            <v>12037</v>
          </cell>
          <cell r="BS251">
            <v>12037</v>
          </cell>
          <cell r="BT251">
            <v>0</v>
          </cell>
          <cell r="BU251">
            <v>-400.23231023156768</v>
          </cell>
          <cell r="BV251">
            <v>-400.23231023156768</v>
          </cell>
          <cell r="BX251">
            <v>-400.23231023156768</v>
          </cell>
          <cell r="CD251">
            <v>-242</v>
          </cell>
        </row>
        <row r="252">
          <cell r="A252">
            <v>243</v>
          </cell>
          <cell r="B252">
            <v>243</v>
          </cell>
          <cell r="C252" t="str">
            <v>QUINCY</v>
          </cell>
          <cell r="D252">
            <v>55</v>
          </cell>
          <cell r="E252">
            <v>774612</v>
          </cell>
          <cell r="F252">
            <v>0</v>
          </cell>
          <cell r="G252">
            <v>49101</v>
          </cell>
          <cell r="H252">
            <v>823713</v>
          </cell>
          <cell r="J252">
            <v>68453.71379071362</v>
          </cell>
          <cell r="K252">
            <v>0.32135332612650325</v>
          </cell>
          <cell r="L252">
            <v>49101</v>
          </cell>
          <cell r="M252">
            <v>117554.71379071362</v>
          </cell>
          <cell r="O252">
            <v>706158.28620928642</v>
          </cell>
          <cell r="Q252">
            <v>0</v>
          </cell>
          <cell r="R252">
            <v>68453.71379071362</v>
          </cell>
          <cell r="S252">
            <v>49101</v>
          </cell>
          <cell r="T252">
            <v>117554.71379071362</v>
          </cell>
          <cell r="V252">
            <v>262117.97609865808</v>
          </cell>
          <cell r="W252">
            <v>0</v>
          </cell>
          <cell r="X252">
            <v>243</v>
          </cell>
          <cell r="Y252">
            <v>55</v>
          </cell>
          <cell r="Z252">
            <v>2.4632768361581923E-2</v>
          </cell>
          <cell r="AA252">
            <v>774466</v>
          </cell>
          <cell r="AB252">
            <v>0</v>
          </cell>
          <cell r="AC252">
            <v>774466</v>
          </cell>
          <cell r="AD252">
            <v>0</v>
          </cell>
          <cell r="AE252">
            <v>49093</v>
          </cell>
          <cell r="AF252">
            <v>823559</v>
          </cell>
          <cell r="AG252">
            <v>0</v>
          </cell>
          <cell r="AH252">
            <v>0</v>
          </cell>
          <cell r="AI252">
            <v>0</v>
          </cell>
          <cell r="AJ252">
            <v>0</v>
          </cell>
          <cell r="AK252">
            <v>823559</v>
          </cell>
          <cell r="AM252">
            <v>243</v>
          </cell>
          <cell r="AN252">
            <v>243</v>
          </cell>
          <cell r="AO252" t="str">
            <v>QUINCY</v>
          </cell>
          <cell r="AP252">
            <v>774612</v>
          </cell>
          <cell r="AQ252">
            <v>672834</v>
          </cell>
          <cell r="AR252">
            <v>101778</v>
          </cell>
          <cell r="AS252">
            <v>69040</v>
          </cell>
          <cell r="AT252">
            <v>0</v>
          </cell>
          <cell r="AU252">
            <v>13146.75</v>
          </cell>
          <cell r="AV252">
            <v>33085.5</v>
          </cell>
          <cell r="AW252">
            <v>0</v>
          </cell>
          <cell r="AX252">
            <v>-4033.2739013419196</v>
          </cell>
          <cell r="AY252">
            <v>213016.97609865808</v>
          </cell>
          <cell r="AZ252">
            <v>70551.259395871399</v>
          </cell>
          <cell r="BA252">
            <v>68453.71379071362</v>
          </cell>
          <cell r="BB252">
            <v>67556.18419392666</v>
          </cell>
          <cell r="BD252">
            <v>243</v>
          </cell>
          <cell r="BE252" t="str">
            <v>QUINCY</v>
          </cell>
          <cell r="BF252">
            <v>0</v>
          </cell>
          <cell r="BG252">
            <v>146</v>
          </cell>
          <cell r="BI252">
            <v>8</v>
          </cell>
          <cell r="BJ252">
            <v>154</v>
          </cell>
          <cell r="BK252">
            <v>0</v>
          </cell>
          <cell r="BL252">
            <v>0</v>
          </cell>
          <cell r="BM252">
            <v>0</v>
          </cell>
          <cell r="BN252">
            <v>154</v>
          </cell>
          <cell r="BP252">
            <v>8</v>
          </cell>
          <cell r="BR252">
            <v>101778</v>
          </cell>
          <cell r="BS252">
            <v>101632</v>
          </cell>
          <cell r="BT252">
            <v>146</v>
          </cell>
          <cell r="BU252">
            <v>-4033.2739013419196</v>
          </cell>
          <cell r="BV252">
            <v>-4033.2739013419196</v>
          </cell>
          <cell r="BX252">
            <v>-4025.2739013419196</v>
          </cell>
          <cell r="CD252">
            <v>-243</v>
          </cell>
        </row>
        <row r="253">
          <cell r="A253">
            <v>244</v>
          </cell>
          <cell r="B253">
            <v>244</v>
          </cell>
          <cell r="C253" t="str">
            <v>RANDOLPH</v>
          </cell>
          <cell r="D253">
            <v>335</v>
          </cell>
          <cell r="E253">
            <v>5017220</v>
          </cell>
          <cell r="F253">
            <v>0</v>
          </cell>
          <cell r="G253">
            <v>298931</v>
          </cell>
          <cell r="H253">
            <v>5316151</v>
          </cell>
          <cell r="J253">
            <v>676134.22985840391</v>
          </cell>
          <cell r="K253">
            <v>0.4968426883366191</v>
          </cell>
          <cell r="L253">
            <v>298931</v>
          </cell>
          <cell r="M253">
            <v>975065.22985840391</v>
          </cell>
          <cell r="O253">
            <v>4341085.770141596</v>
          </cell>
          <cell r="Q253">
            <v>0</v>
          </cell>
          <cell r="R253">
            <v>676134.22985840391</v>
          </cell>
          <cell r="S253">
            <v>298931</v>
          </cell>
          <cell r="T253">
            <v>975065.22985840391</v>
          </cell>
          <cell r="V253">
            <v>1659792.7893161222</v>
          </cell>
          <cell r="W253">
            <v>0</v>
          </cell>
          <cell r="X253">
            <v>244</v>
          </cell>
          <cell r="Y253">
            <v>335</v>
          </cell>
          <cell r="Z253">
            <v>0.32869747486115525</v>
          </cell>
          <cell r="AA253">
            <v>5016206</v>
          </cell>
          <cell r="AB253">
            <v>0</v>
          </cell>
          <cell r="AC253">
            <v>5016206</v>
          </cell>
          <cell r="AD253">
            <v>0</v>
          </cell>
          <cell r="AE253">
            <v>298874</v>
          </cell>
          <cell r="AF253">
            <v>5315080</v>
          </cell>
          <cell r="AG253">
            <v>0</v>
          </cell>
          <cell r="AH253">
            <v>0</v>
          </cell>
          <cell r="AI253">
            <v>0</v>
          </cell>
          <cell r="AJ253">
            <v>0</v>
          </cell>
          <cell r="AK253">
            <v>5315080</v>
          </cell>
          <cell r="AM253">
            <v>244</v>
          </cell>
          <cell r="AN253">
            <v>244</v>
          </cell>
          <cell r="AO253" t="str">
            <v>RANDOLPH</v>
          </cell>
          <cell r="AP253">
            <v>5017220</v>
          </cell>
          <cell r="AQ253">
            <v>4037624</v>
          </cell>
          <cell r="AR253">
            <v>979596</v>
          </cell>
          <cell r="AS253">
            <v>249352</v>
          </cell>
          <cell r="AT253">
            <v>38450.75</v>
          </cell>
          <cell r="AU253">
            <v>39428.25</v>
          </cell>
          <cell r="AV253">
            <v>68182</v>
          </cell>
          <cell r="AW253">
            <v>0</v>
          </cell>
          <cell r="AX253">
            <v>-14147.210683877813</v>
          </cell>
          <cell r="AY253">
            <v>1360861.7893161222</v>
          </cell>
          <cell r="AZ253">
            <v>679043.91419715493</v>
          </cell>
          <cell r="BA253">
            <v>676134.22985840391</v>
          </cell>
          <cell r="BB253">
            <v>674889.19003428041</v>
          </cell>
          <cell r="BD253">
            <v>244</v>
          </cell>
          <cell r="BE253" t="str">
            <v>RANDOLPH</v>
          </cell>
          <cell r="BF253">
            <v>6.7771818625089963E-2</v>
          </cell>
          <cell r="BG253">
            <v>1014</v>
          </cell>
          <cell r="BI253">
            <v>57</v>
          </cell>
          <cell r="BJ253">
            <v>1071</v>
          </cell>
          <cell r="BK253">
            <v>0</v>
          </cell>
          <cell r="BL253">
            <v>0</v>
          </cell>
          <cell r="BM253">
            <v>0</v>
          </cell>
          <cell r="BN253">
            <v>1071</v>
          </cell>
          <cell r="BP253">
            <v>57</v>
          </cell>
          <cell r="BR253">
            <v>979596</v>
          </cell>
          <cell r="BS253">
            <v>978582</v>
          </cell>
          <cell r="BT253">
            <v>1014</v>
          </cell>
          <cell r="BU253">
            <v>-14147.210683877813</v>
          </cell>
          <cell r="BV253">
            <v>-14147.210683877813</v>
          </cell>
          <cell r="BX253">
            <v>-14090.210683877813</v>
          </cell>
          <cell r="CD253">
            <v>-244</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D254">
            <v>245</v>
          </cell>
          <cell r="BE254" t="str">
            <v>RAYNHAM</v>
          </cell>
          <cell r="BF254">
            <v>0</v>
          </cell>
          <cell r="BG254">
            <v>0</v>
          </cell>
          <cell r="BI254">
            <v>0</v>
          </cell>
          <cell r="BJ254">
            <v>0</v>
          </cell>
          <cell r="BK254">
            <v>0</v>
          </cell>
          <cell r="BL254">
            <v>0</v>
          </cell>
          <cell r="BM254">
            <v>0</v>
          </cell>
          <cell r="BN254">
            <v>0</v>
          </cell>
          <cell r="BP254">
            <v>0</v>
          </cell>
          <cell r="BR254">
            <v>0</v>
          </cell>
          <cell r="BS254">
            <v>0</v>
          </cell>
          <cell r="BT254">
            <v>0</v>
          </cell>
          <cell r="BU254">
            <v>0</v>
          </cell>
          <cell r="BV254">
            <v>0</v>
          </cell>
          <cell r="BX254">
            <v>0</v>
          </cell>
          <cell r="CD254">
            <v>-245</v>
          </cell>
        </row>
        <row r="255">
          <cell r="A255">
            <v>246</v>
          </cell>
          <cell r="B255">
            <v>246</v>
          </cell>
          <cell r="C255" t="str">
            <v>READING</v>
          </cell>
          <cell r="D255">
            <v>2</v>
          </cell>
          <cell r="E255">
            <v>25265</v>
          </cell>
          <cell r="F255">
            <v>0</v>
          </cell>
          <cell r="G255">
            <v>1786</v>
          </cell>
          <cell r="H255">
            <v>27051</v>
          </cell>
          <cell r="J255">
            <v>492.86332023867249</v>
          </cell>
          <cell r="K255">
            <v>0.38243304552941748</v>
          </cell>
          <cell r="L255">
            <v>1786</v>
          </cell>
          <cell r="M255">
            <v>2278.8633202386727</v>
          </cell>
          <cell r="O255">
            <v>24772.136679761326</v>
          </cell>
          <cell r="Q255">
            <v>0</v>
          </cell>
          <cell r="R255">
            <v>492.86332023867249</v>
          </cell>
          <cell r="S255">
            <v>1786</v>
          </cell>
          <cell r="T255">
            <v>2278.8633202386727</v>
          </cell>
          <cell r="V255">
            <v>3074.7571458590401</v>
          </cell>
          <cell r="W255">
            <v>0</v>
          </cell>
          <cell r="X255">
            <v>246</v>
          </cell>
          <cell r="Y255">
            <v>2</v>
          </cell>
          <cell r="Z255">
            <v>0</v>
          </cell>
          <cell r="AA255">
            <v>25265</v>
          </cell>
          <cell r="AB255">
            <v>0</v>
          </cell>
          <cell r="AC255">
            <v>25265</v>
          </cell>
          <cell r="AD255">
            <v>0</v>
          </cell>
          <cell r="AE255">
            <v>1786</v>
          </cell>
          <cell r="AF255">
            <v>27051</v>
          </cell>
          <cell r="AG255">
            <v>0</v>
          </cell>
          <cell r="AH255">
            <v>0</v>
          </cell>
          <cell r="AI255">
            <v>0</v>
          </cell>
          <cell r="AJ255">
            <v>0</v>
          </cell>
          <cell r="AK255">
            <v>27051</v>
          </cell>
          <cell r="AM255">
            <v>246</v>
          </cell>
          <cell r="AN255">
            <v>246</v>
          </cell>
          <cell r="AO255" t="str">
            <v>READING</v>
          </cell>
          <cell r="AP255">
            <v>25265</v>
          </cell>
          <cell r="AQ255">
            <v>24526</v>
          </cell>
          <cell r="AR255">
            <v>739</v>
          </cell>
          <cell r="AS255">
            <v>585</v>
          </cell>
          <cell r="AT255">
            <v>0</v>
          </cell>
          <cell r="AU255">
            <v>0</v>
          </cell>
          <cell r="AV255">
            <v>0</v>
          </cell>
          <cell r="AW255">
            <v>0</v>
          </cell>
          <cell r="AX255">
            <v>-35.242854140959707</v>
          </cell>
          <cell r="AY255">
            <v>1288.7571458590403</v>
          </cell>
          <cell r="AZ255">
            <v>512.26572239137101</v>
          </cell>
          <cell r="BA255">
            <v>492.86332023867249</v>
          </cell>
          <cell r="BB255">
            <v>484.56112640889853</v>
          </cell>
          <cell r="BD255">
            <v>246</v>
          </cell>
          <cell r="BE255" t="str">
            <v>READING</v>
          </cell>
          <cell r="BF255">
            <v>0</v>
          </cell>
          <cell r="BG255">
            <v>0</v>
          </cell>
          <cell r="BI255">
            <v>0</v>
          </cell>
          <cell r="BJ255">
            <v>0</v>
          </cell>
          <cell r="BK255">
            <v>0</v>
          </cell>
          <cell r="BL255">
            <v>0</v>
          </cell>
          <cell r="BM255">
            <v>0</v>
          </cell>
          <cell r="BN255">
            <v>0</v>
          </cell>
          <cell r="BP255">
            <v>0</v>
          </cell>
          <cell r="BR255">
            <v>739</v>
          </cell>
          <cell r="BS255">
            <v>739</v>
          </cell>
          <cell r="BT255">
            <v>0</v>
          </cell>
          <cell r="BU255">
            <v>-35.242854140959707</v>
          </cell>
          <cell r="BV255">
            <v>-35.242854140959707</v>
          </cell>
          <cell r="BX255">
            <v>-35.242854140959707</v>
          </cell>
          <cell r="CD255">
            <v>-246</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D256">
            <v>247</v>
          </cell>
          <cell r="BE256" t="str">
            <v>REHOBOTH</v>
          </cell>
          <cell r="BF256">
            <v>0</v>
          </cell>
          <cell r="BG256">
            <v>0</v>
          </cell>
          <cell r="BI256">
            <v>0</v>
          </cell>
          <cell r="BJ256">
            <v>0</v>
          </cell>
          <cell r="BK256">
            <v>0</v>
          </cell>
          <cell r="BL256">
            <v>0</v>
          </cell>
          <cell r="BM256">
            <v>0</v>
          </cell>
          <cell r="BN256">
            <v>0</v>
          </cell>
          <cell r="BP256">
            <v>0</v>
          </cell>
          <cell r="BR256">
            <v>0</v>
          </cell>
          <cell r="BS256">
            <v>0</v>
          </cell>
          <cell r="BT256">
            <v>0</v>
          </cell>
          <cell r="BU256">
            <v>0</v>
          </cell>
          <cell r="BV256">
            <v>0</v>
          </cell>
          <cell r="BX256">
            <v>0</v>
          </cell>
          <cell r="CD256">
            <v>-247</v>
          </cell>
        </row>
        <row r="257">
          <cell r="A257">
            <v>248</v>
          </cell>
          <cell r="B257">
            <v>248</v>
          </cell>
          <cell r="C257" t="str">
            <v>REVERE</v>
          </cell>
          <cell r="D257">
            <v>297</v>
          </cell>
          <cell r="E257">
            <v>3535825</v>
          </cell>
          <cell r="F257">
            <v>0</v>
          </cell>
          <cell r="G257">
            <v>265157</v>
          </cell>
          <cell r="H257">
            <v>3800982</v>
          </cell>
          <cell r="J257">
            <v>318341.6713408088</v>
          </cell>
          <cell r="K257">
            <v>0.36032787555318363</v>
          </cell>
          <cell r="L257">
            <v>265157</v>
          </cell>
          <cell r="M257">
            <v>583498.67134080874</v>
          </cell>
          <cell r="O257">
            <v>3217483.3286591913</v>
          </cell>
          <cell r="Q257">
            <v>0</v>
          </cell>
          <cell r="R257">
            <v>318341.6713408088</v>
          </cell>
          <cell r="S257">
            <v>265157</v>
          </cell>
          <cell r="T257">
            <v>583498.67134080874</v>
          </cell>
          <cell r="V257">
            <v>1148634.779375474</v>
          </cell>
          <cell r="W257">
            <v>0</v>
          </cell>
          <cell r="X257">
            <v>248</v>
          </cell>
          <cell r="Y257">
            <v>297</v>
          </cell>
          <cell r="Z257">
            <v>7.9096045197740106E-2</v>
          </cell>
          <cell r="AA257">
            <v>3535733</v>
          </cell>
          <cell r="AB257">
            <v>0</v>
          </cell>
          <cell r="AC257">
            <v>3535733</v>
          </cell>
          <cell r="AD257">
            <v>0</v>
          </cell>
          <cell r="AE257">
            <v>265151</v>
          </cell>
          <cell r="AF257">
            <v>3800884</v>
          </cell>
          <cell r="AG257">
            <v>0</v>
          </cell>
          <cell r="AH257">
            <v>0</v>
          </cell>
          <cell r="AI257">
            <v>0</v>
          </cell>
          <cell r="AJ257">
            <v>0</v>
          </cell>
          <cell r="AK257">
            <v>3800884</v>
          </cell>
          <cell r="AM257">
            <v>248</v>
          </cell>
          <cell r="AN257">
            <v>248</v>
          </cell>
          <cell r="AO257" t="str">
            <v>REVERE</v>
          </cell>
          <cell r="AP257">
            <v>3535825</v>
          </cell>
          <cell r="AQ257">
            <v>3067095</v>
          </cell>
          <cell r="AR257">
            <v>468730</v>
          </cell>
          <cell r="AS257">
            <v>236551</v>
          </cell>
          <cell r="AT257">
            <v>87014.5</v>
          </cell>
          <cell r="AU257">
            <v>105353.75</v>
          </cell>
          <cell r="AV257">
            <v>0</v>
          </cell>
          <cell r="AW257">
            <v>0</v>
          </cell>
          <cell r="AX257">
            <v>-14171.470624526031</v>
          </cell>
          <cell r="AY257">
            <v>883477.77937547397</v>
          </cell>
          <cell r="AZ257">
            <v>324917.87829026702</v>
          </cell>
          <cell r="BA257">
            <v>318341.6713408088</v>
          </cell>
          <cell r="BB257">
            <v>315527.74426469597</v>
          </cell>
          <cell r="BD257">
            <v>248</v>
          </cell>
          <cell r="BE257" t="str">
            <v>REVERE</v>
          </cell>
          <cell r="BF257">
            <v>6.8027210884338274E-3</v>
          </cell>
          <cell r="BG257">
            <v>92</v>
          </cell>
          <cell r="BI257">
            <v>6</v>
          </cell>
          <cell r="BJ257">
            <v>98</v>
          </cell>
          <cell r="BK257">
            <v>0</v>
          </cell>
          <cell r="BL257">
            <v>0</v>
          </cell>
          <cell r="BM257">
            <v>0</v>
          </cell>
          <cell r="BN257">
            <v>98</v>
          </cell>
          <cell r="BP257">
            <v>6</v>
          </cell>
          <cell r="BR257">
            <v>468730</v>
          </cell>
          <cell r="BS257">
            <v>468638</v>
          </cell>
          <cell r="BT257">
            <v>92</v>
          </cell>
          <cell r="BU257">
            <v>-14171.470624526031</v>
          </cell>
          <cell r="BV257">
            <v>-14171.470624526031</v>
          </cell>
          <cell r="BX257">
            <v>-14165.470624526031</v>
          </cell>
          <cell r="CD257">
            <v>-248</v>
          </cell>
        </row>
        <row r="258">
          <cell r="A258">
            <v>249</v>
          </cell>
          <cell r="B258">
            <v>249</v>
          </cell>
          <cell r="C258" t="str">
            <v>RICHMOND</v>
          </cell>
          <cell r="D258">
            <v>1</v>
          </cell>
          <cell r="E258">
            <v>28647</v>
          </cell>
          <cell r="F258">
            <v>0</v>
          </cell>
          <cell r="G258">
            <v>893</v>
          </cell>
          <cell r="H258">
            <v>29540</v>
          </cell>
          <cell r="J258">
            <v>20062.397402221533</v>
          </cell>
          <cell r="K258">
            <v>0.59345231731474313</v>
          </cell>
          <cell r="L258">
            <v>893</v>
          </cell>
          <cell r="M258">
            <v>20955.397402221533</v>
          </cell>
          <cell r="O258">
            <v>8584.6025977784666</v>
          </cell>
          <cell r="Q258">
            <v>0</v>
          </cell>
          <cell r="R258">
            <v>20062.397402221533</v>
          </cell>
          <cell r="S258">
            <v>893</v>
          </cell>
          <cell r="T258">
            <v>20955.397402221533</v>
          </cell>
          <cell r="V258">
            <v>34699.25</v>
          </cell>
          <cell r="W258">
            <v>0</v>
          </cell>
          <cell r="X258">
            <v>249</v>
          </cell>
          <cell r="Y258">
            <v>1</v>
          </cell>
          <cell r="Z258">
            <v>0</v>
          </cell>
          <cell r="AA258">
            <v>28647</v>
          </cell>
          <cell r="AB258">
            <v>0</v>
          </cell>
          <cell r="AC258">
            <v>28647</v>
          </cell>
          <cell r="AD258">
            <v>0</v>
          </cell>
          <cell r="AE258">
            <v>893</v>
          </cell>
          <cell r="AF258">
            <v>29540</v>
          </cell>
          <cell r="AG258">
            <v>0</v>
          </cell>
          <cell r="AH258">
            <v>0</v>
          </cell>
          <cell r="AI258">
            <v>0</v>
          </cell>
          <cell r="AJ258">
            <v>0</v>
          </cell>
          <cell r="AK258">
            <v>29540</v>
          </cell>
          <cell r="AM258">
            <v>249</v>
          </cell>
          <cell r="AN258">
            <v>249</v>
          </cell>
          <cell r="AO258" t="str">
            <v>RICHMOND</v>
          </cell>
          <cell r="AP258">
            <v>28647</v>
          </cell>
          <cell r="AQ258">
            <v>0</v>
          </cell>
          <cell r="AR258">
            <v>28647</v>
          </cell>
          <cell r="AS258">
            <v>0</v>
          </cell>
          <cell r="AT258">
            <v>0</v>
          </cell>
          <cell r="AU258">
            <v>0</v>
          </cell>
          <cell r="AV258">
            <v>5159.25</v>
          </cell>
          <cell r="AW258">
            <v>0</v>
          </cell>
          <cell r="AX258">
            <v>0</v>
          </cell>
          <cell r="AY258">
            <v>33806.25</v>
          </cell>
          <cell r="AZ258">
            <v>19857.748510616515</v>
          </cell>
          <cell r="BA258">
            <v>20062.397402221533</v>
          </cell>
          <cell r="BB258">
            <v>20149.965670922586</v>
          </cell>
          <cell r="BD258">
            <v>249</v>
          </cell>
          <cell r="BE258" t="str">
            <v>RICHMOND</v>
          </cell>
          <cell r="BF258">
            <v>0</v>
          </cell>
          <cell r="BG258">
            <v>0</v>
          </cell>
          <cell r="BI258">
            <v>0</v>
          </cell>
          <cell r="BJ258">
            <v>0</v>
          </cell>
          <cell r="BK258">
            <v>0</v>
          </cell>
          <cell r="BL258">
            <v>0</v>
          </cell>
          <cell r="BM258">
            <v>0</v>
          </cell>
          <cell r="BN258">
            <v>0</v>
          </cell>
          <cell r="BP258">
            <v>0</v>
          </cell>
          <cell r="BR258">
            <v>28647</v>
          </cell>
          <cell r="BS258">
            <v>28647</v>
          </cell>
          <cell r="BT258">
            <v>0</v>
          </cell>
          <cell r="BU258">
            <v>0</v>
          </cell>
          <cell r="BV258">
            <v>0</v>
          </cell>
          <cell r="BX258">
            <v>0</v>
          </cell>
          <cell r="CD258">
            <v>-249</v>
          </cell>
        </row>
        <row r="259">
          <cell r="A259">
            <v>250</v>
          </cell>
          <cell r="B259">
            <v>250</v>
          </cell>
          <cell r="C259" t="str">
            <v>ROCHESTER</v>
          </cell>
          <cell r="D259">
            <v>1</v>
          </cell>
          <cell r="E259">
            <v>13897</v>
          </cell>
          <cell r="F259">
            <v>0</v>
          </cell>
          <cell r="G259">
            <v>893</v>
          </cell>
          <cell r="H259">
            <v>14790</v>
          </cell>
          <cell r="J259">
            <v>9732.5073026380651</v>
          </cell>
          <cell r="K259">
            <v>0.70033153217515043</v>
          </cell>
          <cell r="L259">
            <v>893</v>
          </cell>
          <cell r="M259">
            <v>10625.507302638065</v>
          </cell>
          <cell r="O259">
            <v>4164.4926973619349</v>
          </cell>
          <cell r="Q259">
            <v>0</v>
          </cell>
          <cell r="R259">
            <v>9732.5073026380651</v>
          </cell>
          <cell r="S259">
            <v>893</v>
          </cell>
          <cell r="T259">
            <v>10625.507302638065</v>
          </cell>
          <cell r="V259">
            <v>14790</v>
          </cell>
          <cell r="W259">
            <v>0</v>
          </cell>
          <cell r="X259">
            <v>250</v>
          </cell>
          <cell r="Y259">
            <v>1</v>
          </cell>
          <cell r="Z259">
            <v>0</v>
          </cell>
          <cell r="AA259">
            <v>13897</v>
          </cell>
          <cell r="AB259">
            <v>0</v>
          </cell>
          <cell r="AC259">
            <v>13897</v>
          </cell>
          <cell r="AD259">
            <v>0</v>
          </cell>
          <cell r="AE259">
            <v>893</v>
          </cell>
          <cell r="AF259">
            <v>14790</v>
          </cell>
          <cell r="AG259">
            <v>0</v>
          </cell>
          <cell r="AH259">
            <v>0</v>
          </cell>
          <cell r="AI259">
            <v>0</v>
          </cell>
          <cell r="AJ259">
            <v>0</v>
          </cell>
          <cell r="AK259">
            <v>14790</v>
          </cell>
          <cell r="AM259">
            <v>250</v>
          </cell>
          <cell r="AN259">
            <v>250</v>
          </cell>
          <cell r="AO259" t="str">
            <v>ROCHESTER</v>
          </cell>
          <cell r="AP259">
            <v>13897</v>
          </cell>
          <cell r="AQ259">
            <v>0</v>
          </cell>
          <cell r="AR259">
            <v>13897</v>
          </cell>
          <cell r="AS259">
            <v>0</v>
          </cell>
          <cell r="AT259">
            <v>0</v>
          </cell>
          <cell r="AU259">
            <v>0</v>
          </cell>
          <cell r="AV259">
            <v>0</v>
          </cell>
          <cell r="AW259">
            <v>0</v>
          </cell>
          <cell r="AX259">
            <v>0</v>
          </cell>
          <cell r="AY259">
            <v>13897</v>
          </cell>
          <cell r="AZ259">
            <v>9633.2296942799494</v>
          </cell>
          <cell r="BA259">
            <v>9732.5073026380651</v>
          </cell>
          <cell r="BB259">
            <v>9774.987710015399</v>
          </cell>
          <cell r="BD259">
            <v>250</v>
          </cell>
          <cell r="BE259" t="str">
            <v>ROCHESTER</v>
          </cell>
          <cell r="BF259">
            <v>0</v>
          </cell>
          <cell r="BG259">
            <v>0</v>
          </cell>
          <cell r="BI259">
            <v>0</v>
          </cell>
          <cell r="BJ259">
            <v>0</v>
          </cell>
          <cell r="BK259">
            <v>0</v>
          </cell>
          <cell r="BL259">
            <v>0</v>
          </cell>
          <cell r="BM259">
            <v>0</v>
          </cell>
          <cell r="BN259">
            <v>0</v>
          </cell>
          <cell r="BP259">
            <v>0</v>
          </cell>
          <cell r="BR259">
            <v>13897</v>
          </cell>
          <cell r="BS259">
            <v>13897</v>
          </cell>
          <cell r="BT259">
            <v>0</v>
          </cell>
          <cell r="BU259">
            <v>0</v>
          </cell>
          <cell r="BV259">
            <v>0</v>
          </cell>
          <cell r="BX259">
            <v>0</v>
          </cell>
          <cell r="CD259">
            <v>-250</v>
          </cell>
        </row>
        <row r="260">
          <cell r="A260">
            <v>251</v>
          </cell>
          <cell r="B260">
            <v>251</v>
          </cell>
          <cell r="C260" t="str">
            <v>ROCKLAND</v>
          </cell>
          <cell r="D260">
            <v>110</v>
          </cell>
          <cell r="E260">
            <v>1304160</v>
          </cell>
          <cell r="F260">
            <v>0</v>
          </cell>
          <cell r="G260">
            <v>98230</v>
          </cell>
          <cell r="H260">
            <v>1402390</v>
          </cell>
          <cell r="J260">
            <v>177234.68013042689</v>
          </cell>
          <cell r="K260">
            <v>0.52639137131542535</v>
          </cell>
          <cell r="L260">
            <v>98230</v>
          </cell>
          <cell r="M260">
            <v>275464.68013042689</v>
          </cell>
          <cell r="O260">
            <v>1126925.3198695732</v>
          </cell>
          <cell r="Q260">
            <v>0</v>
          </cell>
          <cell r="R260">
            <v>177234.68013042689</v>
          </cell>
          <cell r="S260">
            <v>98230</v>
          </cell>
          <cell r="T260">
            <v>275464.68013042689</v>
          </cell>
          <cell r="V260">
            <v>434927.54062937316</v>
          </cell>
          <cell r="W260">
            <v>0</v>
          </cell>
          <cell r="X260">
            <v>251</v>
          </cell>
          <cell r="Y260">
            <v>110</v>
          </cell>
          <cell r="Z260">
            <v>0</v>
          </cell>
          <cell r="AA260">
            <v>1304160</v>
          </cell>
          <cell r="AB260">
            <v>0</v>
          </cell>
          <cell r="AC260">
            <v>1304160</v>
          </cell>
          <cell r="AD260">
            <v>0</v>
          </cell>
          <cell r="AE260">
            <v>98230</v>
          </cell>
          <cell r="AF260">
            <v>1402390</v>
          </cell>
          <cell r="AG260">
            <v>0</v>
          </cell>
          <cell r="AH260">
            <v>0</v>
          </cell>
          <cell r="AI260">
            <v>0</v>
          </cell>
          <cell r="AJ260">
            <v>0</v>
          </cell>
          <cell r="AK260">
            <v>1402390</v>
          </cell>
          <cell r="AM260">
            <v>251</v>
          </cell>
          <cell r="AN260">
            <v>251</v>
          </cell>
          <cell r="AO260" t="str">
            <v>ROCKLAND</v>
          </cell>
          <cell r="AP260">
            <v>1304160</v>
          </cell>
          <cell r="AQ260">
            <v>1048644</v>
          </cell>
          <cell r="AR260">
            <v>255516</v>
          </cell>
          <cell r="AS260">
            <v>40559</v>
          </cell>
          <cell r="AT260">
            <v>13524</v>
          </cell>
          <cell r="AU260">
            <v>17951.75</v>
          </cell>
          <cell r="AV260">
            <v>0</v>
          </cell>
          <cell r="AW260">
            <v>11590.25</v>
          </cell>
          <cell r="AX260">
            <v>-2443.4593706268643</v>
          </cell>
          <cell r="AY260">
            <v>336697.54062937316</v>
          </cell>
          <cell r="AZ260">
            <v>177120.55253390197</v>
          </cell>
          <cell r="BA260">
            <v>177234.68013042689</v>
          </cell>
          <cell r="BB260">
            <v>177283.51477575689</v>
          </cell>
          <cell r="BD260">
            <v>251</v>
          </cell>
          <cell r="BE260" t="str">
            <v>ROCKLAND</v>
          </cell>
          <cell r="BF260">
            <v>0</v>
          </cell>
          <cell r="BG260">
            <v>0</v>
          </cell>
          <cell r="BI260">
            <v>0</v>
          </cell>
          <cell r="BJ260">
            <v>0</v>
          </cell>
          <cell r="BK260">
            <v>0</v>
          </cell>
          <cell r="BL260">
            <v>0</v>
          </cell>
          <cell r="BM260">
            <v>0</v>
          </cell>
          <cell r="BN260">
            <v>0</v>
          </cell>
          <cell r="BP260">
            <v>0</v>
          </cell>
          <cell r="BR260">
            <v>255516</v>
          </cell>
          <cell r="BS260">
            <v>255516</v>
          </cell>
          <cell r="BT260">
            <v>0</v>
          </cell>
          <cell r="BU260">
            <v>-2443.4593706268643</v>
          </cell>
          <cell r="BV260">
            <v>-2443.4593706268643</v>
          </cell>
          <cell r="BX260">
            <v>-2443.4593706268643</v>
          </cell>
          <cell r="CD260">
            <v>-251</v>
          </cell>
        </row>
        <row r="261">
          <cell r="A261">
            <v>252</v>
          </cell>
          <cell r="B261">
            <v>252</v>
          </cell>
          <cell r="C261" t="str">
            <v>ROCKPORT</v>
          </cell>
          <cell r="D261">
            <v>0</v>
          </cell>
          <cell r="E261">
            <v>0</v>
          </cell>
          <cell r="F261">
            <v>0</v>
          </cell>
          <cell r="G261">
            <v>0</v>
          </cell>
          <cell r="H261">
            <v>0</v>
          </cell>
          <cell r="J261">
            <v>0</v>
          </cell>
          <cell r="K261">
            <v>0</v>
          </cell>
          <cell r="L261">
            <v>0</v>
          </cell>
          <cell r="M261">
            <v>0</v>
          </cell>
          <cell r="O261">
            <v>0</v>
          </cell>
          <cell r="Q261">
            <v>0</v>
          </cell>
          <cell r="R261">
            <v>0</v>
          </cell>
          <cell r="S261">
            <v>0</v>
          </cell>
          <cell r="T261">
            <v>0</v>
          </cell>
          <cell r="V261">
            <v>3598</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3598</v>
          </cell>
          <cell r="AX261">
            <v>0</v>
          </cell>
          <cell r="AY261">
            <v>3598</v>
          </cell>
          <cell r="AZ261">
            <v>0</v>
          </cell>
          <cell r="BA261">
            <v>0</v>
          </cell>
          <cell r="BB261">
            <v>0</v>
          </cell>
          <cell r="BD261">
            <v>252</v>
          </cell>
          <cell r="BE261" t="str">
            <v>ROCKPORT</v>
          </cell>
          <cell r="BF261">
            <v>0</v>
          </cell>
          <cell r="BG261">
            <v>0</v>
          </cell>
          <cell r="BI261">
            <v>0</v>
          </cell>
          <cell r="BJ261">
            <v>0</v>
          </cell>
          <cell r="BK261">
            <v>0</v>
          </cell>
          <cell r="BL261">
            <v>0</v>
          </cell>
          <cell r="BM261">
            <v>0</v>
          </cell>
          <cell r="BN261">
            <v>0</v>
          </cell>
          <cell r="BP261">
            <v>0</v>
          </cell>
          <cell r="BR261">
            <v>0</v>
          </cell>
          <cell r="BS261">
            <v>0</v>
          </cell>
          <cell r="BT261">
            <v>0</v>
          </cell>
          <cell r="BU261">
            <v>0</v>
          </cell>
          <cell r="BV261">
            <v>0</v>
          </cell>
          <cell r="BX261">
            <v>0</v>
          </cell>
          <cell r="CD261">
            <v>-252</v>
          </cell>
        </row>
        <row r="262">
          <cell r="A262">
            <v>253</v>
          </cell>
          <cell r="B262">
            <v>253</v>
          </cell>
          <cell r="C262" t="str">
            <v>ROWE</v>
          </cell>
          <cell r="D262">
            <v>2</v>
          </cell>
          <cell r="E262">
            <v>58384</v>
          </cell>
          <cell r="F262">
            <v>0</v>
          </cell>
          <cell r="G262">
            <v>1770</v>
          </cell>
          <cell r="H262">
            <v>60154</v>
          </cell>
          <cell r="J262">
            <v>-276.06566837630828</v>
          </cell>
          <cell r="K262">
            <v>-1.5730410351348666E-2</v>
          </cell>
          <cell r="L262">
            <v>1770</v>
          </cell>
          <cell r="M262">
            <v>1493.9343316236918</v>
          </cell>
          <cell r="O262">
            <v>58660.065668376308</v>
          </cell>
          <cell r="Q262">
            <v>0</v>
          </cell>
          <cell r="R262">
            <v>-276.06566837630828</v>
          </cell>
          <cell r="S262">
            <v>1770</v>
          </cell>
          <cell r="T262">
            <v>1493.9343316236918</v>
          </cell>
          <cell r="V262">
            <v>19319.807170328488</v>
          </cell>
          <cell r="W262">
            <v>0</v>
          </cell>
          <cell r="X262">
            <v>253</v>
          </cell>
          <cell r="Y262">
            <v>2</v>
          </cell>
          <cell r="Z262">
            <v>1.8018018018018018E-2</v>
          </cell>
          <cell r="AA262">
            <v>58384</v>
          </cell>
          <cell r="AB262">
            <v>0</v>
          </cell>
          <cell r="AC262">
            <v>58384</v>
          </cell>
          <cell r="AD262">
            <v>0</v>
          </cell>
          <cell r="AE262">
            <v>1770</v>
          </cell>
          <cell r="AF262">
            <v>60154</v>
          </cell>
          <cell r="AG262">
            <v>0</v>
          </cell>
          <cell r="AH262">
            <v>0</v>
          </cell>
          <cell r="AI262">
            <v>0</v>
          </cell>
          <cell r="AJ262">
            <v>0</v>
          </cell>
          <cell r="AK262">
            <v>60154</v>
          </cell>
          <cell r="AM262">
            <v>253</v>
          </cell>
          <cell r="AN262">
            <v>253</v>
          </cell>
          <cell r="AO262" t="str">
            <v>ROWE</v>
          </cell>
          <cell r="AP262">
            <v>58384</v>
          </cell>
          <cell r="AQ262">
            <v>67269</v>
          </cell>
          <cell r="AR262">
            <v>0</v>
          </cell>
          <cell r="AS262">
            <v>6543</v>
          </cell>
          <cell r="AT262">
            <v>5146</v>
          </cell>
          <cell r="AU262">
            <v>0</v>
          </cell>
          <cell r="AV262">
            <v>6255</v>
          </cell>
          <cell r="AW262">
            <v>0</v>
          </cell>
          <cell r="AX262">
            <v>-394.1928296715123</v>
          </cell>
          <cell r="AY262">
            <v>17549.807170328488</v>
          </cell>
          <cell r="AZ262">
            <v>0</v>
          </cell>
          <cell r="BA262">
            <v>-276.06566837630828</v>
          </cell>
          <cell r="BB262">
            <v>-394.1928296715123</v>
          </cell>
          <cell r="BD262">
            <v>253</v>
          </cell>
          <cell r="BE262" t="str">
            <v>ROWE</v>
          </cell>
          <cell r="BF262">
            <v>0</v>
          </cell>
          <cell r="BG262">
            <v>0</v>
          </cell>
          <cell r="BI262">
            <v>0</v>
          </cell>
          <cell r="BJ262">
            <v>0</v>
          </cell>
          <cell r="BK262">
            <v>0</v>
          </cell>
          <cell r="BL262">
            <v>0</v>
          </cell>
          <cell r="BM262">
            <v>0</v>
          </cell>
          <cell r="BN262">
            <v>0</v>
          </cell>
          <cell r="BP262">
            <v>0</v>
          </cell>
          <cell r="BR262">
            <v>0</v>
          </cell>
          <cell r="BS262">
            <v>0</v>
          </cell>
          <cell r="BT262">
            <v>0</v>
          </cell>
          <cell r="BU262">
            <v>-394.1928296715123</v>
          </cell>
          <cell r="BV262">
            <v>-394.1928296715123</v>
          </cell>
          <cell r="BX262">
            <v>-394.1928296715123</v>
          </cell>
          <cell r="CD262">
            <v>-253</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D263">
            <v>254</v>
          </cell>
          <cell r="BE263" t="str">
            <v>ROWLEY</v>
          </cell>
          <cell r="BF263">
            <v>0</v>
          </cell>
          <cell r="BG263">
            <v>0</v>
          </cell>
          <cell r="BI263">
            <v>0</v>
          </cell>
          <cell r="BJ263">
            <v>0</v>
          </cell>
          <cell r="BK263">
            <v>0</v>
          </cell>
          <cell r="BL263">
            <v>0</v>
          </cell>
          <cell r="BM263">
            <v>0</v>
          </cell>
          <cell r="BN263">
            <v>0</v>
          </cell>
          <cell r="BP263">
            <v>0</v>
          </cell>
          <cell r="BR263">
            <v>0</v>
          </cell>
          <cell r="BS263">
            <v>0</v>
          </cell>
          <cell r="BT263">
            <v>0</v>
          </cell>
          <cell r="BU263">
            <v>0</v>
          </cell>
          <cell r="BV263">
            <v>0</v>
          </cell>
          <cell r="BX263">
            <v>0</v>
          </cell>
          <cell r="CD263">
            <v>-254</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D264">
            <v>255</v>
          </cell>
          <cell r="BE264" t="str">
            <v>ROYALSTON</v>
          </cell>
          <cell r="BF264">
            <v>0</v>
          </cell>
          <cell r="BG264">
            <v>0</v>
          </cell>
          <cell r="BI264">
            <v>0</v>
          </cell>
          <cell r="BJ264">
            <v>0</v>
          </cell>
          <cell r="BK264">
            <v>0</v>
          </cell>
          <cell r="BL264">
            <v>0</v>
          </cell>
          <cell r="BM264">
            <v>0</v>
          </cell>
          <cell r="BN264">
            <v>0</v>
          </cell>
          <cell r="BP264">
            <v>0</v>
          </cell>
          <cell r="BR264">
            <v>0</v>
          </cell>
          <cell r="BS264">
            <v>0</v>
          </cell>
          <cell r="BT264">
            <v>0</v>
          </cell>
          <cell r="BU264">
            <v>0</v>
          </cell>
          <cell r="BV264">
            <v>0</v>
          </cell>
          <cell r="BX264">
            <v>0</v>
          </cell>
          <cell r="CD264">
            <v>-255</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D265">
            <v>256</v>
          </cell>
          <cell r="BE265" t="str">
            <v>RUSSELL</v>
          </cell>
          <cell r="BF265">
            <v>0</v>
          </cell>
          <cell r="BG265">
            <v>0</v>
          </cell>
          <cell r="BI265">
            <v>0</v>
          </cell>
          <cell r="BJ265">
            <v>0</v>
          </cell>
          <cell r="BK265">
            <v>0</v>
          </cell>
          <cell r="BL265">
            <v>0</v>
          </cell>
          <cell r="BM265">
            <v>0</v>
          </cell>
          <cell r="BN265">
            <v>0</v>
          </cell>
          <cell r="BP265">
            <v>0</v>
          </cell>
          <cell r="BR265">
            <v>0</v>
          </cell>
          <cell r="BS265">
            <v>0</v>
          </cell>
          <cell r="BT265">
            <v>0</v>
          </cell>
          <cell r="BU265">
            <v>0</v>
          </cell>
          <cell r="BV265">
            <v>0</v>
          </cell>
          <cell r="BX265">
            <v>0</v>
          </cell>
          <cell r="CD265">
            <v>-256</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D266">
            <v>257</v>
          </cell>
          <cell r="BE266" t="str">
            <v>RUTLAND</v>
          </cell>
          <cell r="BF266">
            <v>0</v>
          </cell>
          <cell r="BG266">
            <v>0</v>
          </cell>
          <cell r="BI266">
            <v>0</v>
          </cell>
          <cell r="BJ266">
            <v>0</v>
          </cell>
          <cell r="BK266">
            <v>0</v>
          </cell>
          <cell r="BL266">
            <v>0</v>
          </cell>
          <cell r="BM266">
            <v>0</v>
          </cell>
          <cell r="BN266">
            <v>0</v>
          </cell>
          <cell r="BP266">
            <v>0</v>
          </cell>
          <cell r="BR266">
            <v>0</v>
          </cell>
          <cell r="BS266">
            <v>0</v>
          </cell>
          <cell r="BT266">
            <v>0</v>
          </cell>
          <cell r="BU266">
            <v>0</v>
          </cell>
          <cell r="BV266">
            <v>0</v>
          </cell>
          <cell r="BX266">
            <v>0</v>
          </cell>
          <cell r="CD266">
            <v>-257</v>
          </cell>
        </row>
        <row r="267">
          <cell r="A267">
            <v>258</v>
          </cell>
          <cell r="B267">
            <v>258</v>
          </cell>
          <cell r="C267" t="str">
            <v>SALEM</v>
          </cell>
          <cell r="D267">
            <v>467</v>
          </cell>
          <cell r="E267">
            <v>6472173</v>
          </cell>
          <cell r="F267">
            <v>0</v>
          </cell>
          <cell r="G267">
            <v>417032</v>
          </cell>
          <cell r="H267">
            <v>6889205</v>
          </cell>
          <cell r="J267">
            <v>299433.18055341113</v>
          </cell>
          <cell r="K267">
            <v>0.2312327222993151</v>
          </cell>
          <cell r="L267">
            <v>417032</v>
          </cell>
          <cell r="M267">
            <v>716465.18055341113</v>
          </cell>
          <cell r="O267">
            <v>6172739.8194465889</v>
          </cell>
          <cell r="Q267">
            <v>0</v>
          </cell>
          <cell r="R267">
            <v>299433.18055341113</v>
          </cell>
          <cell r="S267">
            <v>417032</v>
          </cell>
          <cell r="T267">
            <v>716465.18055341113</v>
          </cell>
          <cell r="V267">
            <v>1711974.9370373245</v>
          </cell>
          <cell r="W267">
            <v>0</v>
          </cell>
          <cell r="X267">
            <v>258</v>
          </cell>
          <cell r="Y267">
            <v>467</v>
          </cell>
          <cell r="Z267">
            <v>0</v>
          </cell>
          <cell r="AA267">
            <v>6472149</v>
          </cell>
          <cell r="AB267">
            <v>0</v>
          </cell>
          <cell r="AC267">
            <v>6472149</v>
          </cell>
          <cell r="AD267">
            <v>0</v>
          </cell>
          <cell r="AE267">
            <v>417031</v>
          </cell>
          <cell r="AF267">
            <v>6889180</v>
          </cell>
          <cell r="AG267">
            <v>0</v>
          </cell>
          <cell r="AH267">
            <v>0</v>
          </cell>
          <cell r="AI267">
            <v>0</v>
          </cell>
          <cell r="AJ267">
            <v>0</v>
          </cell>
          <cell r="AK267">
            <v>6889180</v>
          </cell>
          <cell r="AM267">
            <v>258</v>
          </cell>
          <cell r="AN267">
            <v>258</v>
          </cell>
          <cell r="AO267" t="str">
            <v>SALEM</v>
          </cell>
          <cell r="AP267">
            <v>6472173</v>
          </cell>
          <cell r="AQ267">
            <v>6030991</v>
          </cell>
          <cell r="AR267">
            <v>441182</v>
          </cell>
          <cell r="AS267">
            <v>226470</v>
          </cell>
          <cell r="AT267">
            <v>238260.75</v>
          </cell>
          <cell r="AU267">
            <v>83612.5</v>
          </cell>
          <cell r="AV267">
            <v>168256</v>
          </cell>
          <cell r="AW267">
            <v>150784.5</v>
          </cell>
          <cell r="AX267">
            <v>-13622.812962675584</v>
          </cell>
          <cell r="AY267">
            <v>1294942.9370373245</v>
          </cell>
          <cell r="AZ267">
            <v>305821.94307993213</v>
          </cell>
          <cell r="BA267">
            <v>299433.18055341113</v>
          </cell>
          <cell r="BB267">
            <v>296699.46003725345</v>
          </cell>
          <cell r="BD267">
            <v>258</v>
          </cell>
          <cell r="BE267" t="str">
            <v>SALEM</v>
          </cell>
          <cell r="BF267">
            <v>0</v>
          </cell>
          <cell r="BG267">
            <v>24</v>
          </cell>
          <cell r="BI267">
            <v>1</v>
          </cell>
          <cell r="BJ267">
            <v>25</v>
          </cell>
          <cell r="BK267">
            <v>0</v>
          </cell>
          <cell r="BL267">
            <v>0</v>
          </cell>
          <cell r="BM267">
            <v>0</v>
          </cell>
          <cell r="BN267">
            <v>25</v>
          </cell>
          <cell r="BP267">
            <v>1</v>
          </cell>
          <cell r="BR267">
            <v>441182</v>
          </cell>
          <cell r="BS267">
            <v>441158</v>
          </cell>
          <cell r="BT267">
            <v>24</v>
          </cell>
          <cell r="BU267">
            <v>-13622.812962675584</v>
          </cell>
          <cell r="BV267">
            <v>-13622.812962675584</v>
          </cell>
          <cell r="BX267">
            <v>-13621.812962675584</v>
          </cell>
          <cell r="CD267">
            <v>-258</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D268">
            <v>259</v>
          </cell>
          <cell r="BE268" t="str">
            <v>SALISBURY</v>
          </cell>
          <cell r="BF268">
            <v>0</v>
          </cell>
          <cell r="BG268">
            <v>0</v>
          </cell>
          <cell r="BI268">
            <v>0</v>
          </cell>
          <cell r="BJ268">
            <v>0</v>
          </cell>
          <cell r="BK268">
            <v>0</v>
          </cell>
          <cell r="BL268">
            <v>0</v>
          </cell>
          <cell r="BM268">
            <v>0</v>
          </cell>
          <cell r="BN268">
            <v>0</v>
          </cell>
          <cell r="BP268">
            <v>0</v>
          </cell>
          <cell r="BR268">
            <v>0</v>
          </cell>
          <cell r="BS268">
            <v>0</v>
          </cell>
          <cell r="BT268">
            <v>0</v>
          </cell>
          <cell r="BU268">
            <v>0</v>
          </cell>
          <cell r="BV268">
            <v>0</v>
          </cell>
          <cell r="BX268">
            <v>0</v>
          </cell>
          <cell r="CD268">
            <v>-259</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D269">
            <v>260</v>
          </cell>
          <cell r="BE269" t="str">
            <v>SANDISFIELD</v>
          </cell>
          <cell r="BF269">
            <v>0</v>
          </cell>
          <cell r="BG269">
            <v>0</v>
          </cell>
          <cell r="BI269">
            <v>0</v>
          </cell>
          <cell r="BJ269">
            <v>0</v>
          </cell>
          <cell r="BK269">
            <v>0</v>
          </cell>
          <cell r="BL269">
            <v>0</v>
          </cell>
          <cell r="BM269">
            <v>0</v>
          </cell>
          <cell r="BN269">
            <v>0</v>
          </cell>
          <cell r="BP269">
            <v>0</v>
          </cell>
          <cell r="BR269">
            <v>0</v>
          </cell>
          <cell r="BS269">
            <v>0</v>
          </cell>
          <cell r="BT269">
            <v>0</v>
          </cell>
          <cell r="BU269">
            <v>0</v>
          </cell>
          <cell r="BV269">
            <v>0</v>
          </cell>
          <cell r="BX269">
            <v>0</v>
          </cell>
          <cell r="CD269">
            <v>-260</v>
          </cell>
        </row>
        <row r="270">
          <cell r="A270">
            <v>261</v>
          </cell>
          <cell r="B270">
            <v>261</v>
          </cell>
          <cell r="C270" t="str">
            <v>SANDWICH</v>
          </cell>
          <cell r="D270">
            <v>204</v>
          </cell>
          <cell r="E270">
            <v>3124459</v>
          </cell>
          <cell r="F270">
            <v>0</v>
          </cell>
          <cell r="G270">
            <v>182172</v>
          </cell>
          <cell r="H270">
            <v>3306631</v>
          </cell>
          <cell r="J270">
            <v>383552.67122096114</v>
          </cell>
          <cell r="K270">
            <v>0.43890005263326598</v>
          </cell>
          <cell r="L270">
            <v>182172</v>
          </cell>
          <cell r="M270">
            <v>565724.67122096114</v>
          </cell>
          <cell r="O270">
            <v>2740906.328779039</v>
          </cell>
          <cell r="Q270">
            <v>0</v>
          </cell>
          <cell r="R270">
            <v>383552.67122096114</v>
          </cell>
          <cell r="S270">
            <v>182172</v>
          </cell>
          <cell r="T270">
            <v>565724.67122096114</v>
          </cell>
          <cell r="V270">
            <v>1056067.25</v>
          </cell>
          <cell r="W270">
            <v>0</v>
          </cell>
          <cell r="X270">
            <v>261</v>
          </cell>
          <cell r="Y270">
            <v>204</v>
          </cell>
          <cell r="Z270">
            <v>0</v>
          </cell>
          <cell r="AA270">
            <v>3124459</v>
          </cell>
          <cell r="AB270">
            <v>0</v>
          </cell>
          <cell r="AC270">
            <v>3124459</v>
          </cell>
          <cell r="AD270">
            <v>0</v>
          </cell>
          <cell r="AE270">
            <v>182172</v>
          </cell>
          <cell r="AF270">
            <v>3306631</v>
          </cell>
          <cell r="AG270">
            <v>0</v>
          </cell>
          <cell r="AH270">
            <v>0</v>
          </cell>
          <cell r="AI270">
            <v>0</v>
          </cell>
          <cell r="AJ270">
            <v>0</v>
          </cell>
          <cell r="AK270">
            <v>3306631</v>
          </cell>
          <cell r="AM270">
            <v>261</v>
          </cell>
          <cell r="AN270">
            <v>261</v>
          </cell>
          <cell r="AO270" t="str">
            <v>SANDWICH</v>
          </cell>
          <cell r="AP270">
            <v>3124459</v>
          </cell>
          <cell r="AQ270">
            <v>2576786</v>
          </cell>
          <cell r="AR270">
            <v>547673</v>
          </cell>
          <cell r="AS270">
            <v>0</v>
          </cell>
          <cell r="AT270">
            <v>30868.75</v>
          </cell>
          <cell r="AU270">
            <v>71106</v>
          </cell>
          <cell r="AV270">
            <v>124550.25</v>
          </cell>
          <cell r="AW270">
            <v>99697.25</v>
          </cell>
          <cell r="AX270">
            <v>0</v>
          </cell>
          <cell r="AY270">
            <v>873895.25</v>
          </cell>
          <cell r="AZ270">
            <v>379640.1961830167</v>
          </cell>
          <cell r="BA270">
            <v>383552.67122096114</v>
          </cell>
          <cell r="BB270">
            <v>385226.8003243336</v>
          </cell>
          <cell r="BD270">
            <v>261</v>
          </cell>
          <cell r="BE270" t="str">
            <v>SANDWICH</v>
          </cell>
          <cell r="BF270">
            <v>0</v>
          </cell>
          <cell r="BG270">
            <v>0</v>
          </cell>
          <cell r="BI270">
            <v>0</v>
          </cell>
          <cell r="BJ270">
            <v>0</v>
          </cell>
          <cell r="BK270">
            <v>0</v>
          </cell>
          <cell r="BL270">
            <v>0</v>
          </cell>
          <cell r="BM270">
            <v>0</v>
          </cell>
          <cell r="BN270">
            <v>0</v>
          </cell>
          <cell r="BP270">
            <v>0</v>
          </cell>
          <cell r="BR270">
            <v>547673</v>
          </cell>
          <cell r="BS270">
            <v>547673</v>
          </cell>
          <cell r="BT270">
            <v>0</v>
          </cell>
          <cell r="BU270">
            <v>0</v>
          </cell>
          <cell r="BV270">
            <v>0</v>
          </cell>
          <cell r="BX270">
            <v>0</v>
          </cell>
          <cell r="CD270">
            <v>-261</v>
          </cell>
        </row>
        <row r="271">
          <cell r="A271">
            <v>262</v>
          </cell>
          <cell r="B271">
            <v>262</v>
          </cell>
          <cell r="C271" t="str">
            <v>SAUGUS</v>
          </cell>
          <cell r="D271">
            <v>138</v>
          </cell>
          <cell r="E271">
            <v>2091614</v>
          </cell>
          <cell r="F271">
            <v>0</v>
          </cell>
          <cell r="G271">
            <v>123219</v>
          </cell>
          <cell r="H271">
            <v>2214833</v>
          </cell>
          <cell r="J271">
            <v>79998.170588835259</v>
          </cell>
          <cell r="K271">
            <v>0.2507569368049396</v>
          </cell>
          <cell r="L271">
            <v>123219</v>
          </cell>
          <cell r="M271">
            <v>203217.17058883526</v>
          </cell>
          <cell r="O271">
            <v>2011615.8294111649</v>
          </cell>
          <cell r="Q271">
            <v>0</v>
          </cell>
          <cell r="R271">
            <v>79998.170588835259</v>
          </cell>
          <cell r="S271">
            <v>123219</v>
          </cell>
          <cell r="T271">
            <v>203217.17058883526</v>
          </cell>
          <cell r="V271">
            <v>442245.75</v>
          </cell>
          <cell r="W271">
            <v>0</v>
          </cell>
          <cell r="X271">
            <v>262</v>
          </cell>
          <cell r="Y271">
            <v>138</v>
          </cell>
          <cell r="Z271">
            <v>1.7199017199017199E-2</v>
          </cell>
          <cell r="AA271">
            <v>2091616</v>
          </cell>
          <cell r="AB271">
            <v>0</v>
          </cell>
          <cell r="AC271">
            <v>2091616</v>
          </cell>
          <cell r="AD271">
            <v>0</v>
          </cell>
          <cell r="AE271">
            <v>123219</v>
          </cell>
          <cell r="AF271">
            <v>2214835</v>
          </cell>
          <cell r="AG271">
            <v>0</v>
          </cell>
          <cell r="AH271">
            <v>0</v>
          </cell>
          <cell r="AI271">
            <v>0</v>
          </cell>
          <cell r="AJ271">
            <v>0</v>
          </cell>
          <cell r="AK271">
            <v>2214835</v>
          </cell>
          <cell r="AM271">
            <v>262</v>
          </cell>
          <cell r="AN271">
            <v>262</v>
          </cell>
          <cell r="AO271" t="str">
            <v>SAUGUS</v>
          </cell>
          <cell r="AP271">
            <v>2091614</v>
          </cell>
          <cell r="AQ271">
            <v>1977385</v>
          </cell>
          <cell r="AR271">
            <v>114229</v>
          </cell>
          <cell r="AS271">
            <v>0</v>
          </cell>
          <cell r="AT271">
            <v>70211.25</v>
          </cell>
          <cell r="AU271">
            <v>13920</v>
          </cell>
          <cell r="AV271">
            <v>102597.25</v>
          </cell>
          <cell r="AW271">
            <v>18069.25</v>
          </cell>
          <cell r="AX271">
            <v>0</v>
          </cell>
          <cell r="AY271">
            <v>319026.75</v>
          </cell>
          <cell r="AZ271">
            <v>79182.139652292171</v>
          </cell>
          <cell r="BA271">
            <v>79998.170588835259</v>
          </cell>
          <cell r="BB271">
            <v>80347.346270946902</v>
          </cell>
          <cell r="BD271">
            <v>262</v>
          </cell>
          <cell r="BE271" t="str">
            <v>SAUGUS</v>
          </cell>
          <cell r="BF271">
            <v>0</v>
          </cell>
          <cell r="BG271">
            <v>-2</v>
          </cell>
          <cell r="BI271">
            <v>0</v>
          </cell>
          <cell r="BJ271">
            <v>-2</v>
          </cell>
          <cell r="BK271">
            <v>0</v>
          </cell>
          <cell r="BL271">
            <v>0</v>
          </cell>
          <cell r="BM271">
            <v>0</v>
          </cell>
          <cell r="BN271">
            <v>-2</v>
          </cell>
          <cell r="BP271">
            <v>0</v>
          </cell>
          <cell r="BR271">
            <v>114229</v>
          </cell>
          <cell r="BS271">
            <v>114231</v>
          </cell>
          <cell r="BT271">
            <v>-2</v>
          </cell>
          <cell r="BU271">
            <v>0</v>
          </cell>
          <cell r="BV271">
            <v>0</v>
          </cell>
          <cell r="BX271">
            <v>0</v>
          </cell>
          <cell r="CD271">
            <v>-262</v>
          </cell>
        </row>
        <row r="272">
          <cell r="A272">
            <v>263</v>
          </cell>
          <cell r="B272">
            <v>263</v>
          </cell>
          <cell r="C272" t="str">
            <v>SAVOY</v>
          </cell>
          <cell r="D272">
            <v>5</v>
          </cell>
          <cell r="E272">
            <v>70650</v>
          </cell>
          <cell r="F272">
            <v>0</v>
          </cell>
          <cell r="G272">
            <v>4465</v>
          </cell>
          <cell r="H272">
            <v>75115</v>
          </cell>
          <cell r="J272">
            <v>-123.75648519692926</v>
          </cell>
          <cell r="K272">
            <v>-7.7414143711318408E-3</v>
          </cell>
          <cell r="L272">
            <v>4465</v>
          </cell>
          <cell r="M272">
            <v>4341.2435148030709</v>
          </cell>
          <cell r="O272">
            <v>70773.756485196936</v>
          </cell>
          <cell r="Q272">
            <v>0</v>
          </cell>
          <cell r="R272">
            <v>-123.75648519692926</v>
          </cell>
          <cell r="S272">
            <v>4465</v>
          </cell>
          <cell r="T272">
            <v>4341.2435148030709</v>
          </cell>
          <cell r="V272">
            <v>20451.288714685521</v>
          </cell>
          <cell r="W272">
            <v>0</v>
          </cell>
          <cell r="X272">
            <v>263</v>
          </cell>
          <cell r="Y272">
            <v>5</v>
          </cell>
          <cell r="Z272">
            <v>0</v>
          </cell>
          <cell r="AA272">
            <v>70650</v>
          </cell>
          <cell r="AB272">
            <v>0</v>
          </cell>
          <cell r="AC272">
            <v>70650</v>
          </cell>
          <cell r="AD272">
            <v>0</v>
          </cell>
          <cell r="AE272">
            <v>4465</v>
          </cell>
          <cell r="AF272">
            <v>75115</v>
          </cell>
          <cell r="AG272">
            <v>0</v>
          </cell>
          <cell r="AH272">
            <v>0</v>
          </cell>
          <cell r="AI272">
            <v>0</v>
          </cell>
          <cell r="AJ272">
            <v>0</v>
          </cell>
          <cell r="AK272">
            <v>75115</v>
          </cell>
          <cell r="AM272">
            <v>263</v>
          </cell>
          <cell r="AN272">
            <v>263</v>
          </cell>
          <cell r="AO272" t="str">
            <v>SAVOY</v>
          </cell>
          <cell r="AP272">
            <v>70650</v>
          </cell>
          <cell r="AQ272">
            <v>73820</v>
          </cell>
          <cell r="AR272">
            <v>0</v>
          </cell>
          <cell r="AS272">
            <v>2933</v>
          </cell>
          <cell r="AT272">
            <v>8437.25</v>
          </cell>
          <cell r="AU272">
            <v>0</v>
          </cell>
          <cell r="AV272">
            <v>4792.75</v>
          </cell>
          <cell r="AW272">
            <v>0</v>
          </cell>
          <cell r="AX272">
            <v>-176.71128531447903</v>
          </cell>
          <cell r="AY272">
            <v>15986.288714685521</v>
          </cell>
          <cell r="AZ272">
            <v>0</v>
          </cell>
          <cell r="BA272">
            <v>-123.75648519692926</v>
          </cell>
          <cell r="BB272">
            <v>-176.71128531447903</v>
          </cell>
          <cell r="BD272">
            <v>263</v>
          </cell>
          <cell r="BE272" t="str">
            <v>SAVOY</v>
          </cell>
          <cell r="BF272">
            <v>0</v>
          </cell>
          <cell r="BG272">
            <v>0</v>
          </cell>
          <cell r="BI272">
            <v>0</v>
          </cell>
          <cell r="BJ272">
            <v>0</v>
          </cell>
          <cell r="BK272">
            <v>0</v>
          </cell>
          <cell r="BL272">
            <v>0</v>
          </cell>
          <cell r="BM272">
            <v>0</v>
          </cell>
          <cell r="BN272">
            <v>0</v>
          </cell>
          <cell r="BP272">
            <v>0</v>
          </cell>
          <cell r="BR272">
            <v>0</v>
          </cell>
          <cell r="BS272">
            <v>0</v>
          </cell>
          <cell r="BT272">
            <v>0</v>
          </cell>
          <cell r="BU272">
            <v>-176.71128531447903</v>
          </cell>
          <cell r="BV272">
            <v>-176.71128531447903</v>
          </cell>
          <cell r="BX272">
            <v>-176.71128531447903</v>
          </cell>
          <cell r="CD272">
            <v>-263</v>
          </cell>
        </row>
        <row r="273">
          <cell r="A273">
            <v>264</v>
          </cell>
          <cell r="B273">
            <v>264</v>
          </cell>
          <cell r="C273" t="str">
            <v>SCITUATE</v>
          </cell>
          <cell r="D273">
            <v>24</v>
          </cell>
          <cell r="E273">
            <v>331684</v>
          </cell>
          <cell r="F273">
            <v>0</v>
          </cell>
          <cell r="G273">
            <v>21432</v>
          </cell>
          <cell r="H273">
            <v>353116</v>
          </cell>
          <cell r="J273">
            <v>5118.291897370731</v>
          </cell>
          <cell r="K273">
            <v>9.4130572210331331E-2</v>
          </cell>
          <cell r="L273">
            <v>21432</v>
          </cell>
          <cell r="M273">
            <v>26550.291897370731</v>
          </cell>
          <cell r="O273">
            <v>326565.70810262929</v>
          </cell>
          <cell r="Q273">
            <v>0</v>
          </cell>
          <cell r="R273">
            <v>5118.291897370731</v>
          </cell>
          <cell r="S273">
            <v>21432</v>
          </cell>
          <cell r="T273">
            <v>26550.291897370731</v>
          </cell>
          <cell r="V273">
            <v>75806.384189804929</v>
          </cell>
          <cell r="W273">
            <v>0</v>
          </cell>
          <cell r="X273">
            <v>264</v>
          </cell>
          <cell r="Y273">
            <v>24</v>
          </cell>
          <cell r="Z273">
            <v>0</v>
          </cell>
          <cell r="AA273">
            <v>331684</v>
          </cell>
          <cell r="AB273">
            <v>0</v>
          </cell>
          <cell r="AC273">
            <v>331684</v>
          </cell>
          <cell r="AD273">
            <v>0</v>
          </cell>
          <cell r="AE273">
            <v>21432</v>
          </cell>
          <cell r="AF273">
            <v>353116</v>
          </cell>
          <cell r="AG273">
            <v>0</v>
          </cell>
          <cell r="AH273">
            <v>0</v>
          </cell>
          <cell r="AI273">
            <v>0</v>
          </cell>
          <cell r="AJ273">
            <v>0</v>
          </cell>
          <cell r="AK273">
            <v>353116</v>
          </cell>
          <cell r="AM273">
            <v>264</v>
          </cell>
          <cell r="AN273">
            <v>264</v>
          </cell>
          <cell r="AO273" t="str">
            <v>SCITUATE</v>
          </cell>
          <cell r="AP273">
            <v>331684</v>
          </cell>
          <cell r="AQ273">
            <v>322778</v>
          </cell>
          <cell r="AR273">
            <v>8906</v>
          </cell>
          <cell r="AS273">
            <v>26519</v>
          </cell>
          <cell r="AT273">
            <v>14289.25</v>
          </cell>
          <cell r="AU273">
            <v>1667.5</v>
          </cell>
          <cell r="AV273">
            <v>4590.25</v>
          </cell>
          <cell r="AW273">
            <v>0</v>
          </cell>
          <cell r="AX273">
            <v>-1597.6158101950714</v>
          </cell>
          <cell r="AY273">
            <v>54374.384189804929</v>
          </cell>
          <cell r="AZ273">
            <v>6173.529801918201</v>
          </cell>
          <cell r="BA273">
            <v>5118.291897370731</v>
          </cell>
          <cell r="BB273">
            <v>4666.7607131838704</v>
          </cell>
          <cell r="BD273">
            <v>264</v>
          </cell>
          <cell r="BE273" t="str">
            <v>SCITUATE</v>
          </cell>
          <cell r="BF273">
            <v>0</v>
          </cell>
          <cell r="BG273">
            <v>0</v>
          </cell>
          <cell r="BI273">
            <v>0</v>
          </cell>
          <cell r="BJ273">
            <v>0</v>
          </cell>
          <cell r="BK273">
            <v>0</v>
          </cell>
          <cell r="BL273">
            <v>0</v>
          </cell>
          <cell r="BM273">
            <v>0</v>
          </cell>
          <cell r="BN273">
            <v>0</v>
          </cell>
          <cell r="BP273">
            <v>0</v>
          </cell>
          <cell r="BR273">
            <v>8906</v>
          </cell>
          <cell r="BS273">
            <v>8906</v>
          </cell>
          <cell r="BT273">
            <v>0</v>
          </cell>
          <cell r="BU273">
            <v>-1597.6158101950714</v>
          </cell>
          <cell r="BV273">
            <v>-1597.6158101950714</v>
          </cell>
          <cell r="BX273">
            <v>-1597.6158101950714</v>
          </cell>
          <cell r="CD273">
            <v>-264</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11401</v>
          </cell>
          <cell r="AR274">
            <v>0</v>
          </cell>
          <cell r="AS274">
            <v>0</v>
          </cell>
          <cell r="AT274">
            <v>3289</v>
          </cell>
          <cell r="AU274">
            <v>0</v>
          </cell>
          <cell r="AV274">
            <v>0</v>
          </cell>
          <cell r="AW274">
            <v>0</v>
          </cell>
          <cell r="AX274">
            <v>0</v>
          </cell>
          <cell r="AY274">
            <v>3289</v>
          </cell>
          <cell r="AZ274">
            <v>0</v>
          </cell>
          <cell r="BA274">
            <v>0</v>
          </cell>
          <cell r="BB274">
            <v>0</v>
          </cell>
          <cell r="BD274">
            <v>265</v>
          </cell>
          <cell r="BE274" t="str">
            <v>SEEKONK</v>
          </cell>
          <cell r="BF274">
            <v>0</v>
          </cell>
          <cell r="BG274">
            <v>0</v>
          </cell>
          <cell r="BI274">
            <v>0</v>
          </cell>
          <cell r="BJ274">
            <v>0</v>
          </cell>
          <cell r="BK274">
            <v>0</v>
          </cell>
          <cell r="BL274">
            <v>0</v>
          </cell>
          <cell r="BM274">
            <v>0</v>
          </cell>
          <cell r="BN274">
            <v>0</v>
          </cell>
          <cell r="BP274">
            <v>0</v>
          </cell>
          <cell r="BR274">
            <v>0</v>
          </cell>
          <cell r="BS274">
            <v>0</v>
          </cell>
          <cell r="BT274">
            <v>0</v>
          </cell>
          <cell r="BU274">
            <v>0</v>
          </cell>
          <cell r="BV274">
            <v>0</v>
          </cell>
          <cell r="BX274">
            <v>0</v>
          </cell>
          <cell r="CD274">
            <v>-265</v>
          </cell>
        </row>
        <row r="275">
          <cell r="A275">
            <v>266</v>
          </cell>
          <cell r="B275">
            <v>266</v>
          </cell>
          <cell r="C275" t="str">
            <v>SHARON</v>
          </cell>
          <cell r="D275">
            <v>6</v>
          </cell>
          <cell r="E275">
            <v>84306</v>
          </cell>
          <cell r="F275">
            <v>0</v>
          </cell>
          <cell r="G275">
            <v>5358</v>
          </cell>
          <cell r="H275">
            <v>89664</v>
          </cell>
          <cell r="J275">
            <v>0</v>
          </cell>
          <cell r="K275">
            <v>0</v>
          </cell>
          <cell r="L275">
            <v>5358</v>
          </cell>
          <cell r="M275">
            <v>5358</v>
          </cell>
          <cell r="O275">
            <v>84306</v>
          </cell>
          <cell r="Q275">
            <v>0</v>
          </cell>
          <cell r="R275">
            <v>0</v>
          </cell>
          <cell r="S275">
            <v>5358</v>
          </cell>
          <cell r="T275">
            <v>5358</v>
          </cell>
          <cell r="V275">
            <v>14067</v>
          </cell>
          <cell r="W275">
            <v>0</v>
          </cell>
          <cell r="X275">
            <v>266</v>
          </cell>
          <cell r="Y275">
            <v>6</v>
          </cell>
          <cell r="Z275">
            <v>0</v>
          </cell>
          <cell r="AA275">
            <v>84306</v>
          </cell>
          <cell r="AB275">
            <v>0</v>
          </cell>
          <cell r="AC275">
            <v>84306</v>
          </cell>
          <cell r="AD275">
            <v>0</v>
          </cell>
          <cell r="AE275">
            <v>5358</v>
          </cell>
          <cell r="AF275">
            <v>89664</v>
          </cell>
          <cell r="AG275">
            <v>0</v>
          </cell>
          <cell r="AH275">
            <v>0</v>
          </cell>
          <cell r="AI275">
            <v>0</v>
          </cell>
          <cell r="AJ275">
            <v>0</v>
          </cell>
          <cell r="AK275">
            <v>89664</v>
          </cell>
          <cell r="AM275">
            <v>266</v>
          </cell>
          <cell r="AN275">
            <v>266</v>
          </cell>
          <cell r="AO275" t="str">
            <v>SHARON</v>
          </cell>
          <cell r="AP275">
            <v>84306</v>
          </cell>
          <cell r="AQ275">
            <v>88052</v>
          </cell>
          <cell r="AR275">
            <v>0</v>
          </cell>
          <cell r="AS275">
            <v>0</v>
          </cell>
          <cell r="AT275">
            <v>0</v>
          </cell>
          <cell r="AU275">
            <v>897.75</v>
          </cell>
          <cell r="AV275">
            <v>1788.75</v>
          </cell>
          <cell r="AW275">
            <v>6022.5</v>
          </cell>
          <cell r="AX275">
            <v>0</v>
          </cell>
          <cell r="AY275">
            <v>8709</v>
          </cell>
          <cell r="AZ275">
            <v>0</v>
          </cell>
          <cell r="BA275">
            <v>0</v>
          </cell>
          <cell r="BB275">
            <v>0</v>
          </cell>
          <cell r="BD275">
            <v>266</v>
          </cell>
          <cell r="BE275" t="str">
            <v>SHARON</v>
          </cell>
          <cell r="BF275">
            <v>0</v>
          </cell>
          <cell r="BG275">
            <v>0</v>
          </cell>
          <cell r="BI275">
            <v>0</v>
          </cell>
          <cell r="BJ275">
            <v>0</v>
          </cell>
          <cell r="BK275">
            <v>0</v>
          </cell>
          <cell r="BL275">
            <v>0</v>
          </cell>
          <cell r="BM275">
            <v>0</v>
          </cell>
          <cell r="BN275">
            <v>0</v>
          </cell>
          <cell r="BP275">
            <v>0</v>
          </cell>
          <cell r="BR275">
            <v>0</v>
          </cell>
          <cell r="BS275">
            <v>0</v>
          </cell>
          <cell r="BT275">
            <v>0</v>
          </cell>
          <cell r="BU275">
            <v>0</v>
          </cell>
          <cell r="BV275">
            <v>0</v>
          </cell>
          <cell r="BX275">
            <v>0</v>
          </cell>
          <cell r="CD275">
            <v>-266</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D276">
            <v>267</v>
          </cell>
          <cell r="BE276" t="str">
            <v>SHEFFIELD</v>
          </cell>
          <cell r="BF276">
            <v>0</v>
          </cell>
          <cell r="BG276">
            <v>0</v>
          </cell>
          <cell r="BI276">
            <v>0</v>
          </cell>
          <cell r="BJ276">
            <v>0</v>
          </cell>
          <cell r="BK276">
            <v>0</v>
          </cell>
          <cell r="BL276">
            <v>0</v>
          </cell>
          <cell r="BM276">
            <v>0</v>
          </cell>
          <cell r="BN276">
            <v>0</v>
          </cell>
          <cell r="BP276">
            <v>0</v>
          </cell>
          <cell r="BR276">
            <v>0</v>
          </cell>
          <cell r="BS276">
            <v>0</v>
          </cell>
          <cell r="BT276">
            <v>0</v>
          </cell>
          <cell r="BU276">
            <v>0</v>
          </cell>
          <cell r="BV276">
            <v>0</v>
          </cell>
          <cell r="BX276">
            <v>0</v>
          </cell>
          <cell r="CD276">
            <v>-267</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D277">
            <v>268</v>
          </cell>
          <cell r="BE277" t="str">
            <v>SHELBURNE</v>
          </cell>
          <cell r="BF277">
            <v>0</v>
          </cell>
          <cell r="BG277">
            <v>0</v>
          </cell>
          <cell r="BI277">
            <v>0</v>
          </cell>
          <cell r="BJ277">
            <v>0</v>
          </cell>
          <cell r="BK277">
            <v>0</v>
          </cell>
          <cell r="BL277">
            <v>0</v>
          </cell>
          <cell r="BM277">
            <v>0</v>
          </cell>
          <cell r="BN277">
            <v>0</v>
          </cell>
          <cell r="BP277">
            <v>0</v>
          </cell>
          <cell r="BR277">
            <v>0</v>
          </cell>
          <cell r="BS277">
            <v>0</v>
          </cell>
          <cell r="BT277">
            <v>0</v>
          </cell>
          <cell r="BU277">
            <v>0</v>
          </cell>
          <cell r="BV277">
            <v>0</v>
          </cell>
          <cell r="BX277">
            <v>0</v>
          </cell>
          <cell r="CD277">
            <v>-268</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D278">
            <v>269</v>
          </cell>
          <cell r="BE278" t="str">
            <v>SHERBORN</v>
          </cell>
          <cell r="BF278">
            <v>0</v>
          </cell>
          <cell r="BG278">
            <v>0</v>
          </cell>
          <cell r="BI278">
            <v>0</v>
          </cell>
          <cell r="BJ278">
            <v>0</v>
          </cell>
          <cell r="BK278">
            <v>0</v>
          </cell>
          <cell r="BL278">
            <v>0</v>
          </cell>
          <cell r="BM278">
            <v>0</v>
          </cell>
          <cell r="BN278">
            <v>0</v>
          </cell>
          <cell r="BP278">
            <v>0</v>
          </cell>
          <cell r="BR278">
            <v>0</v>
          </cell>
          <cell r="BS278">
            <v>0</v>
          </cell>
          <cell r="BT278">
            <v>0</v>
          </cell>
          <cell r="BU278">
            <v>0</v>
          </cell>
          <cell r="BV278">
            <v>0</v>
          </cell>
          <cell r="BX278">
            <v>0</v>
          </cell>
          <cell r="CD278">
            <v>-269</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D279">
            <v>270</v>
          </cell>
          <cell r="BE279" t="str">
            <v>SHIRLEY</v>
          </cell>
          <cell r="BF279">
            <v>0</v>
          </cell>
          <cell r="BG279">
            <v>0</v>
          </cell>
          <cell r="BI279">
            <v>0</v>
          </cell>
          <cell r="BJ279">
            <v>0</v>
          </cell>
          <cell r="BK279">
            <v>0</v>
          </cell>
          <cell r="BL279">
            <v>0</v>
          </cell>
          <cell r="BM279">
            <v>0</v>
          </cell>
          <cell r="BN279">
            <v>0</v>
          </cell>
          <cell r="BP279">
            <v>0</v>
          </cell>
          <cell r="BR279">
            <v>0</v>
          </cell>
          <cell r="BS279">
            <v>0</v>
          </cell>
          <cell r="BT279">
            <v>0</v>
          </cell>
          <cell r="BU279">
            <v>0</v>
          </cell>
          <cell r="BV279">
            <v>0</v>
          </cell>
          <cell r="BX279">
            <v>0</v>
          </cell>
          <cell r="CC279" t="str">
            <v>fy12</v>
          </cell>
          <cell r="CD279">
            <v>-270</v>
          </cell>
        </row>
        <row r="280">
          <cell r="A280">
            <v>271</v>
          </cell>
          <cell r="B280">
            <v>271</v>
          </cell>
          <cell r="C280" t="str">
            <v>SHREWSBURY</v>
          </cell>
          <cell r="D280">
            <v>33</v>
          </cell>
          <cell r="E280">
            <v>405831</v>
          </cell>
          <cell r="F280">
            <v>0</v>
          </cell>
          <cell r="G280">
            <v>28797</v>
          </cell>
          <cell r="H280">
            <v>434628</v>
          </cell>
          <cell r="J280">
            <v>0</v>
          </cell>
          <cell r="K280">
            <v>0</v>
          </cell>
          <cell r="L280">
            <v>28797</v>
          </cell>
          <cell r="M280">
            <v>28797</v>
          </cell>
          <cell r="O280">
            <v>405831</v>
          </cell>
          <cell r="Q280">
            <v>0</v>
          </cell>
          <cell r="R280">
            <v>0</v>
          </cell>
          <cell r="S280">
            <v>28797</v>
          </cell>
          <cell r="T280">
            <v>28797</v>
          </cell>
          <cell r="V280">
            <v>49940</v>
          </cell>
          <cell r="W280">
            <v>0</v>
          </cell>
          <cell r="X280">
            <v>271</v>
          </cell>
          <cell r="Y280">
            <v>33</v>
          </cell>
          <cell r="Z280">
            <v>0.76132930513595165</v>
          </cell>
          <cell r="AA280">
            <v>405831</v>
          </cell>
          <cell r="AB280">
            <v>0</v>
          </cell>
          <cell r="AC280">
            <v>405831</v>
          </cell>
          <cell r="AD280">
            <v>0</v>
          </cell>
          <cell r="AE280">
            <v>28797</v>
          </cell>
          <cell r="AF280">
            <v>434628</v>
          </cell>
          <cell r="AG280">
            <v>0</v>
          </cell>
          <cell r="AH280">
            <v>0</v>
          </cell>
          <cell r="AI280">
            <v>0</v>
          </cell>
          <cell r="AJ280">
            <v>0</v>
          </cell>
          <cell r="AK280">
            <v>434628</v>
          </cell>
          <cell r="AM280">
            <v>271</v>
          </cell>
          <cell r="AN280">
            <v>271</v>
          </cell>
          <cell r="AO280" t="str">
            <v>SHREWSBURY</v>
          </cell>
          <cell r="AP280">
            <v>405831</v>
          </cell>
          <cell r="AQ280">
            <v>647704</v>
          </cell>
          <cell r="AR280">
            <v>0</v>
          </cell>
          <cell r="AS280">
            <v>0</v>
          </cell>
          <cell r="AT280">
            <v>0</v>
          </cell>
          <cell r="AU280">
            <v>21143</v>
          </cell>
          <cell r="AV280">
            <v>0</v>
          </cell>
          <cell r="AW280">
            <v>0</v>
          </cell>
          <cell r="AX280">
            <v>0</v>
          </cell>
          <cell r="AY280">
            <v>21143</v>
          </cell>
          <cell r="AZ280">
            <v>0</v>
          </cell>
          <cell r="BA280">
            <v>0</v>
          </cell>
          <cell r="BB280">
            <v>0</v>
          </cell>
          <cell r="BD280">
            <v>271</v>
          </cell>
          <cell r="BE280" t="str">
            <v>SHREWSBURY</v>
          </cell>
          <cell r="BF280">
            <v>0</v>
          </cell>
          <cell r="BG280">
            <v>0</v>
          </cell>
          <cell r="BI280">
            <v>0</v>
          </cell>
          <cell r="BJ280">
            <v>0</v>
          </cell>
          <cell r="BK280">
            <v>0</v>
          </cell>
          <cell r="BL280">
            <v>0</v>
          </cell>
          <cell r="BM280">
            <v>0</v>
          </cell>
          <cell r="BN280">
            <v>0</v>
          </cell>
          <cell r="BP280">
            <v>0</v>
          </cell>
          <cell r="BR280">
            <v>0</v>
          </cell>
          <cell r="BS280">
            <v>0</v>
          </cell>
          <cell r="BT280">
            <v>0</v>
          </cell>
          <cell r="BU280">
            <v>0</v>
          </cell>
          <cell r="BV280">
            <v>0</v>
          </cell>
          <cell r="BX280">
            <v>0</v>
          </cell>
          <cell r="CD280">
            <v>-271</v>
          </cell>
        </row>
        <row r="281">
          <cell r="A281">
            <v>272</v>
          </cell>
          <cell r="B281">
            <v>272</v>
          </cell>
          <cell r="C281" t="str">
            <v>SHUTESBURY</v>
          </cell>
          <cell r="D281">
            <v>1</v>
          </cell>
          <cell r="E281">
            <v>17790</v>
          </cell>
          <cell r="F281">
            <v>0</v>
          </cell>
          <cell r="G281">
            <v>893</v>
          </cell>
          <cell r="H281">
            <v>18683</v>
          </cell>
          <cell r="J281">
            <v>-129.07253978989371</v>
          </cell>
          <cell r="K281">
            <v>-2.6805240663968742E-2</v>
          </cell>
          <cell r="L281">
            <v>893</v>
          </cell>
          <cell r="M281">
            <v>763.92746021010635</v>
          </cell>
          <cell r="O281">
            <v>17919.072539789893</v>
          </cell>
          <cell r="Q281">
            <v>0</v>
          </cell>
          <cell r="R281">
            <v>-129.07253978989371</v>
          </cell>
          <cell r="S281">
            <v>893</v>
          </cell>
          <cell r="T281">
            <v>763.92746021010635</v>
          </cell>
          <cell r="V281">
            <v>5708.1979461013143</v>
          </cell>
          <cell r="W281">
            <v>0</v>
          </cell>
          <cell r="X281">
            <v>272</v>
          </cell>
          <cell r="Y281">
            <v>1</v>
          </cell>
          <cell r="Z281">
            <v>0</v>
          </cell>
          <cell r="AA281">
            <v>17790</v>
          </cell>
          <cell r="AB281">
            <v>0</v>
          </cell>
          <cell r="AC281">
            <v>17790</v>
          </cell>
          <cell r="AD281">
            <v>0</v>
          </cell>
          <cell r="AE281">
            <v>893</v>
          </cell>
          <cell r="AF281">
            <v>18683</v>
          </cell>
          <cell r="AG281">
            <v>0</v>
          </cell>
          <cell r="AH281">
            <v>0</v>
          </cell>
          <cell r="AI281">
            <v>0</v>
          </cell>
          <cell r="AJ281">
            <v>0</v>
          </cell>
          <cell r="AK281">
            <v>18683</v>
          </cell>
          <cell r="AM281">
            <v>272</v>
          </cell>
          <cell r="AN281">
            <v>272</v>
          </cell>
          <cell r="AO281" t="str">
            <v>SHUTESBURY</v>
          </cell>
          <cell r="AP281">
            <v>17790</v>
          </cell>
          <cell r="AQ281">
            <v>19999</v>
          </cell>
          <cell r="AR281">
            <v>0</v>
          </cell>
          <cell r="AS281">
            <v>3059</v>
          </cell>
          <cell r="AT281">
            <v>1940.5</v>
          </cell>
          <cell r="AU281">
            <v>0</v>
          </cell>
          <cell r="AV281">
            <v>0</v>
          </cell>
          <cell r="AW281">
            <v>0</v>
          </cell>
          <cell r="AX281">
            <v>-184.3020538986857</v>
          </cell>
          <cell r="AY281">
            <v>4815.1979461013143</v>
          </cell>
          <cell r="AZ281">
            <v>0</v>
          </cell>
          <cell r="BA281">
            <v>-129.07253978989371</v>
          </cell>
          <cell r="BB281">
            <v>-184.3020538986857</v>
          </cell>
          <cell r="BD281">
            <v>272</v>
          </cell>
          <cell r="BE281" t="str">
            <v>SHUTESBURY</v>
          </cell>
          <cell r="BF281">
            <v>0</v>
          </cell>
          <cell r="BG281">
            <v>0</v>
          </cell>
          <cell r="BI281">
            <v>0</v>
          </cell>
          <cell r="BJ281">
            <v>0</v>
          </cell>
          <cell r="BK281">
            <v>0</v>
          </cell>
          <cell r="BL281">
            <v>0</v>
          </cell>
          <cell r="BM281">
            <v>0</v>
          </cell>
          <cell r="BN281">
            <v>0</v>
          </cell>
          <cell r="BP281">
            <v>0</v>
          </cell>
          <cell r="BR281">
            <v>0</v>
          </cell>
          <cell r="BS281">
            <v>0</v>
          </cell>
          <cell r="BT281">
            <v>0</v>
          </cell>
          <cell r="BU281">
            <v>-184.3020538986857</v>
          </cell>
          <cell r="BV281">
            <v>-184.3020538986857</v>
          </cell>
          <cell r="BX281">
            <v>-184.3020538986857</v>
          </cell>
          <cell r="CD281">
            <v>-272</v>
          </cell>
        </row>
        <row r="282">
          <cell r="A282">
            <v>273</v>
          </cell>
          <cell r="B282">
            <v>273</v>
          </cell>
          <cell r="C282" t="str">
            <v>SOMERSET</v>
          </cell>
          <cell r="D282">
            <v>1</v>
          </cell>
          <cell r="E282">
            <v>13206</v>
          </cell>
          <cell r="F282">
            <v>0</v>
          </cell>
          <cell r="G282">
            <v>893</v>
          </cell>
          <cell r="H282">
            <v>14099</v>
          </cell>
          <cell r="J282">
            <v>0</v>
          </cell>
          <cell r="K282">
            <v>0</v>
          </cell>
          <cell r="L282">
            <v>893</v>
          </cell>
          <cell r="M282">
            <v>893</v>
          </cell>
          <cell r="O282">
            <v>13206</v>
          </cell>
          <cell r="Q282">
            <v>0</v>
          </cell>
          <cell r="R282">
            <v>0</v>
          </cell>
          <cell r="S282">
            <v>893</v>
          </cell>
          <cell r="T282">
            <v>893</v>
          </cell>
          <cell r="V282">
            <v>9856</v>
          </cell>
          <cell r="W282">
            <v>0</v>
          </cell>
          <cell r="X282">
            <v>273</v>
          </cell>
          <cell r="Y282">
            <v>1</v>
          </cell>
          <cell r="Z282">
            <v>0</v>
          </cell>
          <cell r="AA282">
            <v>13206</v>
          </cell>
          <cell r="AB282">
            <v>0</v>
          </cell>
          <cell r="AC282">
            <v>13206</v>
          </cell>
          <cell r="AD282">
            <v>0</v>
          </cell>
          <cell r="AE282">
            <v>893</v>
          </cell>
          <cell r="AF282">
            <v>14099</v>
          </cell>
          <cell r="AG282">
            <v>0</v>
          </cell>
          <cell r="AH282">
            <v>0</v>
          </cell>
          <cell r="AI282">
            <v>0</v>
          </cell>
          <cell r="AJ282">
            <v>0</v>
          </cell>
          <cell r="AK282">
            <v>14099</v>
          </cell>
          <cell r="AM282">
            <v>273</v>
          </cell>
          <cell r="AN282">
            <v>273</v>
          </cell>
          <cell r="AO282" t="str">
            <v>SOMERSET</v>
          </cell>
          <cell r="AP282">
            <v>13206</v>
          </cell>
          <cell r="AQ282">
            <v>55628</v>
          </cell>
          <cell r="AR282">
            <v>0</v>
          </cell>
          <cell r="AS282">
            <v>0</v>
          </cell>
          <cell r="AT282">
            <v>92.75</v>
          </cell>
          <cell r="AU282">
            <v>846.25</v>
          </cell>
          <cell r="AV282">
            <v>8024</v>
          </cell>
          <cell r="AW282">
            <v>0</v>
          </cell>
          <cell r="AX282">
            <v>0</v>
          </cell>
          <cell r="AY282">
            <v>8963</v>
          </cell>
          <cell r="AZ282">
            <v>0</v>
          </cell>
          <cell r="BA282">
            <v>0</v>
          </cell>
          <cell r="BB282">
            <v>0</v>
          </cell>
          <cell r="BD282">
            <v>273</v>
          </cell>
          <cell r="BE282" t="str">
            <v>SOMERSET</v>
          </cell>
          <cell r="BF282">
            <v>0</v>
          </cell>
          <cell r="BG282">
            <v>0</v>
          </cell>
          <cell r="BI282">
            <v>0</v>
          </cell>
          <cell r="BJ282">
            <v>0</v>
          </cell>
          <cell r="BK282">
            <v>0</v>
          </cell>
          <cell r="BL282">
            <v>0</v>
          </cell>
          <cell r="BM282">
            <v>0</v>
          </cell>
          <cell r="BN282">
            <v>0</v>
          </cell>
          <cell r="BP282">
            <v>0</v>
          </cell>
          <cell r="BR282">
            <v>0</v>
          </cell>
          <cell r="BS282">
            <v>0</v>
          </cell>
          <cell r="BT282">
            <v>0</v>
          </cell>
          <cell r="BU282">
            <v>0</v>
          </cell>
          <cell r="BV282">
            <v>0</v>
          </cell>
          <cell r="BX282">
            <v>0</v>
          </cell>
          <cell r="CC282" t="str">
            <v>fy12</v>
          </cell>
          <cell r="CD282">
            <v>-273</v>
          </cell>
        </row>
        <row r="283">
          <cell r="A283">
            <v>274</v>
          </cell>
          <cell r="B283">
            <v>274</v>
          </cell>
          <cell r="C283" t="str">
            <v>SOMERVILLE</v>
          </cell>
          <cell r="D283">
            <v>465</v>
          </cell>
          <cell r="E283">
            <v>8017295</v>
          </cell>
          <cell r="F283">
            <v>0</v>
          </cell>
          <cell r="G283">
            <v>415221</v>
          </cell>
          <cell r="H283">
            <v>8432516</v>
          </cell>
          <cell r="J283">
            <v>131913.05469063375</v>
          </cell>
          <cell r="K283">
            <v>0.17111603606232836</v>
          </cell>
          <cell r="L283">
            <v>415221</v>
          </cell>
          <cell r="M283">
            <v>547134.05469063378</v>
          </cell>
          <cell r="O283">
            <v>7885381.9453093661</v>
          </cell>
          <cell r="Q283">
            <v>0</v>
          </cell>
          <cell r="R283">
            <v>131913.05469063375</v>
          </cell>
          <cell r="S283">
            <v>415221</v>
          </cell>
          <cell r="T283">
            <v>547134.05469063378</v>
          </cell>
          <cell r="V283">
            <v>1186119.261356317</v>
          </cell>
          <cell r="W283">
            <v>0</v>
          </cell>
          <cell r="X283">
            <v>274</v>
          </cell>
          <cell r="Y283">
            <v>465</v>
          </cell>
          <cell r="Z283">
            <v>2.6551439226457647E-2</v>
          </cell>
          <cell r="AA283">
            <v>8017299</v>
          </cell>
          <cell r="AB283">
            <v>0</v>
          </cell>
          <cell r="AC283">
            <v>8017299</v>
          </cell>
          <cell r="AD283">
            <v>0</v>
          </cell>
          <cell r="AE283">
            <v>415221</v>
          </cell>
          <cell r="AF283">
            <v>8432520</v>
          </cell>
          <cell r="AG283">
            <v>0</v>
          </cell>
          <cell r="AH283">
            <v>0</v>
          </cell>
          <cell r="AI283">
            <v>0</v>
          </cell>
          <cell r="AJ283">
            <v>0</v>
          </cell>
          <cell r="AK283">
            <v>8432520</v>
          </cell>
          <cell r="AM283">
            <v>274</v>
          </cell>
          <cell r="AN283">
            <v>274</v>
          </cell>
          <cell r="AO283" t="str">
            <v>SOMERVILLE</v>
          </cell>
          <cell r="AP283">
            <v>8017295</v>
          </cell>
          <cell r="AQ283">
            <v>7816271</v>
          </cell>
          <cell r="AR283">
            <v>201024</v>
          </cell>
          <cell r="AS283">
            <v>210253</v>
          </cell>
          <cell r="AT283">
            <v>8279</v>
          </cell>
          <cell r="AU283">
            <v>154699.25</v>
          </cell>
          <cell r="AV283">
            <v>172666.5</v>
          </cell>
          <cell r="AW283">
            <v>36642.5</v>
          </cell>
          <cell r="AX283">
            <v>-12665.988643683144</v>
          </cell>
          <cell r="AY283">
            <v>770898.26135631686</v>
          </cell>
          <cell r="AZ283">
            <v>139347.3674939147</v>
          </cell>
          <cell r="BA283">
            <v>131913.05469063375</v>
          </cell>
          <cell r="BB283">
            <v>128731.94827925964</v>
          </cell>
          <cell r="BD283">
            <v>274</v>
          </cell>
          <cell r="BE283" t="str">
            <v>SOMERVILLE</v>
          </cell>
          <cell r="BF283">
            <v>0</v>
          </cell>
          <cell r="BG283">
            <v>-4</v>
          </cell>
          <cell r="BI283">
            <v>0</v>
          </cell>
          <cell r="BJ283">
            <v>-4</v>
          </cell>
          <cell r="BK283">
            <v>0</v>
          </cell>
          <cell r="BL283">
            <v>0</v>
          </cell>
          <cell r="BM283">
            <v>0</v>
          </cell>
          <cell r="BN283">
            <v>-4</v>
          </cell>
          <cell r="BP283">
            <v>0</v>
          </cell>
          <cell r="BR283">
            <v>201024</v>
          </cell>
          <cell r="BS283">
            <v>201028</v>
          </cell>
          <cell r="BT283">
            <v>-4</v>
          </cell>
          <cell r="BU283">
            <v>-12669.988643683144</v>
          </cell>
          <cell r="BV283">
            <v>-12665.988643683144</v>
          </cell>
          <cell r="BX283">
            <v>-12665.988643683144</v>
          </cell>
          <cell r="CD283">
            <v>-274</v>
          </cell>
        </row>
        <row r="284">
          <cell r="A284">
            <v>275</v>
          </cell>
          <cell r="B284">
            <v>276</v>
          </cell>
          <cell r="C284" t="str">
            <v>SOUTHAMPTON</v>
          </cell>
          <cell r="D284">
            <v>3</v>
          </cell>
          <cell r="E284">
            <v>30423</v>
          </cell>
          <cell r="F284">
            <v>0</v>
          </cell>
          <cell r="G284">
            <v>2679</v>
          </cell>
          <cell r="H284">
            <v>33102</v>
          </cell>
          <cell r="J284">
            <v>-250.04442496193647</v>
          </cell>
          <cell r="K284">
            <v>-2.8686455886976218E-2</v>
          </cell>
          <cell r="L284">
            <v>2679</v>
          </cell>
          <cell r="M284">
            <v>2428.9555750380637</v>
          </cell>
          <cell r="O284">
            <v>30673.044424961936</v>
          </cell>
          <cell r="Q284">
            <v>0</v>
          </cell>
          <cell r="R284">
            <v>-250.04442496193647</v>
          </cell>
          <cell r="S284">
            <v>2679</v>
          </cell>
          <cell r="T284">
            <v>2428.9555750380637</v>
          </cell>
          <cell r="V284">
            <v>11395.462777664277</v>
          </cell>
          <cell r="W284">
            <v>0</v>
          </cell>
          <cell r="X284">
            <v>275</v>
          </cell>
          <cell r="Y284">
            <v>3</v>
          </cell>
          <cell r="Z284">
            <v>0</v>
          </cell>
          <cell r="AA284">
            <v>30423</v>
          </cell>
          <cell r="AB284">
            <v>0</v>
          </cell>
          <cell r="AC284">
            <v>30423</v>
          </cell>
          <cell r="AD284">
            <v>0</v>
          </cell>
          <cell r="AE284">
            <v>2679</v>
          </cell>
          <cell r="AF284">
            <v>33102</v>
          </cell>
          <cell r="AG284">
            <v>0</v>
          </cell>
          <cell r="AH284">
            <v>0</v>
          </cell>
          <cell r="AI284">
            <v>0</v>
          </cell>
          <cell r="AJ284">
            <v>0</v>
          </cell>
          <cell r="AK284">
            <v>33102</v>
          </cell>
          <cell r="AM284">
            <v>275</v>
          </cell>
          <cell r="AN284">
            <v>276</v>
          </cell>
          <cell r="AO284" t="str">
            <v>SOUTHAMPTON</v>
          </cell>
          <cell r="AP284">
            <v>30423</v>
          </cell>
          <cell r="AQ284">
            <v>45487</v>
          </cell>
          <cell r="AR284">
            <v>0</v>
          </cell>
          <cell r="AS284">
            <v>5927</v>
          </cell>
          <cell r="AT284">
            <v>2126</v>
          </cell>
          <cell r="AU284">
            <v>861.75</v>
          </cell>
          <cell r="AV284">
            <v>0</v>
          </cell>
          <cell r="AW284">
            <v>158.75</v>
          </cell>
          <cell r="AX284">
            <v>-357.03722233572262</v>
          </cell>
          <cell r="AY284">
            <v>8716.4627776642774</v>
          </cell>
          <cell r="AZ284">
            <v>0</v>
          </cell>
          <cell r="BA284">
            <v>-250.04442496193647</v>
          </cell>
          <cell r="BB284">
            <v>-357.03722233572262</v>
          </cell>
          <cell r="BD284">
            <v>275</v>
          </cell>
          <cell r="BE284" t="str">
            <v>SOUTHAMPTON</v>
          </cell>
          <cell r="BF284">
            <v>0</v>
          </cell>
          <cell r="BG284">
            <v>0</v>
          </cell>
          <cell r="BI284">
            <v>0</v>
          </cell>
          <cell r="BJ284">
            <v>0</v>
          </cell>
          <cell r="BK284">
            <v>0</v>
          </cell>
          <cell r="BL284">
            <v>0</v>
          </cell>
          <cell r="BM284">
            <v>0</v>
          </cell>
          <cell r="BN284">
            <v>0</v>
          </cell>
          <cell r="BP284">
            <v>0</v>
          </cell>
          <cell r="BR284">
            <v>0</v>
          </cell>
          <cell r="BS284">
            <v>0</v>
          </cell>
          <cell r="BT284">
            <v>0</v>
          </cell>
          <cell r="BU284">
            <v>-357.03722233572262</v>
          </cell>
          <cell r="BV284">
            <v>-357.03722233572262</v>
          </cell>
          <cell r="BX284">
            <v>-357.03722233572262</v>
          </cell>
          <cell r="CD284">
            <v>-275</v>
          </cell>
        </row>
        <row r="285">
          <cell r="A285">
            <v>276</v>
          </cell>
          <cell r="B285">
            <v>277</v>
          </cell>
          <cell r="C285" t="str">
            <v>SOUTHBOROUGH</v>
          </cell>
          <cell r="D285">
            <v>2</v>
          </cell>
          <cell r="E285">
            <v>32428</v>
          </cell>
          <cell r="F285">
            <v>0</v>
          </cell>
          <cell r="G285">
            <v>1762</v>
          </cell>
          <cell r="H285">
            <v>34190</v>
          </cell>
          <cell r="J285">
            <v>871.96940082432423</v>
          </cell>
          <cell r="K285">
            <v>0.17060371791929652</v>
          </cell>
          <cell r="L285">
            <v>1762</v>
          </cell>
          <cell r="M285">
            <v>2633.9694008243241</v>
          </cell>
          <cell r="O285">
            <v>31556.030599175676</v>
          </cell>
          <cell r="Q285">
            <v>0</v>
          </cell>
          <cell r="R285">
            <v>871.96940082432423</v>
          </cell>
          <cell r="S285">
            <v>1762</v>
          </cell>
          <cell r="T285">
            <v>2633.9694008243241</v>
          </cell>
          <cell r="V285">
            <v>6873.0808806453224</v>
          </cell>
          <cell r="W285">
            <v>0</v>
          </cell>
          <cell r="X285">
            <v>276</v>
          </cell>
          <cell r="Y285">
            <v>2</v>
          </cell>
          <cell r="Z285">
            <v>2.7190332326283987E-2</v>
          </cell>
          <cell r="AA285">
            <v>32428</v>
          </cell>
          <cell r="AB285">
            <v>0</v>
          </cell>
          <cell r="AC285">
            <v>32428</v>
          </cell>
          <cell r="AD285">
            <v>0</v>
          </cell>
          <cell r="AE285">
            <v>1762</v>
          </cell>
          <cell r="AF285">
            <v>34190</v>
          </cell>
          <cell r="AG285">
            <v>0</v>
          </cell>
          <cell r="AH285">
            <v>0</v>
          </cell>
          <cell r="AI285">
            <v>0</v>
          </cell>
          <cell r="AJ285">
            <v>0</v>
          </cell>
          <cell r="AK285">
            <v>34190</v>
          </cell>
          <cell r="AM285">
            <v>276</v>
          </cell>
          <cell r="AN285">
            <v>277</v>
          </cell>
          <cell r="AO285" t="str">
            <v>SOUTHBOROUGH</v>
          </cell>
          <cell r="AP285">
            <v>32428</v>
          </cell>
          <cell r="AQ285">
            <v>30950</v>
          </cell>
          <cell r="AR285">
            <v>1478</v>
          </cell>
          <cell r="AS285">
            <v>3866</v>
          </cell>
          <cell r="AT285">
            <v>0</v>
          </cell>
          <cell r="AU285">
            <v>0</v>
          </cell>
          <cell r="AV285">
            <v>0</v>
          </cell>
          <cell r="AW285">
            <v>0</v>
          </cell>
          <cell r="AX285">
            <v>-232.9191193546776</v>
          </cell>
          <cell r="AY285">
            <v>5111.0808806453224</v>
          </cell>
          <cell r="AZ285">
            <v>1024.531444782742</v>
          </cell>
          <cell r="BA285">
            <v>871.96940082432423</v>
          </cell>
          <cell r="BB285">
            <v>806.68884174503887</v>
          </cell>
          <cell r="BD285">
            <v>276</v>
          </cell>
          <cell r="BE285" t="str">
            <v>SOUTHBOROUGH</v>
          </cell>
          <cell r="BF285">
            <v>0</v>
          </cell>
          <cell r="BG285">
            <v>0</v>
          </cell>
          <cell r="BI285">
            <v>0</v>
          </cell>
          <cell r="BJ285">
            <v>0</v>
          </cell>
          <cell r="BK285">
            <v>0</v>
          </cell>
          <cell r="BL285">
            <v>0</v>
          </cell>
          <cell r="BM285">
            <v>0</v>
          </cell>
          <cell r="BN285">
            <v>0</v>
          </cell>
          <cell r="BP285">
            <v>0</v>
          </cell>
          <cell r="BR285">
            <v>1478</v>
          </cell>
          <cell r="BS285">
            <v>1478</v>
          </cell>
          <cell r="BT285">
            <v>0</v>
          </cell>
          <cell r="BU285">
            <v>-232.9191193546776</v>
          </cell>
          <cell r="BV285">
            <v>-232.9191193546776</v>
          </cell>
          <cell r="BX285">
            <v>-232.9191193546776</v>
          </cell>
          <cell r="CD285">
            <v>-276</v>
          </cell>
        </row>
        <row r="286">
          <cell r="A286">
            <v>277</v>
          </cell>
          <cell r="B286">
            <v>278</v>
          </cell>
          <cell r="C286" t="str">
            <v>SOUTHBRIDGE</v>
          </cell>
          <cell r="D286">
            <v>68</v>
          </cell>
          <cell r="E286">
            <v>847416</v>
          </cell>
          <cell r="F286">
            <v>0</v>
          </cell>
          <cell r="G286">
            <v>60724</v>
          </cell>
          <cell r="H286">
            <v>908140</v>
          </cell>
          <cell r="J286">
            <v>585024.04639710847</v>
          </cell>
          <cell r="K286">
            <v>0.69875184925389922</v>
          </cell>
          <cell r="L286">
            <v>60724</v>
          </cell>
          <cell r="M286">
            <v>645748.04639710847</v>
          </cell>
          <cell r="O286">
            <v>262391.95360289153</v>
          </cell>
          <cell r="Q286">
            <v>0</v>
          </cell>
          <cell r="R286">
            <v>585024.04639710847</v>
          </cell>
          <cell r="S286">
            <v>60724</v>
          </cell>
          <cell r="T286">
            <v>645748.04639710847</v>
          </cell>
          <cell r="V286">
            <v>897965.5</v>
          </cell>
          <cell r="W286">
            <v>0</v>
          </cell>
          <cell r="X286">
            <v>277</v>
          </cell>
          <cell r="Y286">
            <v>68</v>
          </cell>
          <cell r="Z286">
            <v>0</v>
          </cell>
          <cell r="AA286">
            <v>847416</v>
          </cell>
          <cell r="AB286">
            <v>0</v>
          </cell>
          <cell r="AC286">
            <v>847416</v>
          </cell>
          <cell r="AD286">
            <v>0</v>
          </cell>
          <cell r="AE286">
            <v>60724</v>
          </cell>
          <cell r="AF286">
            <v>908140</v>
          </cell>
          <cell r="AG286">
            <v>0</v>
          </cell>
          <cell r="AH286">
            <v>0</v>
          </cell>
          <cell r="AI286">
            <v>0</v>
          </cell>
          <cell r="AJ286">
            <v>0</v>
          </cell>
          <cell r="AK286">
            <v>908140</v>
          </cell>
          <cell r="AM286">
            <v>277</v>
          </cell>
          <cell r="AN286">
            <v>278</v>
          </cell>
          <cell r="AO286" t="str">
            <v>SOUTHBRIDGE</v>
          </cell>
          <cell r="AP286">
            <v>847416</v>
          </cell>
          <cell r="AQ286">
            <v>12063</v>
          </cell>
          <cell r="AR286">
            <v>835353</v>
          </cell>
          <cell r="AS286">
            <v>0</v>
          </cell>
          <cell r="AT286">
            <v>1773.25</v>
          </cell>
          <cell r="AU286">
            <v>62.25</v>
          </cell>
          <cell r="AV286">
            <v>53</v>
          </cell>
          <cell r="AW286">
            <v>0</v>
          </cell>
          <cell r="AX286">
            <v>0</v>
          </cell>
          <cell r="AY286">
            <v>837241.5</v>
          </cell>
          <cell r="AZ286">
            <v>579056.43842597958</v>
          </cell>
          <cell r="BA286">
            <v>585024.04639710847</v>
          </cell>
          <cell r="BB286">
            <v>587577.55692052201</v>
          </cell>
          <cell r="BD286">
            <v>277</v>
          </cell>
          <cell r="BE286" t="str">
            <v>SOUTHBRIDGE</v>
          </cell>
          <cell r="BF286">
            <v>0</v>
          </cell>
          <cell r="BG286">
            <v>0</v>
          </cell>
          <cell r="BI286">
            <v>0</v>
          </cell>
          <cell r="BJ286">
            <v>0</v>
          </cell>
          <cell r="BK286">
            <v>0</v>
          </cell>
          <cell r="BL286">
            <v>0</v>
          </cell>
          <cell r="BM286">
            <v>0</v>
          </cell>
          <cell r="BN286">
            <v>0</v>
          </cell>
          <cell r="BP286">
            <v>0</v>
          </cell>
          <cell r="BR286">
            <v>835353</v>
          </cell>
          <cell r="BS286">
            <v>835353</v>
          </cell>
          <cell r="BT286">
            <v>0</v>
          </cell>
          <cell r="BU286">
            <v>0</v>
          </cell>
          <cell r="BV286">
            <v>0</v>
          </cell>
          <cell r="BX286">
            <v>0</v>
          </cell>
          <cell r="CD286">
            <v>-277</v>
          </cell>
        </row>
        <row r="287">
          <cell r="A287">
            <v>278</v>
          </cell>
          <cell r="B287">
            <v>275</v>
          </cell>
          <cell r="C287" t="str">
            <v>SOUTH HADLEY</v>
          </cell>
          <cell r="D287">
            <v>98</v>
          </cell>
          <cell r="E287">
            <v>1189526</v>
          </cell>
          <cell r="F287">
            <v>0</v>
          </cell>
          <cell r="G287">
            <v>87426</v>
          </cell>
          <cell r="H287">
            <v>1276952</v>
          </cell>
          <cell r="J287">
            <v>64916.531043443392</v>
          </cell>
          <cell r="K287">
            <v>0.2872524093009946</v>
          </cell>
          <cell r="L287">
            <v>87426</v>
          </cell>
          <cell r="M287">
            <v>152342.53104344339</v>
          </cell>
          <cell r="O287">
            <v>1124609.4689565566</v>
          </cell>
          <cell r="Q287">
            <v>0</v>
          </cell>
          <cell r="R287">
            <v>64916.531043443392</v>
          </cell>
          <cell r="S287">
            <v>87426</v>
          </cell>
          <cell r="T287">
            <v>152342.53104344339</v>
          </cell>
          <cell r="V287">
            <v>313417.25</v>
          </cell>
          <cell r="W287">
            <v>0</v>
          </cell>
          <cell r="X287">
            <v>278</v>
          </cell>
          <cell r="Y287">
            <v>98</v>
          </cell>
          <cell r="Z287">
            <v>0.10972568578553608</v>
          </cell>
          <cell r="AA287">
            <v>1189526</v>
          </cell>
          <cell r="AB287">
            <v>0</v>
          </cell>
          <cell r="AC287">
            <v>1189526</v>
          </cell>
          <cell r="AD287">
            <v>0</v>
          </cell>
          <cell r="AE287">
            <v>87426</v>
          </cell>
          <cell r="AF287">
            <v>1276952</v>
          </cell>
          <cell r="AG287">
            <v>0</v>
          </cell>
          <cell r="AH287">
            <v>0</v>
          </cell>
          <cell r="AI287">
            <v>0</v>
          </cell>
          <cell r="AJ287">
            <v>0</v>
          </cell>
          <cell r="AK287">
            <v>1276952</v>
          </cell>
          <cell r="AM287">
            <v>278</v>
          </cell>
          <cell r="AN287">
            <v>275</v>
          </cell>
          <cell r="AO287" t="str">
            <v>SOUTH HADLEY</v>
          </cell>
          <cell r="AP287">
            <v>1189526</v>
          </cell>
          <cell r="AQ287">
            <v>1096832</v>
          </cell>
          <cell r="AR287">
            <v>92694</v>
          </cell>
          <cell r="AS287">
            <v>0</v>
          </cell>
          <cell r="AT287">
            <v>31396</v>
          </cell>
          <cell r="AU287">
            <v>33676.5</v>
          </cell>
          <cell r="AV287">
            <v>16472.75</v>
          </cell>
          <cell r="AW287">
            <v>51752</v>
          </cell>
          <cell r="AX287">
            <v>0</v>
          </cell>
          <cell r="AY287">
            <v>225991.25</v>
          </cell>
          <cell r="AZ287">
            <v>64254.342180440792</v>
          </cell>
          <cell r="BA287">
            <v>64916.531043443392</v>
          </cell>
          <cell r="BB287">
            <v>65199.878448022413</v>
          </cell>
          <cell r="BD287">
            <v>278</v>
          </cell>
          <cell r="BE287" t="str">
            <v>SOUTH HADLEY</v>
          </cell>
          <cell r="BF287">
            <v>0</v>
          </cell>
          <cell r="BG287">
            <v>0</v>
          </cell>
          <cell r="BI287">
            <v>0</v>
          </cell>
          <cell r="BJ287">
            <v>0</v>
          </cell>
          <cell r="BK287">
            <v>0</v>
          </cell>
          <cell r="BL287">
            <v>0</v>
          </cell>
          <cell r="BM287">
            <v>0</v>
          </cell>
          <cell r="BN287">
            <v>0</v>
          </cell>
          <cell r="BP287">
            <v>0</v>
          </cell>
          <cell r="BR287">
            <v>92694</v>
          </cell>
          <cell r="BS287">
            <v>92694</v>
          </cell>
          <cell r="BT287">
            <v>0</v>
          </cell>
          <cell r="BU287">
            <v>0</v>
          </cell>
          <cell r="BV287">
            <v>0</v>
          </cell>
          <cell r="BX287">
            <v>0</v>
          </cell>
          <cell r="CD287">
            <v>-278</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D288">
            <v>279</v>
          </cell>
          <cell r="BE288" t="str">
            <v>SOUTHWICK</v>
          </cell>
          <cell r="BF288">
            <v>0</v>
          </cell>
          <cell r="BG288">
            <v>0</v>
          </cell>
          <cell r="BI288">
            <v>0</v>
          </cell>
          <cell r="BJ288">
            <v>0</v>
          </cell>
          <cell r="BK288">
            <v>0</v>
          </cell>
          <cell r="BL288">
            <v>0</v>
          </cell>
          <cell r="BM288">
            <v>0</v>
          </cell>
          <cell r="BN288">
            <v>0</v>
          </cell>
          <cell r="BP288">
            <v>0</v>
          </cell>
          <cell r="BR288">
            <v>0</v>
          </cell>
          <cell r="BS288">
            <v>0</v>
          </cell>
          <cell r="BT288">
            <v>0</v>
          </cell>
          <cell r="BU288">
            <v>0</v>
          </cell>
          <cell r="BV288">
            <v>0</v>
          </cell>
          <cell r="BX288">
            <v>0</v>
          </cell>
          <cell r="CD288">
            <v>-279</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D289">
            <v>280</v>
          </cell>
          <cell r="BE289" t="str">
            <v>SPENCER</v>
          </cell>
          <cell r="BF289">
            <v>0</v>
          </cell>
          <cell r="BG289">
            <v>0</v>
          </cell>
          <cell r="BI289">
            <v>0</v>
          </cell>
          <cell r="BJ289">
            <v>0</v>
          </cell>
          <cell r="BK289">
            <v>0</v>
          </cell>
          <cell r="BL289">
            <v>0</v>
          </cell>
          <cell r="BM289">
            <v>0</v>
          </cell>
          <cell r="BN289">
            <v>0</v>
          </cell>
          <cell r="BP289">
            <v>0</v>
          </cell>
          <cell r="BR289">
            <v>0</v>
          </cell>
          <cell r="BS289">
            <v>0</v>
          </cell>
          <cell r="BT289">
            <v>0</v>
          </cell>
          <cell r="BU289">
            <v>0</v>
          </cell>
          <cell r="BV289">
            <v>0</v>
          </cell>
          <cell r="BX289">
            <v>0</v>
          </cell>
          <cell r="CD289">
            <v>-280</v>
          </cell>
        </row>
        <row r="290">
          <cell r="A290">
            <v>281</v>
          </cell>
          <cell r="B290">
            <v>281</v>
          </cell>
          <cell r="C290" t="str">
            <v>SPRINGFIELD</v>
          </cell>
          <cell r="D290">
            <v>3750</v>
          </cell>
          <cell r="E290">
            <v>42658745</v>
          </cell>
          <cell r="F290">
            <v>0</v>
          </cell>
          <cell r="G290">
            <v>3347920</v>
          </cell>
          <cell r="H290">
            <v>46006665</v>
          </cell>
          <cell r="J290">
            <v>3206113.7076892834</v>
          </cell>
          <cell r="K290">
            <v>0.37078436391188307</v>
          </cell>
          <cell r="L290">
            <v>3347920</v>
          </cell>
          <cell r="M290">
            <v>6554033.7076892834</v>
          </cell>
          <cell r="O290">
            <v>39452631.292310715</v>
          </cell>
          <cell r="Q290">
            <v>0</v>
          </cell>
          <cell r="R290">
            <v>3206113.7076892834</v>
          </cell>
          <cell r="S290">
            <v>3347920</v>
          </cell>
          <cell r="T290">
            <v>6554033.7076892834</v>
          </cell>
          <cell r="V290">
            <v>11994761.72186726</v>
          </cell>
          <cell r="W290">
            <v>0</v>
          </cell>
          <cell r="X290">
            <v>281</v>
          </cell>
          <cell r="Y290">
            <v>3750</v>
          </cell>
          <cell r="Z290">
            <v>1.133005436547128</v>
          </cell>
          <cell r="AA290">
            <v>42658745</v>
          </cell>
          <cell r="AB290">
            <v>0</v>
          </cell>
          <cell r="AC290">
            <v>42658745</v>
          </cell>
          <cell r="AD290">
            <v>0</v>
          </cell>
          <cell r="AE290">
            <v>3347920</v>
          </cell>
          <cell r="AF290">
            <v>46006665</v>
          </cell>
          <cell r="AG290">
            <v>0</v>
          </cell>
          <cell r="AH290">
            <v>0</v>
          </cell>
          <cell r="AI290">
            <v>0</v>
          </cell>
          <cell r="AJ290">
            <v>0</v>
          </cell>
          <cell r="AK290">
            <v>46006665</v>
          </cell>
          <cell r="AM290">
            <v>281</v>
          </cell>
          <cell r="AN290">
            <v>281</v>
          </cell>
          <cell r="AO290" t="str">
            <v>SPRINGFIELD</v>
          </cell>
          <cell r="AP290">
            <v>42658745</v>
          </cell>
          <cell r="AQ290">
            <v>38041197</v>
          </cell>
          <cell r="AR290">
            <v>4617548</v>
          </cell>
          <cell r="AS290">
            <v>656558</v>
          </cell>
          <cell r="AT290">
            <v>1118226.25</v>
          </cell>
          <cell r="AU290">
            <v>810043.25</v>
          </cell>
          <cell r="AV290">
            <v>877128.25</v>
          </cell>
          <cell r="AW290">
            <v>606891.75</v>
          </cell>
          <cell r="AX290">
            <v>-39553.778132740408</v>
          </cell>
          <cell r="AY290">
            <v>8646841.7218672596</v>
          </cell>
          <cell r="AZ290">
            <v>3200827.553311002</v>
          </cell>
          <cell r="BA290">
            <v>3206113.7076892834</v>
          </cell>
          <cell r="BB290">
            <v>3208375.627523602</v>
          </cell>
          <cell r="BD290">
            <v>281</v>
          </cell>
          <cell r="BE290" t="str">
            <v>SPRINGFIELD</v>
          </cell>
          <cell r="BF290">
            <v>0</v>
          </cell>
          <cell r="BG290">
            <v>0</v>
          </cell>
          <cell r="BI290">
            <v>0</v>
          </cell>
          <cell r="BJ290">
            <v>0</v>
          </cell>
          <cell r="BK290">
            <v>0</v>
          </cell>
          <cell r="BL290">
            <v>0</v>
          </cell>
          <cell r="BM290">
            <v>0</v>
          </cell>
          <cell r="BN290">
            <v>0</v>
          </cell>
          <cell r="BP290">
            <v>0</v>
          </cell>
          <cell r="BR290">
            <v>4617548</v>
          </cell>
          <cell r="BS290">
            <v>4617548</v>
          </cell>
          <cell r="BT290">
            <v>0</v>
          </cell>
          <cell r="BU290">
            <v>-39553.778132740408</v>
          </cell>
          <cell r="BV290">
            <v>-39553.778132740408</v>
          </cell>
          <cell r="BX290">
            <v>-39553.778132740408</v>
          </cell>
          <cell r="CD290">
            <v>-281</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D291">
            <v>282</v>
          </cell>
          <cell r="BE291" t="str">
            <v>STERLING</v>
          </cell>
          <cell r="BF291">
            <v>0</v>
          </cell>
          <cell r="BG291">
            <v>0</v>
          </cell>
          <cell r="BI291">
            <v>0</v>
          </cell>
          <cell r="BJ291">
            <v>0</v>
          </cell>
          <cell r="BK291">
            <v>0</v>
          </cell>
          <cell r="BL291">
            <v>0</v>
          </cell>
          <cell r="BM291">
            <v>0</v>
          </cell>
          <cell r="BN291">
            <v>0</v>
          </cell>
          <cell r="BP291">
            <v>0</v>
          </cell>
          <cell r="BR291">
            <v>0</v>
          </cell>
          <cell r="BS291">
            <v>0</v>
          </cell>
          <cell r="BT291">
            <v>0</v>
          </cell>
          <cell r="BU291">
            <v>0</v>
          </cell>
          <cell r="BV291">
            <v>0</v>
          </cell>
          <cell r="BX291">
            <v>0</v>
          </cell>
          <cell r="CD291">
            <v>-282</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D292">
            <v>283</v>
          </cell>
          <cell r="BE292" t="str">
            <v>STOCKBRIDGE</v>
          </cell>
          <cell r="BF292">
            <v>0</v>
          </cell>
          <cell r="BG292">
            <v>0</v>
          </cell>
          <cell r="BI292">
            <v>0</v>
          </cell>
          <cell r="BJ292">
            <v>0</v>
          </cell>
          <cell r="BK292">
            <v>0</v>
          </cell>
          <cell r="BL292">
            <v>0</v>
          </cell>
          <cell r="BM292">
            <v>0</v>
          </cell>
          <cell r="BN292">
            <v>0</v>
          </cell>
          <cell r="BP292">
            <v>0</v>
          </cell>
          <cell r="BR292">
            <v>0</v>
          </cell>
          <cell r="BS292">
            <v>0</v>
          </cell>
          <cell r="BT292">
            <v>0</v>
          </cell>
          <cell r="BU292">
            <v>0</v>
          </cell>
          <cell r="BV292">
            <v>0</v>
          </cell>
          <cell r="BX292">
            <v>0</v>
          </cell>
          <cell r="CD292">
            <v>-283</v>
          </cell>
        </row>
        <row r="293">
          <cell r="A293">
            <v>284</v>
          </cell>
          <cell r="B293">
            <v>284</v>
          </cell>
          <cell r="C293" t="str">
            <v>STONEHAM</v>
          </cell>
          <cell r="D293">
            <v>68</v>
          </cell>
          <cell r="E293">
            <v>847861</v>
          </cell>
          <cell r="F293">
            <v>0</v>
          </cell>
          <cell r="G293">
            <v>60724</v>
          </cell>
          <cell r="H293">
            <v>908585</v>
          </cell>
          <cell r="J293">
            <v>7088.0554371446979</v>
          </cell>
          <cell r="K293">
            <v>8.4420807721974467E-2</v>
          </cell>
          <cell r="L293">
            <v>60724</v>
          </cell>
          <cell r="M293">
            <v>67812.055437144692</v>
          </cell>
          <cell r="O293">
            <v>840772.94456285529</v>
          </cell>
          <cell r="Q293">
            <v>0</v>
          </cell>
          <cell r="R293">
            <v>7088.0554371446979</v>
          </cell>
          <cell r="S293">
            <v>60724</v>
          </cell>
          <cell r="T293">
            <v>67812.055437144692</v>
          </cell>
          <cell r="V293">
            <v>144685</v>
          </cell>
          <cell r="W293">
            <v>0</v>
          </cell>
          <cell r="X293">
            <v>284</v>
          </cell>
          <cell r="Y293">
            <v>68</v>
          </cell>
          <cell r="Z293">
            <v>0</v>
          </cell>
          <cell r="AA293">
            <v>847861</v>
          </cell>
          <cell r="AB293">
            <v>0</v>
          </cell>
          <cell r="AC293">
            <v>847861</v>
          </cell>
          <cell r="AD293">
            <v>0</v>
          </cell>
          <cell r="AE293">
            <v>60724</v>
          </cell>
          <cell r="AF293">
            <v>908585</v>
          </cell>
          <cell r="AG293">
            <v>0</v>
          </cell>
          <cell r="AH293">
            <v>0</v>
          </cell>
          <cell r="AI293">
            <v>0</v>
          </cell>
          <cell r="AJ293">
            <v>0</v>
          </cell>
          <cell r="AK293">
            <v>908585</v>
          </cell>
          <cell r="AM293">
            <v>284</v>
          </cell>
          <cell r="AN293">
            <v>284</v>
          </cell>
          <cell r="AO293" t="str">
            <v>STONEHAM</v>
          </cell>
          <cell r="AP293">
            <v>847861</v>
          </cell>
          <cell r="AQ293">
            <v>837740</v>
          </cell>
          <cell r="AR293">
            <v>10121</v>
          </cell>
          <cell r="AS293">
            <v>0</v>
          </cell>
          <cell r="AT293">
            <v>1548.5</v>
          </cell>
          <cell r="AU293">
            <v>0</v>
          </cell>
          <cell r="AV293">
            <v>47605.25</v>
          </cell>
          <cell r="AW293">
            <v>24686.25</v>
          </cell>
          <cell r="AX293">
            <v>0</v>
          </cell>
          <cell r="AY293">
            <v>83961</v>
          </cell>
          <cell r="AZ293">
            <v>7015.7528772977885</v>
          </cell>
          <cell r="BA293">
            <v>7088.0554371446979</v>
          </cell>
          <cell r="BB293">
            <v>7118.9933520231607</v>
          </cell>
          <cell r="BD293">
            <v>284</v>
          </cell>
          <cell r="BE293" t="str">
            <v>STONEHAM</v>
          </cell>
          <cell r="BF293">
            <v>0</v>
          </cell>
          <cell r="BG293">
            <v>0</v>
          </cell>
          <cell r="BI293">
            <v>0</v>
          </cell>
          <cell r="BJ293">
            <v>0</v>
          </cell>
          <cell r="BK293">
            <v>0</v>
          </cell>
          <cell r="BL293">
            <v>0</v>
          </cell>
          <cell r="BM293">
            <v>0</v>
          </cell>
          <cell r="BN293">
            <v>0</v>
          </cell>
          <cell r="BP293">
            <v>0</v>
          </cell>
          <cell r="BR293">
            <v>10121</v>
          </cell>
          <cell r="BS293">
            <v>10121</v>
          </cell>
          <cell r="BT293">
            <v>0</v>
          </cell>
          <cell r="BU293">
            <v>0</v>
          </cell>
          <cell r="BV293">
            <v>0</v>
          </cell>
          <cell r="BX293">
            <v>0</v>
          </cell>
          <cell r="CD293">
            <v>-284</v>
          </cell>
        </row>
        <row r="294">
          <cell r="A294">
            <v>285</v>
          </cell>
          <cell r="B294">
            <v>285</v>
          </cell>
          <cell r="C294" t="str">
            <v>STOUGHTON</v>
          </cell>
          <cell r="D294">
            <v>125</v>
          </cell>
          <cell r="E294">
            <v>1625164</v>
          </cell>
          <cell r="F294">
            <v>0</v>
          </cell>
          <cell r="G294">
            <v>111626</v>
          </cell>
          <cell r="H294">
            <v>1736790</v>
          </cell>
          <cell r="J294">
            <v>368798.08650109509</v>
          </cell>
          <cell r="K294">
            <v>0.52195252938983761</v>
          </cell>
          <cell r="L294">
            <v>111626</v>
          </cell>
          <cell r="M294">
            <v>480424.08650109509</v>
          </cell>
          <cell r="O294">
            <v>1256365.913498905</v>
          </cell>
          <cell r="Q294">
            <v>0</v>
          </cell>
          <cell r="R294">
            <v>368798.08650109509</v>
          </cell>
          <cell r="S294">
            <v>111626</v>
          </cell>
          <cell r="T294">
            <v>480424.08650109509</v>
          </cell>
          <cell r="V294">
            <v>818200</v>
          </cell>
          <cell r="W294">
            <v>0</v>
          </cell>
          <cell r="X294">
            <v>285</v>
          </cell>
          <cell r="Y294">
            <v>125</v>
          </cell>
          <cell r="Z294">
            <v>0</v>
          </cell>
          <cell r="AA294">
            <v>1625143</v>
          </cell>
          <cell r="AB294">
            <v>0</v>
          </cell>
          <cell r="AC294">
            <v>1625143</v>
          </cell>
          <cell r="AD294">
            <v>0</v>
          </cell>
          <cell r="AE294">
            <v>111625</v>
          </cell>
          <cell r="AF294">
            <v>1736768</v>
          </cell>
          <cell r="AG294">
            <v>0</v>
          </cell>
          <cell r="AH294">
            <v>0</v>
          </cell>
          <cell r="AI294">
            <v>0</v>
          </cell>
          <cell r="AJ294">
            <v>0</v>
          </cell>
          <cell r="AK294">
            <v>1736768</v>
          </cell>
          <cell r="AM294">
            <v>285</v>
          </cell>
          <cell r="AN294">
            <v>285</v>
          </cell>
          <cell r="AO294" t="str">
            <v>STOUGHTON</v>
          </cell>
          <cell r="AP294">
            <v>1625164</v>
          </cell>
          <cell r="AQ294">
            <v>1098559</v>
          </cell>
          <cell r="AR294">
            <v>526605</v>
          </cell>
          <cell r="AS294">
            <v>291</v>
          </cell>
          <cell r="AT294">
            <v>33432.25</v>
          </cell>
          <cell r="AU294">
            <v>35654.5</v>
          </cell>
          <cell r="AV294">
            <v>72584.75</v>
          </cell>
          <cell r="AW294">
            <v>38006.5</v>
          </cell>
          <cell r="AX294">
            <v>0</v>
          </cell>
          <cell r="AY294">
            <v>706574</v>
          </cell>
          <cell r="AZ294">
            <v>365036.11737470626</v>
          </cell>
          <cell r="BA294">
            <v>368798.08650109509</v>
          </cell>
          <cell r="BB294">
            <v>370407.81485447648</v>
          </cell>
          <cell r="BD294">
            <v>285</v>
          </cell>
          <cell r="BE294" t="str">
            <v>STOUGHTON</v>
          </cell>
          <cell r="BF294">
            <v>0</v>
          </cell>
          <cell r="BG294">
            <v>21</v>
          </cell>
          <cell r="BI294">
            <v>1</v>
          </cell>
          <cell r="BJ294">
            <v>22</v>
          </cell>
          <cell r="BK294">
            <v>0</v>
          </cell>
          <cell r="BL294">
            <v>0</v>
          </cell>
          <cell r="BM294">
            <v>0</v>
          </cell>
          <cell r="BN294">
            <v>22</v>
          </cell>
          <cell r="BP294">
            <v>1</v>
          </cell>
          <cell r="BR294">
            <v>526605</v>
          </cell>
          <cell r="BS294">
            <v>526584</v>
          </cell>
          <cell r="BT294">
            <v>21</v>
          </cell>
          <cell r="BU294">
            <v>0.5857840854960159</v>
          </cell>
          <cell r="BV294">
            <v>0</v>
          </cell>
          <cell r="BX294">
            <v>1</v>
          </cell>
          <cell r="CD294">
            <v>-285</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D295">
            <v>286</v>
          </cell>
          <cell r="BE295" t="str">
            <v>STOW</v>
          </cell>
          <cell r="BF295">
            <v>0</v>
          </cell>
          <cell r="BG295">
            <v>0</v>
          </cell>
          <cell r="BI295">
            <v>0</v>
          </cell>
          <cell r="BJ295">
            <v>0</v>
          </cell>
          <cell r="BK295">
            <v>0</v>
          </cell>
          <cell r="BL295">
            <v>0</v>
          </cell>
          <cell r="BM295">
            <v>0</v>
          </cell>
          <cell r="BN295">
            <v>0</v>
          </cell>
          <cell r="BP295">
            <v>0</v>
          </cell>
          <cell r="BR295">
            <v>0</v>
          </cell>
          <cell r="BS295">
            <v>0</v>
          </cell>
          <cell r="BT295">
            <v>0</v>
          </cell>
          <cell r="BU295">
            <v>0</v>
          </cell>
          <cell r="BV295">
            <v>0</v>
          </cell>
          <cell r="BX295">
            <v>0</v>
          </cell>
          <cell r="CD295">
            <v>-286</v>
          </cell>
        </row>
        <row r="296">
          <cell r="A296">
            <v>287</v>
          </cell>
          <cell r="B296">
            <v>287</v>
          </cell>
          <cell r="C296" t="str">
            <v>STURBRIDGE</v>
          </cell>
          <cell r="D296">
            <v>14</v>
          </cell>
          <cell r="E296">
            <v>181832</v>
          </cell>
          <cell r="F296">
            <v>0</v>
          </cell>
          <cell r="G296">
            <v>12502</v>
          </cell>
          <cell r="H296">
            <v>194334</v>
          </cell>
          <cell r="J296">
            <v>127342.68315847195</v>
          </cell>
          <cell r="K296">
            <v>0.70033153217515043</v>
          </cell>
          <cell r="L296">
            <v>12502</v>
          </cell>
          <cell r="M296">
            <v>139844.68315847195</v>
          </cell>
          <cell r="O296">
            <v>54489.316841528052</v>
          </cell>
          <cell r="Q296">
            <v>0</v>
          </cell>
          <cell r="R296">
            <v>127342.68315847195</v>
          </cell>
          <cell r="S296">
            <v>12502</v>
          </cell>
          <cell r="T296">
            <v>139844.68315847195</v>
          </cell>
          <cell r="V296">
            <v>194334</v>
          </cell>
          <cell r="W296">
            <v>0</v>
          </cell>
          <cell r="X296">
            <v>287</v>
          </cell>
          <cell r="Y296">
            <v>14</v>
          </cell>
          <cell r="Z296">
            <v>0</v>
          </cell>
          <cell r="AA296">
            <v>181832</v>
          </cell>
          <cell r="AB296">
            <v>0</v>
          </cell>
          <cell r="AC296">
            <v>181832</v>
          </cell>
          <cell r="AD296">
            <v>0</v>
          </cell>
          <cell r="AE296">
            <v>12502</v>
          </cell>
          <cell r="AF296">
            <v>194334</v>
          </cell>
          <cell r="AG296">
            <v>0</v>
          </cell>
          <cell r="AH296">
            <v>0</v>
          </cell>
          <cell r="AI296">
            <v>0</v>
          </cell>
          <cell r="AJ296">
            <v>0</v>
          </cell>
          <cell r="AK296">
            <v>194334</v>
          </cell>
          <cell r="AM296">
            <v>287</v>
          </cell>
          <cell r="AN296">
            <v>287</v>
          </cell>
          <cell r="AO296" t="str">
            <v>STURBRIDGE</v>
          </cell>
          <cell r="AP296">
            <v>181832</v>
          </cell>
          <cell r="AQ296">
            <v>0</v>
          </cell>
          <cell r="AR296">
            <v>181832</v>
          </cell>
          <cell r="AS296">
            <v>0</v>
          </cell>
          <cell r="AT296">
            <v>0</v>
          </cell>
          <cell r="AU296">
            <v>0</v>
          </cell>
          <cell r="AV296">
            <v>0</v>
          </cell>
          <cell r="AW296">
            <v>0</v>
          </cell>
          <cell r="AX296">
            <v>0</v>
          </cell>
          <cell r="AY296">
            <v>181832</v>
          </cell>
          <cell r="AZ296">
            <v>126043.70884149901</v>
          </cell>
          <cell r="BA296">
            <v>127342.68315847195</v>
          </cell>
          <cell r="BB296">
            <v>127898.50797204577</v>
          </cell>
          <cell r="BD296">
            <v>287</v>
          </cell>
          <cell r="BE296" t="str">
            <v>STURBRIDGE</v>
          </cell>
          <cell r="BF296">
            <v>0</v>
          </cell>
          <cell r="BG296">
            <v>0</v>
          </cell>
          <cell r="BI296">
            <v>0</v>
          </cell>
          <cell r="BJ296">
            <v>0</v>
          </cell>
          <cell r="BK296">
            <v>0</v>
          </cell>
          <cell r="BL296">
            <v>0</v>
          </cell>
          <cell r="BM296">
            <v>0</v>
          </cell>
          <cell r="BN296">
            <v>0</v>
          </cell>
          <cell r="BP296">
            <v>0</v>
          </cell>
          <cell r="BR296">
            <v>181832</v>
          </cell>
          <cell r="BS296">
            <v>181832</v>
          </cell>
          <cell r="BT296">
            <v>0</v>
          </cell>
          <cell r="BU296">
            <v>0</v>
          </cell>
          <cell r="BV296">
            <v>0</v>
          </cell>
          <cell r="BX296">
            <v>0</v>
          </cell>
          <cell r="CD296">
            <v>-287</v>
          </cell>
        </row>
        <row r="297">
          <cell r="A297">
            <v>288</v>
          </cell>
          <cell r="B297">
            <v>288</v>
          </cell>
          <cell r="C297" t="str">
            <v>SUDBURY</v>
          </cell>
          <cell r="D297">
            <v>4</v>
          </cell>
          <cell r="E297">
            <v>57241</v>
          </cell>
          <cell r="F297">
            <v>0</v>
          </cell>
          <cell r="G297">
            <v>3548</v>
          </cell>
          <cell r="H297">
            <v>60789</v>
          </cell>
          <cell r="J297">
            <v>14346.291436607957</v>
          </cell>
          <cell r="K297">
            <v>0.4391912333935285</v>
          </cell>
          <cell r="L297">
            <v>3548</v>
          </cell>
          <cell r="M297">
            <v>17894.291436607957</v>
          </cell>
          <cell r="O297">
            <v>42894.708563392043</v>
          </cell>
          <cell r="Q297">
            <v>0</v>
          </cell>
          <cell r="R297">
            <v>14346.291436607957</v>
          </cell>
          <cell r="S297">
            <v>3548</v>
          </cell>
          <cell r="T297">
            <v>17894.291436607957</v>
          </cell>
          <cell r="V297">
            <v>36213.25</v>
          </cell>
          <cell r="W297">
            <v>0</v>
          </cell>
          <cell r="X297">
            <v>288</v>
          </cell>
          <cell r="Y297">
            <v>4</v>
          </cell>
          <cell r="Z297">
            <v>2.7190332326283987E-2</v>
          </cell>
          <cell r="AA297">
            <v>57241</v>
          </cell>
          <cell r="AB297">
            <v>0</v>
          </cell>
          <cell r="AC297">
            <v>57241</v>
          </cell>
          <cell r="AD297">
            <v>0</v>
          </cell>
          <cell r="AE297">
            <v>3548</v>
          </cell>
          <cell r="AF297">
            <v>60789</v>
          </cell>
          <cell r="AG297">
            <v>0</v>
          </cell>
          <cell r="AH297">
            <v>0</v>
          </cell>
          <cell r="AI297">
            <v>0</v>
          </cell>
          <cell r="AJ297">
            <v>0</v>
          </cell>
          <cell r="AK297">
            <v>60789</v>
          </cell>
          <cell r="AM297">
            <v>288</v>
          </cell>
          <cell r="AN297">
            <v>288</v>
          </cell>
          <cell r="AO297" t="str">
            <v>SUDBURY</v>
          </cell>
          <cell r="AP297">
            <v>57241</v>
          </cell>
          <cell r="AQ297">
            <v>36756</v>
          </cell>
          <cell r="AR297">
            <v>20485</v>
          </cell>
          <cell r="AS297">
            <v>0</v>
          </cell>
          <cell r="AT297">
            <v>0</v>
          </cell>
          <cell r="AU297">
            <v>12180.25</v>
          </cell>
          <cell r="AV297">
            <v>0</v>
          </cell>
          <cell r="AW297">
            <v>0</v>
          </cell>
          <cell r="AX297">
            <v>0</v>
          </cell>
          <cell r="AY297">
            <v>32665.25</v>
          </cell>
          <cell r="AZ297">
            <v>14199.950369671495</v>
          </cell>
          <cell r="BA297">
            <v>14346.291436607957</v>
          </cell>
          <cell r="BB297">
            <v>14408.910069775166</v>
          </cell>
          <cell r="BD297">
            <v>288</v>
          </cell>
          <cell r="BE297" t="str">
            <v>SUDBURY</v>
          </cell>
          <cell r="BF297">
            <v>0</v>
          </cell>
          <cell r="BG297">
            <v>0</v>
          </cell>
          <cell r="BI297">
            <v>0</v>
          </cell>
          <cell r="BJ297">
            <v>0</v>
          </cell>
          <cell r="BK297">
            <v>0</v>
          </cell>
          <cell r="BL297">
            <v>0</v>
          </cell>
          <cell r="BM297">
            <v>0</v>
          </cell>
          <cell r="BN297">
            <v>0</v>
          </cell>
          <cell r="BP297">
            <v>0</v>
          </cell>
          <cell r="BR297">
            <v>20485</v>
          </cell>
          <cell r="BS297">
            <v>20485</v>
          </cell>
          <cell r="BT297">
            <v>0</v>
          </cell>
          <cell r="BU297">
            <v>0</v>
          </cell>
          <cell r="BV297">
            <v>0</v>
          </cell>
          <cell r="BX297">
            <v>0</v>
          </cell>
          <cell r="CD297">
            <v>-288</v>
          </cell>
        </row>
        <row r="298">
          <cell r="A298">
            <v>289</v>
          </cell>
          <cell r="B298">
            <v>289</v>
          </cell>
          <cell r="C298" t="str">
            <v>SUNDERLAND</v>
          </cell>
          <cell r="D298">
            <v>1</v>
          </cell>
          <cell r="E298">
            <v>14501</v>
          </cell>
          <cell r="F298">
            <v>0</v>
          </cell>
          <cell r="G298">
            <v>893</v>
          </cell>
          <cell r="H298">
            <v>15394</v>
          </cell>
          <cell r="J298">
            <v>10155.507548071857</v>
          </cell>
          <cell r="K298">
            <v>0.50024666509392923</v>
          </cell>
          <cell r="L298">
            <v>893</v>
          </cell>
          <cell r="M298">
            <v>11048.507548071857</v>
          </cell>
          <cell r="O298">
            <v>4345.4924519281431</v>
          </cell>
          <cell r="Q298">
            <v>0</v>
          </cell>
          <cell r="R298">
            <v>10155.507548071857</v>
          </cell>
          <cell r="S298">
            <v>893</v>
          </cell>
          <cell r="T298">
            <v>11048.507548071857</v>
          </cell>
          <cell r="V298">
            <v>21194</v>
          </cell>
          <cell r="W298">
            <v>0</v>
          </cell>
          <cell r="X298">
            <v>289</v>
          </cell>
          <cell r="Y298">
            <v>1</v>
          </cell>
          <cell r="Z298">
            <v>0</v>
          </cell>
          <cell r="AA298">
            <v>14501</v>
          </cell>
          <cell r="AB298">
            <v>0</v>
          </cell>
          <cell r="AC298">
            <v>14501</v>
          </cell>
          <cell r="AD298">
            <v>0</v>
          </cell>
          <cell r="AE298">
            <v>893</v>
          </cell>
          <cell r="AF298">
            <v>15394</v>
          </cell>
          <cell r="AG298">
            <v>0</v>
          </cell>
          <cell r="AH298">
            <v>0</v>
          </cell>
          <cell r="AI298">
            <v>0</v>
          </cell>
          <cell r="AJ298">
            <v>0</v>
          </cell>
          <cell r="AK298">
            <v>15394</v>
          </cell>
          <cell r="AM298">
            <v>289</v>
          </cell>
          <cell r="AN298">
            <v>289</v>
          </cell>
          <cell r="AO298" t="str">
            <v>SUNDERLAND</v>
          </cell>
          <cell r="AP298">
            <v>14501</v>
          </cell>
          <cell r="AQ298">
            <v>0</v>
          </cell>
          <cell r="AR298">
            <v>14501</v>
          </cell>
          <cell r="AS298">
            <v>0</v>
          </cell>
          <cell r="AT298">
            <v>0</v>
          </cell>
          <cell r="AU298">
            <v>2477.5</v>
          </cell>
          <cell r="AV298">
            <v>3285.75</v>
          </cell>
          <cell r="AW298">
            <v>36.75</v>
          </cell>
          <cell r="AX298">
            <v>0</v>
          </cell>
          <cell r="AY298">
            <v>20301</v>
          </cell>
          <cell r="AZ298">
            <v>10051.915074962477</v>
          </cell>
          <cell r="BA298">
            <v>10155.507548071857</v>
          </cell>
          <cell r="BB298">
            <v>10199.834265160345</v>
          </cell>
          <cell r="BD298">
            <v>289</v>
          </cell>
          <cell r="BE298" t="str">
            <v>SUNDERLAND</v>
          </cell>
          <cell r="BF298">
            <v>0</v>
          </cell>
          <cell r="BG298">
            <v>0</v>
          </cell>
          <cell r="BI298">
            <v>0</v>
          </cell>
          <cell r="BJ298">
            <v>0</v>
          </cell>
          <cell r="BK298">
            <v>0</v>
          </cell>
          <cell r="BL298">
            <v>0</v>
          </cell>
          <cell r="BM298">
            <v>0</v>
          </cell>
          <cell r="BN298">
            <v>0</v>
          </cell>
          <cell r="BP298">
            <v>0</v>
          </cell>
          <cell r="BR298">
            <v>14501</v>
          </cell>
          <cell r="BS298">
            <v>14501</v>
          </cell>
          <cell r="BT298">
            <v>0</v>
          </cell>
          <cell r="BU298">
            <v>0</v>
          </cell>
          <cell r="BV298">
            <v>0</v>
          </cell>
          <cell r="BX298">
            <v>0</v>
          </cell>
          <cell r="CD298">
            <v>-289</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1602.25</v>
          </cell>
          <cell r="AV299">
            <v>0</v>
          </cell>
          <cell r="AW299">
            <v>0</v>
          </cell>
          <cell r="AX299">
            <v>0</v>
          </cell>
          <cell r="AY299">
            <v>1602.25</v>
          </cell>
          <cell r="AZ299">
            <v>0</v>
          </cell>
          <cell r="BA299">
            <v>0</v>
          </cell>
          <cell r="BB299">
            <v>0</v>
          </cell>
          <cell r="BD299">
            <v>290</v>
          </cell>
          <cell r="BE299" t="str">
            <v>SUTTON</v>
          </cell>
          <cell r="BF299">
            <v>0</v>
          </cell>
          <cell r="BG299">
            <v>0</v>
          </cell>
          <cell r="BI299">
            <v>0</v>
          </cell>
          <cell r="BJ299">
            <v>0</v>
          </cell>
          <cell r="BK299">
            <v>0</v>
          </cell>
          <cell r="BL299">
            <v>0</v>
          </cell>
          <cell r="BM299">
            <v>0</v>
          </cell>
          <cell r="BN299">
            <v>0</v>
          </cell>
          <cell r="BP299">
            <v>0</v>
          </cell>
          <cell r="BR299">
            <v>0</v>
          </cell>
          <cell r="BS299">
            <v>0</v>
          </cell>
          <cell r="BT299">
            <v>0</v>
          </cell>
          <cell r="BU299">
            <v>0</v>
          </cell>
          <cell r="BV299">
            <v>0</v>
          </cell>
          <cell r="BX299">
            <v>0</v>
          </cell>
          <cell r="CD299">
            <v>-290</v>
          </cell>
        </row>
        <row r="300">
          <cell r="A300">
            <v>291</v>
          </cell>
          <cell r="B300">
            <v>291</v>
          </cell>
          <cell r="C300" t="str">
            <v>SWAMPSCOTT</v>
          </cell>
          <cell r="D300">
            <v>26</v>
          </cell>
          <cell r="E300">
            <v>402928</v>
          </cell>
          <cell r="F300">
            <v>0</v>
          </cell>
          <cell r="G300">
            <v>23218</v>
          </cell>
          <cell r="H300">
            <v>426146</v>
          </cell>
          <cell r="J300">
            <v>99751.021453835376</v>
          </cell>
          <cell r="K300">
            <v>0.59699692050796815</v>
          </cell>
          <cell r="L300">
            <v>23218</v>
          </cell>
          <cell r="M300">
            <v>122969.02145383538</v>
          </cell>
          <cell r="O300">
            <v>303176.97854616464</v>
          </cell>
          <cell r="Q300">
            <v>0</v>
          </cell>
          <cell r="R300">
            <v>99751.021453835376</v>
          </cell>
          <cell r="S300">
            <v>23218</v>
          </cell>
          <cell r="T300">
            <v>122969.02145383538</v>
          </cell>
          <cell r="V300">
            <v>190306</v>
          </cell>
          <cell r="W300">
            <v>0</v>
          </cell>
          <cell r="X300">
            <v>291</v>
          </cell>
          <cell r="Y300">
            <v>26</v>
          </cell>
          <cell r="Z300">
            <v>0</v>
          </cell>
          <cell r="AA300">
            <v>402928</v>
          </cell>
          <cell r="AB300">
            <v>0</v>
          </cell>
          <cell r="AC300">
            <v>402928</v>
          </cell>
          <cell r="AD300">
            <v>0</v>
          </cell>
          <cell r="AE300">
            <v>23218</v>
          </cell>
          <cell r="AF300">
            <v>426146</v>
          </cell>
          <cell r="AG300">
            <v>0</v>
          </cell>
          <cell r="AH300">
            <v>0</v>
          </cell>
          <cell r="AI300">
            <v>0</v>
          </cell>
          <cell r="AJ300">
            <v>0</v>
          </cell>
          <cell r="AK300">
            <v>426146</v>
          </cell>
          <cell r="AM300">
            <v>291</v>
          </cell>
          <cell r="AN300">
            <v>291</v>
          </cell>
          <cell r="AO300" t="str">
            <v>SWAMPSCOTT</v>
          </cell>
          <cell r="AP300">
            <v>402928</v>
          </cell>
          <cell r="AQ300">
            <v>260494</v>
          </cell>
          <cell r="AR300">
            <v>142434</v>
          </cell>
          <cell r="AS300">
            <v>0</v>
          </cell>
          <cell r="AT300">
            <v>17431.5</v>
          </cell>
          <cell r="AU300">
            <v>7222.5</v>
          </cell>
          <cell r="AV300">
            <v>0</v>
          </cell>
          <cell r="AW300">
            <v>0</v>
          </cell>
          <cell r="AX300">
            <v>0</v>
          </cell>
          <cell r="AY300">
            <v>167088</v>
          </cell>
          <cell r="AZ300">
            <v>98733.49919227678</v>
          </cell>
          <cell r="BA300">
            <v>99751.021453835376</v>
          </cell>
          <cell r="BB300">
            <v>100186.41429721043</v>
          </cell>
          <cell r="BD300">
            <v>291</v>
          </cell>
          <cell r="BE300" t="str">
            <v>SWAMPSCOTT</v>
          </cell>
          <cell r="BF300">
            <v>0</v>
          </cell>
          <cell r="BG300">
            <v>0</v>
          </cell>
          <cell r="BI300">
            <v>0</v>
          </cell>
          <cell r="BJ300">
            <v>0</v>
          </cell>
          <cell r="BK300">
            <v>0</v>
          </cell>
          <cell r="BL300">
            <v>0</v>
          </cell>
          <cell r="BM300">
            <v>0</v>
          </cell>
          <cell r="BN300">
            <v>0</v>
          </cell>
          <cell r="BP300">
            <v>0</v>
          </cell>
          <cell r="BR300">
            <v>142434</v>
          </cell>
          <cell r="BS300">
            <v>142434</v>
          </cell>
          <cell r="BT300">
            <v>0</v>
          </cell>
          <cell r="BU300">
            <v>0</v>
          </cell>
          <cell r="BV300">
            <v>0</v>
          </cell>
          <cell r="BX300">
            <v>0</v>
          </cell>
          <cell r="CD300">
            <v>-291</v>
          </cell>
        </row>
        <row r="301">
          <cell r="A301">
            <v>292</v>
          </cell>
          <cell r="B301">
            <v>292</v>
          </cell>
          <cell r="C301" t="str">
            <v>SWANSEA</v>
          </cell>
          <cell r="D301">
            <v>7</v>
          </cell>
          <cell r="E301">
            <v>83546</v>
          </cell>
          <cell r="F301">
            <v>0</v>
          </cell>
          <cell r="G301">
            <v>6251</v>
          </cell>
          <cell r="H301">
            <v>89797</v>
          </cell>
          <cell r="J301">
            <v>1934.0004659025299</v>
          </cell>
          <cell r="K301">
            <v>0.14865434661659013</v>
          </cell>
          <cell r="L301">
            <v>6251</v>
          </cell>
          <cell r="M301">
            <v>8185.0004659025299</v>
          </cell>
          <cell r="O301">
            <v>81611.999534097471</v>
          </cell>
          <cell r="Q301">
            <v>0</v>
          </cell>
          <cell r="R301">
            <v>1934.0004659025299</v>
          </cell>
          <cell r="S301">
            <v>6251</v>
          </cell>
          <cell r="T301">
            <v>8185.0004659025299</v>
          </cell>
          <cell r="V301">
            <v>19261.049890372269</v>
          </cell>
          <cell r="W301">
            <v>0</v>
          </cell>
          <cell r="X301">
            <v>292</v>
          </cell>
          <cell r="Y301">
            <v>7</v>
          </cell>
          <cell r="Z301">
            <v>0</v>
          </cell>
          <cell r="AA301">
            <v>83546</v>
          </cell>
          <cell r="AB301">
            <v>0</v>
          </cell>
          <cell r="AC301">
            <v>83546</v>
          </cell>
          <cell r="AD301">
            <v>0</v>
          </cell>
          <cell r="AE301">
            <v>6251</v>
          </cell>
          <cell r="AF301">
            <v>89797</v>
          </cell>
          <cell r="AG301">
            <v>0</v>
          </cell>
          <cell r="AH301">
            <v>0</v>
          </cell>
          <cell r="AI301">
            <v>0</v>
          </cell>
          <cell r="AJ301">
            <v>0</v>
          </cell>
          <cell r="AK301">
            <v>89797</v>
          </cell>
          <cell r="AM301">
            <v>292</v>
          </cell>
          <cell r="AN301">
            <v>292</v>
          </cell>
          <cell r="AO301" t="str">
            <v>SWANSEA</v>
          </cell>
          <cell r="AP301">
            <v>83546</v>
          </cell>
          <cell r="AQ301">
            <v>80423</v>
          </cell>
          <cell r="AR301">
            <v>3123</v>
          </cell>
          <cell r="AS301">
            <v>6000</v>
          </cell>
          <cell r="AT301">
            <v>0</v>
          </cell>
          <cell r="AU301">
            <v>0</v>
          </cell>
          <cell r="AV301">
            <v>4248.5</v>
          </cell>
          <cell r="AW301">
            <v>0</v>
          </cell>
          <cell r="AX301">
            <v>-361.45010962773085</v>
          </cell>
          <cell r="AY301">
            <v>13010.049890372269</v>
          </cell>
          <cell r="AZ301">
            <v>2164.825238197905</v>
          </cell>
          <cell r="BA301">
            <v>1934.0004659025299</v>
          </cell>
          <cell r="BB301">
            <v>1835.2316647392618</v>
          </cell>
          <cell r="BD301">
            <v>292</v>
          </cell>
          <cell r="BE301" t="str">
            <v>SWANSEA</v>
          </cell>
          <cell r="BF301">
            <v>0</v>
          </cell>
          <cell r="BG301">
            <v>0</v>
          </cell>
          <cell r="BI301">
            <v>0</v>
          </cell>
          <cell r="BJ301">
            <v>0</v>
          </cell>
          <cell r="BK301">
            <v>0</v>
          </cell>
          <cell r="BL301">
            <v>0</v>
          </cell>
          <cell r="BM301">
            <v>0</v>
          </cell>
          <cell r="BN301">
            <v>0</v>
          </cell>
          <cell r="BP301">
            <v>0</v>
          </cell>
          <cell r="BR301">
            <v>3123</v>
          </cell>
          <cell r="BS301">
            <v>3123</v>
          </cell>
          <cell r="BT301">
            <v>0</v>
          </cell>
          <cell r="BU301">
            <v>-361.45010962773085</v>
          </cell>
          <cell r="BV301">
            <v>-361.45010962773085</v>
          </cell>
          <cell r="BX301">
            <v>-361.45010962773085</v>
          </cell>
          <cell r="CD301">
            <v>-292</v>
          </cell>
        </row>
        <row r="302">
          <cell r="A302">
            <v>293</v>
          </cell>
          <cell r="B302">
            <v>293</v>
          </cell>
          <cell r="C302" t="str">
            <v>TAUNTON</v>
          </cell>
          <cell r="D302">
            <v>26</v>
          </cell>
          <cell r="E302">
            <v>299992</v>
          </cell>
          <cell r="F302">
            <v>0</v>
          </cell>
          <cell r="G302">
            <v>23174</v>
          </cell>
          <cell r="H302">
            <v>323166</v>
          </cell>
          <cell r="J302">
            <v>101531.03646843116</v>
          </cell>
          <cell r="K302">
            <v>0.57874396841925779</v>
          </cell>
          <cell r="L302">
            <v>23174</v>
          </cell>
          <cell r="M302">
            <v>124705.03646843116</v>
          </cell>
          <cell r="O302">
            <v>198460.96353156882</v>
          </cell>
          <cell r="Q302">
            <v>0</v>
          </cell>
          <cell r="R302">
            <v>101531.03646843116</v>
          </cell>
          <cell r="S302">
            <v>23174</v>
          </cell>
          <cell r="T302">
            <v>124705.03646843116</v>
          </cell>
          <cell r="V302">
            <v>198607.42481088173</v>
          </cell>
          <cell r="W302">
            <v>0</v>
          </cell>
          <cell r="X302">
            <v>293</v>
          </cell>
          <cell r="Y302">
            <v>26</v>
          </cell>
          <cell r="Z302">
            <v>5.2132701421800952E-2</v>
          </cell>
          <cell r="AA302">
            <v>299992</v>
          </cell>
          <cell r="AB302">
            <v>0</v>
          </cell>
          <cell r="AC302">
            <v>299992</v>
          </cell>
          <cell r="AD302">
            <v>0</v>
          </cell>
          <cell r="AE302">
            <v>23174</v>
          </cell>
          <cell r="AF302">
            <v>323166</v>
          </cell>
          <cell r="AG302">
            <v>0</v>
          </cell>
          <cell r="AH302">
            <v>0</v>
          </cell>
          <cell r="AI302">
            <v>0</v>
          </cell>
          <cell r="AJ302">
            <v>0</v>
          </cell>
          <cell r="AK302">
            <v>323166</v>
          </cell>
          <cell r="AM302">
            <v>293</v>
          </cell>
          <cell r="AN302">
            <v>293</v>
          </cell>
          <cell r="AO302" t="str">
            <v>TAUNTON</v>
          </cell>
          <cell r="AP302">
            <v>299992</v>
          </cell>
          <cell r="AQ302">
            <v>154513</v>
          </cell>
          <cell r="AR302">
            <v>145479</v>
          </cell>
          <cell r="AS302">
            <v>8355</v>
          </cell>
          <cell r="AT302">
            <v>6021.75</v>
          </cell>
          <cell r="AU302">
            <v>0</v>
          </cell>
          <cell r="AV302">
            <v>15889.25</v>
          </cell>
          <cell r="AW302">
            <v>191.75</v>
          </cell>
          <cell r="AX302">
            <v>-503.325189118259</v>
          </cell>
          <cell r="AY302">
            <v>175433.42481088173</v>
          </cell>
          <cell r="AZ302">
            <v>100844.25578859846</v>
          </cell>
          <cell r="BA302">
            <v>101531.03646843116</v>
          </cell>
          <cell r="BB302">
            <v>101824.90659222522</v>
          </cell>
          <cell r="BD302">
            <v>293</v>
          </cell>
          <cell r="BE302" t="str">
            <v>TAUNTON</v>
          </cell>
          <cell r="BF302">
            <v>0</v>
          </cell>
          <cell r="BG302">
            <v>0</v>
          </cell>
          <cell r="BI302">
            <v>0</v>
          </cell>
          <cell r="BJ302">
            <v>0</v>
          </cell>
          <cell r="BK302">
            <v>0</v>
          </cell>
          <cell r="BL302">
            <v>0</v>
          </cell>
          <cell r="BM302">
            <v>0</v>
          </cell>
          <cell r="BN302">
            <v>0</v>
          </cell>
          <cell r="BP302">
            <v>0</v>
          </cell>
          <cell r="BR302">
            <v>145479</v>
          </cell>
          <cell r="BS302">
            <v>145479</v>
          </cell>
          <cell r="BT302">
            <v>0</v>
          </cell>
          <cell r="BU302">
            <v>-503.325189118259</v>
          </cell>
          <cell r="BV302">
            <v>-503.325189118259</v>
          </cell>
          <cell r="BX302">
            <v>-503.325189118259</v>
          </cell>
          <cell r="CD302">
            <v>-293</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D303">
            <v>294</v>
          </cell>
          <cell r="BE303" t="str">
            <v>TEMPLETON</v>
          </cell>
          <cell r="BF303">
            <v>0</v>
          </cell>
          <cell r="BG303">
            <v>0</v>
          </cell>
          <cell r="BI303">
            <v>0</v>
          </cell>
          <cell r="BJ303">
            <v>0</v>
          </cell>
          <cell r="BK303">
            <v>0</v>
          </cell>
          <cell r="BL303">
            <v>0</v>
          </cell>
          <cell r="BM303">
            <v>0</v>
          </cell>
          <cell r="BN303">
            <v>0</v>
          </cell>
          <cell r="BP303">
            <v>0</v>
          </cell>
          <cell r="BR303">
            <v>0</v>
          </cell>
          <cell r="BS303">
            <v>0</v>
          </cell>
          <cell r="BT303">
            <v>0</v>
          </cell>
          <cell r="BU303">
            <v>0</v>
          </cell>
          <cell r="BV303">
            <v>0</v>
          </cell>
          <cell r="BX303">
            <v>0</v>
          </cell>
          <cell r="CD303">
            <v>-294</v>
          </cell>
        </row>
        <row r="304">
          <cell r="A304">
            <v>295</v>
          </cell>
          <cell r="B304">
            <v>295</v>
          </cell>
          <cell r="C304" t="str">
            <v>TEWKSBURY</v>
          </cell>
          <cell r="D304">
            <v>80</v>
          </cell>
          <cell r="E304">
            <v>1098862</v>
          </cell>
          <cell r="F304">
            <v>0</v>
          </cell>
          <cell r="G304">
            <v>71193</v>
          </cell>
          <cell r="H304">
            <v>1170055</v>
          </cell>
          <cell r="J304">
            <v>-505.96393406728527</v>
          </cell>
          <cell r="K304">
            <v>-4.2964214618058218E-3</v>
          </cell>
          <cell r="L304">
            <v>71193</v>
          </cell>
          <cell r="M304">
            <v>70687.036065932713</v>
          </cell>
          <cell r="O304">
            <v>1099367.9639340672</v>
          </cell>
          <cell r="Q304">
            <v>0</v>
          </cell>
          <cell r="R304">
            <v>-505.96393406728527</v>
          </cell>
          <cell r="S304">
            <v>71193</v>
          </cell>
          <cell r="T304">
            <v>70687.036065932713</v>
          </cell>
          <cell r="V304">
            <v>188957.03655115911</v>
          </cell>
          <cell r="W304">
            <v>0</v>
          </cell>
          <cell r="X304">
            <v>295</v>
          </cell>
          <cell r="Y304">
            <v>80</v>
          </cell>
          <cell r="Z304">
            <v>0.29538055299738047</v>
          </cell>
          <cell r="AA304">
            <v>1098862</v>
          </cell>
          <cell r="AB304">
            <v>0</v>
          </cell>
          <cell r="AC304">
            <v>1098862</v>
          </cell>
          <cell r="AD304">
            <v>0</v>
          </cell>
          <cell r="AE304">
            <v>71193</v>
          </cell>
          <cell r="AF304">
            <v>1170055</v>
          </cell>
          <cell r="AG304">
            <v>0</v>
          </cell>
          <cell r="AH304">
            <v>0</v>
          </cell>
          <cell r="AI304">
            <v>0</v>
          </cell>
          <cell r="AJ304">
            <v>0</v>
          </cell>
          <cell r="AK304">
            <v>1170055</v>
          </cell>
          <cell r="AM304">
            <v>295</v>
          </cell>
          <cell r="AN304">
            <v>295</v>
          </cell>
          <cell r="AO304" t="str">
            <v>TEWKSBURY</v>
          </cell>
          <cell r="AP304">
            <v>1098862</v>
          </cell>
          <cell r="AQ304">
            <v>1138576</v>
          </cell>
          <cell r="AR304">
            <v>0</v>
          </cell>
          <cell r="AS304">
            <v>11992</v>
          </cell>
          <cell r="AT304">
            <v>39912</v>
          </cell>
          <cell r="AU304">
            <v>0</v>
          </cell>
          <cell r="AV304">
            <v>28672</v>
          </cell>
          <cell r="AW304">
            <v>37910.5</v>
          </cell>
          <cell r="AX304">
            <v>-722.46344884089194</v>
          </cell>
          <cell r="AY304">
            <v>117764.03655115911</v>
          </cell>
          <cell r="AZ304">
            <v>0</v>
          </cell>
          <cell r="BA304">
            <v>-505.96393406728527</v>
          </cell>
          <cell r="BB304">
            <v>-722.46344884089194</v>
          </cell>
          <cell r="BD304">
            <v>295</v>
          </cell>
          <cell r="BE304" t="str">
            <v>TEWKSBURY</v>
          </cell>
          <cell r="BF304">
            <v>0</v>
          </cell>
          <cell r="BG304">
            <v>0</v>
          </cell>
          <cell r="BI304">
            <v>0</v>
          </cell>
          <cell r="BJ304">
            <v>0</v>
          </cell>
          <cell r="BK304">
            <v>0</v>
          </cell>
          <cell r="BL304">
            <v>0</v>
          </cell>
          <cell r="BM304">
            <v>0</v>
          </cell>
          <cell r="BN304">
            <v>0</v>
          </cell>
          <cell r="BP304">
            <v>0</v>
          </cell>
          <cell r="BR304">
            <v>0</v>
          </cell>
          <cell r="BS304">
            <v>0</v>
          </cell>
          <cell r="BT304">
            <v>0</v>
          </cell>
          <cell r="BU304">
            <v>-722.46344884089194</v>
          </cell>
          <cell r="BV304">
            <v>-722.46344884089194</v>
          </cell>
          <cell r="BX304">
            <v>-722.46344884089194</v>
          </cell>
          <cell r="CD304">
            <v>-295</v>
          </cell>
        </row>
        <row r="305">
          <cell r="A305">
            <v>296</v>
          </cell>
          <cell r="B305">
            <v>296</v>
          </cell>
          <cell r="C305" t="str">
            <v>TISBURY</v>
          </cell>
          <cell r="D305">
            <v>31</v>
          </cell>
          <cell r="E305">
            <v>638104</v>
          </cell>
          <cell r="F305">
            <v>0</v>
          </cell>
          <cell r="G305">
            <v>27094</v>
          </cell>
          <cell r="H305">
            <v>665198</v>
          </cell>
          <cell r="J305">
            <v>-2326.733727612364</v>
          </cell>
          <cell r="K305">
            <v>-3.3837533752593407E-2</v>
          </cell>
          <cell r="L305">
            <v>27094</v>
          </cell>
          <cell r="M305">
            <v>24767.266272387635</v>
          </cell>
          <cell r="O305">
            <v>640430.73372761242</v>
          </cell>
          <cell r="Q305">
            <v>0</v>
          </cell>
          <cell r="R305">
            <v>-2326.733727612364</v>
          </cell>
          <cell r="S305">
            <v>27094</v>
          </cell>
          <cell r="T305">
            <v>24767.266272387635</v>
          </cell>
          <cell r="V305">
            <v>95855.91818897074</v>
          </cell>
          <cell r="W305">
            <v>0</v>
          </cell>
          <cell r="X305">
            <v>296</v>
          </cell>
          <cell r="Y305">
            <v>31</v>
          </cell>
          <cell r="Z305">
            <v>0.67391304347826053</v>
          </cell>
          <cell r="AA305">
            <v>638104</v>
          </cell>
          <cell r="AB305">
            <v>0</v>
          </cell>
          <cell r="AC305">
            <v>638104</v>
          </cell>
          <cell r="AD305">
            <v>0</v>
          </cell>
          <cell r="AE305">
            <v>27094</v>
          </cell>
          <cell r="AF305">
            <v>665198</v>
          </cell>
          <cell r="AG305">
            <v>0</v>
          </cell>
          <cell r="AH305">
            <v>0</v>
          </cell>
          <cell r="AI305">
            <v>0</v>
          </cell>
          <cell r="AJ305">
            <v>0</v>
          </cell>
          <cell r="AK305">
            <v>665198</v>
          </cell>
          <cell r="AM305">
            <v>296</v>
          </cell>
          <cell r="AN305">
            <v>296</v>
          </cell>
          <cell r="AO305" t="str">
            <v>TISBURY</v>
          </cell>
          <cell r="AP305">
            <v>638104</v>
          </cell>
          <cell r="AQ305">
            <v>641515</v>
          </cell>
          <cell r="AR305">
            <v>0</v>
          </cell>
          <cell r="AS305">
            <v>55148</v>
          </cell>
          <cell r="AT305">
            <v>0</v>
          </cell>
          <cell r="AU305">
            <v>12041.25</v>
          </cell>
          <cell r="AV305">
            <v>4895</v>
          </cell>
          <cell r="AW305">
            <v>0</v>
          </cell>
          <cell r="AX305">
            <v>-3322.3318110292603</v>
          </cell>
          <cell r="AY305">
            <v>68761.91818897074</v>
          </cell>
          <cell r="AZ305">
            <v>0</v>
          </cell>
          <cell r="BA305">
            <v>-2326.733727612364</v>
          </cell>
          <cell r="BB305">
            <v>-3322.3318110292603</v>
          </cell>
          <cell r="BD305">
            <v>296</v>
          </cell>
          <cell r="BE305" t="str">
            <v>TISBURY</v>
          </cell>
          <cell r="BF305">
            <v>0</v>
          </cell>
          <cell r="BG305">
            <v>0</v>
          </cell>
          <cell r="BI305">
            <v>0</v>
          </cell>
          <cell r="BJ305">
            <v>0</v>
          </cell>
          <cell r="BK305">
            <v>0</v>
          </cell>
          <cell r="BL305">
            <v>0</v>
          </cell>
          <cell r="BM305">
            <v>0</v>
          </cell>
          <cell r="BN305">
            <v>0</v>
          </cell>
          <cell r="BP305">
            <v>0</v>
          </cell>
          <cell r="BR305">
            <v>0</v>
          </cell>
          <cell r="BS305">
            <v>0</v>
          </cell>
          <cell r="BT305">
            <v>0</v>
          </cell>
          <cell r="BU305">
            <v>-3322.3318110292603</v>
          </cell>
          <cell r="BV305">
            <v>-3322.3318110292603</v>
          </cell>
          <cell r="BX305">
            <v>-3322.3318110292603</v>
          </cell>
          <cell r="CD305">
            <v>-296</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D306">
            <v>297</v>
          </cell>
          <cell r="BE306" t="str">
            <v>TOLLAND</v>
          </cell>
          <cell r="BF306">
            <v>0</v>
          </cell>
          <cell r="BG306">
            <v>0</v>
          </cell>
          <cell r="BI306">
            <v>0</v>
          </cell>
          <cell r="BJ306">
            <v>0</v>
          </cell>
          <cell r="BK306">
            <v>0</v>
          </cell>
          <cell r="BL306">
            <v>0</v>
          </cell>
          <cell r="BM306">
            <v>0</v>
          </cell>
          <cell r="BN306">
            <v>0</v>
          </cell>
          <cell r="BP306">
            <v>0</v>
          </cell>
          <cell r="BR306">
            <v>0</v>
          </cell>
          <cell r="BS306">
            <v>0</v>
          </cell>
          <cell r="BT306">
            <v>0</v>
          </cell>
          <cell r="BU306">
            <v>0</v>
          </cell>
          <cell r="BV306">
            <v>0</v>
          </cell>
          <cell r="BX306">
            <v>0</v>
          </cell>
          <cell r="CD306">
            <v>-297</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3470.25</v>
          </cell>
          <cell r="AV307">
            <v>0</v>
          </cell>
          <cell r="AW307">
            <v>0</v>
          </cell>
          <cell r="AX307">
            <v>0</v>
          </cell>
          <cell r="AY307">
            <v>3470.25</v>
          </cell>
          <cell r="AZ307">
            <v>0</v>
          </cell>
          <cell r="BA307">
            <v>0</v>
          </cell>
          <cell r="BB307">
            <v>0</v>
          </cell>
          <cell r="BD307">
            <v>298</v>
          </cell>
          <cell r="BE307" t="str">
            <v>TOPSFIELD</v>
          </cell>
          <cell r="BF307">
            <v>0</v>
          </cell>
          <cell r="BG307">
            <v>0</v>
          </cell>
          <cell r="BI307">
            <v>0</v>
          </cell>
          <cell r="BJ307">
            <v>0</v>
          </cell>
          <cell r="BK307">
            <v>0</v>
          </cell>
          <cell r="BL307">
            <v>0</v>
          </cell>
          <cell r="BM307">
            <v>0</v>
          </cell>
          <cell r="BN307">
            <v>0</v>
          </cell>
          <cell r="BP307">
            <v>0</v>
          </cell>
          <cell r="BR307">
            <v>0</v>
          </cell>
          <cell r="BS307">
            <v>0</v>
          </cell>
          <cell r="BT307">
            <v>0</v>
          </cell>
          <cell r="BU307">
            <v>0</v>
          </cell>
          <cell r="BV307">
            <v>0</v>
          </cell>
          <cell r="BX307">
            <v>0</v>
          </cell>
          <cell r="CD307">
            <v>-298</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D308">
            <v>299</v>
          </cell>
          <cell r="BE308" t="str">
            <v>TOWNSEND</v>
          </cell>
          <cell r="BF308">
            <v>0</v>
          </cell>
          <cell r="BG308">
            <v>0</v>
          </cell>
          <cell r="BI308">
            <v>0</v>
          </cell>
          <cell r="BJ308">
            <v>0</v>
          </cell>
          <cell r="BK308">
            <v>0</v>
          </cell>
          <cell r="BL308">
            <v>0</v>
          </cell>
          <cell r="BM308">
            <v>0</v>
          </cell>
          <cell r="BN308">
            <v>0</v>
          </cell>
          <cell r="BP308">
            <v>0</v>
          </cell>
          <cell r="BR308">
            <v>0</v>
          </cell>
          <cell r="BS308">
            <v>0</v>
          </cell>
          <cell r="BT308">
            <v>0</v>
          </cell>
          <cell r="BU308">
            <v>0</v>
          </cell>
          <cell r="BV308">
            <v>0</v>
          </cell>
          <cell r="BX308">
            <v>0</v>
          </cell>
          <cell r="CD308">
            <v>-299</v>
          </cell>
        </row>
        <row r="309">
          <cell r="A309">
            <v>300</v>
          </cell>
          <cell r="B309">
            <v>300</v>
          </cell>
          <cell r="C309" t="str">
            <v>TRURO</v>
          </cell>
          <cell r="D309">
            <v>5</v>
          </cell>
          <cell r="E309">
            <v>144392</v>
          </cell>
          <cell r="F309">
            <v>0</v>
          </cell>
          <cell r="G309">
            <v>4465</v>
          </cell>
          <cell r="H309">
            <v>148857</v>
          </cell>
          <cell r="J309">
            <v>-554.84210268593347</v>
          </cell>
          <cell r="K309">
            <v>-1.7814379675791234E-2</v>
          </cell>
          <cell r="L309">
            <v>4465</v>
          </cell>
          <cell r="M309">
            <v>3910.1578973140668</v>
          </cell>
          <cell r="O309">
            <v>144946.84210268594</v>
          </cell>
          <cell r="Q309">
            <v>0</v>
          </cell>
          <cell r="R309">
            <v>-554.84210268593347</v>
          </cell>
          <cell r="S309">
            <v>4465</v>
          </cell>
          <cell r="T309">
            <v>3910.1578973140668</v>
          </cell>
          <cell r="V309">
            <v>35610.743651120982</v>
          </cell>
          <cell r="W309">
            <v>0</v>
          </cell>
          <cell r="X309">
            <v>300</v>
          </cell>
          <cell r="Y309">
            <v>5</v>
          </cell>
          <cell r="Z309">
            <v>0</v>
          </cell>
          <cell r="AA309">
            <v>144392</v>
          </cell>
          <cell r="AB309">
            <v>0</v>
          </cell>
          <cell r="AC309">
            <v>144392</v>
          </cell>
          <cell r="AD309">
            <v>0</v>
          </cell>
          <cell r="AE309">
            <v>4465</v>
          </cell>
          <cell r="AF309">
            <v>148857</v>
          </cell>
          <cell r="AG309">
            <v>0</v>
          </cell>
          <cell r="AH309">
            <v>0</v>
          </cell>
          <cell r="AI309">
            <v>0</v>
          </cell>
          <cell r="AJ309">
            <v>0</v>
          </cell>
          <cell r="AK309">
            <v>148857</v>
          </cell>
          <cell r="AM309">
            <v>300</v>
          </cell>
          <cell r="AN309">
            <v>300</v>
          </cell>
          <cell r="AO309" t="str">
            <v>TRURO</v>
          </cell>
          <cell r="AP309">
            <v>144392</v>
          </cell>
          <cell r="AQ309">
            <v>167659</v>
          </cell>
          <cell r="AR309">
            <v>0</v>
          </cell>
          <cell r="AS309">
            <v>13151</v>
          </cell>
          <cell r="AT309">
            <v>817.25</v>
          </cell>
          <cell r="AU309">
            <v>17969.75</v>
          </cell>
          <cell r="AV309">
            <v>0</v>
          </cell>
          <cell r="AW309">
            <v>0</v>
          </cell>
          <cell r="AX309">
            <v>-792.25634887901833</v>
          </cell>
          <cell r="AY309">
            <v>31145.743651120982</v>
          </cell>
          <cell r="AZ309">
            <v>0</v>
          </cell>
          <cell r="BA309">
            <v>-554.84210268593347</v>
          </cell>
          <cell r="BB309">
            <v>-792.25634887901833</v>
          </cell>
          <cell r="BD309">
            <v>300</v>
          </cell>
          <cell r="BE309" t="str">
            <v>TRURO</v>
          </cell>
          <cell r="BF309">
            <v>0</v>
          </cell>
          <cell r="BG309">
            <v>0</v>
          </cell>
          <cell r="BI309">
            <v>0</v>
          </cell>
          <cell r="BJ309">
            <v>0</v>
          </cell>
          <cell r="BK309">
            <v>0</v>
          </cell>
          <cell r="BL309">
            <v>0</v>
          </cell>
          <cell r="BM309">
            <v>0</v>
          </cell>
          <cell r="BN309">
            <v>0</v>
          </cell>
          <cell r="BP309">
            <v>0</v>
          </cell>
          <cell r="BR309">
            <v>0</v>
          </cell>
          <cell r="BS309">
            <v>0</v>
          </cell>
          <cell r="BT309">
            <v>0</v>
          </cell>
          <cell r="BU309">
            <v>-792.25634887901833</v>
          </cell>
          <cell r="BV309">
            <v>-792.25634887901833</v>
          </cell>
          <cell r="BX309">
            <v>-792.25634887901833</v>
          </cell>
          <cell r="CD309">
            <v>-300</v>
          </cell>
        </row>
        <row r="310">
          <cell r="A310">
            <v>301</v>
          </cell>
          <cell r="B310">
            <v>301</v>
          </cell>
          <cell r="C310" t="str">
            <v>TYNGSBOROUGH</v>
          </cell>
          <cell r="D310">
            <v>75</v>
          </cell>
          <cell r="E310">
            <v>993503</v>
          </cell>
          <cell r="F310">
            <v>0</v>
          </cell>
          <cell r="G310">
            <v>66805</v>
          </cell>
          <cell r="H310">
            <v>1060308</v>
          </cell>
          <cell r="J310">
            <v>-1129.0076419082018</v>
          </cell>
          <cell r="K310">
            <v>-1.2475960717435569E-2</v>
          </cell>
          <cell r="L310">
            <v>66805</v>
          </cell>
          <cell r="M310">
            <v>65675.992358091797</v>
          </cell>
          <cell r="O310">
            <v>994632.00764190825</v>
          </cell>
          <cell r="Q310">
            <v>0</v>
          </cell>
          <cell r="R310">
            <v>-1129.0076419082018</v>
          </cell>
          <cell r="S310">
            <v>66805</v>
          </cell>
          <cell r="T310">
            <v>65675.992358091797</v>
          </cell>
          <cell r="V310">
            <v>157299.6454608803</v>
          </cell>
          <cell r="W310">
            <v>0</v>
          </cell>
          <cell r="X310">
            <v>301</v>
          </cell>
          <cell r="Y310">
            <v>75</v>
          </cell>
          <cell r="Z310">
            <v>0.20896162542047841</v>
          </cell>
          <cell r="AA310">
            <v>993503</v>
          </cell>
          <cell r="AB310">
            <v>0</v>
          </cell>
          <cell r="AC310">
            <v>993503</v>
          </cell>
          <cell r="AD310">
            <v>0</v>
          </cell>
          <cell r="AE310">
            <v>66805</v>
          </cell>
          <cell r="AF310">
            <v>1060308</v>
          </cell>
          <cell r="AG310">
            <v>0</v>
          </cell>
          <cell r="AH310">
            <v>0</v>
          </cell>
          <cell r="AI310">
            <v>0</v>
          </cell>
          <cell r="AJ310">
            <v>0</v>
          </cell>
          <cell r="AK310">
            <v>1060308</v>
          </cell>
          <cell r="AM310">
            <v>301</v>
          </cell>
          <cell r="AN310">
            <v>301</v>
          </cell>
          <cell r="AO310" t="str">
            <v>TYNGSBOROUGH</v>
          </cell>
          <cell r="AP310">
            <v>993503</v>
          </cell>
          <cell r="AQ310">
            <v>1156912</v>
          </cell>
          <cell r="AR310">
            <v>0</v>
          </cell>
          <cell r="AS310">
            <v>26760</v>
          </cell>
          <cell r="AT310">
            <v>0</v>
          </cell>
          <cell r="AU310">
            <v>27882</v>
          </cell>
          <cell r="AV310">
            <v>4213.5</v>
          </cell>
          <cell r="AW310">
            <v>33251.25</v>
          </cell>
          <cell r="AX310">
            <v>-1612.1045391196822</v>
          </cell>
          <cell r="AY310">
            <v>90494.645460880318</v>
          </cell>
          <cell r="AZ310">
            <v>0</v>
          </cell>
          <cell r="BA310">
            <v>-1129.0076419082018</v>
          </cell>
          <cell r="BB310">
            <v>-1612.1045391196822</v>
          </cell>
          <cell r="BD310">
            <v>301</v>
          </cell>
          <cell r="BE310" t="str">
            <v>TYNGSBOROUGH</v>
          </cell>
          <cell r="BF310">
            <v>0</v>
          </cell>
          <cell r="BG310">
            <v>0</v>
          </cell>
          <cell r="BI310">
            <v>0</v>
          </cell>
          <cell r="BJ310">
            <v>0</v>
          </cell>
          <cell r="BK310">
            <v>0</v>
          </cell>
          <cell r="BL310">
            <v>0</v>
          </cell>
          <cell r="BM310">
            <v>0</v>
          </cell>
          <cell r="BN310">
            <v>0</v>
          </cell>
          <cell r="BP310">
            <v>0</v>
          </cell>
          <cell r="BR310">
            <v>0</v>
          </cell>
          <cell r="BS310">
            <v>0</v>
          </cell>
          <cell r="BT310">
            <v>0</v>
          </cell>
          <cell r="BU310">
            <v>-1612.1045391196822</v>
          </cell>
          <cell r="BV310">
            <v>-1612.1045391196822</v>
          </cell>
          <cell r="BX310">
            <v>-1612.1045391196822</v>
          </cell>
          <cell r="CD310">
            <v>-301</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D311">
            <v>302</v>
          </cell>
          <cell r="BE311" t="str">
            <v>TYRINGHAM</v>
          </cell>
          <cell r="BF311">
            <v>0</v>
          </cell>
          <cell r="BG311">
            <v>0</v>
          </cell>
          <cell r="BI311">
            <v>0</v>
          </cell>
          <cell r="BJ311">
            <v>0</v>
          </cell>
          <cell r="BK311">
            <v>0</v>
          </cell>
          <cell r="BL311">
            <v>0</v>
          </cell>
          <cell r="BM311">
            <v>0</v>
          </cell>
          <cell r="BN311">
            <v>0</v>
          </cell>
          <cell r="BP311">
            <v>0</v>
          </cell>
          <cell r="BR311">
            <v>0</v>
          </cell>
          <cell r="BS311">
            <v>0</v>
          </cell>
          <cell r="BT311">
            <v>0</v>
          </cell>
          <cell r="BU311">
            <v>0</v>
          </cell>
          <cell r="BV311">
            <v>0</v>
          </cell>
          <cell r="BX311">
            <v>0</v>
          </cell>
          <cell r="CD311">
            <v>-302</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D312">
            <v>303</v>
          </cell>
          <cell r="BE312" t="str">
            <v>UPTON</v>
          </cell>
          <cell r="BF312">
            <v>0</v>
          </cell>
          <cell r="BG312">
            <v>0</v>
          </cell>
          <cell r="BI312">
            <v>0</v>
          </cell>
          <cell r="BJ312">
            <v>0</v>
          </cell>
          <cell r="BK312">
            <v>0</v>
          </cell>
          <cell r="BL312">
            <v>0</v>
          </cell>
          <cell r="BM312">
            <v>0</v>
          </cell>
          <cell r="BN312">
            <v>0</v>
          </cell>
          <cell r="BP312">
            <v>0</v>
          </cell>
          <cell r="BR312">
            <v>0</v>
          </cell>
          <cell r="BS312">
            <v>0</v>
          </cell>
          <cell r="BT312">
            <v>0</v>
          </cell>
          <cell r="BU312">
            <v>0</v>
          </cell>
          <cell r="BV312">
            <v>0</v>
          </cell>
          <cell r="BX312">
            <v>0</v>
          </cell>
          <cell r="CD312">
            <v>-303</v>
          </cell>
        </row>
        <row r="313">
          <cell r="A313">
            <v>304</v>
          </cell>
          <cell r="B313">
            <v>304</v>
          </cell>
          <cell r="C313" t="str">
            <v>UXBRIDGE</v>
          </cell>
          <cell r="D313">
            <v>1</v>
          </cell>
          <cell r="E313">
            <v>13268</v>
          </cell>
          <cell r="F313">
            <v>0</v>
          </cell>
          <cell r="G313">
            <v>869</v>
          </cell>
          <cell r="H313">
            <v>14137</v>
          </cell>
          <cell r="J313">
            <v>-70.965109725128713</v>
          </cell>
          <cell r="K313">
            <v>-1.470118527995536E-2</v>
          </cell>
          <cell r="L313">
            <v>869</v>
          </cell>
          <cell r="M313">
            <v>798.03489027487126</v>
          </cell>
          <cell r="O313">
            <v>13338.965109725128</v>
          </cell>
          <cell r="Q313">
            <v>0</v>
          </cell>
          <cell r="R313">
            <v>-70.965109725128713</v>
          </cell>
          <cell r="S313">
            <v>869</v>
          </cell>
          <cell r="T313">
            <v>798.03489027487126</v>
          </cell>
          <cell r="V313">
            <v>5696.1692638203522</v>
          </cell>
          <cell r="W313">
            <v>0</v>
          </cell>
          <cell r="X313">
            <v>304</v>
          </cell>
          <cell r="Y313">
            <v>1</v>
          </cell>
          <cell r="Z313">
            <v>2.7190332326283987E-2</v>
          </cell>
          <cell r="AA313">
            <v>13268</v>
          </cell>
          <cell r="AB313">
            <v>0</v>
          </cell>
          <cell r="AC313">
            <v>13268</v>
          </cell>
          <cell r="AD313">
            <v>0</v>
          </cell>
          <cell r="AE313">
            <v>869</v>
          </cell>
          <cell r="AF313">
            <v>14137</v>
          </cell>
          <cell r="AG313">
            <v>0</v>
          </cell>
          <cell r="AH313">
            <v>0</v>
          </cell>
          <cell r="AI313">
            <v>0</v>
          </cell>
          <cell r="AJ313">
            <v>0</v>
          </cell>
          <cell r="AK313">
            <v>14137</v>
          </cell>
          <cell r="AM313">
            <v>304</v>
          </cell>
          <cell r="AN313">
            <v>304</v>
          </cell>
          <cell r="AO313" t="str">
            <v>UXBRIDGE</v>
          </cell>
          <cell r="AP313">
            <v>13268</v>
          </cell>
          <cell r="AQ313">
            <v>29958</v>
          </cell>
          <cell r="AR313">
            <v>0</v>
          </cell>
          <cell r="AS313">
            <v>1682</v>
          </cell>
          <cell r="AT313">
            <v>3246.5</v>
          </cell>
          <cell r="AU313">
            <v>0</v>
          </cell>
          <cell r="AV313">
            <v>0</v>
          </cell>
          <cell r="AW313">
            <v>0</v>
          </cell>
          <cell r="AX313">
            <v>-101.33073617964783</v>
          </cell>
          <cell r="AY313">
            <v>4827.1692638203522</v>
          </cell>
          <cell r="AZ313">
            <v>0</v>
          </cell>
          <cell r="BA313">
            <v>-70.965109725128713</v>
          </cell>
          <cell r="BB313">
            <v>-101.33073617964783</v>
          </cell>
          <cell r="BD313">
            <v>304</v>
          </cell>
          <cell r="BE313" t="str">
            <v>UXBRIDGE</v>
          </cell>
          <cell r="BF313">
            <v>0</v>
          </cell>
          <cell r="BG313">
            <v>0</v>
          </cell>
          <cell r="BI313">
            <v>0</v>
          </cell>
          <cell r="BJ313">
            <v>0</v>
          </cell>
          <cell r="BK313">
            <v>0</v>
          </cell>
          <cell r="BL313">
            <v>0</v>
          </cell>
          <cell r="BM313">
            <v>0</v>
          </cell>
          <cell r="BN313">
            <v>0</v>
          </cell>
          <cell r="BP313">
            <v>0</v>
          </cell>
          <cell r="BR313">
            <v>0</v>
          </cell>
          <cell r="BS313">
            <v>0</v>
          </cell>
          <cell r="BT313">
            <v>0</v>
          </cell>
          <cell r="BU313">
            <v>-101.33073617964783</v>
          </cell>
          <cell r="BV313">
            <v>-101.33073617964783</v>
          </cell>
          <cell r="BX313">
            <v>-101.33073617964783</v>
          </cell>
          <cell r="CD313">
            <v>-304</v>
          </cell>
        </row>
        <row r="314">
          <cell r="A314">
            <v>305</v>
          </cell>
          <cell r="B314">
            <v>305</v>
          </cell>
          <cell r="C314" t="str">
            <v>WAKEFIELD</v>
          </cell>
          <cell r="D314">
            <v>45</v>
          </cell>
          <cell r="E314">
            <v>572263</v>
          </cell>
          <cell r="F314">
            <v>0</v>
          </cell>
          <cell r="G314">
            <v>40185</v>
          </cell>
          <cell r="H314">
            <v>612448</v>
          </cell>
          <cell r="J314">
            <v>0</v>
          </cell>
          <cell r="K314">
            <v>0</v>
          </cell>
          <cell r="L314">
            <v>40185</v>
          </cell>
          <cell r="M314">
            <v>40185</v>
          </cell>
          <cell r="O314">
            <v>572263</v>
          </cell>
          <cell r="Q314">
            <v>0</v>
          </cell>
          <cell r="R314">
            <v>0</v>
          </cell>
          <cell r="S314">
            <v>40185</v>
          </cell>
          <cell r="T314">
            <v>40185</v>
          </cell>
          <cell r="V314">
            <v>69002.5</v>
          </cell>
          <cell r="W314">
            <v>0</v>
          </cell>
          <cell r="X314">
            <v>305</v>
          </cell>
          <cell r="Y314">
            <v>45</v>
          </cell>
          <cell r="Z314">
            <v>0</v>
          </cell>
          <cell r="AA314">
            <v>572263</v>
          </cell>
          <cell r="AB314">
            <v>0</v>
          </cell>
          <cell r="AC314">
            <v>572263</v>
          </cell>
          <cell r="AD314">
            <v>0</v>
          </cell>
          <cell r="AE314">
            <v>40185</v>
          </cell>
          <cell r="AF314">
            <v>612448</v>
          </cell>
          <cell r="AG314">
            <v>0</v>
          </cell>
          <cell r="AH314">
            <v>0</v>
          </cell>
          <cell r="AI314">
            <v>0</v>
          </cell>
          <cell r="AJ314">
            <v>0</v>
          </cell>
          <cell r="AK314">
            <v>612448</v>
          </cell>
          <cell r="AM314">
            <v>305</v>
          </cell>
          <cell r="AN314">
            <v>305</v>
          </cell>
          <cell r="AO314" t="str">
            <v>WAKEFIELD</v>
          </cell>
          <cell r="AP314">
            <v>572263</v>
          </cell>
          <cell r="AQ314">
            <v>660485</v>
          </cell>
          <cell r="AR314">
            <v>0</v>
          </cell>
          <cell r="AS314">
            <v>0</v>
          </cell>
          <cell r="AT314">
            <v>0</v>
          </cell>
          <cell r="AU314">
            <v>22878.25</v>
          </cell>
          <cell r="AV314">
            <v>5939.25</v>
          </cell>
          <cell r="AW314">
            <v>0</v>
          </cell>
          <cell r="AX314">
            <v>0</v>
          </cell>
          <cell r="AY314">
            <v>28817.5</v>
          </cell>
          <cell r="AZ314">
            <v>0</v>
          </cell>
          <cell r="BA314">
            <v>0</v>
          </cell>
          <cell r="BB314">
            <v>0</v>
          </cell>
          <cell r="BD314">
            <v>305</v>
          </cell>
          <cell r="BE314" t="str">
            <v>WAKEFIELD</v>
          </cell>
          <cell r="BF314">
            <v>0</v>
          </cell>
          <cell r="BG314">
            <v>0</v>
          </cell>
          <cell r="BI314">
            <v>0</v>
          </cell>
          <cell r="BJ314">
            <v>0</v>
          </cell>
          <cell r="BK314">
            <v>0</v>
          </cell>
          <cell r="BL314">
            <v>0</v>
          </cell>
          <cell r="BM314">
            <v>0</v>
          </cell>
          <cell r="BN314">
            <v>0</v>
          </cell>
          <cell r="BP314">
            <v>0</v>
          </cell>
          <cell r="BR314">
            <v>0</v>
          </cell>
          <cell r="BS314">
            <v>0</v>
          </cell>
          <cell r="BT314">
            <v>0</v>
          </cell>
          <cell r="BU314">
            <v>0</v>
          </cell>
          <cell r="BV314">
            <v>0</v>
          </cell>
          <cell r="BX314">
            <v>0</v>
          </cell>
          <cell r="CD314">
            <v>-305</v>
          </cell>
        </row>
        <row r="315">
          <cell r="A315">
            <v>306</v>
          </cell>
          <cell r="B315">
            <v>306</v>
          </cell>
          <cell r="C315" t="str">
            <v>WALES</v>
          </cell>
          <cell r="D315">
            <v>2</v>
          </cell>
          <cell r="E315">
            <v>26686</v>
          </cell>
          <cell r="F315">
            <v>0</v>
          </cell>
          <cell r="G315">
            <v>1786</v>
          </cell>
          <cell r="H315">
            <v>28472</v>
          </cell>
          <cell r="J315">
            <v>18689.047267626065</v>
          </cell>
          <cell r="K315">
            <v>0.70033153217515043</v>
          </cell>
          <cell r="L315">
            <v>1786</v>
          </cell>
          <cell r="M315">
            <v>20475.047267626065</v>
          </cell>
          <cell r="O315">
            <v>7996.9527323739349</v>
          </cell>
          <cell r="Q315">
            <v>0</v>
          </cell>
          <cell r="R315">
            <v>18689.047267626065</v>
          </cell>
          <cell r="S315">
            <v>1786</v>
          </cell>
          <cell r="T315">
            <v>20475.047267626065</v>
          </cell>
          <cell r="V315">
            <v>28472</v>
          </cell>
          <cell r="W315">
            <v>0</v>
          </cell>
          <cell r="X315">
            <v>306</v>
          </cell>
          <cell r="Y315">
            <v>2</v>
          </cell>
          <cell r="Z315">
            <v>0</v>
          </cell>
          <cell r="AA315">
            <v>26686</v>
          </cell>
          <cell r="AB315">
            <v>0</v>
          </cell>
          <cell r="AC315">
            <v>26686</v>
          </cell>
          <cell r="AD315">
            <v>0</v>
          </cell>
          <cell r="AE315">
            <v>1786</v>
          </cell>
          <cell r="AF315">
            <v>28472</v>
          </cell>
          <cell r="AG315">
            <v>0</v>
          </cell>
          <cell r="AH315">
            <v>0</v>
          </cell>
          <cell r="AI315">
            <v>0</v>
          </cell>
          <cell r="AJ315">
            <v>0</v>
          </cell>
          <cell r="AK315">
            <v>28472</v>
          </cell>
          <cell r="AM315">
            <v>306</v>
          </cell>
          <cell r="AN315">
            <v>306</v>
          </cell>
          <cell r="AO315" t="str">
            <v>WALES</v>
          </cell>
          <cell r="AP315">
            <v>26686</v>
          </cell>
          <cell r="AQ315">
            <v>0</v>
          </cell>
          <cell r="AR315">
            <v>26686</v>
          </cell>
          <cell r="AS315">
            <v>0</v>
          </cell>
          <cell r="AT315">
            <v>0</v>
          </cell>
          <cell r="AU315">
            <v>0</v>
          </cell>
          <cell r="AV315">
            <v>0</v>
          </cell>
          <cell r="AW315">
            <v>0</v>
          </cell>
          <cell r="AX315">
            <v>0</v>
          </cell>
          <cell r="AY315">
            <v>26686</v>
          </cell>
          <cell r="AZ315">
            <v>18498.407398831023</v>
          </cell>
          <cell r="BA315">
            <v>18689.047267626065</v>
          </cell>
          <cell r="BB315">
            <v>18770.621143374177</v>
          </cell>
          <cell r="BD315">
            <v>306</v>
          </cell>
          <cell r="BE315" t="str">
            <v>WALES</v>
          </cell>
          <cell r="BF315">
            <v>0</v>
          </cell>
          <cell r="BG315">
            <v>0</v>
          </cell>
          <cell r="BI315">
            <v>0</v>
          </cell>
          <cell r="BJ315">
            <v>0</v>
          </cell>
          <cell r="BK315">
            <v>0</v>
          </cell>
          <cell r="BL315">
            <v>0</v>
          </cell>
          <cell r="BM315">
            <v>0</v>
          </cell>
          <cell r="BN315">
            <v>0</v>
          </cell>
          <cell r="BP315">
            <v>0</v>
          </cell>
          <cell r="BR315">
            <v>26686</v>
          </cell>
          <cell r="BS315">
            <v>26686</v>
          </cell>
          <cell r="BT315">
            <v>0</v>
          </cell>
          <cell r="BU315">
            <v>0</v>
          </cell>
          <cell r="BV315">
            <v>0</v>
          </cell>
          <cell r="BX315">
            <v>0</v>
          </cell>
          <cell r="CD315">
            <v>-306</v>
          </cell>
        </row>
        <row r="316">
          <cell r="A316">
            <v>307</v>
          </cell>
          <cell r="B316">
            <v>307</v>
          </cell>
          <cell r="C316" t="str">
            <v>WALPOLE</v>
          </cell>
          <cell r="D316">
            <v>35</v>
          </cell>
          <cell r="E316">
            <v>478350</v>
          </cell>
          <cell r="F316">
            <v>0</v>
          </cell>
          <cell r="G316">
            <v>31255</v>
          </cell>
          <cell r="H316">
            <v>509605</v>
          </cell>
          <cell r="J316">
            <v>129668.99532117536</v>
          </cell>
          <cell r="K316">
            <v>0.58819476833830786</v>
          </cell>
          <cell r="L316">
            <v>31255</v>
          </cell>
          <cell r="M316">
            <v>160923.99532117537</v>
          </cell>
          <cell r="O316">
            <v>348681.00467882463</v>
          </cell>
          <cell r="Q316">
            <v>0</v>
          </cell>
          <cell r="R316">
            <v>129668.99532117536</v>
          </cell>
          <cell r="S316">
            <v>31255</v>
          </cell>
          <cell r="T316">
            <v>160923.99532117537</v>
          </cell>
          <cell r="V316">
            <v>251707.47986053926</v>
          </cell>
          <cell r="W316">
            <v>0</v>
          </cell>
          <cell r="X316">
            <v>307</v>
          </cell>
          <cell r="Y316">
            <v>35</v>
          </cell>
          <cell r="Z316">
            <v>0</v>
          </cell>
          <cell r="AA316">
            <v>478350</v>
          </cell>
          <cell r="AB316">
            <v>0</v>
          </cell>
          <cell r="AC316">
            <v>478350</v>
          </cell>
          <cell r="AD316">
            <v>0</v>
          </cell>
          <cell r="AE316">
            <v>31255</v>
          </cell>
          <cell r="AF316">
            <v>509605</v>
          </cell>
          <cell r="AG316">
            <v>0</v>
          </cell>
          <cell r="AH316">
            <v>0</v>
          </cell>
          <cell r="AI316">
            <v>0</v>
          </cell>
          <cell r="AJ316">
            <v>0</v>
          </cell>
          <cell r="AK316">
            <v>509605</v>
          </cell>
          <cell r="AM316">
            <v>307</v>
          </cell>
          <cell r="AN316">
            <v>307</v>
          </cell>
          <cell r="AO316" t="str">
            <v>WALPOLE</v>
          </cell>
          <cell r="AP316">
            <v>478350</v>
          </cell>
          <cell r="AQ316">
            <v>292540</v>
          </cell>
          <cell r="AR316">
            <v>185810</v>
          </cell>
          <cell r="AS316">
            <v>10894</v>
          </cell>
          <cell r="AT316">
            <v>22836.75</v>
          </cell>
          <cell r="AU316">
            <v>0</v>
          </cell>
          <cell r="AV316">
            <v>0</v>
          </cell>
          <cell r="AW316">
            <v>1568</v>
          </cell>
          <cell r="AX316">
            <v>-656.27013946075749</v>
          </cell>
          <cell r="AY316">
            <v>220452.47986053926</v>
          </cell>
          <cell r="AZ316">
            <v>128801.20957718627</v>
          </cell>
          <cell r="BA316">
            <v>129668.99532117536</v>
          </cell>
          <cell r="BB316">
            <v>130040.31663451646</v>
          </cell>
          <cell r="BD316">
            <v>307</v>
          </cell>
          <cell r="BE316" t="str">
            <v>WALPOLE</v>
          </cell>
          <cell r="BF316">
            <v>0</v>
          </cell>
          <cell r="BG316">
            <v>0</v>
          </cell>
          <cell r="BI316">
            <v>0</v>
          </cell>
          <cell r="BJ316">
            <v>0</v>
          </cell>
          <cell r="BK316">
            <v>0</v>
          </cell>
          <cell r="BL316">
            <v>0</v>
          </cell>
          <cell r="BM316">
            <v>0</v>
          </cell>
          <cell r="BN316">
            <v>0</v>
          </cell>
          <cell r="BP316">
            <v>0</v>
          </cell>
          <cell r="BR316">
            <v>185810</v>
          </cell>
          <cell r="BS316">
            <v>185810</v>
          </cell>
          <cell r="BT316">
            <v>0</v>
          </cell>
          <cell r="BU316">
            <v>-656.27013946075749</v>
          </cell>
          <cell r="BV316">
            <v>-656.27013946075749</v>
          </cell>
          <cell r="BX316">
            <v>-656.27013946075749</v>
          </cell>
          <cell r="CD316">
            <v>-307</v>
          </cell>
        </row>
        <row r="317">
          <cell r="A317">
            <v>308</v>
          </cell>
          <cell r="B317">
            <v>308</v>
          </cell>
          <cell r="C317" t="str">
            <v>WALTHAM</v>
          </cell>
          <cell r="D317">
            <v>12</v>
          </cell>
          <cell r="E317">
            <v>221854</v>
          </cell>
          <cell r="F317">
            <v>0</v>
          </cell>
          <cell r="G317">
            <v>10706</v>
          </cell>
          <cell r="H317">
            <v>232560</v>
          </cell>
          <cell r="J317">
            <v>-77.316135408503243</v>
          </cell>
          <cell r="K317">
            <v>-1.4664356725329242E-3</v>
          </cell>
          <cell r="L317">
            <v>10706</v>
          </cell>
          <cell r="M317">
            <v>10628.683864591496</v>
          </cell>
          <cell r="O317">
            <v>221931.3161354085</v>
          </cell>
          <cell r="Q317">
            <v>0</v>
          </cell>
          <cell r="R317">
            <v>-77.316135408503243</v>
          </cell>
          <cell r="S317">
            <v>10706</v>
          </cell>
          <cell r="T317">
            <v>10628.683864591496</v>
          </cell>
          <cell r="V317">
            <v>63429.850665033075</v>
          </cell>
          <cell r="W317">
            <v>0</v>
          </cell>
          <cell r="X317">
            <v>308</v>
          </cell>
          <cell r="Y317">
            <v>12</v>
          </cell>
          <cell r="Z317">
            <v>1.1299435028248588E-2</v>
          </cell>
          <cell r="AA317">
            <v>221858</v>
          </cell>
          <cell r="AB317">
            <v>0</v>
          </cell>
          <cell r="AC317">
            <v>221858</v>
          </cell>
          <cell r="AD317">
            <v>0</v>
          </cell>
          <cell r="AE317">
            <v>10706</v>
          </cell>
          <cell r="AF317">
            <v>232564</v>
          </cell>
          <cell r="AG317">
            <v>0</v>
          </cell>
          <cell r="AH317">
            <v>0</v>
          </cell>
          <cell r="AI317">
            <v>0</v>
          </cell>
          <cell r="AJ317">
            <v>0</v>
          </cell>
          <cell r="AK317">
            <v>232564</v>
          </cell>
          <cell r="AM317">
            <v>308</v>
          </cell>
          <cell r="AN317">
            <v>308</v>
          </cell>
          <cell r="AO317" t="str">
            <v>WALTHAM</v>
          </cell>
          <cell r="AP317">
            <v>221854</v>
          </cell>
          <cell r="AQ317">
            <v>296837</v>
          </cell>
          <cell r="AR317">
            <v>0</v>
          </cell>
          <cell r="AS317">
            <v>1775</v>
          </cell>
          <cell r="AT317">
            <v>17442.5</v>
          </cell>
          <cell r="AU317">
            <v>0</v>
          </cell>
          <cell r="AV317">
            <v>33616.75</v>
          </cell>
          <cell r="AW317">
            <v>0</v>
          </cell>
          <cell r="AX317">
            <v>-110.39933496692356</v>
          </cell>
          <cell r="AY317">
            <v>52723.850665033075</v>
          </cell>
          <cell r="AZ317">
            <v>0</v>
          </cell>
          <cell r="BA317">
            <v>-77.316135408503243</v>
          </cell>
          <cell r="BB317">
            <v>-110.39933496692356</v>
          </cell>
          <cell r="BD317">
            <v>308</v>
          </cell>
          <cell r="BE317" t="str">
            <v>WALTHAM</v>
          </cell>
          <cell r="BF317">
            <v>0</v>
          </cell>
          <cell r="BG317">
            <v>-4</v>
          </cell>
          <cell r="BI317">
            <v>0</v>
          </cell>
          <cell r="BJ317">
            <v>-4</v>
          </cell>
          <cell r="BK317">
            <v>0</v>
          </cell>
          <cell r="BL317">
            <v>0</v>
          </cell>
          <cell r="BM317">
            <v>0</v>
          </cell>
          <cell r="BN317">
            <v>-4</v>
          </cell>
          <cell r="BP317">
            <v>0</v>
          </cell>
          <cell r="BR317">
            <v>0</v>
          </cell>
          <cell r="BS317">
            <v>0</v>
          </cell>
          <cell r="BT317">
            <v>0</v>
          </cell>
          <cell r="BU317">
            <v>-110.39933496692356</v>
          </cell>
          <cell r="BV317">
            <v>-110.39933496692356</v>
          </cell>
          <cell r="BX317">
            <v>-110.39933496692356</v>
          </cell>
          <cell r="CD317">
            <v>-308</v>
          </cell>
        </row>
        <row r="318">
          <cell r="A318">
            <v>309</v>
          </cell>
          <cell r="B318">
            <v>309</v>
          </cell>
          <cell r="C318" t="str">
            <v>WARE</v>
          </cell>
          <cell r="D318">
            <v>3</v>
          </cell>
          <cell r="E318">
            <v>35598</v>
          </cell>
          <cell r="F318">
            <v>0</v>
          </cell>
          <cell r="G318">
            <v>2673</v>
          </cell>
          <cell r="H318">
            <v>38271</v>
          </cell>
          <cell r="J318">
            <v>-143.9553831047208</v>
          </cell>
          <cell r="K318">
            <v>-8.8265031189979984E-3</v>
          </cell>
          <cell r="L318">
            <v>2673</v>
          </cell>
          <cell r="M318">
            <v>2529.0446168952794</v>
          </cell>
          <cell r="O318">
            <v>35741.955383104723</v>
          </cell>
          <cell r="Q318">
            <v>0</v>
          </cell>
          <cell r="R318">
            <v>-143.9553831047208</v>
          </cell>
          <cell r="S318">
            <v>2673</v>
          </cell>
          <cell r="T318">
            <v>2529.0446168952794</v>
          </cell>
          <cell r="V318">
            <v>18982.446806275293</v>
          </cell>
          <cell r="W318">
            <v>0</v>
          </cell>
          <cell r="X318">
            <v>309</v>
          </cell>
          <cell r="Y318">
            <v>3</v>
          </cell>
          <cell r="Z318">
            <v>7.481296758104738E-3</v>
          </cell>
          <cell r="AA318">
            <v>35598</v>
          </cell>
          <cell r="AB318">
            <v>0</v>
          </cell>
          <cell r="AC318">
            <v>35598</v>
          </cell>
          <cell r="AD318">
            <v>0</v>
          </cell>
          <cell r="AE318">
            <v>2673</v>
          </cell>
          <cell r="AF318">
            <v>38271</v>
          </cell>
          <cell r="AG318">
            <v>0</v>
          </cell>
          <cell r="AH318">
            <v>0</v>
          </cell>
          <cell r="AI318">
            <v>0</v>
          </cell>
          <cell r="AJ318">
            <v>0</v>
          </cell>
          <cell r="AK318">
            <v>38271</v>
          </cell>
          <cell r="AM318">
            <v>309</v>
          </cell>
          <cell r="AN318">
            <v>309</v>
          </cell>
          <cell r="AO318" t="str">
            <v>WARE</v>
          </cell>
          <cell r="AP318">
            <v>35598</v>
          </cell>
          <cell r="AQ318">
            <v>67012</v>
          </cell>
          <cell r="AR318">
            <v>0</v>
          </cell>
          <cell r="AS318">
            <v>3412</v>
          </cell>
          <cell r="AT318">
            <v>9377</v>
          </cell>
          <cell r="AU318">
            <v>1148.25</v>
          </cell>
          <cell r="AV318">
            <v>0</v>
          </cell>
          <cell r="AW318">
            <v>2577.75</v>
          </cell>
          <cell r="AX318">
            <v>-205.55319372470876</v>
          </cell>
          <cell r="AY318">
            <v>16309.446806275291</v>
          </cell>
          <cell r="AZ318">
            <v>0</v>
          </cell>
          <cell r="BA318">
            <v>-143.9553831047208</v>
          </cell>
          <cell r="BB318">
            <v>-205.55319372470876</v>
          </cell>
          <cell r="BD318">
            <v>309</v>
          </cell>
          <cell r="BE318" t="str">
            <v>WARE</v>
          </cell>
          <cell r="BF318">
            <v>0</v>
          </cell>
          <cell r="BG318">
            <v>0</v>
          </cell>
          <cell r="BI318">
            <v>0</v>
          </cell>
          <cell r="BJ318">
            <v>0</v>
          </cell>
          <cell r="BK318">
            <v>0</v>
          </cell>
          <cell r="BL318">
            <v>0</v>
          </cell>
          <cell r="BM318">
            <v>0</v>
          </cell>
          <cell r="BN318">
            <v>0</v>
          </cell>
          <cell r="BP318">
            <v>0</v>
          </cell>
          <cell r="BR318">
            <v>0</v>
          </cell>
          <cell r="BS318">
            <v>0</v>
          </cell>
          <cell r="BT318">
            <v>0</v>
          </cell>
          <cell r="BU318">
            <v>-205.55319372470876</v>
          </cell>
          <cell r="BV318">
            <v>-205.55319372470876</v>
          </cell>
          <cell r="BX318">
            <v>-205.55319372470876</v>
          </cell>
          <cell r="CD318">
            <v>-309</v>
          </cell>
        </row>
        <row r="319">
          <cell r="A319">
            <v>310</v>
          </cell>
          <cell r="B319">
            <v>310</v>
          </cell>
          <cell r="C319" t="str">
            <v>WAREHAM</v>
          </cell>
          <cell r="D319">
            <v>68</v>
          </cell>
          <cell r="E319">
            <v>870594</v>
          </cell>
          <cell r="F319">
            <v>0</v>
          </cell>
          <cell r="G319">
            <v>60685</v>
          </cell>
          <cell r="H319">
            <v>931279</v>
          </cell>
          <cell r="J319">
            <v>94584.136520186876</v>
          </cell>
          <cell r="K319">
            <v>0.32966801325973061</v>
          </cell>
          <cell r="L319">
            <v>60685</v>
          </cell>
          <cell r="M319">
            <v>155269.13652018688</v>
          </cell>
          <cell r="O319">
            <v>776009.8634798131</v>
          </cell>
          <cell r="Q319">
            <v>0</v>
          </cell>
          <cell r="R319">
            <v>94584.136520186876</v>
          </cell>
          <cell r="S319">
            <v>60685</v>
          </cell>
          <cell r="T319">
            <v>155269.13652018688</v>
          </cell>
          <cell r="V319">
            <v>347592.23004924436</v>
          </cell>
          <cell r="W319">
            <v>0</v>
          </cell>
          <cell r="X319">
            <v>310</v>
          </cell>
          <cell r="Y319">
            <v>68</v>
          </cell>
          <cell r="Z319">
            <v>4.3105457693716494E-2</v>
          </cell>
          <cell r="AA319">
            <v>870594</v>
          </cell>
          <cell r="AB319">
            <v>0</v>
          </cell>
          <cell r="AC319">
            <v>870594</v>
          </cell>
          <cell r="AD319">
            <v>0</v>
          </cell>
          <cell r="AE319">
            <v>60685</v>
          </cell>
          <cell r="AF319">
            <v>931279</v>
          </cell>
          <cell r="AG319">
            <v>0</v>
          </cell>
          <cell r="AH319">
            <v>0</v>
          </cell>
          <cell r="AI319">
            <v>0</v>
          </cell>
          <cell r="AJ319">
            <v>0</v>
          </cell>
          <cell r="AK319">
            <v>931279</v>
          </cell>
          <cell r="AM319">
            <v>310</v>
          </cell>
          <cell r="AN319">
            <v>310</v>
          </cell>
          <cell r="AO319" t="str">
            <v>WAREHAM</v>
          </cell>
          <cell r="AP319">
            <v>870594</v>
          </cell>
          <cell r="AQ319">
            <v>732021</v>
          </cell>
          <cell r="AR319">
            <v>138573</v>
          </cell>
          <cell r="AS319">
            <v>58375</v>
          </cell>
          <cell r="AT319">
            <v>0</v>
          </cell>
          <cell r="AU319">
            <v>27484</v>
          </cell>
          <cell r="AV319">
            <v>56952.25</v>
          </cell>
          <cell r="AW319">
            <v>9039.75</v>
          </cell>
          <cell r="AX319">
            <v>-3516.7699507556681</v>
          </cell>
          <cell r="AY319">
            <v>286907.23004924436</v>
          </cell>
          <cell r="AZ319">
            <v>96057.101419403858</v>
          </cell>
          <cell r="BA319">
            <v>94584.136520186876</v>
          </cell>
          <cell r="BB319">
            <v>93953.861979874244</v>
          </cell>
          <cell r="BD319">
            <v>310</v>
          </cell>
          <cell r="BE319" t="str">
            <v>WAREHAM</v>
          </cell>
          <cell r="BF319">
            <v>0</v>
          </cell>
          <cell r="BG319">
            <v>0</v>
          </cell>
          <cell r="BI319">
            <v>0</v>
          </cell>
          <cell r="BJ319">
            <v>0</v>
          </cell>
          <cell r="BK319">
            <v>0</v>
          </cell>
          <cell r="BL319">
            <v>0</v>
          </cell>
          <cell r="BM319">
            <v>0</v>
          </cell>
          <cell r="BN319">
            <v>0</v>
          </cell>
          <cell r="BP319">
            <v>0</v>
          </cell>
          <cell r="BR319">
            <v>138573</v>
          </cell>
          <cell r="BS319">
            <v>138573</v>
          </cell>
          <cell r="BT319">
            <v>0</v>
          </cell>
          <cell r="BU319">
            <v>-3516.7699507556681</v>
          </cell>
          <cell r="BV319">
            <v>-3516.7699507556681</v>
          </cell>
          <cell r="BX319">
            <v>-3516.7699507556681</v>
          </cell>
          <cell r="CD319">
            <v>-310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D320">
            <v>311</v>
          </cell>
          <cell r="BE320" t="str">
            <v>WARREN</v>
          </cell>
          <cell r="BF320">
            <v>0</v>
          </cell>
          <cell r="BG320">
            <v>0</v>
          </cell>
          <cell r="BI320">
            <v>0</v>
          </cell>
          <cell r="BJ320">
            <v>0</v>
          </cell>
          <cell r="BK320">
            <v>0</v>
          </cell>
          <cell r="BL320">
            <v>0</v>
          </cell>
          <cell r="BM320">
            <v>0</v>
          </cell>
          <cell r="BN320">
            <v>0</v>
          </cell>
          <cell r="BP320">
            <v>0</v>
          </cell>
          <cell r="BR320">
            <v>0</v>
          </cell>
          <cell r="BS320">
            <v>0</v>
          </cell>
          <cell r="BT320">
            <v>0</v>
          </cell>
          <cell r="BU320">
            <v>0</v>
          </cell>
          <cell r="BV320">
            <v>0</v>
          </cell>
          <cell r="BX320">
            <v>0</v>
          </cell>
          <cell r="CD320">
            <v>-311</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D321">
            <v>312</v>
          </cell>
          <cell r="BE321" t="str">
            <v>WARWICK</v>
          </cell>
          <cell r="BF321">
            <v>0</v>
          </cell>
          <cell r="BG321">
            <v>0</v>
          </cell>
          <cell r="BI321">
            <v>0</v>
          </cell>
          <cell r="BJ321">
            <v>0</v>
          </cell>
          <cell r="BK321">
            <v>0</v>
          </cell>
          <cell r="BL321">
            <v>0</v>
          </cell>
          <cell r="BM321">
            <v>0</v>
          </cell>
          <cell r="BN321">
            <v>0</v>
          </cell>
          <cell r="BP321">
            <v>0</v>
          </cell>
          <cell r="BR321">
            <v>0</v>
          </cell>
          <cell r="BS321">
            <v>0</v>
          </cell>
          <cell r="BT321">
            <v>0</v>
          </cell>
          <cell r="BU321">
            <v>0</v>
          </cell>
          <cell r="BV321">
            <v>0</v>
          </cell>
          <cell r="BX321">
            <v>0</v>
          </cell>
          <cell r="CD321">
            <v>-312</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D322">
            <v>313</v>
          </cell>
          <cell r="BE322" t="str">
            <v>WASHINGTON</v>
          </cell>
          <cell r="BF322">
            <v>0</v>
          </cell>
          <cell r="BG322">
            <v>0</v>
          </cell>
          <cell r="BI322">
            <v>0</v>
          </cell>
          <cell r="BJ322">
            <v>0</v>
          </cell>
          <cell r="BK322">
            <v>0</v>
          </cell>
          <cell r="BL322">
            <v>0</v>
          </cell>
          <cell r="BM322">
            <v>0</v>
          </cell>
          <cell r="BN322">
            <v>0</v>
          </cell>
          <cell r="BP322">
            <v>0</v>
          </cell>
          <cell r="BR322">
            <v>0</v>
          </cell>
          <cell r="BS322">
            <v>0</v>
          </cell>
          <cell r="BT322">
            <v>0</v>
          </cell>
          <cell r="BU322">
            <v>0</v>
          </cell>
          <cell r="BV322">
            <v>0</v>
          </cell>
          <cell r="BX322">
            <v>0</v>
          </cell>
          <cell r="CD322">
            <v>-313</v>
          </cell>
        </row>
        <row r="323">
          <cell r="A323">
            <v>314</v>
          </cell>
          <cell r="B323">
            <v>314</v>
          </cell>
          <cell r="C323" t="str">
            <v>WATERTOWN</v>
          </cell>
          <cell r="D323">
            <v>12</v>
          </cell>
          <cell r="E323">
            <v>247858</v>
          </cell>
          <cell r="F323">
            <v>0</v>
          </cell>
          <cell r="G323">
            <v>10672</v>
          </cell>
          <cell r="H323">
            <v>258530</v>
          </cell>
          <cell r="J323">
            <v>2656.7584633103993</v>
          </cell>
          <cell r="K323">
            <v>6.1135589501342583E-2</v>
          </cell>
          <cell r="L323">
            <v>10672</v>
          </cell>
          <cell r="M323">
            <v>13328.7584633104</v>
          </cell>
          <cell r="O323">
            <v>245201.2415366896</v>
          </cell>
          <cell r="Q323">
            <v>0</v>
          </cell>
          <cell r="R323">
            <v>2656.7584633103993</v>
          </cell>
          <cell r="S323">
            <v>10672</v>
          </cell>
          <cell r="T323">
            <v>13328.7584633104</v>
          </cell>
          <cell r="V323">
            <v>54128.822531367834</v>
          </cell>
          <cell r="W323">
            <v>0</v>
          </cell>
          <cell r="X323">
            <v>314</v>
          </cell>
          <cell r="Y323">
            <v>12</v>
          </cell>
          <cell r="Z323">
            <v>4.9789202382781159E-2</v>
          </cell>
          <cell r="AA323">
            <v>247858</v>
          </cell>
          <cell r="AB323">
            <v>0</v>
          </cell>
          <cell r="AC323">
            <v>247858</v>
          </cell>
          <cell r="AD323">
            <v>0</v>
          </cell>
          <cell r="AE323">
            <v>10672</v>
          </cell>
          <cell r="AF323">
            <v>258530</v>
          </cell>
          <cell r="AG323">
            <v>0</v>
          </cell>
          <cell r="AH323">
            <v>0</v>
          </cell>
          <cell r="AI323">
            <v>0</v>
          </cell>
          <cell r="AJ323">
            <v>0</v>
          </cell>
          <cell r="AK323">
            <v>258530</v>
          </cell>
          <cell r="AM323">
            <v>314</v>
          </cell>
          <cell r="AN323">
            <v>314</v>
          </cell>
          <cell r="AO323" t="str">
            <v>WATERTOWN</v>
          </cell>
          <cell r="AP323">
            <v>247858</v>
          </cell>
          <cell r="AQ323">
            <v>243732</v>
          </cell>
          <cell r="AR323">
            <v>4126</v>
          </cell>
          <cell r="AS323">
            <v>5518</v>
          </cell>
          <cell r="AT323">
            <v>9344.25</v>
          </cell>
          <cell r="AU323">
            <v>4727.75</v>
          </cell>
          <cell r="AV323">
            <v>0</v>
          </cell>
          <cell r="AW323">
            <v>20073.25</v>
          </cell>
          <cell r="AX323">
            <v>-332.42746863216598</v>
          </cell>
          <cell r="AY323">
            <v>43456.822531367834</v>
          </cell>
          <cell r="AZ323">
            <v>2860.0925177087915</v>
          </cell>
          <cell r="BA323">
            <v>2656.7584633103993</v>
          </cell>
          <cell r="BB323">
            <v>2569.7528070765152</v>
          </cell>
          <cell r="BD323">
            <v>314</v>
          </cell>
          <cell r="BE323" t="str">
            <v>WATERTOWN</v>
          </cell>
          <cell r="BF323">
            <v>0</v>
          </cell>
          <cell r="BG323">
            <v>0</v>
          </cell>
          <cell r="BI323">
            <v>0</v>
          </cell>
          <cell r="BJ323">
            <v>0</v>
          </cell>
          <cell r="BK323">
            <v>0</v>
          </cell>
          <cell r="BL323">
            <v>0</v>
          </cell>
          <cell r="BM323">
            <v>0</v>
          </cell>
          <cell r="BN323">
            <v>0</v>
          </cell>
          <cell r="BP323">
            <v>0</v>
          </cell>
          <cell r="BR323">
            <v>4126</v>
          </cell>
          <cell r="BS323">
            <v>4126</v>
          </cell>
          <cell r="BT323">
            <v>0</v>
          </cell>
          <cell r="BU323">
            <v>-332.42746863216598</v>
          </cell>
          <cell r="BV323">
            <v>-332.42746863216598</v>
          </cell>
          <cell r="BX323">
            <v>-332.42746863216598</v>
          </cell>
          <cell r="CD323">
            <v>-314</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3902.75</v>
          </cell>
          <cell r="AU324">
            <v>0</v>
          </cell>
          <cell r="AV324">
            <v>0</v>
          </cell>
          <cell r="AW324">
            <v>0</v>
          </cell>
          <cell r="AX324">
            <v>0</v>
          </cell>
          <cell r="AY324">
            <v>3902.75</v>
          </cell>
          <cell r="AZ324">
            <v>0</v>
          </cell>
          <cell r="BA324">
            <v>0</v>
          </cell>
          <cell r="BB324">
            <v>0</v>
          </cell>
          <cell r="BD324">
            <v>315</v>
          </cell>
          <cell r="BE324" t="str">
            <v>WAYLAND</v>
          </cell>
          <cell r="BF324">
            <v>0</v>
          </cell>
          <cell r="BG324">
            <v>0</v>
          </cell>
          <cell r="BI324">
            <v>0</v>
          </cell>
          <cell r="BJ324">
            <v>0</v>
          </cell>
          <cell r="BK324">
            <v>0</v>
          </cell>
          <cell r="BL324">
            <v>0</v>
          </cell>
          <cell r="BM324">
            <v>0</v>
          </cell>
          <cell r="BN324">
            <v>0</v>
          </cell>
          <cell r="BP324">
            <v>0</v>
          </cell>
          <cell r="BR324">
            <v>0</v>
          </cell>
          <cell r="BS324">
            <v>0</v>
          </cell>
          <cell r="BT324">
            <v>0</v>
          </cell>
          <cell r="BU324">
            <v>0</v>
          </cell>
          <cell r="BV324">
            <v>0</v>
          </cell>
          <cell r="BX324">
            <v>0</v>
          </cell>
          <cell r="CD324">
            <v>-315</v>
          </cell>
        </row>
        <row r="325">
          <cell r="A325">
            <v>316</v>
          </cell>
          <cell r="B325">
            <v>316</v>
          </cell>
          <cell r="C325" t="str">
            <v>WEBSTER</v>
          </cell>
          <cell r="D325">
            <v>14</v>
          </cell>
          <cell r="E325">
            <v>167884</v>
          </cell>
          <cell r="F325">
            <v>0</v>
          </cell>
          <cell r="G325">
            <v>12501</v>
          </cell>
          <cell r="H325">
            <v>180385</v>
          </cell>
          <cell r="J325">
            <v>27499.91827392163</v>
          </cell>
          <cell r="K325">
            <v>0.56902955908192765</v>
          </cell>
          <cell r="L325">
            <v>12501</v>
          </cell>
          <cell r="M325">
            <v>40000.918273921634</v>
          </cell>
          <cell r="O325">
            <v>140384.08172607835</v>
          </cell>
          <cell r="Q325">
            <v>0</v>
          </cell>
          <cell r="R325">
            <v>27499.91827392163</v>
          </cell>
          <cell r="S325">
            <v>12501</v>
          </cell>
          <cell r="T325">
            <v>40000.918273921634</v>
          </cell>
          <cell r="V325">
            <v>60828.75</v>
          </cell>
          <cell r="W325">
            <v>0</v>
          </cell>
          <cell r="X325">
            <v>316</v>
          </cell>
          <cell r="Y325">
            <v>14</v>
          </cell>
          <cell r="Z325">
            <v>1.4992503748125937E-3</v>
          </cell>
          <cell r="AA325">
            <v>167884</v>
          </cell>
          <cell r="AB325">
            <v>0</v>
          </cell>
          <cell r="AC325">
            <v>167884</v>
          </cell>
          <cell r="AD325">
            <v>0</v>
          </cell>
          <cell r="AE325">
            <v>12501</v>
          </cell>
          <cell r="AF325">
            <v>180385</v>
          </cell>
          <cell r="AG325">
            <v>0</v>
          </cell>
          <cell r="AH325">
            <v>0</v>
          </cell>
          <cell r="AI325">
            <v>0</v>
          </cell>
          <cell r="AJ325">
            <v>0</v>
          </cell>
          <cell r="AK325">
            <v>180385</v>
          </cell>
          <cell r="AM325">
            <v>316</v>
          </cell>
          <cell r="AN325">
            <v>316</v>
          </cell>
          <cell r="AO325" t="str">
            <v>WEBSTER</v>
          </cell>
          <cell r="AP325">
            <v>167884</v>
          </cell>
          <cell r="AQ325">
            <v>128617</v>
          </cell>
          <cell r="AR325">
            <v>39267</v>
          </cell>
          <cell r="AS325">
            <v>0</v>
          </cell>
          <cell r="AT325">
            <v>7285.75</v>
          </cell>
          <cell r="AU325">
            <v>1775</v>
          </cell>
          <cell r="AV325">
            <v>0</v>
          </cell>
          <cell r="AW325">
            <v>0</v>
          </cell>
          <cell r="AX325">
            <v>0</v>
          </cell>
          <cell r="AY325">
            <v>48327.75</v>
          </cell>
          <cell r="AZ325">
            <v>27219.402058378844</v>
          </cell>
          <cell r="BA325">
            <v>27499.91827392163</v>
          </cell>
          <cell r="BB325">
            <v>27619.949802775758</v>
          </cell>
          <cell r="BD325">
            <v>316</v>
          </cell>
          <cell r="BE325" t="str">
            <v>WEBSTER</v>
          </cell>
          <cell r="BF325">
            <v>0</v>
          </cell>
          <cell r="BG325">
            <v>0</v>
          </cell>
          <cell r="BI325">
            <v>0</v>
          </cell>
          <cell r="BJ325">
            <v>0</v>
          </cell>
          <cell r="BK325">
            <v>0</v>
          </cell>
          <cell r="BL325">
            <v>0</v>
          </cell>
          <cell r="BM325">
            <v>0</v>
          </cell>
          <cell r="BN325">
            <v>0</v>
          </cell>
          <cell r="BP325">
            <v>0</v>
          </cell>
          <cell r="BR325">
            <v>39267</v>
          </cell>
          <cell r="BS325">
            <v>39267</v>
          </cell>
          <cell r="BT325">
            <v>0</v>
          </cell>
          <cell r="BU325">
            <v>0</v>
          </cell>
          <cell r="BV325">
            <v>0</v>
          </cell>
          <cell r="BX325">
            <v>0</v>
          </cell>
          <cell r="CD325">
            <v>-316</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770.5</v>
          </cell>
          <cell r="W326">
            <v>0</v>
          </cell>
          <cell r="X326">
            <v>317</v>
          </cell>
          <cell r="AM326">
            <v>317</v>
          </cell>
          <cell r="AN326">
            <v>317</v>
          </cell>
          <cell r="AO326" t="str">
            <v>WELLESLEY</v>
          </cell>
          <cell r="AP326">
            <v>0</v>
          </cell>
          <cell r="AQ326">
            <v>0</v>
          </cell>
          <cell r="AR326">
            <v>0</v>
          </cell>
          <cell r="AS326">
            <v>0</v>
          </cell>
          <cell r="AT326">
            <v>107.25</v>
          </cell>
          <cell r="AU326">
            <v>453.25</v>
          </cell>
          <cell r="AV326">
            <v>0</v>
          </cell>
          <cell r="AW326">
            <v>210</v>
          </cell>
          <cell r="AX326">
            <v>0</v>
          </cell>
          <cell r="AY326">
            <v>770.5</v>
          </cell>
          <cell r="AZ326">
            <v>0</v>
          </cell>
          <cell r="BA326">
            <v>0</v>
          </cell>
          <cell r="BB326">
            <v>0</v>
          </cell>
          <cell r="BD326">
            <v>317</v>
          </cell>
          <cell r="BE326" t="str">
            <v>WELLESLEY</v>
          </cell>
          <cell r="BF326">
            <v>0</v>
          </cell>
          <cell r="BG326">
            <v>0</v>
          </cell>
          <cell r="BI326">
            <v>0</v>
          </cell>
          <cell r="BJ326">
            <v>0</v>
          </cell>
          <cell r="BK326">
            <v>0</v>
          </cell>
          <cell r="BL326">
            <v>0</v>
          </cell>
          <cell r="BM326">
            <v>0</v>
          </cell>
          <cell r="BN326">
            <v>0</v>
          </cell>
          <cell r="BP326">
            <v>0</v>
          </cell>
          <cell r="BR326">
            <v>0</v>
          </cell>
          <cell r="BS326">
            <v>0</v>
          </cell>
          <cell r="BT326">
            <v>0</v>
          </cell>
          <cell r="BU326">
            <v>0</v>
          </cell>
          <cell r="BV326">
            <v>0</v>
          </cell>
          <cell r="BX326">
            <v>0</v>
          </cell>
          <cell r="CD326">
            <v>-317</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D327">
            <v>318</v>
          </cell>
          <cell r="BE327" t="str">
            <v>WELLFLEET</v>
          </cell>
          <cell r="BF327">
            <v>0</v>
          </cell>
          <cell r="BG327">
            <v>0</v>
          </cell>
          <cell r="BI327">
            <v>0</v>
          </cell>
          <cell r="BJ327">
            <v>0</v>
          </cell>
          <cell r="BK327">
            <v>0</v>
          </cell>
          <cell r="BL327">
            <v>0</v>
          </cell>
          <cell r="BM327">
            <v>0</v>
          </cell>
          <cell r="BN327">
            <v>0</v>
          </cell>
          <cell r="BP327">
            <v>0</v>
          </cell>
          <cell r="BR327">
            <v>0</v>
          </cell>
          <cell r="BS327">
            <v>0</v>
          </cell>
          <cell r="BT327">
            <v>0</v>
          </cell>
          <cell r="BU327">
            <v>0</v>
          </cell>
          <cell r="BV327">
            <v>0</v>
          </cell>
          <cell r="BX327">
            <v>0</v>
          </cell>
          <cell r="CD327">
            <v>-318</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D328">
            <v>319</v>
          </cell>
          <cell r="BE328" t="str">
            <v>WENDELL</v>
          </cell>
          <cell r="BF328">
            <v>0</v>
          </cell>
          <cell r="BG328">
            <v>0</v>
          </cell>
          <cell r="BI328">
            <v>0</v>
          </cell>
          <cell r="BJ328">
            <v>0</v>
          </cell>
          <cell r="BK328">
            <v>0</v>
          </cell>
          <cell r="BL328">
            <v>0</v>
          </cell>
          <cell r="BM328">
            <v>0</v>
          </cell>
          <cell r="BN328">
            <v>0</v>
          </cell>
          <cell r="BP328">
            <v>0</v>
          </cell>
          <cell r="BR328">
            <v>0</v>
          </cell>
          <cell r="BS328">
            <v>0</v>
          </cell>
          <cell r="BT328">
            <v>0</v>
          </cell>
          <cell r="BU328">
            <v>0</v>
          </cell>
          <cell r="BV328">
            <v>0</v>
          </cell>
          <cell r="BX328">
            <v>0</v>
          </cell>
          <cell r="CD328">
            <v>-319</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D329">
            <v>320</v>
          </cell>
          <cell r="BE329" t="str">
            <v>WENHAM</v>
          </cell>
          <cell r="BF329">
            <v>0</v>
          </cell>
          <cell r="BG329">
            <v>0</v>
          </cell>
          <cell r="BI329">
            <v>0</v>
          </cell>
          <cell r="BJ329">
            <v>0</v>
          </cell>
          <cell r="BK329">
            <v>0</v>
          </cell>
          <cell r="BL329">
            <v>0</v>
          </cell>
          <cell r="BM329">
            <v>0</v>
          </cell>
          <cell r="BN329">
            <v>0</v>
          </cell>
          <cell r="BP329">
            <v>0</v>
          </cell>
          <cell r="BR329">
            <v>0</v>
          </cell>
          <cell r="BS329">
            <v>0</v>
          </cell>
          <cell r="BT329">
            <v>0</v>
          </cell>
          <cell r="BU329">
            <v>0</v>
          </cell>
          <cell r="BV329">
            <v>0</v>
          </cell>
          <cell r="BX329">
            <v>0</v>
          </cell>
          <cell r="CD329">
            <v>-320</v>
          </cell>
        </row>
        <row r="330">
          <cell r="A330">
            <v>321</v>
          </cell>
          <cell r="B330">
            <v>328</v>
          </cell>
          <cell r="C330" t="str">
            <v>WESTBOROUGH</v>
          </cell>
          <cell r="D330">
            <v>10</v>
          </cell>
          <cell r="E330">
            <v>135998</v>
          </cell>
          <cell r="F330">
            <v>0</v>
          </cell>
          <cell r="G330">
            <v>8714</v>
          </cell>
          <cell r="H330">
            <v>144712</v>
          </cell>
          <cell r="J330">
            <v>27854.102635064468</v>
          </cell>
          <cell r="K330">
            <v>0.61854723861598881</v>
          </cell>
          <cell r="L330">
            <v>8714</v>
          </cell>
          <cell r="M330">
            <v>36568.102635064468</v>
          </cell>
          <cell r="O330">
            <v>108143.89736493553</v>
          </cell>
          <cell r="Q330">
            <v>0</v>
          </cell>
          <cell r="R330">
            <v>27854.102635064468</v>
          </cell>
          <cell r="S330">
            <v>8714</v>
          </cell>
          <cell r="T330">
            <v>36568.102635064468</v>
          </cell>
          <cell r="V330">
            <v>53745.488132399638</v>
          </cell>
          <cell r="W330">
            <v>0</v>
          </cell>
          <cell r="X330">
            <v>321</v>
          </cell>
          <cell r="Y330">
            <v>10</v>
          </cell>
          <cell r="Z330">
            <v>0.24471299093655588</v>
          </cell>
          <cell r="AA330">
            <v>135998</v>
          </cell>
          <cell r="AB330">
            <v>0</v>
          </cell>
          <cell r="AC330">
            <v>135998</v>
          </cell>
          <cell r="AD330">
            <v>0</v>
          </cell>
          <cell r="AE330">
            <v>8714</v>
          </cell>
          <cell r="AF330">
            <v>144712</v>
          </cell>
          <cell r="AG330">
            <v>0</v>
          </cell>
          <cell r="AH330">
            <v>0</v>
          </cell>
          <cell r="AI330">
            <v>0</v>
          </cell>
          <cell r="AJ330">
            <v>0</v>
          </cell>
          <cell r="AK330">
            <v>144712</v>
          </cell>
          <cell r="AM330">
            <v>321</v>
          </cell>
          <cell r="AN330">
            <v>328</v>
          </cell>
          <cell r="AO330" t="str">
            <v>WESTBOROUGH</v>
          </cell>
          <cell r="AP330">
            <v>135998</v>
          </cell>
          <cell r="AQ330">
            <v>96004</v>
          </cell>
          <cell r="AR330">
            <v>39994</v>
          </cell>
          <cell r="AS330">
            <v>3673</v>
          </cell>
          <cell r="AT330">
            <v>948.25</v>
          </cell>
          <cell r="AU330">
            <v>54.75</v>
          </cell>
          <cell r="AV330">
            <v>0</v>
          </cell>
          <cell r="AW330">
            <v>582.75</v>
          </cell>
          <cell r="AX330">
            <v>-221.26186760036035</v>
          </cell>
          <cell r="AY330">
            <v>45031.488132399638</v>
          </cell>
          <cell r="AZ330">
            <v>27723.349528173872</v>
          </cell>
          <cell r="BA330">
            <v>27854.102635064468</v>
          </cell>
          <cell r="BB330">
            <v>27910.051255689265</v>
          </cell>
          <cell r="BD330">
            <v>321</v>
          </cell>
          <cell r="BE330" t="str">
            <v>WESTBOROUGH</v>
          </cell>
          <cell r="BF330">
            <v>0</v>
          </cell>
          <cell r="BG330">
            <v>0</v>
          </cell>
          <cell r="BI330">
            <v>0</v>
          </cell>
          <cell r="BJ330">
            <v>0</v>
          </cell>
          <cell r="BK330">
            <v>0</v>
          </cell>
          <cell r="BL330">
            <v>0</v>
          </cell>
          <cell r="BM330">
            <v>0</v>
          </cell>
          <cell r="BN330">
            <v>0</v>
          </cell>
          <cell r="BP330">
            <v>0</v>
          </cell>
          <cell r="BR330">
            <v>39994</v>
          </cell>
          <cell r="BS330">
            <v>39994</v>
          </cell>
          <cell r="BT330">
            <v>0</v>
          </cell>
          <cell r="BU330">
            <v>-221.26186760036035</v>
          </cell>
          <cell r="BV330">
            <v>-221.26186760036035</v>
          </cell>
          <cell r="BX330">
            <v>-221.26186760036035</v>
          </cell>
          <cell r="CD330">
            <v>-321</v>
          </cell>
        </row>
        <row r="331">
          <cell r="A331">
            <v>322</v>
          </cell>
          <cell r="B331">
            <v>321</v>
          </cell>
          <cell r="C331" t="str">
            <v>WEST BOYLSTON</v>
          </cell>
          <cell r="D331">
            <v>10</v>
          </cell>
          <cell r="E331">
            <v>144510</v>
          </cell>
          <cell r="F331">
            <v>0</v>
          </cell>
          <cell r="G331">
            <v>8714</v>
          </cell>
          <cell r="H331">
            <v>153224</v>
          </cell>
          <cell r="J331">
            <v>0</v>
          </cell>
          <cell r="K331">
            <v>0</v>
          </cell>
          <cell r="L331">
            <v>8714</v>
          </cell>
          <cell r="M331">
            <v>8714</v>
          </cell>
          <cell r="O331">
            <v>144510</v>
          </cell>
          <cell r="Q331">
            <v>0</v>
          </cell>
          <cell r="R331">
            <v>0</v>
          </cell>
          <cell r="S331">
            <v>8714</v>
          </cell>
          <cell r="T331">
            <v>8714</v>
          </cell>
          <cell r="V331">
            <v>41479.25</v>
          </cell>
          <cell r="W331">
            <v>0</v>
          </cell>
          <cell r="X331">
            <v>322</v>
          </cell>
          <cell r="Y331">
            <v>10</v>
          </cell>
          <cell r="Z331">
            <v>0.24471299093655588</v>
          </cell>
          <cell r="AA331">
            <v>144510</v>
          </cell>
          <cell r="AB331">
            <v>0</v>
          </cell>
          <cell r="AC331">
            <v>144510</v>
          </cell>
          <cell r="AD331">
            <v>0</v>
          </cell>
          <cell r="AE331">
            <v>8714</v>
          </cell>
          <cell r="AF331">
            <v>153224</v>
          </cell>
          <cell r="AG331">
            <v>0</v>
          </cell>
          <cell r="AH331">
            <v>0</v>
          </cell>
          <cell r="AI331">
            <v>0</v>
          </cell>
          <cell r="AJ331">
            <v>0</v>
          </cell>
          <cell r="AK331">
            <v>153224</v>
          </cell>
          <cell r="AM331">
            <v>322</v>
          </cell>
          <cell r="AN331">
            <v>321</v>
          </cell>
          <cell r="AO331" t="str">
            <v>WEST BOYLSTON</v>
          </cell>
          <cell r="AP331">
            <v>144510</v>
          </cell>
          <cell r="AQ331">
            <v>263437</v>
          </cell>
          <cell r="AR331">
            <v>0</v>
          </cell>
          <cell r="AS331">
            <v>0</v>
          </cell>
          <cell r="AT331">
            <v>6508.25</v>
          </cell>
          <cell r="AU331">
            <v>15541</v>
          </cell>
          <cell r="AV331">
            <v>10716</v>
          </cell>
          <cell r="AW331">
            <v>0</v>
          </cell>
          <cell r="AX331">
            <v>0</v>
          </cell>
          <cell r="AY331">
            <v>32765.25</v>
          </cell>
          <cell r="AZ331">
            <v>0</v>
          </cell>
          <cell r="BA331">
            <v>0</v>
          </cell>
          <cell r="BB331">
            <v>0</v>
          </cell>
          <cell r="BD331">
            <v>322</v>
          </cell>
          <cell r="BE331" t="str">
            <v>WEST BOYLSTON</v>
          </cell>
          <cell r="BF331">
            <v>0</v>
          </cell>
          <cell r="BG331">
            <v>0</v>
          </cell>
          <cell r="BI331">
            <v>0</v>
          </cell>
          <cell r="BJ331">
            <v>0</v>
          </cell>
          <cell r="BK331">
            <v>0</v>
          </cell>
          <cell r="BL331">
            <v>0</v>
          </cell>
          <cell r="BM331">
            <v>0</v>
          </cell>
          <cell r="BN331">
            <v>0</v>
          </cell>
          <cell r="BP331">
            <v>0</v>
          </cell>
          <cell r="BR331">
            <v>0</v>
          </cell>
          <cell r="BS331">
            <v>0</v>
          </cell>
          <cell r="BT331">
            <v>0</v>
          </cell>
          <cell r="BU331">
            <v>0</v>
          </cell>
          <cell r="BV331">
            <v>0</v>
          </cell>
          <cell r="BX331">
            <v>0</v>
          </cell>
          <cell r="CD331">
            <v>-322</v>
          </cell>
        </row>
        <row r="332">
          <cell r="A332">
            <v>323</v>
          </cell>
          <cell r="B332">
            <v>322</v>
          </cell>
          <cell r="C332" t="str">
            <v>WEST BRIDGEWATER</v>
          </cell>
          <cell r="D332">
            <v>3</v>
          </cell>
          <cell r="E332">
            <v>50085</v>
          </cell>
          <cell r="F332">
            <v>0</v>
          </cell>
          <cell r="G332">
            <v>2679</v>
          </cell>
          <cell r="H332">
            <v>52764</v>
          </cell>
          <cell r="J332">
            <v>12721.153823108769</v>
          </cell>
          <cell r="K332">
            <v>0.53973579648639469</v>
          </cell>
          <cell r="L332">
            <v>2679</v>
          </cell>
          <cell r="M332">
            <v>15400.153823108769</v>
          </cell>
          <cell r="O332">
            <v>37363.846176891231</v>
          </cell>
          <cell r="Q332">
            <v>0</v>
          </cell>
          <cell r="R332">
            <v>12721.153823108769</v>
          </cell>
          <cell r="S332">
            <v>2679</v>
          </cell>
          <cell r="T332">
            <v>15400.153823108769</v>
          </cell>
          <cell r="V332">
            <v>26248.223879390102</v>
          </cell>
          <cell r="W332">
            <v>0</v>
          </cell>
          <cell r="X332">
            <v>323</v>
          </cell>
          <cell r="Y332">
            <v>3</v>
          </cell>
          <cell r="Z332">
            <v>0</v>
          </cell>
          <cell r="AA332">
            <v>50085</v>
          </cell>
          <cell r="AB332">
            <v>0</v>
          </cell>
          <cell r="AC332">
            <v>50085</v>
          </cell>
          <cell r="AD332">
            <v>0</v>
          </cell>
          <cell r="AE332">
            <v>2679</v>
          </cell>
          <cell r="AF332">
            <v>52764</v>
          </cell>
          <cell r="AG332">
            <v>0</v>
          </cell>
          <cell r="AH332">
            <v>0</v>
          </cell>
          <cell r="AI332">
            <v>0</v>
          </cell>
          <cell r="AJ332">
            <v>0</v>
          </cell>
          <cell r="AK332">
            <v>52764</v>
          </cell>
          <cell r="AM332">
            <v>323</v>
          </cell>
          <cell r="AN332">
            <v>322</v>
          </cell>
          <cell r="AO332" t="str">
            <v>WEST BRIDGEWATER</v>
          </cell>
          <cell r="AP332">
            <v>50085</v>
          </cell>
          <cell r="AQ332">
            <v>31602</v>
          </cell>
          <cell r="AR332">
            <v>18483</v>
          </cell>
          <cell r="AS332">
            <v>5287</v>
          </cell>
          <cell r="AT332">
            <v>42.25</v>
          </cell>
          <cell r="AU332">
            <v>75.5</v>
          </cell>
          <cell r="AV332">
            <v>0</v>
          </cell>
          <cell r="AW332">
            <v>0</v>
          </cell>
          <cell r="AX332">
            <v>-318.5261206098985</v>
          </cell>
          <cell r="AY332">
            <v>23569.223879390102</v>
          </cell>
          <cell r="AZ332">
            <v>12812.18856151517</v>
          </cell>
          <cell r="BA332">
            <v>12721.153823108769</v>
          </cell>
          <cell r="BB332">
            <v>12682.20049982722</v>
          </cell>
          <cell r="BD332">
            <v>323</v>
          </cell>
          <cell r="BE332" t="str">
            <v>WEST BRIDGEWATER</v>
          </cell>
          <cell r="BF332">
            <v>0</v>
          </cell>
          <cell r="BG332">
            <v>0</v>
          </cell>
          <cell r="BI332">
            <v>0</v>
          </cell>
          <cell r="BJ332">
            <v>0</v>
          </cell>
          <cell r="BK332">
            <v>0</v>
          </cell>
          <cell r="BL332">
            <v>0</v>
          </cell>
          <cell r="BM332">
            <v>0</v>
          </cell>
          <cell r="BN332">
            <v>0</v>
          </cell>
          <cell r="BP332">
            <v>0</v>
          </cell>
          <cell r="BR332">
            <v>18483</v>
          </cell>
          <cell r="BS332">
            <v>18483</v>
          </cell>
          <cell r="BT332">
            <v>0</v>
          </cell>
          <cell r="BU332">
            <v>-318.5261206098985</v>
          </cell>
          <cell r="BV332">
            <v>-318.5261206098985</v>
          </cell>
          <cell r="BX332">
            <v>-318.5261206098985</v>
          </cell>
          <cell r="CD332">
            <v>-323</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D333">
            <v>324</v>
          </cell>
          <cell r="BE333" t="str">
            <v>WEST BROOKFIELD</v>
          </cell>
          <cell r="BF333">
            <v>0</v>
          </cell>
          <cell r="BG333">
            <v>0</v>
          </cell>
          <cell r="BI333">
            <v>0</v>
          </cell>
          <cell r="BJ333">
            <v>0</v>
          </cell>
          <cell r="BK333">
            <v>0</v>
          </cell>
          <cell r="BL333">
            <v>0</v>
          </cell>
          <cell r="BM333">
            <v>0</v>
          </cell>
          <cell r="BN333">
            <v>0</v>
          </cell>
          <cell r="BP333">
            <v>0</v>
          </cell>
          <cell r="BR333">
            <v>0</v>
          </cell>
          <cell r="BS333">
            <v>0</v>
          </cell>
          <cell r="BT333">
            <v>0</v>
          </cell>
          <cell r="BU333">
            <v>0</v>
          </cell>
          <cell r="BV333">
            <v>0</v>
          </cell>
          <cell r="BX333">
            <v>0</v>
          </cell>
          <cell r="CD333">
            <v>-324</v>
          </cell>
        </row>
        <row r="334">
          <cell r="A334">
            <v>325</v>
          </cell>
          <cell r="B334">
            <v>329</v>
          </cell>
          <cell r="C334" t="str">
            <v>WESTFIELD</v>
          </cell>
          <cell r="D334">
            <v>15</v>
          </cell>
          <cell r="E334">
            <v>165528</v>
          </cell>
          <cell r="F334">
            <v>0</v>
          </cell>
          <cell r="G334">
            <v>13381</v>
          </cell>
          <cell r="H334">
            <v>178909</v>
          </cell>
          <cell r="J334">
            <v>0</v>
          </cell>
          <cell r="K334">
            <v>0</v>
          </cell>
          <cell r="L334">
            <v>13381</v>
          </cell>
          <cell r="M334">
            <v>13381</v>
          </cell>
          <cell r="O334">
            <v>165528</v>
          </cell>
          <cell r="Q334">
            <v>0</v>
          </cell>
          <cell r="R334">
            <v>0</v>
          </cell>
          <cell r="S334">
            <v>13381</v>
          </cell>
          <cell r="T334">
            <v>13381</v>
          </cell>
          <cell r="V334">
            <v>29061.25</v>
          </cell>
          <cell r="W334">
            <v>0</v>
          </cell>
          <cell r="X334">
            <v>325</v>
          </cell>
          <cell r="Y334">
            <v>15</v>
          </cell>
          <cell r="Z334">
            <v>1.7732676618702554E-2</v>
          </cell>
          <cell r="AA334">
            <v>165528</v>
          </cell>
          <cell r="AB334">
            <v>0</v>
          </cell>
          <cell r="AC334">
            <v>165528</v>
          </cell>
          <cell r="AD334">
            <v>0</v>
          </cell>
          <cell r="AE334">
            <v>13381</v>
          </cell>
          <cell r="AF334">
            <v>178909</v>
          </cell>
          <cell r="AG334">
            <v>0</v>
          </cell>
          <cell r="AH334">
            <v>0</v>
          </cell>
          <cell r="AI334">
            <v>0</v>
          </cell>
          <cell r="AJ334">
            <v>0</v>
          </cell>
          <cell r="AK334">
            <v>178909</v>
          </cell>
          <cell r="AM334">
            <v>325</v>
          </cell>
          <cell r="AN334">
            <v>329</v>
          </cell>
          <cell r="AO334" t="str">
            <v>WESTFIELD</v>
          </cell>
          <cell r="AP334">
            <v>165528</v>
          </cell>
          <cell r="AQ334">
            <v>170685</v>
          </cell>
          <cell r="AR334">
            <v>0</v>
          </cell>
          <cell r="AS334">
            <v>0</v>
          </cell>
          <cell r="AT334">
            <v>1675.75</v>
          </cell>
          <cell r="AU334">
            <v>12762</v>
          </cell>
          <cell r="AV334">
            <v>1242.5</v>
          </cell>
          <cell r="AW334">
            <v>0</v>
          </cell>
          <cell r="AX334">
            <v>0</v>
          </cell>
          <cell r="AY334">
            <v>15680.25</v>
          </cell>
          <cell r="AZ334">
            <v>0</v>
          </cell>
          <cell r="BA334">
            <v>0</v>
          </cell>
          <cell r="BB334">
            <v>0</v>
          </cell>
          <cell r="BD334">
            <v>325</v>
          </cell>
          <cell r="BE334" t="str">
            <v>WESTFIELD</v>
          </cell>
          <cell r="BF334">
            <v>0</v>
          </cell>
          <cell r="BG334">
            <v>0</v>
          </cell>
          <cell r="BI334">
            <v>0</v>
          </cell>
          <cell r="BJ334">
            <v>0</v>
          </cell>
          <cell r="BK334">
            <v>0</v>
          </cell>
          <cell r="BL334">
            <v>0</v>
          </cell>
          <cell r="BM334">
            <v>0</v>
          </cell>
          <cell r="BN334">
            <v>0</v>
          </cell>
          <cell r="BP334">
            <v>0</v>
          </cell>
          <cell r="BR334">
            <v>0</v>
          </cell>
          <cell r="BS334">
            <v>0</v>
          </cell>
          <cell r="BT334">
            <v>0</v>
          </cell>
          <cell r="BU334">
            <v>0</v>
          </cell>
          <cell r="BV334">
            <v>0</v>
          </cell>
          <cell r="BX334">
            <v>0</v>
          </cell>
          <cell r="CD334">
            <v>-325</v>
          </cell>
        </row>
        <row r="335">
          <cell r="A335">
            <v>326</v>
          </cell>
          <cell r="B335">
            <v>330</v>
          </cell>
          <cell r="C335" t="str">
            <v>WESTFORD</v>
          </cell>
          <cell r="D335">
            <v>14</v>
          </cell>
          <cell r="E335">
            <v>184749</v>
          </cell>
          <cell r="F335">
            <v>0</v>
          </cell>
          <cell r="G335">
            <v>12484</v>
          </cell>
          <cell r="H335">
            <v>197233</v>
          </cell>
          <cell r="J335">
            <v>35185.221740208959</v>
          </cell>
          <cell r="K335">
            <v>0.55734499693093276</v>
          </cell>
          <cell r="L335">
            <v>12484</v>
          </cell>
          <cell r="M335">
            <v>47669.221740208959</v>
          </cell>
          <cell r="O335">
            <v>149563.77825979103</v>
          </cell>
          <cell r="Q335">
            <v>0</v>
          </cell>
          <cell r="R335">
            <v>35185.221740208959</v>
          </cell>
          <cell r="S335">
            <v>12484</v>
          </cell>
          <cell r="T335">
            <v>47669.221740208959</v>
          </cell>
          <cell r="V335">
            <v>75614.057565707684</v>
          </cell>
          <cell r="W335">
            <v>0</v>
          </cell>
          <cell r="X335">
            <v>326</v>
          </cell>
          <cell r="Y335">
            <v>14</v>
          </cell>
          <cell r="Z335">
            <v>2.2443890274314218E-2</v>
          </cell>
          <cell r="AA335">
            <v>184749</v>
          </cell>
          <cell r="AB335">
            <v>0</v>
          </cell>
          <cell r="AC335">
            <v>184749</v>
          </cell>
          <cell r="AD335">
            <v>0</v>
          </cell>
          <cell r="AE335">
            <v>12484</v>
          </cell>
          <cell r="AF335">
            <v>197233</v>
          </cell>
          <cell r="AG335">
            <v>0</v>
          </cell>
          <cell r="AH335">
            <v>0</v>
          </cell>
          <cell r="AI335">
            <v>0</v>
          </cell>
          <cell r="AJ335">
            <v>0</v>
          </cell>
          <cell r="AK335">
            <v>197233</v>
          </cell>
          <cell r="AM335">
            <v>326</v>
          </cell>
          <cell r="AN335">
            <v>330</v>
          </cell>
          <cell r="AO335" t="str">
            <v>WESTFORD</v>
          </cell>
          <cell r="AP335">
            <v>184749</v>
          </cell>
          <cell r="AQ335">
            <v>134346</v>
          </cell>
          <cell r="AR335">
            <v>50403</v>
          </cell>
          <cell r="AS335">
            <v>2692</v>
          </cell>
          <cell r="AT335">
            <v>0</v>
          </cell>
          <cell r="AU335">
            <v>3358.75</v>
          </cell>
          <cell r="AV335">
            <v>5129</v>
          </cell>
          <cell r="AW335">
            <v>1709.5</v>
          </cell>
          <cell r="AX335">
            <v>-162.19243429230664</v>
          </cell>
          <cell r="AY335">
            <v>63130.057565707692</v>
          </cell>
          <cell r="AZ335">
            <v>34938.740467783864</v>
          </cell>
          <cell r="BA335">
            <v>35185.221740208959</v>
          </cell>
          <cell r="BB335">
            <v>35290.689881884289</v>
          </cell>
          <cell r="BD335">
            <v>326</v>
          </cell>
          <cell r="BE335" t="str">
            <v>WESTFORD</v>
          </cell>
          <cell r="BF335">
            <v>0</v>
          </cell>
          <cell r="BG335">
            <v>0</v>
          </cell>
          <cell r="BI335">
            <v>0</v>
          </cell>
          <cell r="BJ335">
            <v>0</v>
          </cell>
          <cell r="BK335">
            <v>0</v>
          </cell>
          <cell r="BL335">
            <v>0</v>
          </cell>
          <cell r="BM335">
            <v>0</v>
          </cell>
          <cell r="BN335">
            <v>0</v>
          </cell>
          <cell r="BP335">
            <v>0</v>
          </cell>
          <cell r="BR335">
            <v>50403</v>
          </cell>
          <cell r="BS335">
            <v>50403</v>
          </cell>
          <cell r="BT335">
            <v>0</v>
          </cell>
          <cell r="BU335">
            <v>-162.19243429230664</v>
          </cell>
          <cell r="BV335">
            <v>-162.19243429230664</v>
          </cell>
          <cell r="BX335">
            <v>-162.19243429230664</v>
          </cell>
          <cell r="CD335">
            <v>-326</v>
          </cell>
        </row>
        <row r="336">
          <cell r="A336">
            <v>327</v>
          </cell>
          <cell r="B336">
            <v>331</v>
          </cell>
          <cell r="C336" t="str">
            <v>WESTHAMPTON</v>
          </cell>
          <cell r="D336">
            <v>6</v>
          </cell>
          <cell r="E336">
            <v>92556</v>
          </cell>
          <cell r="F336">
            <v>0</v>
          </cell>
          <cell r="G336">
            <v>5358</v>
          </cell>
          <cell r="H336">
            <v>97914</v>
          </cell>
          <cell r="J336">
            <v>2747.4006007231151</v>
          </cell>
          <cell r="K336">
            <v>0.15404113149186258</v>
          </cell>
          <cell r="L336">
            <v>5358</v>
          </cell>
          <cell r="M336">
            <v>8105.4006007231146</v>
          </cell>
          <cell r="O336">
            <v>89808.599399276893</v>
          </cell>
          <cell r="Q336">
            <v>0</v>
          </cell>
          <cell r="R336">
            <v>2747.4006007231151</v>
          </cell>
          <cell r="S336">
            <v>5358</v>
          </cell>
          <cell r="T336">
            <v>8105.4006007231146</v>
          </cell>
          <cell r="V336">
            <v>23193.5</v>
          </cell>
          <cell r="W336">
            <v>0</v>
          </cell>
          <cell r="X336">
            <v>327</v>
          </cell>
          <cell r="Y336">
            <v>6</v>
          </cell>
          <cell r="Z336">
            <v>0</v>
          </cell>
          <cell r="AA336">
            <v>92556</v>
          </cell>
          <cell r="AB336">
            <v>0</v>
          </cell>
          <cell r="AC336">
            <v>92556</v>
          </cell>
          <cell r="AD336">
            <v>0</v>
          </cell>
          <cell r="AE336">
            <v>5358</v>
          </cell>
          <cell r="AF336">
            <v>97914</v>
          </cell>
          <cell r="AG336">
            <v>0</v>
          </cell>
          <cell r="AH336">
            <v>0</v>
          </cell>
          <cell r="AI336">
            <v>0</v>
          </cell>
          <cell r="AJ336">
            <v>0</v>
          </cell>
          <cell r="AK336">
            <v>97914</v>
          </cell>
          <cell r="AM336">
            <v>327</v>
          </cell>
          <cell r="AN336">
            <v>331</v>
          </cell>
          <cell r="AO336" t="str">
            <v>WESTHAMPTON</v>
          </cell>
          <cell r="AP336">
            <v>92556</v>
          </cell>
          <cell r="AQ336">
            <v>88633</v>
          </cell>
          <cell r="AR336">
            <v>3923</v>
          </cell>
          <cell r="AS336">
            <v>0</v>
          </cell>
          <cell r="AT336">
            <v>5860.75</v>
          </cell>
          <cell r="AU336">
            <v>4641.75</v>
          </cell>
          <cell r="AV336">
            <v>995.75</v>
          </cell>
          <cell r="AW336">
            <v>2414.25</v>
          </cell>
          <cell r="AX336">
            <v>0</v>
          </cell>
          <cell r="AY336">
            <v>17835.5</v>
          </cell>
          <cell r="AZ336">
            <v>2719.3754112873457</v>
          </cell>
          <cell r="BA336">
            <v>2747.4006007231151</v>
          </cell>
          <cell r="BB336">
            <v>2759.3924434331448</v>
          </cell>
          <cell r="BD336">
            <v>327</v>
          </cell>
          <cell r="BE336" t="str">
            <v>WESTHAMPTON</v>
          </cell>
          <cell r="BF336">
            <v>0</v>
          </cell>
          <cell r="BG336">
            <v>0</v>
          </cell>
          <cell r="BI336">
            <v>0</v>
          </cell>
          <cell r="BJ336">
            <v>0</v>
          </cell>
          <cell r="BK336">
            <v>0</v>
          </cell>
          <cell r="BL336">
            <v>0</v>
          </cell>
          <cell r="BM336">
            <v>0</v>
          </cell>
          <cell r="BN336">
            <v>0</v>
          </cell>
          <cell r="BP336">
            <v>0</v>
          </cell>
          <cell r="BR336">
            <v>3923</v>
          </cell>
          <cell r="BS336">
            <v>3923</v>
          </cell>
          <cell r="BT336">
            <v>0</v>
          </cell>
          <cell r="BU336">
            <v>0</v>
          </cell>
          <cell r="BV336">
            <v>0</v>
          </cell>
          <cell r="BX336">
            <v>0</v>
          </cell>
          <cell r="CD336">
            <v>-327</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D337">
            <v>328</v>
          </cell>
          <cell r="BE337" t="str">
            <v>WESTMINSTER</v>
          </cell>
          <cell r="BF337">
            <v>0</v>
          </cell>
          <cell r="BG337">
            <v>0</v>
          </cell>
          <cell r="BI337">
            <v>0</v>
          </cell>
          <cell r="BJ337">
            <v>0</v>
          </cell>
          <cell r="BK337">
            <v>0</v>
          </cell>
          <cell r="BL337">
            <v>0</v>
          </cell>
          <cell r="BM337">
            <v>0</v>
          </cell>
          <cell r="BN337">
            <v>0</v>
          </cell>
          <cell r="BP337">
            <v>0</v>
          </cell>
          <cell r="BR337">
            <v>0</v>
          </cell>
          <cell r="BS337">
            <v>0</v>
          </cell>
          <cell r="BT337">
            <v>0</v>
          </cell>
          <cell r="BU337">
            <v>0</v>
          </cell>
          <cell r="BV337">
            <v>0</v>
          </cell>
          <cell r="BX337">
            <v>0</v>
          </cell>
          <cell r="CD337">
            <v>-328</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D338">
            <v>329</v>
          </cell>
          <cell r="BE338" t="str">
            <v>WEST NEWBURY</v>
          </cell>
          <cell r="BF338">
            <v>0</v>
          </cell>
          <cell r="BG338">
            <v>0</v>
          </cell>
          <cell r="BI338">
            <v>0</v>
          </cell>
          <cell r="BJ338">
            <v>0</v>
          </cell>
          <cell r="BK338">
            <v>0</v>
          </cell>
          <cell r="BL338">
            <v>0</v>
          </cell>
          <cell r="BM338">
            <v>0</v>
          </cell>
          <cell r="BN338">
            <v>0</v>
          </cell>
          <cell r="BP338">
            <v>0</v>
          </cell>
          <cell r="BR338">
            <v>0</v>
          </cell>
          <cell r="BS338">
            <v>0</v>
          </cell>
          <cell r="BT338">
            <v>0</v>
          </cell>
          <cell r="BU338">
            <v>0</v>
          </cell>
          <cell r="BV338">
            <v>0</v>
          </cell>
          <cell r="BX338">
            <v>0</v>
          </cell>
          <cell r="CD338">
            <v>-329</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D339">
            <v>330</v>
          </cell>
          <cell r="BE339" t="str">
            <v>WESTON</v>
          </cell>
          <cell r="BF339">
            <v>0</v>
          </cell>
          <cell r="BG339">
            <v>0</v>
          </cell>
          <cell r="BI339">
            <v>0</v>
          </cell>
          <cell r="BJ339">
            <v>0</v>
          </cell>
          <cell r="BK339">
            <v>0</v>
          </cell>
          <cell r="BL339">
            <v>0</v>
          </cell>
          <cell r="BM339">
            <v>0</v>
          </cell>
          <cell r="BN339">
            <v>0</v>
          </cell>
          <cell r="BP339">
            <v>0</v>
          </cell>
          <cell r="BR339">
            <v>0</v>
          </cell>
          <cell r="BS339">
            <v>0</v>
          </cell>
          <cell r="BT339">
            <v>0</v>
          </cell>
          <cell r="BU339">
            <v>0</v>
          </cell>
          <cell r="BV339">
            <v>0</v>
          </cell>
          <cell r="BX339">
            <v>0</v>
          </cell>
          <cell r="CD339">
            <v>-330</v>
          </cell>
        </row>
        <row r="340">
          <cell r="A340">
            <v>331</v>
          </cell>
          <cell r="B340">
            <v>334</v>
          </cell>
          <cell r="C340" t="str">
            <v>WESTPORT</v>
          </cell>
          <cell r="D340">
            <v>10</v>
          </cell>
          <cell r="E340">
            <v>133585</v>
          </cell>
          <cell r="F340">
            <v>0</v>
          </cell>
          <cell r="G340">
            <v>8914</v>
          </cell>
          <cell r="H340">
            <v>142499</v>
          </cell>
          <cell r="J340">
            <v>-1379.3368555090437</v>
          </cell>
          <cell r="K340">
            <v>-4.0024048953265327E-2</v>
          </cell>
          <cell r="L340">
            <v>8914</v>
          </cell>
          <cell r="M340">
            <v>7534.6631444909563</v>
          </cell>
          <cell r="O340">
            <v>134964.33685550906</v>
          </cell>
          <cell r="Q340">
            <v>0</v>
          </cell>
          <cell r="R340">
            <v>-1379.3368555090437</v>
          </cell>
          <cell r="S340">
            <v>8914</v>
          </cell>
          <cell r="T340">
            <v>7534.6631444909563</v>
          </cell>
          <cell r="V340">
            <v>43376.701590227589</v>
          </cell>
          <cell r="W340">
            <v>0</v>
          </cell>
          <cell r="X340">
            <v>331</v>
          </cell>
          <cell r="Y340">
            <v>10</v>
          </cell>
          <cell r="Z340">
            <v>1.768172888015717E-2</v>
          </cell>
          <cell r="AA340">
            <v>133585</v>
          </cell>
          <cell r="AB340">
            <v>0</v>
          </cell>
          <cell r="AC340">
            <v>133585</v>
          </cell>
          <cell r="AD340">
            <v>0</v>
          </cell>
          <cell r="AE340">
            <v>8914</v>
          </cell>
          <cell r="AF340">
            <v>142499</v>
          </cell>
          <cell r="AG340">
            <v>0</v>
          </cell>
          <cell r="AH340">
            <v>0</v>
          </cell>
          <cell r="AI340">
            <v>0</v>
          </cell>
          <cell r="AJ340">
            <v>0</v>
          </cell>
          <cell r="AK340">
            <v>142499</v>
          </cell>
          <cell r="AM340">
            <v>331</v>
          </cell>
          <cell r="AN340">
            <v>334</v>
          </cell>
          <cell r="AO340" t="str">
            <v>WESTPORT</v>
          </cell>
          <cell r="AP340">
            <v>133585</v>
          </cell>
          <cell r="AQ340">
            <v>198020</v>
          </cell>
          <cell r="AR340">
            <v>0</v>
          </cell>
          <cell r="AS340">
            <v>32693</v>
          </cell>
          <cell r="AT340">
            <v>0</v>
          </cell>
          <cell r="AU340">
            <v>3739.25</v>
          </cell>
          <cell r="AV340">
            <v>0</v>
          </cell>
          <cell r="AW340">
            <v>0</v>
          </cell>
          <cell r="AX340">
            <v>-1969.5484097724111</v>
          </cell>
          <cell r="AY340">
            <v>34462.701590227589</v>
          </cell>
          <cell r="AZ340">
            <v>0</v>
          </cell>
          <cell r="BA340">
            <v>-1379.3368555090437</v>
          </cell>
          <cell r="BB340">
            <v>-1969.5484097724111</v>
          </cell>
          <cell r="BD340">
            <v>331</v>
          </cell>
          <cell r="BE340" t="str">
            <v>WESTPORT</v>
          </cell>
          <cell r="BF340">
            <v>0</v>
          </cell>
          <cell r="BG340">
            <v>0</v>
          </cell>
          <cell r="BI340">
            <v>0</v>
          </cell>
          <cell r="BJ340">
            <v>0</v>
          </cell>
          <cell r="BK340">
            <v>0</v>
          </cell>
          <cell r="BL340">
            <v>0</v>
          </cell>
          <cell r="BM340">
            <v>0</v>
          </cell>
          <cell r="BN340">
            <v>0</v>
          </cell>
          <cell r="BP340">
            <v>0</v>
          </cell>
          <cell r="BR340">
            <v>0</v>
          </cell>
          <cell r="BS340">
            <v>0</v>
          </cell>
          <cell r="BT340">
            <v>0</v>
          </cell>
          <cell r="BU340">
            <v>-1969.5484097724111</v>
          </cell>
          <cell r="BV340">
            <v>-1969.5484097724111</v>
          </cell>
          <cell r="BX340">
            <v>-1969.5484097724111</v>
          </cell>
          <cell r="CD340">
            <v>-331</v>
          </cell>
        </row>
        <row r="341">
          <cell r="A341">
            <v>332</v>
          </cell>
          <cell r="B341">
            <v>325</v>
          </cell>
          <cell r="C341" t="str">
            <v>WEST SPRINGFIELD</v>
          </cell>
          <cell r="D341">
            <v>55</v>
          </cell>
          <cell r="E341">
            <v>669817</v>
          </cell>
          <cell r="F341">
            <v>0</v>
          </cell>
          <cell r="G341">
            <v>49101</v>
          </cell>
          <cell r="H341">
            <v>718918</v>
          </cell>
          <cell r="J341">
            <v>0</v>
          </cell>
          <cell r="K341">
            <v>0</v>
          </cell>
          <cell r="L341">
            <v>49101</v>
          </cell>
          <cell r="M341">
            <v>49101</v>
          </cell>
          <cell r="O341">
            <v>669817</v>
          </cell>
          <cell r="Q341">
            <v>0</v>
          </cell>
          <cell r="R341">
            <v>0</v>
          </cell>
          <cell r="S341">
            <v>49101</v>
          </cell>
          <cell r="T341">
            <v>49101</v>
          </cell>
          <cell r="V341">
            <v>131062.25</v>
          </cell>
          <cell r="W341">
            <v>0</v>
          </cell>
          <cell r="X341">
            <v>332</v>
          </cell>
          <cell r="Y341">
            <v>55</v>
          </cell>
          <cell r="Z341">
            <v>1.7456359102244391E-2</v>
          </cell>
          <cell r="AA341">
            <v>669817</v>
          </cell>
          <cell r="AB341">
            <v>0</v>
          </cell>
          <cell r="AC341">
            <v>669817</v>
          </cell>
          <cell r="AD341">
            <v>0</v>
          </cell>
          <cell r="AE341">
            <v>49101</v>
          </cell>
          <cell r="AF341">
            <v>718918</v>
          </cell>
          <cell r="AG341">
            <v>0</v>
          </cell>
          <cell r="AH341">
            <v>0</v>
          </cell>
          <cell r="AI341">
            <v>0</v>
          </cell>
          <cell r="AJ341">
            <v>0</v>
          </cell>
          <cell r="AK341">
            <v>718918</v>
          </cell>
          <cell r="AM341">
            <v>332</v>
          </cell>
          <cell r="AN341">
            <v>325</v>
          </cell>
          <cell r="AO341" t="str">
            <v>WEST SPRINGFIELD</v>
          </cell>
          <cell r="AP341">
            <v>669817</v>
          </cell>
          <cell r="AQ341">
            <v>671489</v>
          </cell>
          <cell r="AR341">
            <v>0</v>
          </cell>
          <cell r="AS341">
            <v>0</v>
          </cell>
          <cell r="AT341">
            <v>67198</v>
          </cell>
          <cell r="AU341">
            <v>0</v>
          </cell>
          <cell r="AV341">
            <v>0</v>
          </cell>
          <cell r="AW341">
            <v>14763.25</v>
          </cell>
          <cell r="AX341">
            <v>0</v>
          </cell>
          <cell r="AY341">
            <v>81961.25</v>
          </cell>
          <cell r="AZ341">
            <v>0</v>
          </cell>
          <cell r="BA341">
            <v>0</v>
          </cell>
          <cell r="BB341">
            <v>0</v>
          </cell>
          <cell r="BD341">
            <v>332</v>
          </cell>
          <cell r="BE341" t="str">
            <v>WEST SPRINGFIELD</v>
          </cell>
          <cell r="BF341">
            <v>0</v>
          </cell>
          <cell r="BG341">
            <v>0</v>
          </cell>
          <cell r="BI341">
            <v>0</v>
          </cell>
          <cell r="BJ341">
            <v>0</v>
          </cell>
          <cell r="BK341">
            <v>0</v>
          </cell>
          <cell r="BL341">
            <v>0</v>
          </cell>
          <cell r="BM341">
            <v>0</v>
          </cell>
          <cell r="BN341">
            <v>0</v>
          </cell>
          <cell r="BP341">
            <v>0</v>
          </cell>
          <cell r="BR341">
            <v>0</v>
          </cell>
          <cell r="BS341">
            <v>0</v>
          </cell>
          <cell r="BT341">
            <v>0</v>
          </cell>
          <cell r="BU341">
            <v>0</v>
          </cell>
          <cell r="BV341">
            <v>0</v>
          </cell>
          <cell r="BX341">
            <v>0</v>
          </cell>
          <cell r="CD341">
            <v>-332</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D342">
            <v>333</v>
          </cell>
          <cell r="BE342" t="str">
            <v>WEST STOCKBRIDGE</v>
          </cell>
          <cell r="BF342">
            <v>0</v>
          </cell>
          <cell r="BG342">
            <v>0</v>
          </cell>
          <cell r="BI342">
            <v>0</v>
          </cell>
          <cell r="BJ342">
            <v>0</v>
          </cell>
          <cell r="BK342">
            <v>0</v>
          </cell>
          <cell r="BL342">
            <v>0</v>
          </cell>
          <cell r="BM342">
            <v>0</v>
          </cell>
          <cell r="BN342">
            <v>0</v>
          </cell>
          <cell r="BP342">
            <v>0</v>
          </cell>
          <cell r="BR342">
            <v>0</v>
          </cell>
          <cell r="BS342">
            <v>0</v>
          </cell>
          <cell r="BT342">
            <v>0</v>
          </cell>
          <cell r="BU342">
            <v>0</v>
          </cell>
          <cell r="BV342">
            <v>0</v>
          </cell>
          <cell r="BX342">
            <v>0</v>
          </cell>
          <cell r="CD342">
            <v>-333</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D343">
            <v>334</v>
          </cell>
          <cell r="BE343" t="str">
            <v>WEST TISBURY</v>
          </cell>
          <cell r="BF343">
            <v>0</v>
          </cell>
          <cell r="BG343">
            <v>0</v>
          </cell>
          <cell r="BI343">
            <v>0</v>
          </cell>
          <cell r="BJ343">
            <v>0</v>
          </cell>
          <cell r="BK343">
            <v>0</v>
          </cell>
          <cell r="BL343">
            <v>0</v>
          </cell>
          <cell r="BM343">
            <v>0</v>
          </cell>
          <cell r="BN343">
            <v>0</v>
          </cell>
          <cell r="BP343">
            <v>0</v>
          </cell>
          <cell r="BR343">
            <v>0</v>
          </cell>
          <cell r="BS343">
            <v>0</v>
          </cell>
          <cell r="BT343">
            <v>0</v>
          </cell>
          <cell r="BU343">
            <v>0</v>
          </cell>
          <cell r="BV343">
            <v>0</v>
          </cell>
          <cell r="BX343">
            <v>0</v>
          </cell>
          <cell r="CD343">
            <v>-334</v>
          </cell>
        </row>
        <row r="344">
          <cell r="A344">
            <v>335</v>
          </cell>
          <cell r="B344">
            <v>335</v>
          </cell>
          <cell r="C344" t="str">
            <v>WESTWOOD</v>
          </cell>
          <cell r="D344">
            <v>1</v>
          </cell>
          <cell r="E344">
            <v>16429</v>
          </cell>
          <cell r="F344">
            <v>0</v>
          </cell>
          <cell r="G344">
            <v>893</v>
          </cell>
          <cell r="H344">
            <v>17322</v>
          </cell>
          <cell r="J344">
            <v>-330.35482113422194</v>
          </cell>
          <cell r="K344">
            <v>-3.046629607075501E-2</v>
          </cell>
          <cell r="L344">
            <v>893</v>
          </cell>
          <cell r="M344">
            <v>562.64517886577801</v>
          </cell>
          <cell r="O344">
            <v>16759.35482113422</v>
          </cell>
          <cell r="Q344">
            <v>0</v>
          </cell>
          <cell r="R344">
            <v>-330.35482113422194</v>
          </cell>
          <cell r="S344">
            <v>893</v>
          </cell>
          <cell r="T344">
            <v>562.64517886577801</v>
          </cell>
          <cell r="V344">
            <v>11736.287952267154</v>
          </cell>
          <cell r="W344">
            <v>0</v>
          </cell>
          <cell r="X344">
            <v>335</v>
          </cell>
          <cell r="Y344">
            <v>1</v>
          </cell>
          <cell r="Z344">
            <v>0</v>
          </cell>
          <cell r="AA344">
            <v>16429</v>
          </cell>
          <cell r="AB344">
            <v>0</v>
          </cell>
          <cell r="AC344">
            <v>16429</v>
          </cell>
          <cell r="AD344">
            <v>0</v>
          </cell>
          <cell r="AE344">
            <v>893</v>
          </cell>
          <cell r="AF344">
            <v>17322</v>
          </cell>
          <cell r="AG344">
            <v>0</v>
          </cell>
          <cell r="AH344">
            <v>0</v>
          </cell>
          <cell r="AI344">
            <v>0</v>
          </cell>
          <cell r="AJ344">
            <v>0</v>
          </cell>
          <cell r="AK344">
            <v>17322</v>
          </cell>
          <cell r="AM344">
            <v>335</v>
          </cell>
          <cell r="AN344">
            <v>335</v>
          </cell>
          <cell r="AO344" t="str">
            <v>WESTWOOD</v>
          </cell>
          <cell r="AP344">
            <v>16429</v>
          </cell>
          <cell r="AQ344">
            <v>31320</v>
          </cell>
          <cell r="AR344">
            <v>0</v>
          </cell>
          <cell r="AS344">
            <v>7830</v>
          </cell>
          <cell r="AT344">
            <v>0</v>
          </cell>
          <cell r="AU344">
            <v>237.75</v>
          </cell>
          <cell r="AV344">
            <v>119</v>
          </cell>
          <cell r="AW344">
            <v>3128.25</v>
          </cell>
          <cell r="AX344">
            <v>-471.71204773284626</v>
          </cell>
          <cell r="AY344">
            <v>10843.287952267154</v>
          </cell>
          <cell r="AZ344">
            <v>0</v>
          </cell>
          <cell r="BA344">
            <v>-330.35482113422194</v>
          </cell>
          <cell r="BB344">
            <v>-471.71204773284626</v>
          </cell>
          <cell r="BD344">
            <v>335</v>
          </cell>
          <cell r="BE344" t="str">
            <v>WESTWOOD</v>
          </cell>
          <cell r="BF344">
            <v>0</v>
          </cell>
          <cell r="BG344">
            <v>0</v>
          </cell>
          <cell r="BI344">
            <v>0</v>
          </cell>
          <cell r="BJ344">
            <v>0</v>
          </cell>
          <cell r="BK344">
            <v>0</v>
          </cell>
          <cell r="BL344">
            <v>0</v>
          </cell>
          <cell r="BM344">
            <v>0</v>
          </cell>
          <cell r="BN344">
            <v>0</v>
          </cell>
          <cell r="BP344">
            <v>0</v>
          </cell>
          <cell r="BR344">
            <v>0</v>
          </cell>
          <cell r="BS344">
            <v>0</v>
          </cell>
          <cell r="BT344">
            <v>0</v>
          </cell>
          <cell r="BU344">
            <v>-471.71204773284626</v>
          </cell>
          <cell r="BV344">
            <v>-471.71204773284626</v>
          </cell>
          <cell r="BX344">
            <v>-471.71204773284626</v>
          </cell>
          <cell r="CD344">
            <v>-335</v>
          </cell>
        </row>
        <row r="345">
          <cell r="A345">
            <v>336</v>
          </cell>
          <cell r="B345">
            <v>336</v>
          </cell>
          <cell r="C345" t="str">
            <v>WEYMOUTH</v>
          </cell>
          <cell r="D345">
            <v>239</v>
          </cell>
          <cell r="E345">
            <v>2675969</v>
          </cell>
          <cell r="F345">
            <v>0</v>
          </cell>
          <cell r="G345">
            <v>213426</v>
          </cell>
          <cell r="H345">
            <v>2889395</v>
          </cell>
          <cell r="J345">
            <v>552746.28564910439</v>
          </cell>
          <cell r="K345">
            <v>0.50649355184806322</v>
          </cell>
          <cell r="L345">
            <v>213426</v>
          </cell>
          <cell r="M345">
            <v>766172.28564910439</v>
          </cell>
          <cell r="O345">
            <v>2123222.7143508955</v>
          </cell>
          <cell r="Q345">
            <v>0</v>
          </cell>
          <cell r="R345">
            <v>552746.28564910439</v>
          </cell>
          <cell r="S345">
            <v>213426</v>
          </cell>
          <cell r="T345">
            <v>766172.28564910439</v>
          </cell>
          <cell r="V345">
            <v>1304745.4918914111</v>
          </cell>
          <cell r="W345">
            <v>0</v>
          </cell>
          <cell r="X345">
            <v>336</v>
          </cell>
          <cell r="Y345">
            <v>239</v>
          </cell>
          <cell r="Z345">
            <v>0</v>
          </cell>
          <cell r="AA345">
            <v>2675978</v>
          </cell>
          <cell r="AB345">
            <v>0</v>
          </cell>
          <cell r="AC345">
            <v>2675978</v>
          </cell>
          <cell r="AD345">
            <v>0</v>
          </cell>
          <cell r="AE345">
            <v>213427</v>
          </cell>
          <cell r="AF345">
            <v>2889405</v>
          </cell>
          <cell r="AG345">
            <v>0</v>
          </cell>
          <cell r="AH345">
            <v>0</v>
          </cell>
          <cell r="AI345">
            <v>0</v>
          </cell>
          <cell r="AJ345">
            <v>0</v>
          </cell>
          <cell r="AK345">
            <v>2889405</v>
          </cell>
          <cell r="AM345">
            <v>336</v>
          </cell>
          <cell r="AN345">
            <v>336</v>
          </cell>
          <cell r="AO345" t="str">
            <v>WEYMOUTH</v>
          </cell>
          <cell r="AP345">
            <v>2675969</v>
          </cell>
          <cell r="AQ345">
            <v>1876434</v>
          </cell>
          <cell r="AR345">
            <v>799535</v>
          </cell>
          <cell r="AS345">
            <v>170514</v>
          </cell>
          <cell r="AT345">
            <v>36039.5</v>
          </cell>
          <cell r="AU345">
            <v>43041.25</v>
          </cell>
          <cell r="AV345">
            <v>36781.5</v>
          </cell>
          <cell r="AW345">
            <v>15679.5</v>
          </cell>
          <cell r="AX345">
            <v>-10271.258108588867</v>
          </cell>
          <cell r="AY345">
            <v>1091319.4918914111</v>
          </cell>
          <cell r="AZ345">
            <v>554227.84080133261</v>
          </cell>
          <cell r="BA345">
            <v>552746.28564910439</v>
          </cell>
          <cell r="BB345">
            <v>552112.33538116887</v>
          </cell>
          <cell r="BD345">
            <v>336</v>
          </cell>
          <cell r="BE345" t="str">
            <v>WEYMOUTH</v>
          </cell>
          <cell r="BF345">
            <v>0</v>
          </cell>
          <cell r="BG345">
            <v>-9</v>
          </cell>
          <cell r="BI345">
            <v>-1</v>
          </cell>
          <cell r="BJ345">
            <v>-10</v>
          </cell>
          <cell r="BK345">
            <v>0</v>
          </cell>
          <cell r="BL345">
            <v>0</v>
          </cell>
          <cell r="BM345">
            <v>0</v>
          </cell>
          <cell r="BN345">
            <v>-10</v>
          </cell>
          <cell r="BP345">
            <v>-1</v>
          </cell>
          <cell r="BR345">
            <v>799535</v>
          </cell>
          <cell r="BS345">
            <v>799544</v>
          </cell>
          <cell r="BT345">
            <v>-9</v>
          </cell>
          <cell r="BU345">
            <v>-10280.258108588867</v>
          </cell>
          <cell r="BV345">
            <v>-10271.258108588867</v>
          </cell>
          <cell r="BX345">
            <v>-10272.258108588867</v>
          </cell>
          <cell r="CC345" t="str">
            <v>fy13</v>
          </cell>
          <cell r="CD345">
            <v>-336</v>
          </cell>
        </row>
        <row r="346">
          <cell r="A346">
            <v>337</v>
          </cell>
          <cell r="B346">
            <v>337</v>
          </cell>
          <cell r="C346" t="str">
            <v>WHATELY</v>
          </cell>
          <cell r="D346">
            <v>1</v>
          </cell>
          <cell r="E346">
            <v>19388</v>
          </cell>
          <cell r="F346">
            <v>0</v>
          </cell>
          <cell r="G346">
            <v>893</v>
          </cell>
          <cell r="H346">
            <v>20281</v>
          </cell>
          <cell r="J346">
            <v>-61.292843729596903</v>
          </cell>
          <cell r="K346">
            <v>-1.8244740034053457E-2</v>
          </cell>
          <cell r="L346">
            <v>893</v>
          </cell>
          <cell r="M346">
            <v>831.70715627040306</v>
          </cell>
          <cell r="O346">
            <v>19449.292843729596</v>
          </cell>
          <cell r="Q346">
            <v>0</v>
          </cell>
          <cell r="R346">
            <v>-61.292843729596903</v>
          </cell>
          <cell r="S346">
            <v>893</v>
          </cell>
          <cell r="T346">
            <v>831.70715627040306</v>
          </cell>
          <cell r="V346">
            <v>4252.4802455499494</v>
          </cell>
          <cell r="W346">
            <v>0</v>
          </cell>
          <cell r="X346">
            <v>337</v>
          </cell>
          <cell r="Y346">
            <v>1</v>
          </cell>
          <cell r="Z346">
            <v>0</v>
          </cell>
          <cell r="AA346">
            <v>19388</v>
          </cell>
          <cell r="AB346">
            <v>0</v>
          </cell>
          <cell r="AC346">
            <v>19388</v>
          </cell>
          <cell r="AD346">
            <v>0</v>
          </cell>
          <cell r="AE346">
            <v>893</v>
          </cell>
          <cell r="AF346">
            <v>20281</v>
          </cell>
          <cell r="AG346">
            <v>0</v>
          </cell>
          <cell r="AH346">
            <v>0</v>
          </cell>
          <cell r="AI346">
            <v>0</v>
          </cell>
          <cell r="AJ346">
            <v>0</v>
          </cell>
          <cell r="AK346">
            <v>20281</v>
          </cell>
          <cell r="AM346">
            <v>337</v>
          </cell>
          <cell r="AN346">
            <v>337</v>
          </cell>
          <cell r="AO346" t="str">
            <v>WHATELY</v>
          </cell>
          <cell r="AP346">
            <v>19388</v>
          </cell>
          <cell r="AQ346">
            <v>24134</v>
          </cell>
          <cell r="AR346">
            <v>0</v>
          </cell>
          <cell r="AS346">
            <v>1453</v>
          </cell>
          <cell r="AT346">
            <v>401</v>
          </cell>
          <cell r="AU346">
            <v>0</v>
          </cell>
          <cell r="AV346">
            <v>1593</v>
          </cell>
          <cell r="AW346">
            <v>0</v>
          </cell>
          <cell r="AX346">
            <v>-87.519754450050641</v>
          </cell>
          <cell r="AY346">
            <v>3359.4802455499494</v>
          </cell>
          <cell r="AZ346">
            <v>0</v>
          </cell>
          <cell r="BA346">
            <v>-61.292843729596903</v>
          </cell>
          <cell r="BB346">
            <v>-87.519754450050641</v>
          </cell>
          <cell r="BD346">
            <v>337</v>
          </cell>
          <cell r="BE346" t="str">
            <v>WHATELY</v>
          </cell>
          <cell r="BF346">
            <v>0</v>
          </cell>
          <cell r="BG346">
            <v>0</v>
          </cell>
          <cell r="BI346">
            <v>0</v>
          </cell>
          <cell r="BJ346">
            <v>0</v>
          </cell>
          <cell r="BK346">
            <v>0</v>
          </cell>
          <cell r="BL346">
            <v>0</v>
          </cell>
          <cell r="BM346">
            <v>0</v>
          </cell>
          <cell r="BN346">
            <v>0</v>
          </cell>
          <cell r="BP346">
            <v>0</v>
          </cell>
          <cell r="BR346">
            <v>0</v>
          </cell>
          <cell r="BS346">
            <v>0</v>
          </cell>
          <cell r="BT346">
            <v>0</v>
          </cell>
          <cell r="BU346">
            <v>-87.519754450050641</v>
          </cell>
          <cell r="BV346">
            <v>-87.519754450050641</v>
          </cell>
          <cell r="BX346">
            <v>-87.519754450050641</v>
          </cell>
          <cell r="CD346">
            <v>-337</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D347">
            <v>338</v>
          </cell>
          <cell r="BE347" t="str">
            <v>WHITMAN</v>
          </cell>
          <cell r="BF347">
            <v>0</v>
          </cell>
          <cell r="BG347">
            <v>0</v>
          </cell>
          <cell r="BI347">
            <v>0</v>
          </cell>
          <cell r="BJ347">
            <v>0</v>
          </cell>
          <cell r="BK347">
            <v>0</v>
          </cell>
          <cell r="BL347">
            <v>0</v>
          </cell>
          <cell r="BM347">
            <v>0</v>
          </cell>
          <cell r="BN347">
            <v>0</v>
          </cell>
          <cell r="BP347">
            <v>0</v>
          </cell>
          <cell r="BR347">
            <v>0</v>
          </cell>
          <cell r="BS347">
            <v>0</v>
          </cell>
          <cell r="BT347">
            <v>0</v>
          </cell>
          <cell r="BU347">
            <v>0</v>
          </cell>
          <cell r="BV347">
            <v>0</v>
          </cell>
          <cell r="BX347">
            <v>0</v>
          </cell>
          <cell r="CD347">
            <v>-338</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D348">
            <v>339</v>
          </cell>
          <cell r="BE348" t="str">
            <v>WILBRAHAM</v>
          </cell>
          <cell r="BF348">
            <v>0</v>
          </cell>
          <cell r="BG348">
            <v>0</v>
          </cell>
          <cell r="BI348">
            <v>0</v>
          </cell>
          <cell r="BJ348">
            <v>0</v>
          </cell>
          <cell r="BK348">
            <v>0</v>
          </cell>
          <cell r="BL348">
            <v>0</v>
          </cell>
          <cell r="BM348">
            <v>0</v>
          </cell>
          <cell r="BN348">
            <v>0</v>
          </cell>
          <cell r="BP348">
            <v>0</v>
          </cell>
          <cell r="BR348">
            <v>0</v>
          </cell>
          <cell r="BS348">
            <v>0</v>
          </cell>
          <cell r="BT348">
            <v>0</v>
          </cell>
          <cell r="BU348">
            <v>0</v>
          </cell>
          <cell r="BV348">
            <v>0</v>
          </cell>
          <cell r="BX348">
            <v>0</v>
          </cell>
          <cell r="CD348">
            <v>-339</v>
          </cell>
        </row>
        <row r="349">
          <cell r="A349">
            <v>340</v>
          </cell>
          <cell r="B349">
            <v>340</v>
          </cell>
          <cell r="C349" t="str">
            <v>WILLIAMSBURG</v>
          </cell>
          <cell r="D349">
            <v>14</v>
          </cell>
          <cell r="E349">
            <v>214760</v>
          </cell>
          <cell r="F349">
            <v>0</v>
          </cell>
          <cell r="G349">
            <v>12502</v>
          </cell>
          <cell r="H349">
            <v>227262</v>
          </cell>
          <cell r="J349">
            <v>-175.22939474785434</v>
          </cell>
          <cell r="K349">
            <v>-6.2931328631912345E-3</v>
          </cell>
          <cell r="L349">
            <v>12502</v>
          </cell>
          <cell r="M349">
            <v>12326.770605252146</v>
          </cell>
          <cell r="O349">
            <v>214935.22939474785</v>
          </cell>
          <cell r="Q349">
            <v>0</v>
          </cell>
          <cell r="R349">
            <v>-175.22939474785434</v>
          </cell>
          <cell r="S349">
            <v>12502</v>
          </cell>
          <cell r="T349">
            <v>12326.770605252146</v>
          </cell>
          <cell r="V349">
            <v>40346.540796647969</v>
          </cell>
          <cell r="W349">
            <v>0</v>
          </cell>
          <cell r="X349">
            <v>340</v>
          </cell>
          <cell r="Y349">
            <v>14</v>
          </cell>
          <cell r="Z349">
            <v>0</v>
          </cell>
          <cell r="AA349">
            <v>214760</v>
          </cell>
          <cell r="AB349">
            <v>0</v>
          </cell>
          <cell r="AC349">
            <v>214760</v>
          </cell>
          <cell r="AD349">
            <v>0</v>
          </cell>
          <cell r="AE349">
            <v>12502</v>
          </cell>
          <cell r="AF349">
            <v>227262</v>
          </cell>
          <cell r="AG349">
            <v>0</v>
          </cell>
          <cell r="AH349">
            <v>0</v>
          </cell>
          <cell r="AI349">
            <v>0</v>
          </cell>
          <cell r="AJ349">
            <v>0</v>
          </cell>
          <cell r="AK349">
            <v>227262</v>
          </cell>
          <cell r="AM349">
            <v>340</v>
          </cell>
          <cell r="AN349">
            <v>340</v>
          </cell>
          <cell r="AO349" t="str">
            <v>WILLIAMSBURG</v>
          </cell>
          <cell r="AP349">
            <v>214760</v>
          </cell>
          <cell r="AQ349">
            <v>235071</v>
          </cell>
          <cell r="AR349">
            <v>0</v>
          </cell>
          <cell r="AS349">
            <v>4153</v>
          </cell>
          <cell r="AT349">
            <v>724.5</v>
          </cell>
          <cell r="AU349">
            <v>13058.75</v>
          </cell>
          <cell r="AV349">
            <v>1749.25</v>
          </cell>
          <cell r="AW349">
            <v>8409.25</v>
          </cell>
          <cell r="AX349">
            <v>-250.20920335203482</v>
          </cell>
          <cell r="AY349">
            <v>27844.540796647965</v>
          </cell>
          <cell r="AZ349">
            <v>0</v>
          </cell>
          <cell r="BA349">
            <v>-175.22939474785434</v>
          </cell>
          <cell r="BB349">
            <v>-250.20920335203482</v>
          </cell>
          <cell r="BD349">
            <v>340</v>
          </cell>
          <cell r="BE349" t="str">
            <v>WILLIAMSBURG</v>
          </cell>
          <cell r="BF349">
            <v>0</v>
          </cell>
          <cell r="BG349">
            <v>0</v>
          </cell>
          <cell r="BI349">
            <v>0</v>
          </cell>
          <cell r="BJ349">
            <v>0</v>
          </cell>
          <cell r="BK349">
            <v>0</v>
          </cell>
          <cell r="BL349">
            <v>0</v>
          </cell>
          <cell r="BM349">
            <v>0</v>
          </cell>
          <cell r="BN349">
            <v>0</v>
          </cell>
          <cell r="BP349">
            <v>0</v>
          </cell>
          <cell r="BR349">
            <v>0</v>
          </cell>
          <cell r="BS349">
            <v>0</v>
          </cell>
          <cell r="BT349">
            <v>0</v>
          </cell>
          <cell r="BU349">
            <v>-250.20920335203482</v>
          </cell>
          <cell r="BV349">
            <v>-250.20920335203482</v>
          </cell>
          <cell r="BX349">
            <v>-250.20920335203482</v>
          </cell>
          <cell r="CD349">
            <v>-340</v>
          </cell>
        </row>
        <row r="350">
          <cell r="A350">
            <v>341</v>
          </cell>
          <cell r="B350">
            <v>341</v>
          </cell>
          <cell r="C350" t="str">
            <v>WILLIAMSTOWN</v>
          </cell>
          <cell r="D350">
            <v>1</v>
          </cell>
          <cell r="E350">
            <v>12510</v>
          </cell>
          <cell r="F350">
            <v>0</v>
          </cell>
          <cell r="G350">
            <v>893</v>
          </cell>
          <cell r="H350">
            <v>13403</v>
          </cell>
          <cell r="J350">
            <v>-152.57287636355326</v>
          </cell>
          <cell r="K350">
            <v>-8.9946411059293376E-3</v>
          </cell>
          <cell r="L350">
            <v>893</v>
          </cell>
          <cell r="M350">
            <v>740.42712363644671</v>
          </cell>
          <cell r="O350">
            <v>12662.572876363552</v>
          </cell>
          <cell r="Q350">
            <v>0</v>
          </cell>
          <cell r="R350">
            <v>-152.57287636355326</v>
          </cell>
          <cell r="S350">
            <v>893</v>
          </cell>
          <cell r="T350">
            <v>740.42712363644671</v>
          </cell>
          <cell r="V350">
            <v>17855.641929423513</v>
          </cell>
          <cell r="W350">
            <v>0</v>
          </cell>
          <cell r="X350">
            <v>341</v>
          </cell>
          <cell r="Y350">
            <v>1</v>
          </cell>
          <cell r="Z350">
            <v>0</v>
          </cell>
          <cell r="AA350">
            <v>12510</v>
          </cell>
          <cell r="AB350">
            <v>0</v>
          </cell>
          <cell r="AC350">
            <v>12510</v>
          </cell>
          <cell r="AD350">
            <v>0</v>
          </cell>
          <cell r="AE350">
            <v>893</v>
          </cell>
          <cell r="AF350">
            <v>13403</v>
          </cell>
          <cell r="AG350">
            <v>0</v>
          </cell>
          <cell r="AH350">
            <v>0</v>
          </cell>
          <cell r="AI350">
            <v>0</v>
          </cell>
          <cell r="AJ350">
            <v>0</v>
          </cell>
          <cell r="AK350">
            <v>13403</v>
          </cell>
          <cell r="AM350">
            <v>341</v>
          </cell>
          <cell r="AN350">
            <v>341</v>
          </cell>
          <cell r="AO350" t="str">
            <v>WILLIAMSTOWN</v>
          </cell>
          <cell r="AP350">
            <v>12510</v>
          </cell>
          <cell r="AQ350">
            <v>14465</v>
          </cell>
          <cell r="AR350">
            <v>0</v>
          </cell>
          <cell r="AS350">
            <v>3616</v>
          </cell>
          <cell r="AT350">
            <v>0</v>
          </cell>
          <cell r="AU350">
            <v>10546.25</v>
          </cell>
          <cell r="AV350">
            <v>0</v>
          </cell>
          <cell r="AW350">
            <v>3018.25</v>
          </cell>
          <cell r="AX350">
            <v>-217.85807057648708</v>
          </cell>
          <cell r="AY350">
            <v>16962.641929423513</v>
          </cell>
          <cell r="AZ350">
            <v>0</v>
          </cell>
          <cell r="BA350">
            <v>-152.57287636355326</v>
          </cell>
          <cell r="BB350">
            <v>-217.85807057648708</v>
          </cell>
          <cell r="BD350">
            <v>341</v>
          </cell>
          <cell r="BE350" t="str">
            <v>WILLIAMSTOWN</v>
          </cell>
          <cell r="BF350">
            <v>0</v>
          </cell>
          <cell r="BG350">
            <v>0</v>
          </cell>
          <cell r="BI350">
            <v>0</v>
          </cell>
          <cell r="BJ350">
            <v>0</v>
          </cell>
          <cell r="BK350">
            <v>0</v>
          </cell>
          <cell r="BL350">
            <v>0</v>
          </cell>
          <cell r="BM350">
            <v>0</v>
          </cell>
          <cell r="BN350">
            <v>0</v>
          </cell>
          <cell r="BP350">
            <v>0</v>
          </cell>
          <cell r="BR350">
            <v>0</v>
          </cell>
          <cell r="BS350">
            <v>0</v>
          </cell>
          <cell r="BT350">
            <v>0</v>
          </cell>
          <cell r="BU350">
            <v>-217.85807057648708</v>
          </cell>
          <cell r="BV350">
            <v>-217.85807057648708</v>
          </cell>
          <cell r="BX350">
            <v>-217.85807057648708</v>
          </cell>
          <cell r="CD350">
            <v>-341</v>
          </cell>
        </row>
        <row r="351">
          <cell r="A351">
            <v>342</v>
          </cell>
          <cell r="B351">
            <v>342</v>
          </cell>
          <cell r="C351" t="str">
            <v>WILMINGTON</v>
          </cell>
          <cell r="D351">
            <v>5</v>
          </cell>
          <cell r="E351">
            <v>73912</v>
          </cell>
          <cell r="F351">
            <v>0</v>
          </cell>
          <cell r="G351">
            <v>4465</v>
          </cell>
          <cell r="H351">
            <v>78377</v>
          </cell>
          <cell r="J351">
            <v>1746.6268412448251</v>
          </cell>
          <cell r="K351">
            <v>9.4683517170533152E-2</v>
          </cell>
          <cell r="L351">
            <v>4465</v>
          </cell>
          <cell r="M351">
            <v>6211.6268412448253</v>
          </cell>
          <cell r="O351">
            <v>72165.373158755174</v>
          </cell>
          <cell r="Q351">
            <v>0</v>
          </cell>
          <cell r="R351">
            <v>1746.6268412448251</v>
          </cell>
          <cell r="S351">
            <v>4465</v>
          </cell>
          <cell r="T351">
            <v>6211.6268412448253</v>
          </cell>
          <cell r="V351">
            <v>22912</v>
          </cell>
          <cell r="W351">
            <v>0</v>
          </cell>
          <cell r="X351">
            <v>342</v>
          </cell>
          <cell r="Y351">
            <v>5</v>
          </cell>
          <cell r="Z351">
            <v>0</v>
          </cell>
          <cell r="AA351">
            <v>73912</v>
          </cell>
          <cell r="AB351">
            <v>0</v>
          </cell>
          <cell r="AC351">
            <v>73912</v>
          </cell>
          <cell r="AD351">
            <v>0</v>
          </cell>
          <cell r="AE351">
            <v>4465</v>
          </cell>
          <cell r="AF351">
            <v>78377</v>
          </cell>
          <cell r="AG351">
            <v>0</v>
          </cell>
          <cell r="AH351">
            <v>0</v>
          </cell>
          <cell r="AI351">
            <v>0</v>
          </cell>
          <cell r="AJ351">
            <v>0</v>
          </cell>
          <cell r="AK351">
            <v>78377</v>
          </cell>
          <cell r="AM351">
            <v>342</v>
          </cell>
          <cell r="AN351">
            <v>342</v>
          </cell>
          <cell r="AO351" t="str">
            <v>WILMINGTON</v>
          </cell>
          <cell r="AP351">
            <v>73912</v>
          </cell>
          <cell r="AQ351">
            <v>71418</v>
          </cell>
          <cell r="AR351">
            <v>2494</v>
          </cell>
          <cell r="AS351">
            <v>0</v>
          </cell>
          <cell r="AT351">
            <v>0</v>
          </cell>
          <cell r="AU351">
            <v>4358.25</v>
          </cell>
          <cell r="AV351">
            <v>0</v>
          </cell>
          <cell r="AW351">
            <v>11594.75</v>
          </cell>
          <cell r="AX351">
            <v>0</v>
          </cell>
          <cell r="AY351">
            <v>18447</v>
          </cell>
          <cell r="AZ351">
            <v>1728.8101646063319</v>
          </cell>
          <cell r="BA351">
            <v>1746.6268412448251</v>
          </cell>
          <cell r="BB351">
            <v>1754.25051081373</v>
          </cell>
          <cell r="BD351">
            <v>342</v>
          </cell>
          <cell r="BE351" t="str">
            <v>WILMINGTON</v>
          </cell>
          <cell r="BF351">
            <v>0</v>
          </cell>
          <cell r="BG351">
            <v>0</v>
          </cell>
          <cell r="BI351">
            <v>0</v>
          </cell>
          <cell r="BJ351">
            <v>0</v>
          </cell>
          <cell r="BK351">
            <v>0</v>
          </cell>
          <cell r="BL351">
            <v>0</v>
          </cell>
          <cell r="BM351">
            <v>0</v>
          </cell>
          <cell r="BN351">
            <v>0</v>
          </cell>
          <cell r="BP351">
            <v>0</v>
          </cell>
          <cell r="BR351">
            <v>2494</v>
          </cell>
          <cell r="BS351">
            <v>2494</v>
          </cell>
          <cell r="BT351">
            <v>0</v>
          </cell>
          <cell r="BU351">
            <v>0</v>
          </cell>
          <cell r="BV351">
            <v>0</v>
          </cell>
          <cell r="BX351">
            <v>0</v>
          </cell>
          <cell r="CD351">
            <v>-342</v>
          </cell>
        </row>
        <row r="352">
          <cell r="A352">
            <v>343</v>
          </cell>
          <cell r="B352">
            <v>343</v>
          </cell>
          <cell r="C352" t="str">
            <v>WINCHENDON</v>
          </cell>
          <cell r="D352">
            <v>30</v>
          </cell>
          <cell r="E352">
            <v>343020</v>
          </cell>
          <cell r="F352">
            <v>0</v>
          </cell>
          <cell r="G352">
            <v>26790</v>
          </cell>
          <cell r="H352">
            <v>369810</v>
          </cell>
          <cell r="J352">
            <v>0</v>
          </cell>
          <cell r="K352">
            <v>0</v>
          </cell>
          <cell r="L352">
            <v>26790</v>
          </cell>
          <cell r="M352">
            <v>26790</v>
          </cell>
          <cell r="O352">
            <v>343020</v>
          </cell>
          <cell r="Q352">
            <v>0</v>
          </cell>
          <cell r="R352">
            <v>0</v>
          </cell>
          <cell r="S352">
            <v>26790</v>
          </cell>
          <cell r="T352">
            <v>26790</v>
          </cell>
          <cell r="V352">
            <v>112781.5</v>
          </cell>
          <cell r="W352">
            <v>0</v>
          </cell>
          <cell r="X352">
            <v>343</v>
          </cell>
          <cell r="Y352">
            <v>30</v>
          </cell>
          <cell r="Z352">
            <v>0</v>
          </cell>
          <cell r="AA352">
            <v>343020</v>
          </cell>
          <cell r="AB352">
            <v>0</v>
          </cell>
          <cell r="AC352">
            <v>343020</v>
          </cell>
          <cell r="AD352">
            <v>0</v>
          </cell>
          <cell r="AE352">
            <v>26790</v>
          </cell>
          <cell r="AF352">
            <v>369810</v>
          </cell>
          <cell r="AG352">
            <v>0</v>
          </cell>
          <cell r="AH352">
            <v>0</v>
          </cell>
          <cell r="AI352">
            <v>0</v>
          </cell>
          <cell r="AJ352">
            <v>0</v>
          </cell>
          <cell r="AK352">
            <v>369810</v>
          </cell>
          <cell r="AM352">
            <v>343</v>
          </cell>
          <cell r="AN352">
            <v>343</v>
          </cell>
          <cell r="AO352" t="str">
            <v>WINCHENDON</v>
          </cell>
          <cell r="AP352">
            <v>343020</v>
          </cell>
          <cell r="AQ352">
            <v>466821</v>
          </cell>
          <cell r="AR352">
            <v>0</v>
          </cell>
          <cell r="AS352">
            <v>0</v>
          </cell>
          <cell r="AT352">
            <v>34382.5</v>
          </cell>
          <cell r="AU352">
            <v>24472.5</v>
          </cell>
          <cell r="AV352">
            <v>18845</v>
          </cell>
          <cell r="AW352">
            <v>8291.5</v>
          </cell>
          <cell r="AX352">
            <v>0</v>
          </cell>
          <cell r="AY352">
            <v>85991.5</v>
          </cell>
          <cell r="AZ352">
            <v>0</v>
          </cell>
          <cell r="BA352">
            <v>0</v>
          </cell>
          <cell r="BB352">
            <v>0</v>
          </cell>
          <cell r="BD352">
            <v>343</v>
          </cell>
          <cell r="BE352" t="str">
            <v>WINCHENDON</v>
          </cell>
          <cell r="BF352">
            <v>0</v>
          </cell>
          <cell r="BG352">
            <v>0</v>
          </cell>
          <cell r="BI352">
            <v>0</v>
          </cell>
          <cell r="BJ352">
            <v>0</v>
          </cell>
          <cell r="BK352">
            <v>0</v>
          </cell>
          <cell r="BL352">
            <v>0</v>
          </cell>
          <cell r="BM352">
            <v>0</v>
          </cell>
          <cell r="BN352">
            <v>0</v>
          </cell>
          <cell r="BP352">
            <v>0</v>
          </cell>
          <cell r="BR352">
            <v>0</v>
          </cell>
          <cell r="BS352">
            <v>0</v>
          </cell>
          <cell r="BT352">
            <v>0</v>
          </cell>
          <cell r="BU352">
            <v>0</v>
          </cell>
          <cell r="BV352">
            <v>0</v>
          </cell>
          <cell r="BX352">
            <v>0</v>
          </cell>
          <cell r="CD352">
            <v>-343</v>
          </cell>
        </row>
        <row r="353">
          <cell r="A353">
            <v>344</v>
          </cell>
          <cell r="B353">
            <v>344</v>
          </cell>
          <cell r="C353" t="str">
            <v>WINCHESTER</v>
          </cell>
          <cell r="D353">
            <v>2</v>
          </cell>
          <cell r="E353">
            <v>24461</v>
          </cell>
          <cell r="F353">
            <v>0</v>
          </cell>
          <cell r="G353">
            <v>1786</v>
          </cell>
          <cell r="H353">
            <v>26247</v>
          </cell>
          <cell r="J353">
            <v>5346.3309166250983</v>
          </cell>
          <cell r="K353">
            <v>0.2512521138048569</v>
          </cell>
          <cell r="L353">
            <v>1786</v>
          </cell>
          <cell r="M353">
            <v>7132.3309166250983</v>
          </cell>
          <cell r="O353">
            <v>19114.669083374902</v>
          </cell>
          <cell r="Q353">
            <v>0</v>
          </cell>
          <cell r="R353">
            <v>5346.3309166250983</v>
          </cell>
          <cell r="S353">
            <v>1786</v>
          </cell>
          <cell r="T353">
            <v>7132.3309166250983</v>
          </cell>
          <cell r="V353">
            <v>23064.75</v>
          </cell>
          <cell r="W353">
            <v>0</v>
          </cell>
          <cell r="X353">
            <v>344</v>
          </cell>
          <cell r="Y353">
            <v>2</v>
          </cell>
          <cell r="Z353">
            <v>0</v>
          </cell>
          <cell r="AA353">
            <v>24461</v>
          </cell>
          <cell r="AB353">
            <v>0</v>
          </cell>
          <cell r="AC353">
            <v>24461</v>
          </cell>
          <cell r="AD353">
            <v>0</v>
          </cell>
          <cell r="AE353">
            <v>1786</v>
          </cell>
          <cell r="AF353">
            <v>26247</v>
          </cell>
          <cell r="AG353">
            <v>0</v>
          </cell>
          <cell r="AH353">
            <v>0</v>
          </cell>
          <cell r="AI353">
            <v>0</v>
          </cell>
          <cell r="AJ353">
            <v>0</v>
          </cell>
          <cell r="AK353">
            <v>26247</v>
          </cell>
          <cell r="AM353">
            <v>344</v>
          </cell>
          <cell r="AN353">
            <v>344</v>
          </cell>
          <cell r="AO353" t="str">
            <v>WINCHESTER</v>
          </cell>
          <cell r="AP353">
            <v>24461</v>
          </cell>
          <cell r="AQ353">
            <v>16827</v>
          </cell>
          <cell r="AR353">
            <v>7634</v>
          </cell>
          <cell r="AS353">
            <v>0</v>
          </cell>
          <cell r="AT353">
            <v>1729.5</v>
          </cell>
          <cell r="AU353">
            <v>11915.25</v>
          </cell>
          <cell r="AV353">
            <v>0</v>
          </cell>
          <cell r="AW353">
            <v>0</v>
          </cell>
          <cell r="AX353">
            <v>0</v>
          </cell>
          <cell r="AY353">
            <v>21278.75</v>
          </cell>
          <cell r="AZ353">
            <v>5291.7950267059896</v>
          </cell>
          <cell r="BA353">
            <v>5346.3309166250983</v>
          </cell>
          <cell r="BB353">
            <v>5369.6665595637596</v>
          </cell>
          <cell r="BD353">
            <v>344</v>
          </cell>
          <cell r="BE353" t="str">
            <v>WINCHESTER</v>
          </cell>
          <cell r="BF353">
            <v>0</v>
          </cell>
          <cell r="BG353">
            <v>0</v>
          </cell>
          <cell r="BI353">
            <v>0</v>
          </cell>
          <cell r="BJ353">
            <v>0</v>
          </cell>
          <cell r="BK353">
            <v>0</v>
          </cell>
          <cell r="BL353">
            <v>0</v>
          </cell>
          <cell r="BM353">
            <v>0</v>
          </cell>
          <cell r="BN353">
            <v>0</v>
          </cell>
          <cell r="BP353">
            <v>0</v>
          </cell>
          <cell r="BR353">
            <v>7634</v>
          </cell>
          <cell r="BS353">
            <v>7634</v>
          </cell>
          <cell r="BT353">
            <v>0</v>
          </cell>
          <cell r="BU353">
            <v>0</v>
          </cell>
          <cell r="BV353">
            <v>0</v>
          </cell>
          <cell r="BX353">
            <v>0</v>
          </cell>
          <cell r="CD353">
            <v>-344</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D354">
            <v>345</v>
          </cell>
          <cell r="BE354" t="str">
            <v>WINDSOR</v>
          </cell>
          <cell r="BF354">
            <v>0</v>
          </cell>
          <cell r="BG354">
            <v>0</v>
          </cell>
          <cell r="BI354">
            <v>0</v>
          </cell>
          <cell r="BJ354">
            <v>0</v>
          </cell>
          <cell r="BK354">
            <v>0</v>
          </cell>
          <cell r="BL354">
            <v>0</v>
          </cell>
          <cell r="BM354">
            <v>0</v>
          </cell>
          <cell r="BN354">
            <v>0</v>
          </cell>
          <cell r="BP354">
            <v>0</v>
          </cell>
          <cell r="BR354">
            <v>0</v>
          </cell>
          <cell r="BS354">
            <v>0</v>
          </cell>
          <cell r="BT354">
            <v>0</v>
          </cell>
          <cell r="BU354">
            <v>0</v>
          </cell>
          <cell r="BV354">
            <v>0</v>
          </cell>
          <cell r="BX354">
            <v>0</v>
          </cell>
          <cell r="CD354">
            <v>-345</v>
          </cell>
        </row>
        <row r="355">
          <cell r="A355">
            <v>346</v>
          </cell>
          <cell r="B355">
            <v>346</v>
          </cell>
          <cell r="C355" t="str">
            <v>WINTHROP</v>
          </cell>
          <cell r="D355">
            <v>18</v>
          </cell>
          <cell r="E355">
            <v>233717</v>
          </cell>
          <cell r="F355">
            <v>0</v>
          </cell>
          <cell r="G355">
            <v>16074</v>
          </cell>
          <cell r="H355">
            <v>249791</v>
          </cell>
          <cell r="J355">
            <v>26388.726604238873</v>
          </cell>
          <cell r="K355">
            <v>0.51710576316625501</v>
          </cell>
          <cell r="L355">
            <v>16074</v>
          </cell>
          <cell r="M355">
            <v>42462.726604238873</v>
          </cell>
          <cell r="O355">
            <v>207328.27339576112</v>
          </cell>
          <cell r="Q355">
            <v>0</v>
          </cell>
          <cell r="R355">
            <v>26388.726604238873</v>
          </cell>
          <cell r="S355">
            <v>16074</v>
          </cell>
          <cell r="T355">
            <v>42462.726604238873</v>
          </cell>
          <cell r="V355">
            <v>67105.584801259742</v>
          </cell>
          <cell r="W355">
            <v>0</v>
          </cell>
          <cell r="X355">
            <v>346</v>
          </cell>
          <cell r="Y355">
            <v>18</v>
          </cell>
          <cell r="Z355">
            <v>0</v>
          </cell>
          <cell r="AA355">
            <v>233717</v>
          </cell>
          <cell r="AB355">
            <v>0</v>
          </cell>
          <cell r="AC355">
            <v>233717</v>
          </cell>
          <cell r="AD355">
            <v>0</v>
          </cell>
          <cell r="AE355">
            <v>16074</v>
          </cell>
          <cell r="AF355">
            <v>249791</v>
          </cell>
          <cell r="AG355">
            <v>0</v>
          </cell>
          <cell r="AH355">
            <v>0</v>
          </cell>
          <cell r="AI355">
            <v>0</v>
          </cell>
          <cell r="AJ355">
            <v>0</v>
          </cell>
          <cell r="AK355">
            <v>249791</v>
          </cell>
          <cell r="AM355">
            <v>346</v>
          </cell>
          <cell r="AN355">
            <v>346</v>
          </cell>
          <cell r="AO355" t="str">
            <v>WINTHROP</v>
          </cell>
          <cell r="AP355">
            <v>233717</v>
          </cell>
          <cell r="AQ355">
            <v>195933</v>
          </cell>
          <cell r="AR355">
            <v>37784</v>
          </cell>
          <cell r="AS355">
            <v>1721</v>
          </cell>
          <cell r="AT355">
            <v>4730.25</v>
          </cell>
          <cell r="AU355">
            <v>2588</v>
          </cell>
          <cell r="AV355">
            <v>3514.75</v>
          </cell>
          <cell r="AW355">
            <v>797.25</v>
          </cell>
          <cell r="AX355">
            <v>-103.66519874026744</v>
          </cell>
          <cell r="AY355">
            <v>51031.584801259734</v>
          </cell>
          <cell r="AZ355">
            <v>26191.404675014292</v>
          </cell>
          <cell r="BA355">
            <v>26388.726604238873</v>
          </cell>
          <cell r="BB355">
            <v>26473.15970125411</v>
          </cell>
          <cell r="BD355">
            <v>346</v>
          </cell>
          <cell r="BE355" t="str">
            <v>WINTHROP</v>
          </cell>
          <cell r="BF355">
            <v>0</v>
          </cell>
          <cell r="BG355">
            <v>0</v>
          </cell>
          <cell r="BI355">
            <v>0</v>
          </cell>
          <cell r="BJ355">
            <v>0</v>
          </cell>
          <cell r="BK355">
            <v>0</v>
          </cell>
          <cell r="BL355">
            <v>0</v>
          </cell>
          <cell r="BM355">
            <v>0</v>
          </cell>
          <cell r="BN355">
            <v>0</v>
          </cell>
          <cell r="BP355">
            <v>0</v>
          </cell>
          <cell r="BR355">
            <v>37784</v>
          </cell>
          <cell r="BS355">
            <v>37784</v>
          </cell>
          <cell r="BT355">
            <v>0</v>
          </cell>
          <cell r="BU355">
            <v>-103.66519874026744</v>
          </cell>
          <cell r="BV355">
            <v>-103.66519874026744</v>
          </cell>
          <cell r="BX355">
            <v>-103.66519874026744</v>
          </cell>
          <cell r="CD355">
            <v>-346</v>
          </cell>
        </row>
        <row r="356">
          <cell r="A356">
            <v>347</v>
          </cell>
          <cell r="B356">
            <v>347</v>
          </cell>
          <cell r="C356" t="str">
            <v>WOBURN</v>
          </cell>
          <cell r="D356">
            <v>19</v>
          </cell>
          <cell r="E356">
            <v>297080</v>
          </cell>
          <cell r="F356">
            <v>0</v>
          </cell>
          <cell r="G356">
            <v>16917</v>
          </cell>
          <cell r="H356">
            <v>313997</v>
          </cell>
          <cell r="J356">
            <v>12533.60937793668</v>
          </cell>
          <cell r="K356">
            <v>0.1843694895622337</v>
          </cell>
          <cell r="L356">
            <v>16917</v>
          </cell>
          <cell r="M356">
            <v>29450.609377936678</v>
          </cell>
          <cell r="O356">
            <v>284546.39062206331</v>
          </cell>
          <cell r="Q356">
            <v>0</v>
          </cell>
          <cell r="R356">
            <v>12533.60937793668</v>
          </cell>
          <cell r="S356">
            <v>16917</v>
          </cell>
          <cell r="T356">
            <v>29450.609377936678</v>
          </cell>
          <cell r="V356">
            <v>84897.93007523338</v>
          </cell>
          <cell r="W356">
            <v>0</v>
          </cell>
          <cell r="X356">
            <v>347</v>
          </cell>
          <cell r="Y356">
            <v>19</v>
          </cell>
          <cell r="Z356">
            <v>5.6497175141242938E-2</v>
          </cell>
          <cell r="AA356">
            <v>297080</v>
          </cell>
          <cell r="AB356">
            <v>0</v>
          </cell>
          <cell r="AC356">
            <v>297080</v>
          </cell>
          <cell r="AD356">
            <v>0</v>
          </cell>
          <cell r="AE356">
            <v>16917</v>
          </cell>
          <cell r="AF356">
            <v>313997</v>
          </cell>
          <cell r="AG356">
            <v>0</v>
          </cell>
          <cell r="AH356">
            <v>0</v>
          </cell>
          <cell r="AI356">
            <v>0</v>
          </cell>
          <cell r="AJ356">
            <v>0</v>
          </cell>
          <cell r="AK356">
            <v>313997</v>
          </cell>
          <cell r="AM356">
            <v>347</v>
          </cell>
          <cell r="AN356">
            <v>347</v>
          </cell>
          <cell r="AO356" t="str">
            <v>WOBURN</v>
          </cell>
          <cell r="AP356">
            <v>297080</v>
          </cell>
          <cell r="AQ356">
            <v>277655</v>
          </cell>
          <cell r="AR356">
            <v>19425</v>
          </cell>
          <cell r="AS356">
            <v>25369</v>
          </cell>
          <cell r="AT356">
            <v>0</v>
          </cell>
          <cell r="AU356">
            <v>15889.75</v>
          </cell>
          <cell r="AV356">
            <v>0</v>
          </cell>
          <cell r="AW356">
            <v>8825.5</v>
          </cell>
          <cell r="AX356">
            <v>-1528.3199247666198</v>
          </cell>
          <cell r="AY356">
            <v>67980.93007523338</v>
          </cell>
          <cell r="AZ356">
            <v>13465.171390327987</v>
          </cell>
          <cell r="BA356">
            <v>12533.60937793668</v>
          </cell>
          <cell r="BB356">
            <v>12134.998508495893</v>
          </cell>
          <cell r="BD356">
            <v>347</v>
          </cell>
          <cell r="BE356" t="str">
            <v>WOBURN</v>
          </cell>
          <cell r="BF356">
            <v>0</v>
          </cell>
          <cell r="BG356">
            <v>0</v>
          </cell>
          <cell r="BI356">
            <v>0</v>
          </cell>
          <cell r="BJ356">
            <v>0</v>
          </cell>
          <cell r="BK356">
            <v>0</v>
          </cell>
          <cell r="BL356">
            <v>0</v>
          </cell>
          <cell r="BM356">
            <v>0</v>
          </cell>
          <cell r="BN356">
            <v>0</v>
          </cell>
          <cell r="BP356">
            <v>0</v>
          </cell>
          <cell r="BR356">
            <v>19425</v>
          </cell>
          <cell r="BS356">
            <v>19425</v>
          </cell>
          <cell r="BT356">
            <v>0</v>
          </cell>
          <cell r="BU356">
            <v>-1528.3199247666198</v>
          </cell>
          <cell r="BV356">
            <v>-1528.3199247666198</v>
          </cell>
          <cell r="BX356">
            <v>-1528.3199247666198</v>
          </cell>
          <cell r="CD356">
            <v>-347</v>
          </cell>
        </row>
        <row r="357">
          <cell r="A357">
            <v>348</v>
          </cell>
          <cell r="B357">
            <v>348</v>
          </cell>
          <cell r="C357" t="str">
            <v>WORCESTER</v>
          </cell>
          <cell r="D357">
            <v>2030</v>
          </cell>
          <cell r="E357">
            <v>22392311</v>
          </cell>
          <cell r="F357">
            <v>0</v>
          </cell>
          <cell r="G357">
            <v>1811628</v>
          </cell>
          <cell r="H357">
            <v>24203939</v>
          </cell>
          <cell r="J357">
            <v>0</v>
          </cell>
          <cell r="K357">
            <v>0</v>
          </cell>
          <cell r="L357">
            <v>1811628</v>
          </cell>
          <cell r="M357">
            <v>1811628</v>
          </cell>
          <cell r="O357">
            <v>22392311</v>
          </cell>
          <cell r="Q357">
            <v>0</v>
          </cell>
          <cell r="R357">
            <v>0</v>
          </cell>
          <cell r="S357">
            <v>1811628</v>
          </cell>
          <cell r="T357">
            <v>1811628</v>
          </cell>
          <cell r="V357">
            <v>2267875.25</v>
          </cell>
          <cell r="W357">
            <v>0</v>
          </cell>
          <cell r="X357">
            <v>348</v>
          </cell>
          <cell r="Y357">
            <v>2030</v>
          </cell>
          <cell r="Z357">
            <v>1.5575037254786397</v>
          </cell>
          <cell r="AA357">
            <v>22392311</v>
          </cell>
          <cell r="AB357">
            <v>0</v>
          </cell>
          <cell r="AC357">
            <v>22392311</v>
          </cell>
          <cell r="AD357">
            <v>0</v>
          </cell>
          <cell r="AE357">
            <v>1811628</v>
          </cell>
          <cell r="AF357">
            <v>24203939</v>
          </cell>
          <cell r="AG357">
            <v>0</v>
          </cell>
          <cell r="AH357">
            <v>0</v>
          </cell>
          <cell r="AI357">
            <v>0</v>
          </cell>
          <cell r="AJ357">
            <v>0</v>
          </cell>
          <cell r="AK357">
            <v>24203939</v>
          </cell>
          <cell r="AM357">
            <v>348</v>
          </cell>
          <cell r="AN357">
            <v>348</v>
          </cell>
          <cell r="AO357" t="str">
            <v>WORCESTER</v>
          </cell>
          <cell r="AP357">
            <v>22392311</v>
          </cell>
          <cell r="AQ357">
            <v>22740474</v>
          </cell>
          <cell r="AR357">
            <v>0</v>
          </cell>
          <cell r="AS357">
            <v>0</v>
          </cell>
          <cell r="AT357">
            <v>83985.75</v>
          </cell>
          <cell r="AU357">
            <v>14112.5</v>
          </cell>
          <cell r="AV357">
            <v>0</v>
          </cell>
          <cell r="AW357">
            <v>358149</v>
          </cell>
          <cell r="AX357">
            <v>0</v>
          </cell>
          <cell r="AY357">
            <v>456247.25</v>
          </cell>
          <cell r="AZ357">
            <v>0</v>
          </cell>
          <cell r="BA357">
            <v>0</v>
          </cell>
          <cell r="BB357">
            <v>0</v>
          </cell>
          <cell r="BD357">
            <v>348</v>
          </cell>
          <cell r="BE357" t="str">
            <v>WORCESTER</v>
          </cell>
          <cell r="BF357">
            <v>0</v>
          </cell>
          <cell r="BG357">
            <v>0</v>
          </cell>
          <cell r="BI357">
            <v>0</v>
          </cell>
          <cell r="BJ357">
            <v>0</v>
          </cell>
          <cell r="BK357">
            <v>0</v>
          </cell>
          <cell r="BL357">
            <v>0</v>
          </cell>
          <cell r="BM357">
            <v>0</v>
          </cell>
          <cell r="BN357">
            <v>0</v>
          </cell>
          <cell r="BP357">
            <v>0</v>
          </cell>
          <cell r="BR357">
            <v>0</v>
          </cell>
          <cell r="BS357">
            <v>0</v>
          </cell>
          <cell r="BT357">
            <v>0</v>
          </cell>
          <cell r="BU357">
            <v>0</v>
          </cell>
          <cell r="BV357">
            <v>0</v>
          </cell>
          <cell r="BX357">
            <v>0</v>
          </cell>
          <cell r="CD357">
            <v>-348</v>
          </cell>
        </row>
        <row r="358">
          <cell r="A358">
            <v>349</v>
          </cell>
          <cell r="B358">
            <v>349</v>
          </cell>
          <cell r="C358" t="str">
            <v>WORTHINGTON</v>
          </cell>
          <cell r="D358">
            <v>0</v>
          </cell>
          <cell r="E358">
            <v>0</v>
          </cell>
          <cell r="F358">
            <v>0</v>
          </cell>
          <cell r="G358">
            <v>0</v>
          </cell>
          <cell r="H358">
            <v>0</v>
          </cell>
          <cell r="J358">
            <v>-4.1452568552282534</v>
          </cell>
          <cell r="K358">
            <v>-1.4001497828516902E-3</v>
          </cell>
          <cell r="L358">
            <v>0</v>
          </cell>
          <cell r="M358">
            <v>-4.1452568552282534</v>
          </cell>
          <cell r="O358">
            <v>4.1452568552282534</v>
          </cell>
          <cell r="Q358">
            <v>0</v>
          </cell>
          <cell r="R358">
            <v>-4.1452568552282534</v>
          </cell>
          <cell r="S358">
            <v>0</v>
          </cell>
          <cell r="T358">
            <v>-4.1452568552282534</v>
          </cell>
          <cell r="V358">
            <v>2960.581007830172</v>
          </cell>
          <cell r="W358">
            <v>0</v>
          </cell>
          <cell r="X358">
            <v>349</v>
          </cell>
          <cell r="AM358">
            <v>349</v>
          </cell>
          <cell r="AN358">
            <v>349</v>
          </cell>
          <cell r="AO358" t="str">
            <v>WORTHINGTON</v>
          </cell>
          <cell r="AP358">
            <v>0</v>
          </cell>
          <cell r="AQ358">
            <v>11867</v>
          </cell>
          <cell r="AR358">
            <v>0</v>
          </cell>
          <cell r="AS358">
            <v>98</v>
          </cell>
          <cell r="AT358">
            <v>2868.5</v>
          </cell>
          <cell r="AU358">
            <v>0</v>
          </cell>
          <cell r="AV358">
            <v>0</v>
          </cell>
          <cell r="AW358">
            <v>0</v>
          </cell>
          <cell r="AX358">
            <v>-5.9189921698278454</v>
          </cell>
          <cell r="AY358">
            <v>2960.581007830172</v>
          </cell>
          <cell r="AZ358">
            <v>0</v>
          </cell>
          <cell r="BA358">
            <v>-4.1452568552282534</v>
          </cell>
          <cell r="BB358">
            <v>-5.9189921698278454</v>
          </cell>
          <cell r="BD358">
            <v>349</v>
          </cell>
          <cell r="BE358" t="str">
            <v>WORTHINGTON</v>
          </cell>
          <cell r="BF358">
            <v>0</v>
          </cell>
          <cell r="BG358">
            <v>0</v>
          </cell>
          <cell r="BI358">
            <v>0</v>
          </cell>
          <cell r="BJ358">
            <v>0</v>
          </cell>
          <cell r="BK358">
            <v>0</v>
          </cell>
          <cell r="BL358">
            <v>0</v>
          </cell>
          <cell r="BM358">
            <v>0</v>
          </cell>
          <cell r="BN358">
            <v>0</v>
          </cell>
          <cell r="BP358">
            <v>0</v>
          </cell>
          <cell r="BR358">
            <v>0</v>
          </cell>
          <cell r="BS358">
            <v>0</v>
          </cell>
          <cell r="BT358">
            <v>0</v>
          </cell>
          <cell r="BU358">
            <v>-5.9189921698278454</v>
          </cell>
          <cell r="BV358">
            <v>-5.9189921698278454</v>
          </cell>
          <cell r="BX358">
            <v>-5.9189921698278454</v>
          </cell>
          <cell r="CC358" t="str">
            <v>fy16</v>
          </cell>
          <cell r="CD358">
            <v>-349</v>
          </cell>
        </row>
        <row r="359">
          <cell r="A359">
            <v>350</v>
          </cell>
          <cell r="B359">
            <v>350</v>
          </cell>
          <cell r="C359" t="str">
            <v>WRENTHAM</v>
          </cell>
          <cell r="D359">
            <v>18</v>
          </cell>
          <cell r="E359">
            <v>273087</v>
          </cell>
          <cell r="F359">
            <v>0</v>
          </cell>
          <cell r="G359">
            <v>16074</v>
          </cell>
          <cell r="H359">
            <v>289161</v>
          </cell>
          <cell r="J359">
            <v>78470.047185629082</v>
          </cell>
          <cell r="K359">
            <v>0.56148895867101056</v>
          </cell>
          <cell r="L359">
            <v>16074</v>
          </cell>
          <cell r="M359">
            <v>94544.047185629082</v>
          </cell>
          <cell r="O359">
            <v>194616.95281437092</v>
          </cell>
          <cell r="Q359">
            <v>0</v>
          </cell>
          <cell r="R359">
            <v>78470.047185629082</v>
          </cell>
          <cell r="S359">
            <v>16074</v>
          </cell>
          <cell r="T359">
            <v>94544.047185629082</v>
          </cell>
          <cell r="V359">
            <v>155827.5</v>
          </cell>
          <cell r="W359">
            <v>0</v>
          </cell>
          <cell r="X359">
            <v>350</v>
          </cell>
          <cell r="Y359">
            <v>18</v>
          </cell>
          <cell r="Z359">
            <v>0</v>
          </cell>
          <cell r="AA359">
            <v>273087</v>
          </cell>
          <cell r="AB359">
            <v>0</v>
          </cell>
          <cell r="AC359">
            <v>273087</v>
          </cell>
          <cell r="AD359">
            <v>0</v>
          </cell>
          <cell r="AE359">
            <v>16074</v>
          </cell>
          <cell r="AF359">
            <v>289161</v>
          </cell>
          <cell r="AG359">
            <v>0</v>
          </cell>
          <cell r="AH359">
            <v>0</v>
          </cell>
          <cell r="AI359">
            <v>0</v>
          </cell>
          <cell r="AJ359">
            <v>0</v>
          </cell>
          <cell r="AK359">
            <v>289161</v>
          </cell>
          <cell r="AM359">
            <v>350</v>
          </cell>
          <cell r="AN359">
            <v>350</v>
          </cell>
          <cell r="AO359" t="str">
            <v>WRENTHAM</v>
          </cell>
          <cell r="AP359">
            <v>273087</v>
          </cell>
          <cell r="AQ359">
            <v>161040</v>
          </cell>
          <cell r="AR359">
            <v>112047</v>
          </cell>
          <cell r="AS359">
            <v>0</v>
          </cell>
          <cell r="AT359">
            <v>19903</v>
          </cell>
          <cell r="AU359">
            <v>682.25</v>
          </cell>
          <cell r="AV359">
            <v>5639.75</v>
          </cell>
          <cell r="AW359">
            <v>1481.5</v>
          </cell>
          <cell r="AX359">
            <v>0</v>
          </cell>
          <cell r="AY359">
            <v>139753.5</v>
          </cell>
          <cell r="AZ359">
            <v>77669.604055190721</v>
          </cell>
          <cell r="BA359">
            <v>78470.047185629082</v>
          </cell>
          <cell r="BB359">
            <v>78812.552921068971</v>
          </cell>
          <cell r="BD359">
            <v>350</v>
          </cell>
          <cell r="BE359" t="str">
            <v>WRENTHAM</v>
          </cell>
          <cell r="BF359">
            <v>0</v>
          </cell>
          <cell r="BG359">
            <v>0</v>
          </cell>
          <cell r="BI359">
            <v>0</v>
          </cell>
          <cell r="BJ359">
            <v>0</v>
          </cell>
          <cell r="BK359">
            <v>0</v>
          </cell>
          <cell r="BL359">
            <v>0</v>
          </cell>
          <cell r="BM359">
            <v>0</v>
          </cell>
          <cell r="BN359">
            <v>0</v>
          </cell>
          <cell r="BP359">
            <v>0</v>
          </cell>
          <cell r="BR359">
            <v>112047</v>
          </cell>
          <cell r="BS359">
            <v>112047</v>
          </cell>
          <cell r="BT359">
            <v>0</v>
          </cell>
          <cell r="BU359">
            <v>0</v>
          </cell>
          <cell r="BV359">
            <v>0</v>
          </cell>
          <cell r="BX359">
            <v>0</v>
          </cell>
          <cell r="CD359">
            <v>-350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D360">
            <v>351</v>
          </cell>
          <cell r="BE360" t="str">
            <v>YARMOUTH</v>
          </cell>
          <cell r="BF360">
            <v>0</v>
          </cell>
          <cell r="BG360">
            <v>0</v>
          </cell>
          <cell r="BI360">
            <v>0</v>
          </cell>
          <cell r="BJ360">
            <v>0</v>
          </cell>
          <cell r="BK360">
            <v>0</v>
          </cell>
          <cell r="BL360">
            <v>0</v>
          </cell>
          <cell r="BM360">
            <v>0</v>
          </cell>
          <cell r="BN360">
            <v>0</v>
          </cell>
          <cell r="BP360">
            <v>0</v>
          </cell>
          <cell r="BR360">
            <v>0</v>
          </cell>
          <cell r="BS360">
            <v>0</v>
          </cell>
          <cell r="BT360">
            <v>0</v>
          </cell>
          <cell r="BU360">
            <v>0</v>
          </cell>
          <cell r="BV360">
            <v>0</v>
          </cell>
          <cell r="BX360">
            <v>0</v>
          </cell>
          <cell r="CD360">
            <v>-351</v>
          </cell>
        </row>
        <row r="361">
          <cell r="A361">
            <v>352</v>
          </cell>
          <cell r="B361">
            <v>352</v>
          </cell>
          <cell r="C361" t="str">
            <v>DEVENS</v>
          </cell>
          <cell r="D361">
            <v>7</v>
          </cell>
          <cell r="E361">
            <v>101520</v>
          </cell>
          <cell r="F361">
            <v>0</v>
          </cell>
          <cell r="G361">
            <v>6251</v>
          </cell>
          <cell r="H361">
            <v>107771</v>
          </cell>
          <cell r="J361">
            <v>50824.459953015015</v>
          </cell>
          <cell r="K361">
            <v>0.63564144755217622</v>
          </cell>
          <cell r="L361">
            <v>6251</v>
          </cell>
          <cell r="M361">
            <v>57075.459953015015</v>
          </cell>
          <cell r="O361">
            <v>50695.540046984985</v>
          </cell>
          <cell r="Q361">
            <v>0</v>
          </cell>
          <cell r="R361">
            <v>50824.459953015015</v>
          </cell>
          <cell r="S361">
            <v>6251</v>
          </cell>
          <cell r="T361">
            <v>57075.459953015015</v>
          </cell>
          <cell r="V361">
            <v>86208.75</v>
          </cell>
          <cell r="W361">
            <v>0</v>
          </cell>
          <cell r="X361">
            <v>352</v>
          </cell>
          <cell r="Y361">
            <v>7</v>
          </cell>
          <cell r="Z361">
            <v>0</v>
          </cell>
          <cell r="AA361">
            <v>101520</v>
          </cell>
          <cell r="AB361">
            <v>0</v>
          </cell>
          <cell r="AC361">
            <v>101520</v>
          </cell>
          <cell r="AD361">
            <v>0</v>
          </cell>
          <cell r="AE361">
            <v>6251</v>
          </cell>
          <cell r="AF361">
            <v>107771</v>
          </cell>
          <cell r="AG361">
            <v>0</v>
          </cell>
          <cell r="AH361">
            <v>0</v>
          </cell>
          <cell r="AI361">
            <v>0</v>
          </cell>
          <cell r="AJ361">
            <v>0</v>
          </cell>
          <cell r="AK361">
            <v>107771</v>
          </cell>
          <cell r="AM361">
            <v>352</v>
          </cell>
          <cell r="AN361">
            <v>352</v>
          </cell>
          <cell r="AO361" t="str">
            <v>DEVENS</v>
          </cell>
          <cell r="AP361">
            <v>101520</v>
          </cell>
          <cell r="AQ361">
            <v>28948</v>
          </cell>
          <cell r="AR361">
            <v>72572</v>
          </cell>
          <cell r="AS361">
            <v>0</v>
          </cell>
          <cell r="AT361">
            <v>7160</v>
          </cell>
          <cell r="AU361">
            <v>176</v>
          </cell>
          <cell r="AV361">
            <v>49.75</v>
          </cell>
          <cell r="AW361">
            <v>0</v>
          </cell>
          <cell r="AX361">
            <v>0</v>
          </cell>
          <cell r="AY361">
            <v>79957.75</v>
          </cell>
          <cell r="AZ361">
            <v>50306.018951808626</v>
          </cell>
          <cell r="BA361">
            <v>50824.459953015015</v>
          </cell>
          <cell r="BB361">
            <v>51046.298344336014</v>
          </cell>
          <cell r="BD361">
            <v>352</v>
          </cell>
          <cell r="BE361" t="str">
            <v>DEVENS</v>
          </cell>
          <cell r="BF361">
            <v>0</v>
          </cell>
          <cell r="BG361">
            <v>0</v>
          </cell>
          <cell r="BI361">
            <v>0</v>
          </cell>
          <cell r="BJ361">
            <v>0</v>
          </cell>
          <cell r="BK361">
            <v>0</v>
          </cell>
          <cell r="BL361">
            <v>0</v>
          </cell>
          <cell r="BM361">
            <v>0</v>
          </cell>
          <cell r="BN361">
            <v>0</v>
          </cell>
          <cell r="BP361">
            <v>0</v>
          </cell>
          <cell r="BR361">
            <v>72572</v>
          </cell>
          <cell r="BS361">
            <v>72572</v>
          </cell>
          <cell r="BT361">
            <v>0</v>
          </cell>
          <cell r="BU361">
            <v>0</v>
          </cell>
          <cell r="BV361">
            <v>0</v>
          </cell>
          <cell r="BX361">
            <v>0</v>
          </cell>
          <cell r="CD361">
            <v>-352</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D362">
            <v>353</v>
          </cell>
          <cell r="BE362" t="str">
            <v>SOUTHFIELD</v>
          </cell>
          <cell r="BF362">
            <v>0</v>
          </cell>
          <cell r="BG362">
            <v>0</v>
          </cell>
          <cell r="BI362">
            <v>0</v>
          </cell>
          <cell r="BJ362">
            <v>0</v>
          </cell>
          <cell r="BK362">
            <v>0</v>
          </cell>
          <cell r="BL362">
            <v>0</v>
          </cell>
          <cell r="BM362">
            <v>0</v>
          </cell>
          <cell r="BN362">
            <v>0</v>
          </cell>
          <cell r="BP362">
            <v>0</v>
          </cell>
          <cell r="BR362">
            <v>0</v>
          </cell>
          <cell r="BS362">
            <v>0</v>
          </cell>
          <cell r="BT362">
            <v>0</v>
          </cell>
          <cell r="BU362">
            <v>0</v>
          </cell>
          <cell r="BV362">
            <v>0</v>
          </cell>
          <cell r="BX362">
            <v>0</v>
          </cell>
          <cell r="CC362" t="str">
            <v>fy13</v>
          </cell>
          <cell r="CD362">
            <v>-353</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D363">
            <v>406</v>
          </cell>
          <cell r="BE363" t="str">
            <v>NORTHAMPTON SMITH</v>
          </cell>
          <cell r="BF363">
            <v>0</v>
          </cell>
          <cell r="BG363">
            <v>0</v>
          </cell>
          <cell r="BI363">
            <v>0</v>
          </cell>
          <cell r="BJ363">
            <v>0</v>
          </cell>
          <cell r="BK363">
            <v>0</v>
          </cell>
          <cell r="BL363">
            <v>0</v>
          </cell>
          <cell r="BM363">
            <v>0</v>
          </cell>
          <cell r="BN363">
            <v>0</v>
          </cell>
          <cell r="BP363">
            <v>0</v>
          </cell>
          <cell r="BR363">
            <v>0</v>
          </cell>
          <cell r="BS363">
            <v>0</v>
          </cell>
          <cell r="BT363">
            <v>0</v>
          </cell>
          <cell r="BU363">
            <v>0</v>
          </cell>
          <cell r="BV363">
            <v>0</v>
          </cell>
          <cell r="BX363">
            <v>0</v>
          </cell>
          <cell r="CD363">
            <v>-406</v>
          </cell>
        </row>
        <row r="364">
          <cell r="A364">
            <v>600</v>
          </cell>
          <cell r="B364">
            <v>701</v>
          </cell>
          <cell r="C364" t="str">
            <v>ACTON BOXBOROUGH</v>
          </cell>
          <cell r="D364">
            <v>23</v>
          </cell>
          <cell r="E364">
            <v>306513</v>
          </cell>
          <cell r="F364">
            <v>0</v>
          </cell>
          <cell r="G364">
            <v>20537</v>
          </cell>
          <cell r="H364">
            <v>327050</v>
          </cell>
          <cell r="J364">
            <v>0</v>
          </cell>
          <cell r="K364">
            <v>0</v>
          </cell>
          <cell r="L364">
            <v>20537</v>
          </cell>
          <cell r="M364">
            <v>20537</v>
          </cell>
          <cell r="O364">
            <v>306513</v>
          </cell>
          <cell r="Q364">
            <v>0</v>
          </cell>
          <cell r="R364">
            <v>0</v>
          </cell>
          <cell r="S364">
            <v>20537</v>
          </cell>
          <cell r="T364">
            <v>20537</v>
          </cell>
          <cell r="V364">
            <v>50661.25</v>
          </cell>
          <cell r="W364">
            <v>0</v>
          </cell>
          <cell r="X364">
            <v>600</v>
          </cell>
          <cell r="Y364">
            <v>23</v>
          </cell>
          <cell r="Z364">
            <v>2.4937655860349127E-3</v>
          </cell>
          <cell r="AA364">
            <v>306513</v>
          </cell>
          <cell r="AB364">
            <v>0</v>
          </cell>
          <cell r="AC364">
            <v>306513</v>
          </cell>
          <cell r="AD364">
            <v>0</v>
          </cell>
          <cell r="AE364">
            <v>20537</v>
          </cell>
          <cell r="AF364">
            <v>327050</v>
          </cell>
          <cell r="AG364">
            <v>0</v>
          </cell>
          <cell r="AH364">
            <v>0</v>
          </cell>
          <cell r="AI364">
            <v>0</v>
          </cell>
          <cell r="AJ364">
            <v>0</v>
          </cell>
          <cell r="AK364">
            <v>327050</v>
          </cell>
          <cell r="AM364">
            <v>600</v>
          </cell>
          <cell r="AN364">
            <v>701</v>
          </cell>
          <cell r="AO364" t="str">
            <v>ACTON BOXBOROUGH</v>
          </cell>
          <cell r="AP364">
            <v>306513</v>
          </cell>
          <cell r="AQ364">
            <v>311657</v>
          </cell>
          <cell r="AR364">
            <v>0</v>
          </cell>
          <cell r="AS364">
            <v>0</v>
          </cell>
          <cell r="AT364">
            <v>5059.5</v>
          </cell>
          <cell r="AU364">
            <v>0</v>
          </cell>
          <cell r="AV364">
            <v>6499.75</v>
          </cell>
          <cell r="AW364">
            <v>18565</v>
          </cell>
          <cell r="AX364">
            <v>0</v>
          </cell>
          <cell r="AY364">
            <v>30124.25</v>
          </cell>
          <cell r="AZ364">
            <v>0</v>
          </cell>
          <cell r="BA364">
            <v>0</v>
          </cell>
          <cell r="BB364">
            <v>0</v>
          </cell>
          <cell r="BD364">
            <v>600</v>
          </cell>
          <cell r="BE364" t="str">
            <v>ACTON BOXBOROUGH</v>
          </cell>
          <cell r="BF364">
            <v>0</v>
          </cell>
          <cell r="BG364">
            <v>0</v>
          </cell>
          <cell r="BI364">
            <v>0</v>
          </cell>
          <cell r="BJ364">
            <v>0</v>
          </cell>
          <cell r="BK364">
            <v>0</v>
          </cell>
          <cell r="BL364">
            <v>0</v>
          </cell>
          <cell r="BM364">
            <v>0</v>
          </cell>
          <cell r="BN364">
            <v>0</v>
          </cell>
          <cell r="BP364">
            <v>0</v>
          </cell>
          <cell r="BR364">
            <v>0</v>
          </cell>
          <cell r="BS364">
            <v>0</v>
          </cell>
          <cell r="BT364">
            <v>0</v>
          </cell>
          <cell r="BU364">
            <v>0</v>
          </cell>
          <cell r="BV364">
            <v>0</v>
          </cell>
          <cell r="BX364">
            <v>0</v>
          </cell>
          <cell r="CC364" t="str">
            <v>fy15</v>
          </cell>
          <cell r="CD364">
            <v>-600</v>
          </cell>
        </row>
        <row r="365">
          <cell r="A365">
            <v>603</v>
          </cell>
          <cell r="B365">
            <v>702</v>
          </cell>
          <cell r="C365" t="str">
            <v>ADAMS CHESHIRE</v>
          </cell>
          <cell r="D365">
            <v>87</v>
          </cell>
          <cell r="E365">
            <v>1074711</v>
          </cell>
          <cell r="F365">
            <v>0</v>
          </cell>
          <cell r="G365">
            <v>77691</v>
          </cell>
          <cell r="H365">
            <v>1152402</v>
          </cell>
          <cell r="J365">
            <v>143479.72232285177</v>
          </cell>
          <cell r="K365">
            <v>0.50113810165059025</v>
          </cell>
          <cell r="L365">
            <v>77691</v>
          </cell>
          <cell r="M365">
            <v>221170.72232285177</v>
          </cell>
          <cell r="O365">
            <v>931231.27767714823</v>
          </cell>
          <cell r="Q365">
            <v>0</v>
          </cell>
          <cell r="R365">
            <v>143479.72232285177</v>
          </cell>
          <cell r="S365">
            <v>77691</v>
          </cell>
          <cell r="T365">
            <v>221170.72232285177</v>
          </cell>
          <cell r="V365">
            <v>363998.75</v>
          </cell>
          <cell r="W365">
            <v>0</v>
          </cell>
          <cell r="X365">
            <v>603</v>
          </cell>
          <cell r="Y365">
            <v>87</v>
          </cell>
          <cell r="Z365">
            <v>0</v>
          </cell>
          <cell r="AA365">
            <v>1074711</v>
          </cell>
          <cell r="AB365">
            <v>0</v>
          </cell>
          <cell r="AC365">
            <v>1074711</v>
          </cell>
          <cell r="AD365">
            <v>0</v>
          </cell>
          <cell r="AE365">
            <v>77691</v>
          </cell>
          <cell r="AF365">
            <v>1152402</v>
          </cell>
          <cell r="AG365">
            <v>0</v>
          </cell>
          <cell r="AH365">
            <v>0</v>
          </cell>
          <cell r="AI365">
            <v>0</v>
          </cell>
          <cell r="AJ365">
            <v>0</v>
          </cell>
          <cell r="AK365">
            <v>1152402</v>
          </cell>
          <cell r="AM365">
            <v>603</v>
          </cell>
          <cell r="AN365">
            <v>702</v>
          </cell>
          <cell r="AO365" t="str">
            <v>ADAMS CHESHIRE</v>
          </cell>
          <cell r="AP365">
            <v>1074711</v>
          </cell>
          <cell r="AQ365">
            <v>869837</v>
          </cell>
          <cell r="AR365">
            <v>204874</v>
          </cell>
          <cell r="AS365">
            <v>0</v>
          </cell>
          <cell r="AT365">
            <v>38898.25</v>
          </cell>
          <cell r="AU365">
            <v>8013.5</v>
          </cell>
          <cell r="AV365">
            <v>0</v>
          </cell>
          <cell r="AW365">
            <v>34522</v>
          </cell>
          <cell r="AX365">
            <v>0</v>
          </cell>
          <cell r="AY365">
            <v>286307.75</v>
          </cell>
          <cell r="AZ365">
            <v>142016.14020190763</v>
          </cell>
          <cell r="BA365">
            <v>143479.72232285177</v>
          </cell>
          <cell r="BB365">
            <v>144105.98201782364</v>
          </cell>
          <cell r="BD365">
            <v>603</v>
          </cell>
          <cell r="BE365" t="str">
            <v>ADAMS CHESHIRE</v>
          </cell>
          <cell r="BF365">
            <v>0</v>
          </cell>
          <cell r="BG365">
            <v>0</v>
          </cell>
          <cell r="BI365">
            <v>0</v>
          </cell>
          <cell r="BJ365">
            <v>0</v>
          </cell>
          <cell r="BK365">
            <v>0</v>
          </cell>
          <cell r="BL365">
            <v>0</v>
          </cell>
          <cell r="BM365">
            <v>0</v>
          </cell>
          <cell r="BN365">
            <v>0</v>
          </cell>
          <cell r="BP365">
            <v>0</v>
          </cell>
          <cell r="BR365">
            <v>204874</v>
          </cell>
          <cell r="BS365">
            <v>204874</v>
          </cell>
          <cell r="BT365">
            <v>0</v>
          </cell>
          <cell r="BU365">
            <v>0</v>
          </cell>
          <cell r="BV365">
            <v>0</v>
          </cell>
          <cell r="BX365">
            <v>0</v>
          </cell>
          <cell r="CD365">
            <v>-603</v>
          </cell>
        </row>
        <row r="366">
          <cell r="A366">
            <v>605</v>
          </cell>
          <cell r="B366">
            <v>703</v>
          </cell>
          <cell r="C366" t="str">
            <v>AMHERST PELHAM</v>
          </cell>
          <cell r="D366">
            <v>93</v>
          </cell>
          <cell r="E366">
            <v>1522737</v>
          </cell>
          <cell r="F366">
            <v>0</v>
          </cell>
          <cell r="G366">
            <v>82945</v>
          </cell>
          <cell r="H366">
            <v>1605682</v>
          </cell>
          <cell r="J366">
            <v>-2636.7841735651214</v>
          </cell>
          <cell r="K366">
            <v>-1.5388096529738628E-2</v>
          </cell>
          <cell r="L366">
            <v>82945</v>
          </cell>
          <cell r="M366">
            <v>80308.215826434884</v>
          </cell>
          <cell r="O366">
            <v>1525373.7841735652</v>
          </cell>
          <cell r="Q366">
            <v>0</v>
          </cell>
          <cell r="R366">
            <v>-2636.7841735651214</v>
          </cell>
          <cell r="S366">
            <v>82945</v>
          </cell>
          <cell r="T366">
            <v>80308.215826434884</v>
          </cell>
          <cell r="V366">
            <v>254297.19866013591</v>
          </cell>
          <cell r="W366">
            <v>0</v>
          </cell>
          <cell r="X366">
            <v>605</v>
          </cell>
          <cell r="Y366">
            <v>93</v>
          </cell>
          <cell r="Z366">
            <v>0.12967581047381538</v>
          </cell>
          <cell r="AA366">
            <v>1522737</v>
          </cell>
          <cell r="AB366">
            <v>0</v>
          </cell>
          <cell r="AC366">
            <v>1522737</v>
          </cell>
          <cell r="AD366">
            <v>0</v>
          </cell>
          <cell r="AE366">
            <v>82945</v>
          </cell>
          <cell r="AF366">
            <v>1605682</v>
          </cell>
          <cell r="AG366">
            <v>0</v>
          </cell>
          <cell r="AH366">
            <v>0</v>
          </cell>
          <cell r="AI366">
            <v>0</v>
          </cell>
          <cell r="AJ366">
            <v>0</v>
          </cell>
          <cell r="AK366">
            <v>1605682</v>
          </cell>
          <cell r="AM366">
            <v>605</v>
          </cell>
          <cell r="AN366">
            <v>703</v>
          </cell>
          <cell r="AO366" t="str">
            <v>AMHERST PELHAM</v>
          </cell>
          <cell r="AP366">
            <v>1522737</v>
          </cell>
          <cell r="AQ366">
            <v>1575615</v>
          </cell>
          <cell r="AR366">
            <v>0</v>
          </cell>
          <cell r="AS366">
            <v>62497</v>
          </cell>
          <cell r="AT366">
            <v>63394.75</v>
          </cell>
          <cell r="AU366">
            <v>15767.5</v>
          </cell>
          <cell r="AV366">
            <v>23242.25</v>
          </cell>
          <cell r="AW366">
            <v>10215.75</v>
          </cell>
          <cell r="AX366">
            <v>-3765.0513398640906</v>
          </cell>
          <cell r="AY366">
            <v>171352.19866013591</v>
          </cell>
          <cell r="AZ366">
            <v>0</v>
          </cell>
          <cell r="BA366">
            <v>-2636.7841735651214</v>
          </cell>
          <cell r="BB366">
            <v>-3765.0513398640906</v>
          </cell>
          <cell r="BD366">
            <v>605</v>
          </cell>
          <cell r="BE366" t="str">
            <v>AMHERST PELHAM</v>
          </cell>
          <cell r="BF366">
            <v>0</v>
          </cell>
          <cell r="BG366">
            <v>0</v>
          </cell>
          <cell r="BI366">
            <v>0</v>
          </cell>
          <cell r="BJ366">
            <v>0</v>
          </cell>
          <cell r="BK366">
            <v>0</v>
          </cell>
          <cell r="BL366">
            <v>0</v>
          </cell>
          <cell r="BM366">
            <v>0</v>
          </cell>
          <cell r="BN366">
            <v>0</v>
          </cell>
          <cell r="BP366">
            <v>0</v>
          </cell>
          <cell r="BR366">
            <v>0</v>
          </cell>
          <cell r="BS366">
            <v>0</v>
          </cell>
          <cell r="BT366">
            <v>0</v>
          </cell>
          <cell r="BU366">
            <v>-3765.0513398640906</v>
          </cell>
          <cell r="BV366">
            <v>-3765.0513398640906</v>
          </cell>
          <cell r="BX366">
            <v>-3765.0513398640906</v>
          </cell>
          <cell r="CD366">
            <v>-605</v>
          </cell>
        </row>
        <row r="367">
          <cell r="A367">
            <v>610</v>
          </cell>
          <cell r="B367">
            <v>704</v>
          </cell>
          <cell r="C367" t="str">
            <v>ASHBURNHAM WESTMINSTER</v>
          </cell>
          <cell r="D367">
            <v>12</v>
          </cell>
          <cell r="E367">
            <v>141626</v>
          </cell>
          <cell r="F367">
            <v>0</v>
          </cell>
          <cell r="G367">
            <v>10712</v>
          </cell>
          <cell r="H367">
            <v>152338</v>
          </cell>
          <cell r="J367">
            <v>-361.48116459421732</v>
          </cell>
          <cell r="K367">
            <v>-3.1358585491026859E-2</v>
          </cell>
          <cell r="L367">
            <v>10712</v>
          </cell>
          <cell r="M367">
            <v>10350.518835405783</v>
          </cell>
          <cell r="O367">
            <v>141987.48116459421</v>
          </cell>
          <cell r="Q367">
            <v>0</v>
          </cell>
          <cell r="R367">
            <v>-361.48116459421732</v>
          </cell>
          <cell r="S367">
            <v>10712</v>
          </cell>
          <cell r="T367">
            <v>10350.518835405783</v>
          </cell>
          <cell r="V367">
            <v>22239.342797322723</v>
          </cell>
          <cell r="W367">
            <v>0</v>
          </cell>
          <cell r="X367">
            <v>610</v>
          </cell>
          <cell r="Y367">
            <v>12</v>
          </cell>
          <cell r="Z367">
            <v>4.9875311720698253E-3</v>
          </cell>
          <cell r="AA367">
            <v>141626</v>
          </cell>
          <cell r="AB367">
            <v>0</v>
          </cell>
          <cell r="AC367">
            <v>141626</v>
          </cell>
          <cell r="AD367">
            <v>0</v>
          </cell>
          <cell r="AE367">
            <v>10712</v>
          </cell>
          <cell r="AF367">
            <v>152338</v>
          </cell>
          <cell r="AG367">
            <v>0</v>
          </cell>
          <cell r="AH367">
            <v>0</v>
          </cell>
          <cell r="AI367">
            <v>0</v>
          </cell>
          <cell r="AJ367">
            <v>0</v>
          </cell>
          <cell r="AK367">
            <v>152338</v>
          </cell>
          <cell r="AM367">
            <v>610</v>
          </cell>
          <cell r="AN367">
            <v>704</v>
          </cell>
          <cell r="AO367" t="str">
            <v>ASHBURNHAM WESTMINSTER</v>
          </cell>
          <cell r="AP367">
            <v>141626</v>
          </cell>
          <cell r="AQ367">
            <v>144479</v>
          </cell>
          <cell r="AR367">
            <v>0</v>
          </cell>
          <cell r="AS367">
            <v>8568</v>
          </cell>
          <cell r="AT367">
            <v>0</v>
          </cell>
          <cell r="AU367">
            <v>0</v>
          </cell>
          <cell r="AV367">
            <v>0</v>
          </cell>
          <cell r="AW367">
            <v>3475.5</v>
          </cell>
          <cell r="AX367">
            <v>-516.15720267727738</v>
          </cell>
          <cell r="AY367">
            <v>11527.342797322723</v>
          </cell>
          <cell r="AZ367">
            <v>0</v>
          </cell>
          <cell r="BA367">
            <v>-361.48116459421732</v>
          </cell>
          <cell r="BB367">
            <v>-516.15720267727738</v>
          </cell>
          <cell r="BD367">
            <v>610</v>
          </cell>
          <cell r="BE367" t="str">
            <v>ASHBURNHAM WESTMINSTER</v>
          </cell>
          <cell r="BF367">
            <v>0</v>
          </cell>
          <cell r="BG367">
            <v>0</v>
          </cell>
          <cell r="BI367">
            <v>0</v>
          </cell>
          <cell r="BJ367">
            <v>0</v>
          </cell>
          <cell r="BK367">
            <v>0</v>
          </cell>
          <cell r="BL367">
            <v>0</v>
          </cell>
          <cell r="BM367">
            <v>0</v>
          </cell>
          <cell r="BN367">
            <v>0</v>
          </cell>
          <cell r="BP367">
            <v>0</v>
          </cell>
          <cell r="BR367">
            <v>0</v>
          </cell>
          <cell r="BS367">
            <v>0</v>
          </cell>
          <cell r="BT367">
            <v>0</v>
          </cell>
          <cell r="BU367">
            <v>-516.15720267727738</v>
          </cell>
          <cell r="BV367">
            <v>-516.15720267727738</v>
          </cell>
          <cell r="BX367">
            <v>-516.15720267727738</v>
          </cell>
          <cell r="CD367">
            <v>-610</v>
          </cell>
        </row>
        <row r="368">
          <cell r="A368">
            <v>615</v>
          </cell>
          <cell r="B368">
            <v>705</v>
          </cell>
          <cell r="C368" t="str">
            <v>ATHOL ROYALSTON</v>
          </cell>
          <cell r="D368">
            <v>1</v>
          </cell>
          <cell r="E368">
            <v>10719</v>
          </cell>
          <cell r="F368">
            <v>0</v>
          </cell>
          <cell r="G368">
            <v>891</v>
          </cell>
          <cell r="H368">
            <v>11610</v>
          </cell>
          <cell r="J368">
            <v>0</v>
          </cell>
          <cell r="K368">
            <v>0</v>
          </cell>
          <cell r="L368">
            <v>891</v>
          </cell>
          <cell r="M368">
            <v>891</v>
          </cell>
          <cell r="O368">
            <v>10719</v>
          </cell>
          <cell r="Q368">
            <v>0</v>
          </cell>
          <cell r="R368">
            <v>0</v>
          </cell>
          <cell r="S368">
            <v>891</v>
          </cell>
          <cell r="T368">
            <v>891</v>
          </cell>
          <cell r="V368">
            <v>10977.5</v>
          </cell>
          <cell r="W368">
            <v>0</v>
          </cell>
          <cell r="X368">
            <v>615</v>
          </cell>
          <cell r="Y368">
            <v>1</v>
          </cell>
          <cell r="Z368">
            <v>2.4937655860349127E-3</v>
          </cell>
          <cell r="AA368">
            <v>10719</v>
          </cell>
          <cell r="AB368">
            <v>0</v>
          </cell>
          <cell r="AC368">
            <v>10719</v>
          </cell>
          <cell r="AD368">
            <v>0</v>
          </cell>
          <cell r="AE368">
            <v>891</v>
          </cell>
          <cell r="AF368">
            <v>11610</v>
          </cell>
          <cell r="AG368">
            <v>0</v>
          </cell>
          <cell r="AH368">
            <v>0</v>
          </cell>
          <cell r="AI368">
            <v>0</v>
          </cell>
          <cell r="AJ368">
            <v>0</v>
          </cell>
          <cell r="AK368">
            <v>11610</v>
          </cell>
          <cell r="AM368">
            <v>615</v>
          </cell>
          <cell r="AN368">
            <v>705</v>
          </cell>
          <cell r="AO368" t="str">
            <v>ATHOL ROYALSTON</v>
          </cell>
          <cell r="AP368">
            <v>10719</v>
          </cell>
          <cell r="AQ368">
            <v>30673</v>
          </cell>
          <cell r="AR368">
            <v>0</v>
          </cell>
          <cell r="AS368">
            <v>0</v>
          </cell>
          <cell r="AT368">
            <v>10086.5</v>
          </cell>
          <cell r="AU368">
            <v>0</v>
          </cell>
          <cell r="AV368">
            <v>0</v>
          </cell>
          <cell r="AW368">
            <v>0</v>
          </cell>
          <cell r="AX368">
            <v>0</v>
          </cell>
          <cell r="AY368">
            <v>10086.5</v>
          </cell>
          <cell r="AZ368">
            <v>0</v>
          </cell>
          <cell r="BA368">
            <v>0</v>
          </cell>
          <cell r="BB368">
            <v>0</v>
          </cell>
          <cell r="BD368">
            <v>615</v>
          </cell>
          <cell r="BE368" t="str">
            <v>ATHOL ROYALSTON</v>
          </cell>
          <cell r="BF368">
            <v>0</v>
          </cell>
          <cell r="BG368">
            <v>0</v>
          </cell>
          <cell r="BI368">
            <v>0</v>
          </cell>
          <cell r="BJ368">
            <v>0</v>
          </cell>
          <cell r="BK368">
            <v>0</v>
          </cell>
          <cell r="BL368">
            <v>0</v>
          </cell>
          <cell r="BM368">
            <v>0</v>
          </cell>
          <cell r="BN368">
            <v>0</v>
          </cell>
          <cell r="BP368">
            <v>0</v>
          </cell>
          <cell r="BR368">
            <v>0</v>
          </cell>
          <cell r="BS368">
            <v>0</v>
          </cell>
          <cell r="BT368">
            <v>0</v>
          </cell>
          <cell r="BU368">
            <v>0</v>
          </cell>
          <cell r="BV368">
            <v>0</v>
          </cell>
          <cell r="BX368">
            <v>0</v>
          </cell>
          <cell r="CD368">
            <v>-615</v>
          </cell>
        </row>
        <row r="369">
          <cell r="A369">
            <v>616</v>
          </cell>
          <cell r="B369">
            <v>616</v>
          </cell>
          <cell r="C369" t="str">
            <v>AYER SHIRLEY</v>
          </cell>
          <cell r="D369">
            <v>71</v>
          </cell>
          <cell r="E369">
            <v>901518</v>
          </cell>
          <cell r="F369">
            <v>0</v>
          </cell>
          <cell r="G369">
            <v>63364</v>
          </cell>
          <cell r="H369">
            <v>964882</v>
          </cell>
          <cell r="J369">
            <v>28897.079680611056</v>
          </cell>
          <cell r="K369">
            <v>0.50392507813565601</v>
          </cell>
          <cell r="L369">
            <v>63364</v>
          </cell>
          <cell r="M369">
            <v>92261.079680611059</v>
          </cell>
          <cell r="O369">
            <v>872620.92031938897</v>
          </cell>
          <cell r="Q369">
            <v>0</v>
          </cell>
          <cell r="R369">
            <v>28897.079680611056</v>
          </cell>
          <cell r="S369">
            <v>63364</v>
          </cell>
          <cell r="T369">
            <v>92261.079680611059</v>
          </cell>
          <cell r="V369">
            <v>120708</v>
          </cell>
          <cell r="W369">
            <v>0</v>
          </cell>
          <cell r="X369">
            <v>616</v>
          </cell>
          <cell r="Y369">
            <v>71</v>
          </cell>
          <cell r="Z369">
            <v>4.4389349525301186E-2</v>
          </cell>
          <cell r="AA369">
            <v>901518</v>
          </cell>
          <cell r="AB369">
            <v>0</v>
          </cell>
          <cell r="AC369">
            <v>901518</v>
          </cell>
          <cell r="AD369">
            <v>0</v>
          </cell>
          <cell r="AE369">
            <v>63364</v>
          </cell>
          <cell r="AF369">
            <v>964882</v>
          </cell>
          <cell r="AG369">
            <v>0</v>
          </cell>
          <cell r="AH369">
            <v>0</v>
          </cell>
          <cell r="AI369">
            <v>0</v>
          </cell>
          <cell r="AJ369">
            <v>0</v>
          </cell>
          <cell r="AK369">
            <v>964882</v>
          </cell>
          <cell r="AM369">
            <v>616</v>
          </cell>
          <cell r="AN369">
            <v>616</v>
          </cell>
          <cell r="AO369" t="str">
            <v>AYER SHIRLEY</v>
          </cell>
          <cell r="AP369">
            <v>901518</v>
          </cell>
          <cell r="AQ369">
            <v>860256</v>
          </cell>
          <cell r="AR369">
            <v>41262</v>
          </cell>
          <cell r="AS369">
            <v>0</v>
          </cell>
          <cell r="AT369">
            <v>666.75</v>
          </cell>
          <cell r="AU369">
            <v>0</v>
          </cell>
          <cell r="AV369">
            <v>15415.25</v>
          </cell>
          <cell r="AW369">
            <v>0</v>
          </cell>
          <cell r="AX369">
            <v>0</v>
          </cell>
          <cell r="AY369">
            <v>57344</v>
          </cell>
          <cell r="AZ369">
            <v>28602.311552520638</v>
          </cell>
          <cell r="BA369">
            <v>28897.079680611056</v>
          </cell>
          <cell r="BB369">
            <v>29023.209533759476</v>
          </cell>
          <cell r="BD369">
            <v>616</v>
          </cell>
          <cell r="BE369" t="str">
            <v>AYER SHIRLEY</v>
          </cell>
          <cell r="BF369">
            <v>0</v>
          </cell>
          <cell r="BG369">
            <v>0</v>
          </cell>
          <cell r="BI369">
            <v>0</v>
          </cell>
          <cell r="BJ369">
            <v>0</v>
          </cell>
          <cell r="BK369">
            <v>0</v>
          </cell>
          <cell r="BL369">
            <v>0</v>
          </cell>
          <cell r="BM369">
            <v>0</v>
          </cell>
          <cell r="BN369">
            <v>0</v>
          </cell>
          <cell r="BP369">
            <v>0</v>
          </cell>
          <cell r="BR369">
            <v>41262</v>
          </cell>
          <cell r="BS369">
            <v>41262</v>
          </cell>
          <cell r="BT369">
            <v>0</v>
          </cell>
          <cell r="BU369">
            <v>0</v>
          </cell>
          <cell r="BV369">
            <v>0</v>
          </cell>
          <cell r="BX369">
            <v>0</v>
          </cell>
          <cell r="CC369" t="str">
            <v>fy12</v>
          </cell>
          <cell r="CD369">
            <v>-616</v>
          </cell>
        </row>
        <row r="370">
          <cell r="A370">
            <v>618</v>
          </cell>
          <cell r="B370">
            <v>706</v>
          </cell>
          <cell r="C370" t="str">
            <v>BERKSHIRE HILLS</v>
          </cell>
          <cell r="D370">
            <v>0</v>
          </cell>
          <cell r="E370">
            <v>0</v>
          </cell>
          <cell r="F370">
            <v>0</v>
          </cell>
          <cell r="G370">
            <v>0</v>
          </cell>
          <cell r="H370">
            <v>0</v>
          </cell>
          <cell r="J370">
            <v>0</v>
          </cell>
          <cell r="K370">
            <v>0</v>
          </cell>
          <cell r="L370">
            <v>0</v>
          </cell>
          <cell r="M370">
            <v>0</v>
          </cell>
          <cell r="O370">
            <v>0</v>
          </cell>
          <cell r="Q370">
            <v>0</v>
          </cell>
          <cell r="R370">
            <v>0</v>
          </cell>
          <cell r="S370">
            <v>0</v>
          </cell>
          <cell r="T370">
            <v>0</v>
          </cell>
          <cell r="V370">
            <v>1222.25</v>
          </cell>
          <cell r="W370">
            <v>0</v>
          </cell>
          <cell r="X370">
            <v>618</v>
          </cell>
          <cell r="AM370">
            <v>618</v>
          </cell>
          <cell r="AN370">
            <v>706</v>
          </cell>
          <cell r="AO370" t="str">
            <v>BERKSHIRE HILLS</v>
          </cell>
          <cell r="AP370">
            <v>0</v>
          </cell>
          <cell r="AQ370">
            <v>0</v>
          </cell>
          <cell r="AR370">
            <v>0</v>
          </cell>
          <cell r="AS370">
            <v>0</v>
          </cell>
          <cell r="AT370">
            <v>1222.25</v>
          </cell>
          <cell r="AU370">
            <v>0</v>
          </cell>
          <cell r="AV370">
            <v>0</v>
          </cell>
          <cell r="AW370">
            <v>0</v>
          </cell>
          <cell r="AX370">
            <v>0</v>
          </cell>
          <cell r="AY370">
            <v>1222.25</v>
          </cell>
          <cell r="AZ370">
            <v>0</v>
          </cell>
          <cell r="BA370">
            <v>0</v>
          </cell>
          <cell r="BB370">
            <v>0</v>
          </cell>
          <cell r="BD370">
            <v>618</v>
          </cell>
          <cell r="BE370" t="str">
            <v>BERKSHIRE HILLS</v>
          </cell>
          <cell r="BF370">
            <v>0</v>
          </cell>
          <cell r="BG370">
            <v>0</v>
          </cell>
          <cell r="BI370">
            <v>0</v>
          </cell>
          <cell r="BJ370">
            <v>0</v>
          </cell>
          <cell r="BK370">
            <v>0</v>
          </cell>
          <cell r="BL370">
            <v>0</v>
          </cell>
          <cell r="BM370">
            <v>0</v>
          </cell>
          <cell r="BN370">
            <v>0</v>
          </cell>
          <cell r="BP370">
            <v>0</v>
          </cell>
          <cell r="BR370">
            <v>0</v>
          </cell>
          <cell r="BS370">
            <v>0</v>
          </cell>
          <cell r="BT370">
            <v>0</v>
          </cell>
          <cell r="BU370">
            <v>0</v>
          </cell>
          <cell r="BV370">
            <v>0</v>
          </cell>
          <cell r="BX370">
            <v>0</v>
          </cell>
          <cell r="CD370">
            <v>-618</v>
          </cell>
        </row>
        <row r="371">
          <cell r="A371">
            <v>620</v>
          </cell>
          <cell r="B371">
            <v>707</v>
          </cell>
          <cell r="C371" t="str">
            <v>BERLIN BOYLSTON</v>
          </cell>
          <cell r="D371">
            <v>11</v>
          </cell>
          <cell r="E371">
            <v>158724</v>
          </cell>
          <cell r="F371">
            <v>0</v>
          </cell>
          <cell r="G371">
            <v>9631</v>
          </cell>
          <cell r="H371">
            <v>168355</v>
          </cell>
          <cell r="J371">
            <v>0</v>
          </cell>
          <cell r="K371">
            <v>0</v>
          </cell>
          <cell r="L371">
            <v>9631</v>
          </cell>
          <cell r="M371">
            <v>9631</v>
          </cell>
          <cell r="O371">
            <v>158724</v>
          </cell>
          <cell r="Q371">
            <v>0</v>
          </cell>
          <cell r="R371">
            <v>0</v>
          </cell>
          <cell r="S371">
            <v>9631</v>
          </cell>
          <cell r="T371">
            <v>9631</v>
          </cell>
          <cell r="V371">
            <v>10983.25</v>
          </cell>
          <cell r="W371">
            <v>0</v>
          </cell>
          <cell r="X371">
            <v>620</v>
          </cell>
          <cell r="Y371">
            <v>11</v>
          </cell>
          <cell r="Z371">
            <v>0.2175226586102719</v>
          </cell>
          <cell r="AA371">
            <v>158724</v>
          </cell>
          <cell r="AB371">
            <v>0</v>
          </cell>
          <cell r="AC371">
            <v>158724</v>
          </cell>
          <cell r="AD371">
            <v>0</v>
          </cell>
          <cell r="AE371">
            <v>9631</v>
          </cell>
          <cell r="AF371">
            <v>168355</v>
          </cell>
          <cell r="AG371">
            <v>0</v>
          </cell>
          <cell r="AH371">
            <v>0</v>
          </cell>
          <cell r="AI371">
            <v>0</v>
          </cell>
          <cell r="AJ371">
            <v>0</v>
          </cell>
          <cell r="AK371">
            <v>168355</v>
          </cell>
          <cell r="AM371">
            <v>620</v>
          </cell>
          <cell r="AN371">
            <v>707</v>
          </cell>
          <cell r="AO371" t="str">
            <v>BERLIN BOYLSTON</v>
          </cell>
          <cell r="AP371">
            <v>158724</v>
          </cell>
          <cell r="AQ371">
            <v>200517</v>
          </cell>
          <cell r="AR371">
            <v>0</v>
          </cell>
          <cell r="AS371">
            <v>0</v>
          </cell>
          <cell r="AT371">
            <v>0</v>
          </cell>
          <cell r="AU371">
            <v>0</v>
          </cell>
          <cell r="AV371">
            <v>0</v>
          </cell>
          <cell r="AW371">
            <v>1352.25</v>
          </cell>
          <cell r="AX371">
            <v>0</v>
          </cell>
          <cell r="AY371">
            <v>1352.25</v>
          </cell>
          <cell r="AZ371">
            <v>0</v>
          </cell>
          <cell r="BA371">
            <v>0</v>
          </cell>
          <cell r="BB371">
            <v>0</v>
          </cell>
          <cell r="BD371">
            <v>620</v>
          </cell>
          <cell r="BE371" t="str">
            <v>BERLIN BOYLSTON</v>
          </cell>
          <cell r="BF371">
            <v>0</v>
          </cell>
          <cell r="BG371">
            <v>0</v>
          </cell>
          <cell r="BI371">
            <v>0</v>
          </cell>
          <cell r="BJ371">
            <v>0</v>
          </cell>
          <cell r="BK371">
            <v>0</v>
          </cell>
          <cell r="BL371">
            <v>0</v>
          </cell>
          <cell r="BM371">
            <v>0</v>
          </cell>
          <cell r="BN371">
            <v>0</v>
          </cell>
          <cell r="BP371">
            <v>0</v>
          </cell>
          <cell r="BR371">
            <v>0</v>
          </cell>
          <cell r="BS371">
            <v>0</v>
          </cell>
          <cell r="BT371">
            <v>0</v>
          </cell>
          <cell r="BU371">
            <v>0</v>
          </cell>
          <cell r="BV371">
            <v>0</v>
          </cell>
          <cell r="BX371">
            <v>0</v>
          </cell>
          <cell r="CC371" t="str">
            <v>fy14</v>
          </cell>
          <cell r="CD371">
            <v>-620</v>
          </cell>
        </row>
        <row r="372">
          <cell r="A372">
            <v>622</v>
          </cell>
          <cell r="B372">
            <v>765</v>
          </cell>
          <cell r="C372" t="str">
            <v>BLACKSTONE MILLVILLE</v>
          </cell>
          <cell r="D372">
            <v>2</v>
          </cell>
          <cell r="E372">
            <v>20840</v>
          </cell>
          <cell r="F372">
            <v>0</v>
          </cell>
          <cell r="G372">
            <v>1786</v>
          </cell>
          <cell r="H372">
            <v>22626</v>
          </cell>
          <cell r="J372">
            <v>-219.95175878390401</v>
          </cell>
          <cell r="K372">
            <v>-4.4276538032290834E-2</v>
          </cell>
          <cell r="L372">
            <v>1786</v>
          </cell>
          <cell r="M372">
            <v>1566.0482412160959</v>
          </cell>
          <cell r="O372">
            <v>21059.951758783904</v>
          </cell>
          <cell r="Q372">
            <v>0</v>
          </cell>
          <cell r="R372">
            <v>-219.95175878390401</v>
          </cell>
          <cell r="S372">
            <v>1786</v>
          </cell>
          <cell r="T372">
            <v>1566.0482412160959</v>
          </cell>
          <cell r="V372">
            <v>6753.6819498284494</v>
          </cell>
          <cell r="W372">
            <v>0</v>
          </cell>
          <cell r="X372">
            <v>622</v>
          </cell>
          <cell r="Y372">
            <v>2</v>
          </cell>
          <cell r="Z372">
            <v>0</v>
          </cell>
          <cell r="AA372">
            <v>20840</v>
          </cell>
          <cell r="AB372">
            <v>0</v>
          </cell>
          <cell r="AC372">
            <v>20840</v>
          </cell>
          <cell r="AD372">
            <v>0</v>
          </cell>
          <cell r="AE372">
            <v>1786</v>
          </cell>
          <cell r="AF372">
            <v>22626</v>
          </cell>
          <cell r="AG372">
            <v>0</v>
          </cell>
          <cell r="AH372">
            <v>0</v>
          </cell>
          <cell r="AI372">
            <v>0</v>
          </cell>
          <cell r="AJ372">
            <v>0</v>
          </cell>
          <cell r="AK372">
            <v>22626</v>
          </cell>
          <cell r="AM372">
            <v>622</v>
          </cell>
          <cell r="AN372">
            <v>765</v>
          </cell>
          <cell r="AO372" t="str">
            <v>BLACKSTONE MILLVILLE</v>
          </cell>
          <cell r="AP372">
            <v>20840</v>
          </cell>
          <cell r="AQ372">
            <v>20853</v>
          </cell>
          <cell r="AR372">
            <v>0</v>
          </cell>
          <cell r="AS372">
            <v>5213</v>
          </cell>
          <cell r="AT372">
            <v>0</v>
          </cell>
          <cell r="AU372">
            <v>68.75</v>
          </cell>
          <cell r="AV372">
            <v>0</v>
          </cell>
          <cell r="AW372">
            <v>0</v>
          </cell>
          <cell r="AX372">
            <v>-314.06805017155057</v>
          </cell>
          <cell r="AY372">
            <v>4967.6819498284494</v>
          </cell>
          <cell r="AZ372">
            <v>0</v>
          </cell>
          <cell r="BA372">
            <v>-219.95175878390401</v>
          </cell>
          <cell r="BB372">
            <v>-314.06805017155057</v>
          </cell>
          <cell r="BD372">
            <v>622</v>
          </cell>
          <cell r="BE372" t="str">
            <v>BLACKSTONE MILLVILLE</v>
          </cell>
          <cell r="BF372">
            <v>0</v>
          </cell>
          <cell r="BG372">
            <v>0</v>
          </cell>
          <cell r="BI372">
            <v>0</v>
          </cell>
          <cell r="BJ372">
            <v>0</v>
          </cell>
          <cell r="BK372">
            <v>0</v>
          </cell>
          <cell r="BL372">
            <v>0</v>
          </cell>
          <cell r="BM372">
            <v>0</v>
          </cell>
          <cell r="BN372">
            <v>0</v>
          </cell>
          <cell r="BP372">
            <v>0</v>
          </cell>
          <cell r="BR372">
            <v>0</v>
          </cell>
          <cell r="BS372">
            <v>0</v>
          </cell>
          <cell r="BT372">
            <v>0</v>
          </cell>
          <cell r="BU372">
            <v>-314.06805017155057</v>
          </cell>
          <cell r="BV372">
            <v>-314.06805017155057</v>
          </cell>
          <cell r="BX372">
            <v>-314.06805017155057</v>
          </cell>
          <cell r="CD372">
            <v>-622</v>
          </cell>
        </row>
        <row r="373">
          <cell r="A373">
            <v>625</v>
          </cell>
          <cell r="B373">
            <v>710</v>
          </cell>
          <cell r="C373" t="str">
            <v>BRIDGEWATER RAYNHAM</v>
          </cell>
          <cell r="D373">
            <v>12</v>
          </cell>
          <cell r="E373">
            <v>156025</v>
          </cell>
          <cell r="F373">
            <v>0</v>
          </cell>
          <cell r="G373">
            <v>10716</v>
          </cell>
          <cell r="H373">
            <v>166741</v>
          </cell>
          <cell r="J373">
            <v>42177.466525248434</v>
          </cell>
          <cell r="K373">
            <v>0.65337985640036145</v>
          </cell>
          <cell r="L373">
            <v>10716</v>
          </cell>
          <cell r="M373">
            <v>52893.466525248434</v>
          </cell>
          <cell r="O373">
            <v>113847.53347475157</v>
          </cell>
          <cell r="Q373">
            <v>0</v>
          </cell>
          <cell r="R373">
            <v>42177.466525248434</v>
          </cell>
          <cell r="S373">
            <v>10716</v>
          </cell>
          <cell r="T373">
            <v>52893.466525248434</v>
          </cell>
          <cell r="V373">
            <v>75268.75</v>
          </cell>
          <cell r="W373">
            <v>0</v>
          </cell>
          <cell r="X373">
            <v>625</v>
          </cell>
          <cell r="Y373">
            <v>12</v>
          </cell>
          <cell r="Z373">
            <v>0</v>
          </cell>
          <cell r="AA373">
            <v>156025</v>
          </cell>
          <cell r="AB373">
            <v>0</v>
          </cell>
          <cell r="AC373">
            <v>156025</v>
          </cell>
          <cell r="AD373">
            <v>0</v>
          </cell>
          <cell r="AE373">
            <v>10716</v>
          </cell>
          <cell r="AF373">
            <v>166741</v>
          </cell>
          <cell r="AG373">
            <v>0</v>
          </cell>
          <cell r="AH373">
            <v>0</v>
          </cell>
          <cell r="AI373">
            <v>0</v>
          </cell>
          <cell r="AJ373">
            <v>0</v>
          </cell>
          <cell r="AK373">
            <v>166741</v>
          </cell>
          <cell r="AM373">
            <v>625</v>
          </cell>
          <cell r="AN373">
            <v>710</v>
          </cell>
          <cell r="AO373" t="str">
            <v>BRIDGEWATER RAYNHAM</v>
          </cell>
          <cell r="AP373">
            <v>156025</v>
          </cell>
          <cell r="AQ373">
            <v>95800</v>
          </cell>
          <cell r="AR373">
            <v>60225</v>
          </cell>
          <cell r="AS373">
            <v>0</v>
          </cell>
          <cell r="AT373">
            <v>4327.75</v>
          </cell>
          <cell r="AU373">
            <v>0</v>
          </cell>
          <cell r="AV373">
            <v>0</v>
          </cell>
          <cell r="AW373">
            <v>0</v>
          </cell>
          <cell r="AX373">
            <v>0</v>
          </cell>
          <cell r="AY373">
            <v>64552.75</v>
          </cell>
          <cell r="AZ373">
            <v>41747.230217889468</v>
          </cell>
          <cell r="BA373">
            <v>42177.466525248434</v>
          </cell>
          <cell r="BB373">
            <v>42361.562555636287</v>
          </cell>
          <cell r="BD373">
            <v>625</v>
          </cell>
          <cell r="BE373" t="str">
            <v>BRIDGEWATER RAYNHAM</v>
          </cell>
          <cell r="BF373">
            <v>0</v>
          </cell>
          <cell r="BG373">
            <v>0</v>
          </cell>
          <cell r="BI373">
            <v>0</v>
          </cell>
          <cell r="BJ373">
            <v>0</v>
          </cell>
          <cell r="BK373">
            <v>0</v>
          </cell>
          <cell r="BL373">
            <v>0</v>
          </cell>
          <cell r="BM373">
            <v>0</v>
          </cell>
          <cell r="BN373">
            <v>0</v>
          </cell>
          <cell r="BP373">
            <v>0</v>
          </cell>
          <cell r="BR373">
            <v>60225</v>
          </cell>
          <cell r="BS373">
            <v>60225</v>
          </cell>
          <cell r="BT373">
            <v>0</v>
          </cell>
          <cell r="BU373">
            <v>0</v>
          </cell>
          <cell r="BV373">
            <v>0</v>
          </cell>
          <cell r="BX373">
            <v>0</v>
          </cell>
          <cell r="CD373">
            <v>-625</v>
          </cell>
        </row>
        <row r="374">
          <cell r="A374">
            <v>632</v>
          </cell>
          <cell r="B374">
            <v>632</v>
          </cell>
          <cell r="C374" t="str">
            <v>CHESTERFIELD GOSHEN</v>
          </cell>
          <cell r="D374">
            <v>2</v>
          </cell>
          <cell r="E374">
            <v>32504</v>
          </cell>
          <cell r="F374">
            <v>0</v>
          </cell>
          <cell r="G374">
            <v>1786</v>
          </cell>
          <cell r="H374">
            <v>34290</v>
          </cell>
          <cell r="J374">
            <v>-202.62184271993559</v>
          </cell>
          <cell r="K374">
            <v>-4.4890636029983097E-2</v>
          </cell>
          <cell r="L374">
            <v>1786</v>
          </cell>
          <cell r="M374">
            <v>1583.3781572800644</v>
          </cell>
          <cell r="O374">
            <v>32706.621842719935</v>
          </cell>
          <cell r="Q374">
            <v>0</v>
          </cell>
          <cell r="R374">
            <v>-202.62184271993559</v>
          </cell>
          <cell r="S374">
            <v>1786</v>
          </cell>
          <cell r="T374">
            <v>1583.3781572800644</v>
          </cell>
          <cell r="V374">
            <v>6299.6772529710106</v>
          </cell>
          <cell r="W374">
            <v>0</v>
          </cell>
          <cell r="X374">
            <v>632</v>
          </cell>
          <cell r="Y374">
            <v>2</v>
          </cell>
          <cell r="Z374">
            <v>0</v>
          </cell>
          <cell r="AA374">
            <v>32504</v>
          </cell>
          <cell r="AB374">
            <v>0</v>
          </cell>
          <cell r="AC374">
            <v>32504</v>
          </cell>
          <cell r="AD374">
            <v>0</v>
          </cell>
          <cell r="AE374">
            <v>1786</v>
          </cell>
          <cell r="AF374">
            <v>34290</v>
          </cell>
          <cell r="AG374">
            <v>0</v>
          </cell>
          <cell r="AH374">
            <v>0</v>
          </cell>
          <cell r="AI374">
            <v>0</v>
          </cell>
          <cell r="AJ374">
            <v>0</v>
          </cell>
          <cell r="AK374">
            <v>34290</v>
          </cell>
          <cell r="AM374">
            <v>632</v>
          </cell>
          <cell r="AN374">
            <v>632</v>
          </cell>
          <cell r="AO374" t="str">
            <v>CHESTERFIELD GOSHEN</v>
          </cell>
          <cell r="AP374">
            <v>32504</v>
          </cell>
          <cell r="AQ374">
            <v>45948</v>
          </cell>
          <cell r="AR374">
            <v>0</v>
          </cell>
          <cell r="AS374">
            <v>4803</v>
          </cell>
          <cell r="AT374">
            <v>0</v>
          </cell>
          <cell r="AU374">
            <v>0</v>
          </cell>
          <cell r="AV374">
            <v>0</v>
          </cell>
          <cell r="AW374">
            <v>0</v>
          </cell>
          <cell r="AX374">
            <v>-289.3227470289894</v>
          </cell>
          <cell r="AY374">
            <v>4513.6772529710106</v>
          </cell>
          <cell r="AZ374">
            <v>0</v>
          </cell>
          <cell r="BA374">
            <v>-202.62184271993559</v>
          </cell>
          <cell r="BB374">
            <v>-289.3227470289894</v>
          </cell>
          <cell r="BD374">
            <v>632</v>
          </cell>
          <cell r="BE374" t="str">
            <v>CHESTERFIELD GOSHEN</v>
          </cell>
          <cell r="BF374">
            <v>0</v>
          </cell>
          <cell r="BG374">
            <v>0</v>
          </cell>
          <cell r="BI374">
            <v>0</v>
          </cell>
          <cell r="BJ374">
            <v>0</v>
          </cell>
          <cell r="BK374">
            <v>0</v>
          </cell>
          <cell r="BL374">
            <v>0</v>
          </cell>
          <cell r="BM374">
            <v>0</v>
          </cell>
          <cell r="BN374">
            <v>0</v>
          </cell>
          <cell r="BP374">
            <v>0</v>
          </cell>
          <cell r="BR374">
            <v>0</v>
          </cell>
          <cell r="BS374">
            <v>0</v>
          </cell>
          <cell r="BT374">
            <v>0</v>
          </cell>
          <cell r="BU374">
            <v>-289.3227470289894</v>
          </cell>
          <cell r="BV374">
            <v>-289.3227470289894</v>
          </cell>
          <cell r="BX374">
            <v>-289.3227470289894</v>
          </cell>
          <cell r="CD374">
            <v>-632</v>
          </cell>
        </row>
        <row r="375">
          <cell r="A375">
            <v>635</v>
          </cell>
          <cell r="B375">
            <v>712</v>
          </cell>
          <cell r="C375" t="str">
            <v>CENTRAL BERKSHIRE</v>
          </cell>
          <cell r="D375">
            <v>22</v>
          </cell>
          <cell r="E375">
            <v>335292</v>
          </cell>
          <cell r="F375">
            <v>0</v>
          </cell>
          <cell r="G375">
            <v>19642</v>
          </cell>
          <cell r="H375">
            <v>354934</v>
          </cell>
          <cell r="J375">
            <v>28335.698826845277</v>
          </cell>
          <cell r="K375">
            <v>0.35985537950955743</v>
          </cell>
          <cell r="L375">
            <v>19642</v>
          </cell>
          <cell r="M375">
            <v>47977.698826845277</v>
          </cell>
          <cell r="O375">
            <v>306956.30117315473</v>
          </cell>
          <cell r="Q375">
            <v>0</v>
          </cell>
          <cell r="R375">
            <v>28335.698826845277</v>
          </cell>
          <cell r="S375">
            <v>19642</v>
          </cell>
          <cell r="T375">
            <v>47977.698826845277</v>
          </cell>
          <cell r="V375">
            <v>98383.907000150066</v>
          </cell>
          <cell r="W375">
            <v>0</v>
          </cell>
          <cell r="X375">
            <v>635</v>
          </cell>
          <cell r="Y375">
            <v>22</v>
          </cell>
          <cell r="Z375">
            <v>4.9875311720698253E-3</v>
          </cell>
          <cell r="AA375">
            <v>335292</v>
          </cell>
          <cell r="AB375">
            <v>0</v>
          </cell>
          <cell r="AC375">
            <v>335292</v>
          </cell>
          <cell r="AD375">
            <v>0</v>
          </cell>
          <cell r="AE375">
            <v>19642</v>
          </cell>
          <cell r="AF375">
            <v>354934</v>
          </cell>
          <cell r="AG375">
            <v>0</v>
          </cell>
          <cell r="AH375">
            <v>0</v>
          </cell>
          <cell r="AI375">
            <v>0</v>
          </cell>
          <cell r="AJ375">
            <v>0</v>
          </cell>
          <cell r="AK375">
            <v>354934</v>
          </cell>
          <cell r="AM375">
            <v>635</v>
          </cell>
          <cell r="AN375">
            <v>712</v>
          </cell>
          <cell r="AO375" t="str">
            <v>CENTRAL BERKSHIRE</v>
          </cell>
          <cell r="AP375">
            <v>335292</v>
          </cell>
          <cell r="AQ375">
            <v>293210</v>
          </cell>
          <cell r="AR375">
            <v>42082</v>
          </cell>
          <cell r="AS375">
            <v>26917</v>
          </cell>
          <cell r="AT375">
            <v>5830.25</v>
          </cell>
          <cell r="AU375">
            <v>0</v>
          </cell>
          <cell r="AV375">
            <v>0</v>
          </cell>
          <cell r="AW375">
            <v>5534.25</v>
          </cell>
          <cell r="AX375">
            <v>-1621.5929998499341</v>
          </cell>
          <cell r="AY375">
            <v>78741.907000150066</v>
          </cell>
          <cell r="AZ375">
            <v>29170.725479937315</v>
          </cell>
          <cell r="BA375">
            <v>28335.698826845277</v>
          </cell>
          <cell r="BB375">
            <v>27978.394969702345</v>
          </cell>
          <cell r="BD375">
            <v>635</v>
          </cell>
          <cell r="BE375" t="str">
            <v>CENTRAL BERKSHIRE</v>
          </cell>
          <cell r="BF375">
            <v>0</v>
          </cell>
          <cell r="BG375">
            <v>0</v>
          </cell>
          <cell r="BI375">
            <v>0</v>
          </cell>
          <cell r="BJ375">
            <v>0</v>
          </cell>
          <cell r="BK375">
            <v>0</v>
          </cell>
          <cell r="BL375">
            <v>0</v>
          </cell>
          <cell r="BM375">
            <v>0</v>
          </cell>
          <cell r="BN375">
            <v>0</v>
          </cell>
          <cell r="BP375">
            <v>0</v>
          </cell>
          <cell r="BR375">
            <v>42082</v>
          </cell>
          <cell r="BS375">
            <v>42082</v>
          </cell>
          <cell r="BT375">
            <v>0</v>
          </cell>
          <cell r="BU375">
            <v>-1621.5929998499341</v>
          </cell>
          <cell r="BV375">
            <v>-1621.5929998499341</v>
          </cell>
          <cell r="BX375">
            <v>-1621.5929998499341</v>
          </cell>
          <cell r="CD375">
            <v>-635</v>
          </cell>
        </row>
        <row r="376">
          <cell r="A376">
            <v>640</v>
          </cell>
          <cell r="B376">
            <v>713</v>
          </cell>
          <cell r="C376" t="str">
            <v>CONCORD CARLISLE</v>
          </cell>
          <cell r="D376">
            <v>4</v>
          </cell>
          <cell r="E376">
            <v>68872</v>
          </cell>
          <cell r="F376">
            <v>0</v>
          </cell>
          <cell r="G376">
            <v>3572</v>
          </cell>
          <cell r="H376">
            <v>72444</v>
          </cell>
          <cell r="J376">
            <v>-80.542446174358901</v>
          </cell>
          <cell r="K376">
            <v>-3.6640608129930056E-3</v>
          </cell>
          <cell r="L376">
            <v>3572</v>
          </cell>
          <cell r="M376">
            <v>3491.4575538256413</v>
          </cell>
          <cell r="O376">
            <v>68952.542446174353</v>
          </cell>
          <cell r="Q376">
            <v>0</v>
          </cell>
          <cell r="R376">
            <v>-80.542446174358901</v>
          </cell>
          <cell r="S376">
            <v>3572</v>
          </cell>
          <cell r="T376">
            <v>3491.4575538256413</v>
          </cell>
          <cell r="V376">
            <v>25553.743831529755</v>
          </cell>
          <cell r="W376">
            <v>0</v>
          </cell>
          <cell r="X376">
            <v>640</v>
          </cell>
          <cell r="Y376">
            <v>4</v>
          </cell>
          <cell r="Z376">
            <v>0</v>
          </cell>
          <cell r="AA376">
            <v>68872</v>
          </cell>
          <cell r="AB376">
            <v>0</v>
          </cell>
          <cell r="AC376">
            <v>68872</v>
          </cell>
          <cell r="AD376">
            <v>0</v>
          </cell>
          <cell r="AE376">
            <v>3572</v>
          </cell>
          <cell r="AF376">
            <v>72444</v>
          </cell>
          <cell r="AG376">
            <v>0</v>
          </cell>
          <cell r="AH376">
            <v>0</v>
          </cell>
          <cell r="AI376">
            <v>0</v>
          </cell>
          <cell r="AJ376">
            <v>0</v>
          </cell>
          <cell r="AK376">
            <v>72444</v>
          </cell>
          <cell r="AM376">
            <v>640</v>
          </cell>
          <cell r="AN376">
            <v>713</v>
          </cell>
          <cell r="AO376" t="str">
            <v>CONCORD CARLISLE</v>
          </cell>
          <cell r="AP376">
            <v>68872</v>
          </cell>
          <cell r="AQ376">
            <v>95602</v>
          </cell>
          <cell r="AR376">
            <v>0</v>
          </cell>
          <cell r="AS376">
            <v>1909</v>
          </cell>
          <cell r="AT376">
            <v>496.5</v>
          </cell>
          <cell r="AU376">
            <v>0</v>
          </cell>
          <cell r="AV376">
            <v>7738.5</v>
          </cell>
          <cell r="AW376">
            <v>11952.75</v>
          </cell>
          <cell r="AX376">
            <v>-115.00616847024321</v>
          </cell>
          <cell r="AY376">
            <v>21981.743831529755</v>
          </cell>
          <cell r="AZ376">
            <v>0</v>
          </cell>
          <cell r="BA376">
            <v>-80.542446174358901</v>
          </cell>
          <cell r="BB376">
            <v>-115.00616847024321</v>
          </cell>
          <cell r="BD376">
            <v>640</v>
          </cell>
          <cell r="BE376" t="str">
            <v>CONCORD CARLISLE</v>
          </cell>
          <cell r="BF376">
            <v>0</v>
          </cell>
          <cell r="BG376">
            <v>0</v>
          </cell>
          <cell r="BI376">
            <v>0</v>
          </cell>
          <cell r="BJ376">
            <v>0</v>
          </cell>
          <cell r="BK376">
            <v>0</v>
          </cell>
          <cell r="BL376">
            <v>0</v>
          </cell>
          <cell r="BM376">
            <v>0</v>
          </cell>
          <cell r="BN376">
            <v>0</v>
          </cell>
          <cell r="BP376">
            <v>0</v>
          </cell>
          <cell r="BR376">
            <v>0</v>
          </cell>
          <cell r="BS376">
            <v>0</v>
          </cell>
          <cell r="BT376">
            <v>0</v>
          </cell>
          <cell r="BU376">
            <v>-115.00616847024321</v>
          </cell>
          <cell r="BV376">
            <v>-115.00616847024321</v>
          </cell>
          <cell r="BX376">
            <v>-115.00616847024321</v>
          </cell>
          <cell r="CD376">
            <v>-640</v>
          </cell>
        </row>
        <row r="377">
          <cell r="A377">
            <v>645</v>
          </cell>
          <cell r="B377">
            <v>714</v>
          </cell>
          <cell r="C377" t="str">
            <v>DENNIS YARMOUTH</v>
          </cell>
          <cell r="D377">
            <v>132</v>
          </cell>
          <cell r="E377">
            <v>1753524</v>
          </cell>
          <cell r="F377">
            <v>0</v>
          </cell>
          <cell r="G377">
            <v>117876</v>
          </cell>
          <cell r="H377">
            <v>1871400</v>
          </cell>
          <cell r="J377">
            <v>40495.266547065243</v>
          </cell>
          <cell r="K377">
            <v>0.26829785164872411</v>
          </cell>
          <cell r="L377">
            <v>117876</v>
          </cell>
          <cell r="M377">
            <v>158371.26654706523</v>
          </cell>
          <cell r="O377">
            <v>1713028.7334529348</v>
          </cell>
          <cell r="Q377">
            <v>0</v>
          </cell>
          <cell r="R377">
            <v>40495.266547065243</v>
          </cell>
          <cell r="S377">
            <v>117876</v>
          </cell>
          <cell r="T377">
            <v>158371.26654706523</v>
          </cell>
          <cell r="V377">
            <v>268809.99480546243</v>
          </cell>
          <cell r="W377">
            <v>0</v>
          </cell>
          <cell r="X377">
            <v>645</v>
          </cell>
          <cell r="Y377">
            <v>132</v>
          </cell>
          <cell r="Z377">
            <v>0</v>
          </cell>
          <cell r="AA377">
            <v>1753524</v>
          </cell>
          <cell r="AB377">
            <v>0</v>
          </cell>
          <cell r="AC377">
            <v>1753524</v>
          </cell>
          <cell r="AD377">
            <v>0</v>
          </cell>
          <cell r="AE377">
            <v>117876</v>
          </cell>
          <cell r="AF377">
            <v>1871400</v>
          </cell>
          <cell r="AG377">
            <v>0</v>
          </cell>
          <cell r="AH377">
            <v>0</v>
          </cell>
          <cell r="AI377">
            <v>0</v>
          </cell>
          <cell r="AJ377">
            <v>0</v>
          </cell>
          <cell r="AK377">
            <v>1871400</v>
          </cell>
          <cell r="AM377">
            <v>645</v>
          </cell>
          <cell r="AN377">
            <v>714</v>
          </cell>
          <cell r="AO377" t="str">
            <v>DENNIS YARMOUTH</v>
          </cell>
          <cell r="AP377">
            <v>1753524</v>
          </cell>
          <cell r="AQ377">
            <v>1695548</v>
          </cell>
          <cell r="AR377">
            <v>57976</v>
          </cell>
          <cell r="AS377">
            <v>2540</v>
          </cell>
          <cell r="AT377">
            <v>0</v>
          </cell>
          <cell r="AU377">
            <v>0</v>
          </cell>
          <cell r="AV377">
            <v>0</v>
          </cell>
          <cell r="AW377">
            <v>90571</v>
          </cell>
          <cell r="AX377">
            <v>-153.00519453761081</v>
          </cell>
          <cell r="AY377">
            <v>150933.9948054624</v>
          </cell>
          <cell r="AZ377">
            <v>40188.251043791781</v>
          </cell>
          <cell r="BA377">
            <v>40495.266547065243</v>
          </cell>
          <cell r="BB377">
            <v>40626.63699268645</v>
          </cell>
          <cell r="BD377">
            <v>645</v>
          </cell>
          <cell r="BE377" t="str">
            <v>DENNIS YARMOUTH</v>
          </cell>
          <cell r="BF377">
            <v>0</v>
          </cell>
          <cell r="BG377">
            <v>0</v>
          </cell>
          <cell r="BI377">
            <v>0</v>
          </cell>
          <cell r="BJ377">
            <v>0</v>
          </cell>
          <cell r="BK377">
            <v>0</v>
          </cell>
          <cell r="BL377">
            <v>0</v>
          </cell>
          <cell r="BM377">
            <v>0</v>
          </cell>
          <cell r="BN377">
            <v>0</v>
          </cell>
          <cell r="BP377">
            <v>0</v>
          </cell>
          <cell r="BR377">
            <v>57976</v>
          </cell>
          <cell r="BS377">
            <v>57976</v>
          </cell>
          <cell r="BT377">
            <v>0</v>
          </cell>
          <cell r="BU377">
            <v>-153.00519453761081</v>
          </cell>
          <cell r="BV377">
            <v>-153.00519453761081</v>
          </cell>
          <cell r="BX377">
            <v>-153.00519453761081</v>
          </cell>
          <cell r="CD377">
            <v>-645</v>
          </cell>
        </row>
        <row r="378">
          <cell r="A378">
            <v>650</v>
          </cell>
          <cell r="B378">
            <v>715</v>
          </cell>
          <cell r="C378" t="str">
            <v>DIGHTON REHOBOTH</v>
          </cell>
          <cell r="D378">
            <v>1</v>
          </cell>
          <cell r="E378">
            <v>12836</v>
          </cell>
          <cell r="F378">
            <v>0</v>
          </cell>
          <cell r="G378">
            <v>893</v>
          </cell>
          <cell r="H378">
            <v>13729</v>
          </cell>
          <cell r="J378">
            <v>0</v>
          </cell>
          <cell r="K378">
            <v>0</v>
          </cell>
          <cell r="L378">
            <v>893</v>
          </cell>
          <cell r="M378">
            <v>893</v>
          </cell>
          <cell r="O378">
            <v>12836</v>
          </cell>
          <cell r="Q378">
            <v>0</v>
          </cell>
          <cell r="R378">
            <v>0</v>
          </cell>
          <cell r="S378">
            <v>893</v>
          </cell>
          <cell r="T378">
            <v>893</v>
          </cell>
          <cell r="V378">
            <v>6997.25</v>
          </cell>
          <cell r="W378">
            <v>0</v>
          </cell>
          <cell r="X378">
            <v>650</v>
          </cell>
          <cell r="Y378">
            <v>1</v>
          </cell>
          <cell r="Z378">
            <v>0</v>
          </cell>
          <cell r="AA378">
            <v>12836</v>
          </cell>
          <cell r="AB378">
            <v>0</v>
          </cell>
          <cell r="AC378">
            <v>12836</v>
          </cell>
          <cell r="AD378">
            <v>0</v>
          </cell>
          <cell r="AE378">
            <v>893</v>
          </cell>
          <cell r="AF378">
            <v>13729</v>
          </cell>
          <cell r="AG378">
            <v>0</v>
          </cell>
          <cell r="AH378">
            <v>0</v>
          </cell>
          <cell r="AI378">
            <v>0</v>
          </cell>
          <cell r="AJ378">
            <v>0</v>
          </cell>
          <cell r="AK378">
            <v>13729</v>
          </cell>
          <cell r="AM378">
            <v>650</v>
          </cell>
          <cell r="AN378">
            <v>715</v>
          </cell>
          <cell r="AO378" t="str">
            <v>DIGHTON REHOBOTH</v>
          </cell>
          <cell r="AP378">
            <v>12836</v>
          </cell>
          <cell r="AQ378">
            <v>20261</v>
          </cell>
          <cell r="AR378">
            <v>0</v>
          </cell>
          <cell r="AS378">
            <v>0</v>
          </cell>
          <cell r="AT378">
            <v>0</v>
          </cell>
          <cell r="AU378">
            <v>5428.75</v>
          </cell>
          <cell r="AV378">
            <v>0</v>
          </cell>
          <cell r="AW378">
            <v>675.5</v>
          </cell>
          <cell r="AX378">
            <v>0</v>
          </cell>
          <cell r="AY378">
            <v>6104.25</v>
          </cell>
          <cell r="AZ378">
            <v>0</v>
          </cell>
          <cell r="BA378">
            <v>0</v>
          </cell>
          <cell r="BB378">
            <v>0</v>
          </cell>
          <cell r="BD378">
            <v>650</v>
          </cell>
          <cell r="BE378" t="str">
            <v>DIGHTON REHOBOTH</v>
          </cell>
          <cell r="BF378">
            <v>0</v>
          </cell>
          <cell r="BG378">
            <v>0</v>
          </cell>
          <cell r="BI378">
            <v>0</v>
          </cell>
          <cell r="BJ378">
            <v>0</v>
          </cell>
          <cell r="BK378">
            <v>0</v>
          </cell>
          <cell r="BL378">
            <v>0</v>
          </cell>
          <cell r="BM378">
            <v>0</v>
          </cell>
          <cell r="BN378">
            <v>0</v>
          </cell>
          <cell r="BP378">
            <v>0</v>
          </cell>
          <cell r="BR378">
            <v>0</v>
          </cell>
          <cell r="BS378">
            <v>0</v>
          </cell>
          <cell r="BT378">
            <v>0</v>
          </cell>
          <cell r="BU378">
            <v>0</v>
          </cell>
          <cell r="BV378">
            <v>0</v>
          </cell>
          <cell r="BX378">
            <v>0</v>
          </cell>
          <cell r="CD378">
            <v>-650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7891.5</v>
          </cell>
          <cell r="W379">
            <v>0</v>
          </cell>
          <cell r="X379">
            <v>655</v>
          </cell>
          <cell r="AM379">
            <v>655</v>
          </cell>
          <cell r="AN379">
            <v>716</v>
          </cell>
          <cell r="AO379" t="str">
            <v>DOVER SHERBORN</v>
          </cell>
          <cell r="AP379">
            <v>0</v>
          </cell>
          <cell r="AQ379">
            <v>0</v>
          </cell>
          <cell r="AR379">
            <v>0</v>
          </cell>
          <cell r="AS379">
            <v>0</v>
          </cell>
          <cell r="AT379">
            <v>4220</v>
          </cell>
          <cell r="AU379">
            <v>0</v>
          </cell>
          <cell r="AV379">
            <v>0</v>
          </cell>
          <cell r="AW379">
            <v>3671.5</v>
          </cell>
          <cell r="AX379">
            <v>0</v>
          </cell>
          <cell r="AY379">
            <v>7891.5</v>
          </cell>
          <cell r="AZ379">
            <v>0</v>
          </cell>
          <cell r="BA379">
            <v>0</v>
          </cell>
          <cell r="BB379">
            <v>0</v>
          </cell>
          <cell r="BD379">
            <v>655</v>
          </cell>
          <cell r="BE379" t="str">
            <v>DOVER SHERBORN</v>
          </cell>
          <cell r="BF379">
            <v>0</v>
          </cell>
          <cell r="BG379">
            <v>0</v>
          </cell>
          <cell r="BI379">
            <v>0</v>
          </cell>
          <cell r="BJ379">
            <v>0</v>
          </cell>
          <cell r="BK379">
            <v>0</v>
          </cell>
          <cell r="BL379">
            <v>0</v>
          </cell>
          <cell r="BM379">
            <v>0</v>
          </cell>
          <cell r="BN379">
            <v>0</v>
          </cell>
          <cell r="BP379">
            <v>0</v>
          </cell>
          <cell r="BR379">
            <v>0</v>
          </cell>
          <cell r="BS379">
            <v>0</v>
          </cell>
          <cell r="BT379">
            <v>0</v>
          </cell>
          <cell r="BU379">
            <v>0</v>
          </cell>
          <cell r="BV379">
            <v>0</v>
          </cell>
          <cell r="BX379">
            <v>0</v>
          </cell>
          <cell r="CD379">
            <v>-655</v>
          </cell>
        </row>
        <row r="380">
          <cell r="A380">
            <v>658</v>
          </cell>
          <cell r="B380">
            <v>780</v>
          </cell>
          <cell r="C380" t="str">
            <v>DUDLEY CHARLTON</v>
          </cell>
          <cell r="D380">
            <v>5</v>
          </cell>
          <cell r="E380">
            <v>55680</v>
          </cell>
          <cell r="F380">
            <v>0</v>
          </cell>
          <cell r="G380">
            <v>4465</v>
          </cell>
          <cell r="H380">
            <v>60145</v>
          </cell>
          <cell r="J380">
            <v>38994.459711512376</v>
          </cell>
          <cell r="K380">
            <v>0.69872213716632181</v>
          </cell>
          <cell r="L380">
            <v>4465</v>
          </cell>
          <cell r="M380">
            <v>43459.459711512376</v>
          </cell>
          <cell r="O380">
            <v>16685.540288487624</v>
          </cell>
          <cell r="Q380">
            <v>0</v>
          </cell>
          <cell r="R380">
            <v>38994.459711512376</v>
          </cell>
          <cell r="S380">
            <v>4465</v>
          </cell>
          <cell r="T380">
            <v>43459.459711512376</v>
          </cell>
          <cell r="V380">
            <v>60273.25</v>
          </cell>
          <cell r="W380">
            <v>0</v>
          </cell>
          <cell r="X380">
            <v>658</v>
          </cell>
          <cell r="Y380">
            <v>5</v>
          </cell>
          <cell r="Z380">
            <v>0</v>
          </cell>
          <cell r="AA380">
            <v>55680</v>
          </cell>
          <cell r="AB380">
            <v>0</v>
          </cell>
          <cell r="AC380">
            <v>55680</v>
          </cell>
          <cell r="AD380">
            <v>0</v>
          </cell>
          <cell r="AE380">
            <v>4465</v>
          </cell>
          <cell r="AF380">
            <v>60145</v>
          </cell>
          <cell r="AG380">
            <v>0</v>
          </cell>
          <cell r="AH380">
            <v>0</v>
          </cell>
          <cell r="AI380">
            <v>0</v>
          </cell>
          <cell r="AJ380">
            <v>0</v>
          </cell>
          <cell r="AK380">
            <v>60145</v>
          </cell>
          <cell r="AM380">
            <v>658</v>
          </cell>
          <cell r="AN380">
            <v>780</v>
          </cell>
          <cell r="AO380" t="str">
            <v>DUDLEY CHARLTON</v>
          </cell>
          <cell r="AP380">
            <v>55680</v>
          </cell>
          <cell r="AQ380">
            <v>0</v>
          </cell>
          <cell r="AR380">
            <v>55680</v>
          </cell>
          <cell r="AS380">
            <v>0</v>
          </cell>
          <cell r="AT380">
            <v>0</v>
          </cell>
          <cell r="AU380">
            <v>128.25</v>
          </cell>
          <cell r="AV380">
            <v>0</v>
          </cell>
          <cell r="AW380">
            <v>0</v>
          </cell>
          <cell r="AX380">
            <v>0</v>
          </cell>
          <cell r="AY380">
            <v>55808.25</v>
          </cell>
          <cell r="AZ380">
            <v>38596.692047025084</v>
          </cell>
          <cell r="BA380">
            <v>38994.459711512376</v>
          </cell>
          <cell r="BB380">
            <v>39164.662567004205</v>
          </cell>
          <cell r="BD380">
            <v>658</v>
          </cell>
          <cell r="BE380" t="str">
            <v>DUDLEY CHARLTON</v>
          </cell>
          <cell r="BF380">
            <v>0</v>
          </cell>
          <cell r="BG380">
            <v>0</v>
          </cell>
          <cell r="BI380">
            <v>0</v>
          </cell>
          <cell r="BJ380">
            <v>0</v>
          </cell>
          <cell r="BK380">
            <v>0</v>
          </cell>
          <cell r="BL380">
            <v>0</v>
          </cell>
          <cell r="BM380">
            <v>0</v>
          </cell>
          <cell r="BN380">
            <v>0</v>
          </cell>
          <cell r="BP380">
            <v>0</v>
          </cell>
          <cell r="BR380">
            <v>55680</v>
          </cell>
          <cell r="BS380">
            <v>55680</v>
          </cell>
          <cell r="BT380">
            <v>0</v>
          </cell>
          <cell r="BU380">
            <v>0</v>
          </cell>
          <cell r="BV380">
            <v>0</v>
          </cell>
          <cell r="BX380">
            <v>0</v>
          </cell>
          <cell r="CD380">
            <v>-658</v>
          </cell>
        </row>
        <row r="381">
          <cell r="A381">
            <v>660</v>
          </cell>
          <cell r="B381">
            <v>776</v>
          </cell>
          <cell r="C381" t="str">
            <v>NAUSET</v>
          </cell>
          <cell r="D381">
            <v>83</v>
          </cell>
          <cell r="E381">
            <v>1407550</v>
          </cell>
          <cell r="F381">
            <v>0</v>
          </cell>
          <cell r="G381">
            <v>74119</v>
          </cell>
          <cell r="H381">
            <v>1481669</v>
          </cell>
          <cell r="J381">
            <v>46856.616576441418</v>
          </cell>
          <cell r="K381">
            <v>0.44132500191035501</v>
          </cell>
          <cell r="L381">
            <v>74119</v>
          </cell>
          <cell r="M381">
            <v>120975.61657644142</v>
          </cell>
          <cell r="O381">
            <v>1360693.3834235587</v>
          </cell>
          <cell r="Q381">
            <v>0</v>
          </cell>
          <cell r="R381">
            <v>46856.616576441418</v>
          </cell>
          <cell r="S381">
            <v>74119</v>
          </cell>
          <cell r="T381">
            <v>120975.61657644142</v>
          </cell>
          <cell r="V381">
            <v>180291.58567634755</v>
          </cell>
          <cell r="W381">
            <v>0</v>
          </cell>
          <cell r="X381">
            <v>660</v>
          </cell>
          <cell r="Y381">
            <v>83</v>
          </cell>
          <cell r="Z381">
            <v>0</v>
          </cell>
          <cell r="AA381">
            <v>1407550</v>
          </cell>
          <cell r="AB381">
            <v>0</v>
          </cell>
          <cell r="AC381">
            <v>1407550</v>
          </cell>
          <cell r="AD381">
            <v>0</v>
          </cell>
          <cell r="AE381">
            <v>74119</v>
          </cell>
          <cell r="AF381">
            <v>1481669</v>
          </cell>
          <cell r="AG381">
            <v>0</v>
          </cell>
          <cell r="AH381">
            <v>0</v>
          </cell>
          <cell r="AI381">
            <v>0</v>
          </cell>
          <cell r="AJ381">
            <v>0</v>
          </cell>
          <cell r="AK381">
            <v>1481669</v>
          </cell>
          <cell r="AM381">
            <v>660</v>
          </cell>
          <cell r="AN381">
            <v>776</v>
          </cell>
          <cell r="AO381" t="str">
            <v>NAUSET</v>
          </cell>
          <cell r="AP381">
            <v>1407550</v>
          </cell>
          <cell r="AQ381">
            <v>1340444</v>
          </cell>
          <cell r="AR381">
            <v>67106</v>
          </cell>
          <cell r="AS381">
            <v>3314</v>
          </cell>
          <cell r="AT381">
            <v>0</v>
          </cell>
          <cell r="AU381">
            <v>0</v>
          </cell>
          <cell r="AV381">
            <v>0</v>
          </cell>
          <cell r="AW381">
            <v>35952.25</v>
          </cell>
          <cell r="AX381">
            <v>-199.66432365243782</v>
          </cell>
          <cell r="AY381">
            <v>106172.58567634756</v>
          </cell>
          <cell r="AZ381">
            <v>46517.054894175024</v>
          </cell>
          <cell r="BA381">
            <v>46856.616576441418</v>
          </cell>
          <cell r="BB381">
            <v>47001.913374289092</v>
          </cell>
          <cell r="BD381">
            <v>660</v>
          </cell>
          <cell r="BE381" t="str">
            <v>NAUSET</v>
          </cell>
          <cell r="BF381">
            <v>0</v>
          </cell>
          <cell r="BG381">
            <v>0</v>
          </cell>
          <cell r="BI381">
            <v>0</v>
          </cell>
          <cell r="BJ381">
            <v>0</v>
          </cell>
          <cell r="BK381">
            <v>0</v>
          </cell>
          <cell r="BL381">
            <v>0</v>
          </cell>
          <cell r="BM381">
            <v>0</v>
          </cell>
          <cell r="BN381">
            <v>0</v>
          </cell>
          <cell r="BP381">
            <v>0</v>
          </cell>
          <cell r="BR381">
            <v>67106</v>
          </cell>
          <cell r="BS381">
            <v>67106</v>
          </cell>
          <cell r="BT381">
            <v>0</v>
          </cell>
          <cell r="BU381">
            <v>-199.66432365243782</v>
          </cell>
          <cell r="BV381">
            <v>-199.66432365243782</v>
          </cell>
          <cell r="BX381">
            <v>-199.66432365243782</v>
          </cell>
          <cell r="CD381">
            <v>-660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D382">
            <v>662</v>
          </cell>
          <cell r="BE382" t="str">
            <v>FARMINGTON RIVER</v>
          </cell>
          <cell r="BF382">
            <v>0</v>
          </cell>
          <cell r="BG382">
            <v>0</v>
          </cell>
          <cell r="BI382">
            <v>0</v>
          </cell>
          <cell r="BJ382">
            <v>0</v>
          </cell>
          <cell r="BK382">
            <v>0</v>
          </cell>
          <cell r="BL382">
            <v>0</v>
          </cell>
          <cell r="BM382">
            <v>0</v>
          </cell>
          <cell r="BN382">
            <v>0</v>
          </cell>
          <cell r="BP382">
            <v>0</v>
          </cell>
          <cell r="BR382">
            <v>0</v>
          </cell>
          <cell r="BS382">
            <v>0</v>
          </cell>
          <cell r="BT382">
            <v>0</v>
          </cell>
          <cell r="BU382">
            <v>0</v>
          </cell>
          <cell r="BV382">
            <v>0</v>
          </cell>
          <cell r="BX382">
            <v>0</v>
          </cell>
          <cell r="CD382">
            <v>-662</v>
          </cell>
        </row>
        <row r="383">
          <cell r="A383">
            <v>665</v>
          </cell>
          <cell r="B383">
            <v>718</v>
          </cell>
          <cell r="C383" t="str">
            <v>FREETOWN LAKEVILLE</v>
          </cell>
          <cell r="D383">
            <v>17</v>
          </cell>
          <cell r="E383">
            <v>206993</v>
          </cell>
          <cell r="F383">
            <v>0</v>
          </cell>
          <cell r="G383">
            <v>15165</v>
          </cell>
          <cell r="H383">
            <v>222158</v>
          </cell>
          <cell r="J383">
            <v>11611.937731773203</v>
          </cell>
          <cell r="K383">
            <v>0.18857396439773352</v>
          </cell>
          <cell r="L383">
            <v>15165</v>
          </cell>
          <cell r="M383">
            <v>26776.937731773203</v>
          </cell>
          <cell r="O383">
            <v>195381.06226822679</v>
          </cell>
          <cell r="Q383">
            <v>0</v>
          </cell>
          <cell r="R383">
            <v>11611.937731773203</v>
          </cell>
          <cell r="S383">
            <v>15165</v>
          </cell>
          <cell r="T383">
            <v>26776.937731773203</v>
          </cell>
          <cell r="V383">
            <v>76742.629599395354</v>
          </cell>
          <cell r="W383">
            <v>0</v>
          </cell>
          <cell r="X383">
            <v>665</v>
          </cell>
          <cell r="Y383">
            <v>17</v>
          </cell>
          <cell r="Z383">
            <v>1.768172888015717E-2</v>
          </cell>
          <cell r="AA383">
            <v>206993</v>
          </cell>
          <cell r="AB383">
            <v>0</v>
          </cell>
          <cell r="AC383">
            <v>206993</v>
          </cell>
          <cell r="AD383">
            <v>0</v>
          </cell>
          <cell r="AE383">
            <v>15165</v>
          </cell>
          <cell r="AF383">
            <v>222158</v>
          </cell>
          <cell r="AG383">
            <v>0</v>
          </cell>
          <cell r="AH383">
            <v>0</v>
          </cell>
          <cell r="AI383">
            <v>0</v>
          </cell>
          <cell r="AJ383">
            <v>0</v>
          </cell>
          <cell r="AK383">
            <v>222158</v>
          </cell>
          <cell r="AM383">
            <v>665</v>
          </cell>
          <cell r="AN383">
            <v>718</v>
          </cell>
          <cell r="AO383" t="str">
            <v>FREETOWN LAKEVILLE</v>
          </cell>
          <cell r="AP383">
            <v>206993</v>
          </cell>
          <cell r="AQ383">
            <v>189740</v>
          </cell>
          <cell r="AR383">
            <v>17253</v>
          </cell>
          <cell r="AS383">
            <v>11161</v>
          </cell>
          <cell r="AT383">
            <v>12999</v>
          </cell>
          <cell r="AU383">
            <v>11990.25</v>
          </cell>
          <cell r="AV383">
            <v>8846.75</v>
          </cell>
          <cell r="AW383">
            <v>0</v>
          </cell>
          <cell r="AX383">
            <v>-672.37040060463914</v>
          </cell>
          <cell r="AY383">
            <v>61577.629599395361</v>
          </cell>
          <cell r="AZ383">
            <v>11959.567670390154</v>
          </cell>
          <cell r="BA383">
            <v>11611.937731773203</v>
          </cell>
          <cell r="BB383">
            <v>11463.18856614327</v>
          </cell>
          <cell r="BD383">
            <v>665</v>
          </cell>
          <cell r="BE383" t="str">
            <v>FREETOWN LAKEVILLE</v>
          </cell>
          <cell r="BF383">
            <v>0</v>
          </cell>
          <cell r="BG383">
            <v>0</v>
          </cell>
          <cell r="BI383">
            <v>0</v>
          </cell>
          <cell r="BJ383">
            <v>0</v>
          </cell>
          <cell r="BK383">
            <v>0</v>
          </cell>
          <cell r="BL383">
            <v>0</v>
          </cell>
          <cell r="BM383">
            <v>0</v>
          </cell>
          <cell r="BN383">
            <v>0</v>
          </cell>
          <cell r="BP383">
            <v>0</v>
          </cell>
          <cell r="BR383">
            <v>17253</v>
          </cell>
          <cell r="BS383">
            <v>17253</v>
          </cell>
          <cell r="BT383">
            <v>0</v>
          </cell>
          <cell r="BU383">
            <v>-672.37040060463914</v>
          </cell>
          <cell r="BV383">
            <v>-672.37040060463914</v>
          </cell>
          <cell r="BX383">
            <v>-672.37040060463914</v>
          </cell>
          <cell r="CC383" t="str">
            <v>fy12</v>
          </cell>
          <cell r="CD383">
            <v>-665</v>
          </cell>
        </row>
        <row r="384">
          <cell r="A384">
            <v>670</v>
          </cell>
          <cell r="B384">
            <v>720</v>
          </cell>
          <cell r="C384" t="str">
            <v>FRONTIER</v>
          </cell>
          <cell r="D384">
            <v>52</v>
          </cell>
          <cell r="E384">
            <v>928447</v>
          </cell>
          <cell r="F384">
            <v>0</v>
          </cell>
          <cell r="G384">
            <v>46178</v>
          </cell>
          <cell r="H384">
            <v>974625</v>
          </cell>
          <cell r="J384">
            <v>159196.85080567145</v>
          </cell>
          <cell r="K384">
            <v>0.53112017085216656</v>
          </cell>
          <cell r="L384">
            <v>46178</v>
          </cell>
          <cell r="M384">
            <v>205374.85080567145</v>
          </cell>
          <cell r="O384">
            <v>769250.14919432858</v>
          </cell>
          <cell r="Q384">
            <v>0</v>
          </cell>
          <cell r="R384">
            <v>159196.85080567145</v>
          </cell>
          <cell r="S384">
            <v>46178</v>
          </cell>
          <cell r="T384">
            <v>205374.85080567145</v>
          </cell>
          <cell r="V384">
            <v>345915.91157327883</v>
          </cell>
          <cell r="W384">
            <v>0</v>
          </cell>
          <cell r="X384">
            <v>670</v>
          </cell>
          <cell r="Y384">
            <v>52</v>
          </cell>
          <cell r="Z384">
            <v>0.29464626721484588</v>
          </cell>
          <cell r="AA384">
            <v>928447</v>
          </cell>
          <cell r="AB384">
            <v>0</v>
          </cell>
          <cell r="AC384">
            <v>928447</v>
          </cell>
          <cell r="AD384">
            <v>0</v>
          </cell>
          <cell r="AE384">
            <v>46178</v>
          </cell>
          <cell r="AF384">
            <v>974625</v>
          </cell>
          <cell r="AG384">
            <v>0</v>
          </cell>
          <cell r="AH384">
            <v>0</v>
          </cell>
          <cell r="AI384">
            <v>0</v>
          </cell>
          <cell r="AJ384">
            <v>0</v>
          </cell>
          <cell r="AK384">
            <v>974625</v>
          </cell>
          <cell r="AM384">
            <v>670</v>
          </cell>
          <cell r="AN384">
            <v>720</v>
          </cell>
          <cell r="AO384" t="str">
            <v>FRONTIER</v>
          </cell>
          <cell r="AP384">
            <v>928447</v>
          </cell>
          <cell r="AQ384">
            <v>699145</v>
          </cell>
          <cell r="AR384">
            <v>229302</v>
          </cell>
          <cell r="AS384">
            <v>32959</v>
          </cell>
          <cell r="AT384">
            <v>16642.5</v>
          </cell>
          <cell r="AU384">
            <v>10307.75</v>
          </cell>
          <cell r="AV384">
            <v>12512.25</v>
          </cell>
          <cell r="AW384">
            <v>0</v>
          </cell>
          <cell r="AX384">
            <v>-1985.5884267211804</v>
          </cell>
          <cell r="AY384">
            <v>299737.91157327883</v>
          </cell>
          <cell r="AZ384">
            <v>158949.32973719371</v>
          </cell>
          <cell r="BA384">
            <v>159196.85080567145</v>
          </cell>
          <cell r="BB384">
            <v>159302.7638710374</v>
          </cell>
          <cell r="BD384">
            <v>670</v>
          </cell>
          <cell r="BE384" t="str">
            <v>FRONTIER</v>
          </cell>
          <cell r="BF384">
            <v>0</v>
          </cell>
          <cell r="BG384">
            <v>0</v>
          </cell>
          <cell r="BI384">
            <v>0</v>
          </cell>
          <cell r="BJ384">
            <v>0</v>
          </cell>
          <cell r="BK384">
            <v>0</v>
          </cell>
          <cell r="BL384">
            <v>0</v>
          </cell>
          <cell r="BM384">
            <v>0</v>
          </cell>
          <cell r="BN384">
            <v>0</v>
          </cell>
          <cell r="BP384">
            <v>0</v>
          </cell>
          <cell r="BR384">
            <v>229302</v>
          </cell>
          <cell r="BS384">
            <v>229302</v>
          </cell>
          <cell r="BT384">
            <v>0</v>
          </cell>
          <cell r="BU384">
            <v>-1985.5884267211804</v>
          </cell>
          <cell r="BV384">
            <v>-1985.5884267211804</v>
          </cell>
          <cell r="BX384">
            <v>-1985.5884267211804</v>
          </cell>
          <cell r="CD384">
            <v>-670</v>
          </cell>
        </row>
        <row r="385">
          <cell r="A385">
            <v>672</v>
          </cell>
          <cell r="B385">
            <v>721</v>
          </cell>
          <cell r="C385" t="str">
            <v>GATEWAY</v>
          </cell>
          <cell r="D385">
            <v>4</v>
          </cell>
          <cell r="E385">
            <v>55196</v>
          </cell>
          <cell r="F385">
            <v>0</v>
          </cell>
          <cell r="G385">
            <v>3564</v>
          </cell>
          <cell r="H385">
            <v>58760</v>
          </cell>
          <cell r="J385">
            <v>-567.82635507470138</v>
          </cell>
          <cell r="K385">
            <v>-2.5230051020624755E-2</v>
          </cell>
          <cell r="L385">
            <v>3564</v>
          </cell>
          <cell r="M385">
            <v>2996.1736449252985</v>
          </cell>
          <cell r="O385">
            <v>55763.8263550747</v>
          </cell>
          <cell r="Q385">
            <v>0</v>
          </cell>
          <cell r="R385">
            <v>-567.82635507470138</v>
          </cell>
          <cell r="S385">
            <v>3564</v>
          </cell>
          <cell r="T385">
            <v>2996.1736449252985</v>
          </cell>
          <cell r="V385">
            <v>26069.953500075033</v>
          </cell>
          <cell r="W385">
            <v>0</v>
          </cell>
          <cell r="X385">
            <v>672</v>
          </cell>
          <cell r="Y385">
            <v>4</v>
          </cell>
          <cell r="Z385">
            <v>9.9750623441396506E-3</v>
          </cell>
          <cell r="AA385">
            <v>55196</v>
          </cell>
          <cell r="AB385">
            <v>0</v>
          </cell>
          <cell r="AC385">
            <v>55196</v>
          </cell>
          <cell r="AD385">
            <v>0</v>
          </cell>
          <cell r="AE385">
            <v>3564</v>
          </cell>
          <cell r="AF385">
            <v>58760</v>
          </cell>
          <cell r="AG385">
            <v>0</v>
          </cell>
          <cell r="AH385">
            <v>0</v>
          </cell>
          <cell r="AI385">
            <v>0</v>
          </cell>
          <cell r="AJ385">
            <v>0</v>
          </cell>
          <cell r="AK385">
            <v>58760</v>
          </cell>
          <cell r="AM385">
            <v>672</v>
          </cell>
          <cell r="AN385">
            <v>721</v>
          </cell>
          <cell r="AO385" t="str">
            <v>GATEWAY</v>
          </cell>
          <cell r="AP385">
            <v>55196</v>
          </cell>
          <cell r="AQ385">
            <v>66824</v>
          </cell>
          <cell r="AR385">
            <v>0</v>
          </cell>
          <cell r="AS385">
            <v>13459</v>
          </cell>
          <cell r="AT385">
            <v>0</v>
          </cell>
          <cell r="AU385">
            <v>0</v>
          </cell>
          <cell r="AV385">
            <v>0</v>
          </cell>
          <cell r="AW385">
            <v>9857.75</v>
          </cell>
          <cell r="AX385">
            <v>-810.79649992496707</v>
          </cell>
          <cell r="AY385">
            <v>22505.953500075033</v>
          </cell>
          <cell r="AZ385">
            <v>0</v>
          </cell>
          <cell r="BA385">
            <v>-567.82635507470138</v>
          </cell>
          <cell r="BB385">
            <v>-810.79649992496707</v>
          </cell>
          <cell r="BD385">
            <v>672</v>
          </cell>
          <cell r="BE385" t="str">
            <v>GATEWAY</v>
          </cell>
          <cell r="BF385">
            <v>0</v>
          </cell>
          <cell r="BG385">
            <v>0</v>
          </cell>
          <cell r="BI385">
            <v>0</v>
          </cell>
          <cell r="BJ385">
            <v>0</v>
          </cell>
          <cell r="BK385">
            <v>0</v>
          </cell>
          <cell r="BL385">
            <v>0</v>
          </cell>
          <cell r="BM385">
            <v>0</v>
          </cell>
          <cell r="BN385">
            <v>0</v>
          </cell>
          <cell r="BP385">
            <v>0</v>
          </cell>
          <cell r="BR385">
            <v>0</v>
          </cell>
          <cell r="BS385">
            <v>0</v>
          </cell>
          <cell r="BT385">
            <v>0</v>
          </cell>
          <cell r="BU385">
            <v>-810.79649992496707</v>
          </cell>
          <cell r="BV385">
            <v>-810.79649992496707</v>
          </cell>
          <cell r="BX385">
            <v>-810.79649992496707</v>
          </cell>
          <cell r="CC385" t="str">
            <v>fy16</v>
          </cell>
          <cell r="CD385">
            <v>-672</v>
          </cell>
        </row>
        <row r="386">
          <cell r="A386">
            <v>673</v>
          </cell>
          <cell r="B386">
            <v>772</v>
          </cell>
          <cell r="C386" t="str">
            <v>GROTON DUNSTABLE</v>
          </cell>
          <cell r="D386">
            <v>44</v>
          </cell>
          <cell r="E386">
            <v>605411</v>
          </cell>
          <cell r="F386">
            <v>0</v>
          </cell>
          <cell r="G386">
            <v>39258</v>
          </cell>
          <cell r="H386">
            <v>644669</v>
          </cell>
          <cell r="J386">
            <v>14493.139615148582</v>
          </cell>
          <cell r="K386">
            <v>0.31451147282712388</v>
          </cell>
          <cell r="L386">
            <v>39258</v>
          </cell>
          <cell r="M386">
            <v>53751.139615148582</v>
          </cell>
          <cell r="O386">
            <v>590917.86038485146</v>
          </cell>
          <cell r="Q386">
            <v>0</v>
          </cell>
          <cell r="R386">
            <v>14493.139615148582</v>
          </cell>
          <cell r="S386">
            <v>39258</v>
          </cell>
          <cell r="T386">
            <v>53751.139615148582</v>
          </cell>
          <cell r="V386">
            <v>85339.43380230508</v>
          </cell>
          <cell r="W386">
            <v>0</v>
          </cell>
          <cell r="X386">
            <v>673</v>
          </cell>
          <cell r="Y386">
            <v>44</v>
          </cell>
          <cell r="Z386">
            <v>4.2394014962593513E-2</v>
          </cell>
          <cell r="AA386">
            <v>605411</v>
          </cell>
          <cell r="AB386">
            <v>0</v>
          </cell>
          <cell r="AC386">
            <v>605411</v>
          </cell>
          <cell r="AD386">
            <v>0</v>
          </cell>
          <cell r="AE386">
            <v>39258</v>
          </cell>
          <cell r="AF386">
            <v>644669</v>
          </cell>
          <cell r="AG386">
            <v>0</v>
          </cell>
          <cell r="AH386">
            <v>0</v>
          </cell>
          <cell r="AI386">
            <v>0</v>
          </cell>
          <cell r="AJ386">
            <v>0</v>
          </cell>
          <cell r="AK386">
            <v>644669</v>
          </cell>
          <cell r="AM386">
            <v>673</v>
          </cell>
          <cell r="AN386">
            <v>772</v>
          </cell>
          <cell r="AO386" t="str">
            <v>GROTON DUNSTABLE</v>
          </cell>
          <cell r="AP386">
            <v>605411</v>
          </cell>
          <cell r="AQ386">
            <v>584156</v>
          </cell>
          <cell r="AR386">
            <v>21255</v>
          </cell>
          <cell r="AS386">
            <v>9301</v>
          </cell>
          <cell r="AT386">
            <v>16085.75</v>
          </cell>
          <cell r="AU386">
            <v>0</v>
          </cell>
          <cell r="AV386">
            <v>0</v>
          </cell>
          <cell r="AW386">
            <v>0</v>
          </cell>
          <cell r="AX386">
            <v>-560.31619769492318</v>
          </cell>
          <cell r="AY386">
            <v>46081.43380230508</v>
          </cell>
          <cell r="AZ386">
            <v>14733.704911270082</v>
          </cell>
          <cell r="BA386">
            <v>14493.139615148582</v>
          </cell>
          <cell r="BB386">
            <v>14390.202891056413</v>
          </cell>
          <cell r="BD386">
            <v>673</v>
          </cell>
          <cell r="BE386" t="str">
            <v>GROTON DUNSTABLE</v>
          </cell>
          <cell r="BF386">
            <v>0</v>
          </cell>
          <cell r="BG386">
            <v>0</v>
          </cell>
          <cell r="BI386">
            <v>0</v>
          </cell>
          <cell r="BJ386">
            <v>0</v>
          </cell>
          <cell r="BK386">
            <v>0</v>
          </cell>
          <cell r="BL386">
            <v>0</v>
          </cell>
          <cell r="BM386">
            <v>0</v>
          </cell>
          <cell r="BN386">
            <v>0</v>
          </cell>
          <cell r="BP386">
            <v>0</v>
          </cell>
          <cell r="BR386">
            <v>21255</v>
          </cell>
          <cell r="BS386">
            <v>21255</v>
          </cell>
          <cell r="BT386">
            <v>0</v>
          </cell>
          <cell r="BU386">
            <v>-560.31619769492318</v>
          </cell>
          <cell r="BV386">
            <v>-560.31619769492318</v>
          </cell>
          <cell r="BX386">
            <v>-560.31619769492318</v>
          </cell>
          <cell r="CD386">
            <v>-673</v>
          </cell>
        </row>
        <row r="387">
          <cell r="A387">
            <v>674</v>
          </cell>
          <cell r="B387">
            <v>764</v>
          </cell>
          <cell r="C387" t="str">
            <v>GILL MONTAGUE</v>
          </cell>
          <cell r="D387">
            <v>62</v>
          </cell>
          <cell r="E387">
            <v>927673</v>
          </cell>
          <cell r="F387">
            <v>0</v>
          </cell>
          <cell r="G387">
            <v>55032</v>
          </cell>
          <cell r="H387">
            <v>982705</v>
          </cell>
          <cell r="J387">
            <v>-646.53349668720523</v>
          </cell>
          <cell r="K387">
            <v>-4.8440336219022842E-3</v>
          </cell>
          <cell r="L387">
            <v>55032</v>
          </cell>
          <cell r="M387">
            <v>54385.466503312797</v>
          </cell>
          <cell r="O387">
            <v>928319.53349668719</v>
          </cell>
          <cell r="Q387">
            <v>0</v>
          </cell>
          <cell r="R387">
            <v>-646.53349668720523</v>
          </cell>
          <cell r="S387">
            <v>55032</v>
          </cell>
          <cell r="T387">
            <v>54385.466503312797</v>
          </cell>
          <cell r="V387">
            <v>188502.0679540922</v>
          </cell>
          <cell r="W387">
            <v>0</v>
          </cell>
          <cell r="X387">
            <v>674</v>
          </cell>
          <cell r="Y387">
            <v>62</v>
          </cell>
          <cell r="Z387">
            <v>0.37685066612747431</v>
          </cell>
          <cell r="AA387">
            <v>927673</v>
          </cell>
          <cell r="AB387">
            <v>0</v>
          </cell>
          <cell r="AC387">
            <v>927673</v>
          </cell>
          <cell r="AD387">
            <v>0</v>
          </cell>
          <cell r="AE387">
            <v>55032</v>
          </cell>
          <cell r="AF387">
            <v>982705</v>
          </cell>
          <cell r="AG387">
            <v>0</v>
          </cell>
          <cell r="AH387">
            <v>0</v>
          </cell>
          <cell r="AI387">
            <v>0</v>
          </cell>
          <cell r="AJ387">
            <v>0</v>
          </cell>
          <cell r="AK387">
            <v>982705</v>
          </cell>
          <cell r="AM387">
            <v>674</v>
          </cell>
          <cell r="AN387">
            <v>764</v>
          </cell>
          <cell r="AO387" t="str">
            <v>GILL MONTAGUE</v>
          </cell>
          <cell r="AP387">
            <v>927673</v>
          </cell>
          <cell r="AQ387">
            <v>949575</v>
          </cell>
          <cell r="AR387">
            <v>0</v>
          </cell>
          <cell r="AS387">
            <v>15324</v>
          </cell>
          <cell r="AT387">
            <v>8391.5</v>
          </cell>
          <cell r="AU387">
            <v>32827.5</v>
          </cell>
          <cell r="AV387">
            <v>40971</v>
          </cell>
          <cell r="AW387">
            <v>36879.25</v>
          </cell>
          <cell r="AX387">
            <v>-923.18204590780806</v>
          </cell>
          <cell r="AY387">
            <v>133470.0679540922</v>
          </cell>
          <cell r="AZ387">
            <v>0</v>
          </cell>
          <cell r="BA387">
            <v>-646.53349668720523</v>
          </cell>
          <cell r="BB387">
            <v>-923.18204590780806</v>
          </cell>
          <cell r="BD387">
            <v>674</v>
          </cell>
          <cell r="BE387" t="str">
            <v>GILL MONTAGUE</v>
          </cell>
          <cell r="BF387">
            <v>0</v>
          </cell>
          <cell r="BG387">
            <v>0</v>
          </cell>
          <cell r="BI387">
            <v>0</v>
          </cell>
          <cell r="BJ387">
            <v>0</v>
          </cell>
          <cell r="BK387">
            <v>0</v>
          </cell>
          <cell r="BL387">
            <v>0</v>
          </cell>
          <cell r="BM387">
            <v>0</v>
          </cell>
          <cell r="BN387">
            <v>0</v>
          </cell>
          <cell r="BP387">
            <v>0</v>
          </cell>
          <cell r="BR387">
            <v>0</v>
          </cell>
          <cell r="BS387">
            <v>0</v>
          </cell>
          <cell r="BT387">
            <v>0</v>
          </cell>
          <cell r="BU387">
            <v>-923.18204590780806</v>
          </cell>
          <cell r="BV387">
            <v>-923.18204590780806</v>
          </cell>
          <cell r="BX387">
            <v>-923.18204590780806</v>
          </cell>
          <cell r="CD387">
            <v>-674</v>
          </cell>
        </row>
        <row r="388">
          <cell r="A388">
            <v>675</v>
          </cell>
          <cell r="B388">
            <v>724</v>
          </cell>
          <cell r="C388" t="str">
            <v>HAMILTON WENHAM</v>
          </cell>
          <cell r="D388">
            <v>2</v>
          </cell>
          <cell r="E388">
            <v>32732</v>
          </cell>
          <cell r="F388">
            <v>0</v>
          </cell>
          <cell r="G388">
            <v>1786</v>
          </cell>
          <cell r="H388">
            <v>34518</v>
          </cell>
          <cell r="J388">
            <v>11939.456271971365</v>
          </cell>
          <cell r="K388">
            <v>0.57095737666939339</v>
          </cell>
          <cell r="L388">
            <v>1786</v>
          </cell>
          <cell r="M388">
            <v>13725.456271971365</v>
          </cell>
          <cell r="O388">
            <v>20792.543728028635</v>
          </cell>
          <cell r="Q388">
            <v>0</v>
          </cell>
          <cell r="R388">
            <v>11939.456271971365</v>
          </cell>
          <cell r="S388">
            <v>1786</v>
          </cell>
          <cell r="T388">
            <v>13725.456271971365</v>
          </cell>
          <cell r="V388">
            <v>22697.291735328217</v>
          </cell>
          <cell r="W388">
            <v>0</v>
          </cell>
          <cell r="X388">
            <v>675</v>
          </cell>
          <cell r="Y388">
            <v>2</v>
          </cell>
          <cell r="Z388">
            <v>0</v>
          </cell>
          <cell r="AA388">
            <v>32732</v>
          </cell>
          <cell r="AB388">
            <v>0</v>
          </cell>
          <cell r="AC388">
            <v>32732</v>
          </cell>
          <cell r="AD388">
            <v>0</v>
          </cell>
          <cell r="AE388">
            <v>1786</v>
          </cell>
          <cell r="AF388">
            <v>34518</v>
          </cell>
          <cell r="AG388">
            <v>0</v>
          </cell>
          <cell r="AH388">
            <v>0</v>
          </cell>
          <cell r="AI388">
            <v>0</v>
          </cell>
          <cell r="AJ388">
            <v>0</v>
          </cell>
          <cell r="AK388">
            <v>34518</v>
          </cell>
          <cell r="AM388">
            <v>675</v>
          </cell>
          <cell r="AN388">
            <v>724</v>
          </cell>
          <cell r="AO388" t="str">
            <v>HAMILTON WENHAM</v>
          </cell>
          <cell r="AP388">
            <v>32732</v>
          </cell>
          <cell r="AQ388">
            <v>15451</v>
          </cell>
          <cell r="AR388">
            <v>17281</v>
          </cell>
          <cell r="AS388">
            <v>3863</v>
          </cell>
          <cell r="AT388">
            <v>0</v>
          </cell>
          <cell r="AU388">
            <v>0</v>
          </cell>
          <cell r="AV388">
            <v>0</v>
          </cell>
          <cell r="AW388">
            <v>0</v>
          </cell>
          <cell r="AX388">
            <v>-232.70826467178085</v>
          </cell>
          <cell r="AY388">
            <v>20911.291735328217</v>
          </cell>
          <cell r="AZ388">
            <v>11978.976926448286</v>
          </cell>
          <cell r="BA388">
            <v>11939.456271971365</v>
          </cell>
          <cell r="BB388">
            <v>11922.545575493443</v>
          </cell>
          <cell r="BD388">
            <v>675</v>
          </cell>
          <cell r="BE388" t="str">
            <v>HAMILTON WENHAM</v>
          </cell>
          <cell r="BF388">
            <v>0</v>
          </cell>
          <cell r="BG388">
            <v>0</v>
          </cell>
          <cell r="BI388">
            <v>0</v>
          </cell>
          <cell r="BJ388">
            <v>0</v>
          </cell>
          <cell r="BK388">
            <v>0</v>
          </cell>
          <cell r="BL388">
            <v>0</v>
          </cell>
          <cell r="BM388">
            <v>0</v>
          </cell>
          <cell r="BN388">
            <v>0</v>
          </cell>
          <cell r="BP388">
            <v>0</v>
          </cell>
          <cell r="BR388">
            <v>17281</v>
          </cell>
          <cell r="BS388">
            <v>17281</v>
          </cell>
          <cell r="BT388">
            <v>0</v>
          </cell>
          <cell r="BU388">
            <v>-232.70826467178085</v>
          </cell>
          <cell r="BV388">
            <v>-232.70826467178085</v>
          </cell>
          <cell r="BX388">
            <v>-232.70826467178085</v>
          </cell>
          <cell r="CD388">
            <v>-675</v>
          </cell>
        </row>
        <row r="389">
          <cell r="A389">
            <v>680</v>
          </cell>
          <cell r="B389">
            <v>725</v>
          </cell>
          <cell r="C389" t="str">
            <v>HAMPDEN WILBRAHAM</v>
          </cell>
          <cell r="D389">
            <v>4</v>
          </cell>
          <cell r="E389">
            <v>56627</v>
          </cell>
          <cell r="F389">
            <v>0</v>
          </cell>
          <cell r="G389">
            <v>3566</v>
          </cell>
          <cell r="H389">
            <v>60193</v>
          </cell>
          <cell r="J389">
            <v>8351.4535211886687</v>
          </cell>
          <cell r="K389">
            <v>0.27448862043971894</v>
          </cell>
          <cell r="L389">
            <v>3566</v>
          </cell>
          <cell r="M389">
            <v>11917.453521188669</v>
          </cell>
          <cell r="O389">
            <v>48275.546478811331</v>
          </cell>
          <cell r="Q389">
            <v>0</v>
          </cell>
          <cell r="R389">
            <v>8351.4535211886687</v>
          </cell>
          <cell r="S389">
            <v>3566</v>
          </cell>
          <cell r="T389">
            <v>11917.453521188669</v>
          </cell>
          <cell r="V389">
            <v>33991.5</v>
          </cell>
          <cell r="W389">
            <v>0</v>
          </cell>
          <cell r="X389">
            <v>680</v>
          </cell>
          <cell r="Y389">
            <v>4</v>
          </cell>
          <cell r="Z389">
            <v>7.481296758104738E-3</v>
          </cell>
          <cell r="AA389">
            <v>56627</v>
          </cell>
          <cell r="AB389">
            <v>0</v>
          </cell>
          <cell r="AC389">
            <v>56627</v>
          </cell>
          <cell r="AD389">
            <v>0</v>
          </cell>
          <cell r="AE389">
            <v>3566</v>
          </cell>
          <cell r="AF389">
            <v>60193</v>
          </cell>
          <cell r="AG389">
            <v>0</v>
          </cell>
          <cell r="AH389">
            <v>0</v>
          </cell>
          <cell r="AI389">
            <v>0</v>
          </cell>
          <cell r="AJ389">
            <v>0</v>
          </cell>
          <cell r="AK389">
            <v>60193</v>
          </cell>
          <cell r="AM389">
            <v>680</v>
          </cell>
          <cell r="AN389">
            <v>725</v>
          </cell>
          <cell r="AO389" t="str">
            <v>HAMPDEN WILBRAHAM</v>
          </cell>
          <cell r="AP389">
            <v>56627</v>
          </cell>
          <cell r="AQ389">
            <v>44702</v>
          </cell>
          <cell r="AR389">
            <v>11925</v>
          </cell>
          <cell r="AS389">
            <v>0</v>
          </cell>
          <cell r="AT389">
            <v>1905.75</v>
          </cell>
          <cell r="AU389">
            <v>0</v>
          </cell>
          <cell r="AV389">
            <v>8975.25</v>
          </cell>
          <cell r="AW389">
            <v>7619.5</v>
          </cell>
          <cell r="AX389">
            <v>0</v>
          </cell>
          <cell r="AY389">
            <v>30425.5</v>
          </cell>
          <cell r="AZ389">
            <v>8266.2635176144777</v>
          </cell>
          <cell r="BA389">
            <v>8351.4535211886687</v>
          </cell>
          <cell r="BB389">
            <v>8387.9059107673347</v>
          </cell>
          <cell r="BD389">
            <v>680</v>
          </cell>
          <cell r="BE389" t="str">
            <v>HAMPDEN WILBRAHAM</v>
          </cell>
          <cell r="BF389">
            <v>0</v>
          </cell>
          <cell r="BG389">
            <v>0</v>
          </cell>
          <cell r="BI389">
            <v>0</v>
          </cell>
          <cell r="BJ389">
            <v>0</v>
          </cell>
          <cell r="BK389">
            <v>0</v>
          </cell>
          <cell r="BL389">
            <v>0</v>
          </cell>
          <cell r="BM389">
            <v>0</v>
          </cell>
          <cell r="BN389">
            <v>0</v>
          </cell>
          <cell r="BP389">
            <v>0</v>
          </cell>
          <cell r="BR389">
            <v>11925</v>
          </cell>
          <cell r="BS389">
            <v>11925</v>
          </cell>
          <cell r="BT389">
            <v>0</v>
          </cell>
          <cell r="BU389">
            <v>0</v>
          </cell>
          <cell r="BV389">
            <v>0</v>
          </cell>
          <cell r="BX389">
            <v>0</v>
          </cell>
          <cell r="CD389">
            <v>-680</v>
          </cell>
        </row>
        <row r="390">
          <cell r="A390">
            <v>683</v>
          </cell>
          <cell r="B390">
            <v>726</v>
          </cell>
          <cell r="C390" t="str">
            <v>HAMPSHIRE</v>
          </cell>
          <cell r="D390">
            <v>24</v>
          </cell>
          <cell r="E390">
            <v>362710</v>
          </cell>
          <cell r="F390">
            <v>0</v>
          </cell>
          <cell r="G390">
            <v>21388</v>
          </cell>
          <cell r="H390">
            <v>384098</v>
          </cell>
          <cell r="J390">
            <v>57575.463958321387</v>
          </cell>
          <cell r="K390">
            <v>0.5108556597179571</v>
          </cell>
          <cell r="L390">
            <v>21388</v>
          </cell>
          <cell r="M390">
            <v>78963.463958321387</v>
          </cell>
          <cell r="O390">
            <v>305134.53604167863</v>
          </cell>
          <cell r="Q390">
            <v>0</v>
          </cell>
          <cell r="R390">
            <v>57575.463958321387</v>
          </cell>
          <cell r="S390">
            <v>21388</v>
          </cell>
          <cell r="T390">
            <v>78963.463958321387</v>
          </cell>
          <cell r="V390">
            <v>134091.97589430396</v>
          </cell>
          <cell r="W390">
            <v>0</v>
          </cell>
          <cell r="X390">
            <v>683</v>
          </cell>
          <cell r="Y390">
            <v>24</v>
          </cell>
          <cell r="Z390">
            <v>5.0998629552245496E-2</v>
          </cell>
          <cell r="AA390">
            <v>362710</v>
          </cell>
          <cell r="AB390">
            <v>0</v>
          </cell>
          <cell r="AC390">
            <v>362710</v>
          </cell>
          <cell r="AD390">
            <v>0</v>
          </cell>
          <cell r="AE390">
            <v>21388</v>
          </cell>
          <cell r="AF390">
            <v>384098</v>
          </cell>
          <cell r="AG390">
            <v>0</v>
          </cell>
          <cell r="AH390">
            <v>0</v>
          </cell>
          <cell r="AI390">
            <v>0</v>
          </cell>
          <cell r="AJ390">
            <v>0</v>
          </cell>
          <cell r="AK390">
            <v>384098</v>
          </cell>
          <cell r="AM390">
            <v>683</v>
          </cell>
          <cell r="AN390">
            <v>726</v>
          </cell>
          <cell r="AO390" t="str">
            <v>HAMPSHIRE</v>
          </cell>
          <cell r="AP390">
            <v>362710</v>
          </cell>
          <cell r="AQ390">
            <v>280105</v>
          </cell>
          <cell r="AR390">
            <v>82605</v>
          </cell>
          <cell r="AS390">
            <v>6528</v>
          </cell>
          <cell r="AT390">
            <v>0</v>
          </cell>
          <cell r="AU390">
            <v>0</v>
          </cell>
          <cell r="AV390">
            <v>14857.25</v>
          </cell>
          <cell r="AW390">
            <v>9107</v>
          </cell>
          <cell r="AX390">
            <v>-393.27410569604399</v>
          </cell>
          <cell r="AY390">
            <v>112703.97589430396</v>
          </cell>
          <cell r="AZ390">
            <v>57260.771310066579</v>
          </cell>
          <cell r="BA390">
            <v>57575.463958321387</v>
          </cell>
          <cell r="BB390">
            <v>57710.119417065856</v>
          </cell>
          <cell r="BD390">
            <v>683</v>
          </cell>
          <cell r="BE390" t="str">
            <v>HAMPSHIRE</v>
          </cell>
          <cell r="BF390">
            <v>0</v>
          </cell>
          <cell r="BG390">
            <v>0</v>
          </cell>
          <cell r="BI390">
            <v>0</v>
          </cell>
          <cell r="BJ390">
            <v>0</v>
          </cell>
          <cell r="BK390">
            <v>0</v>
          </cell>
          <cell r="BL390">
            <v>0</v>
          </cell>
          <cell r="BM390">
            <v>0</v>
          </cell>
          <cell r="BN390">
            <v>0</v>
          </cell>
          <cell r="BP390">
            <v>0</v>
          </cell>
          <cell r="BR390">
            <v>82605</v>
          </cell>
          <cell r="BS390">
            <v>82605</v>
          </cell>
          <cell r="BT390">
            <v>0</v>
          </cell>
          <cell r="BU390">
            <v>-393.27410569604399</v>
          </cell>
          <cell r="BV390">
            <v>-393.27410569604399</v>
          </cell>
          <cell r="BX390">
            <v>-393.27410569604399</v>
          </cell>
          <cell r="CD390">
            <v>-683</v>
          </cell>
        </row>
        <row r="391">
          <cell r="A391">
            <v>685</v>
          </cell>
          <cell r="B391">
            <v>727</v>
          </cell>
          <cell r="C391" t="str">
            <v>HAWLEMONT</v>
          </cell>
          <cell r="D391">
            <v>0</v>
          </cell>
          <cell r="E391">
            <v>0</v>
          </cell>
          <cell r="F391">
            <v>0</v>
          </cell>
          <cell r="G391">
            <v>0</v>
          </cell>
          <cell r="H391">
            <v>0</v>
          </cell>
          <cell r="J391">
            <v>0</v>
          </cell>
          <cell r="K391">
            <v>0</v>
          </cell>
          <cell r="L391">
            <v>0</v>
          </cell>
          <cell r="M391">
            <v>0</v>
          </cell>
          <cell r="O391">
            <v>0</v>
          </cell>
          <cell r="Q391">
            <v>0</v>
          </cell>
          <cell r="R391">
            <v>0</v>
          </cell>
          <cell r="S391">
            <v>0</v>
          </cell>
          <cell r="T391">
            <v>0</v>
          </cell>
          <cell r="V391">
            <v>41</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41</v>
          </cell>
          <cell r="AX391">
            <v>0</v>
          </cell>
          <cell r="AY391">
            <v>41</v>
          </cell>
          <cell r="AZ391">
            <v>0</v>
          </cell>
          <cell r="BA391">
            <v>0</v>
          </cell>
          <cell r="BB391">
            <v>0</v>
          </cell>
          <cell r="BD391">
            <v>685</v>
          </cell>
          <cell r="BE391" t="str">
            <v>HAWLEMONT</v>
          </cell>
          <cell r="BF391">
            <v>0</v>
          </cell>
          <cell r="BG391">
            <v>0</v>
          </cell>
          <cell r="BI391">
            <v>0</v>
          </cell>
          <cell r="BJ391">
            <v>0</v>
          </cell>
          <cell r="BK391">
            <v>0</v>
          </cell>
          <cell r="BL391">
            <v>0</v>
          </cell>
          <cell r="BM391">
            <v>0</v>
          </cell>
          <cell r="BN391">
            <v>0</v>
          </cell>
          <cell r="BP391">
            <v>0</v>
          </cell>
          <cell r="BR391">
            <v>0</v>
          </cell>
          <cell r="BS391">
            <v>0</v>
          </cell>
          <cell r="BT391">
            <v>0</v>
          </cell>
          <cell r="BU391">
            <v>0</v>
          </cell>
          <cell r="BV391">
            <v>0</v>
          </cell>
          <cell r="BX391">
            <v>0</v>
          </cell>
          <cell r="CD391">
            <v>-685</v>
          </cell>
        </row>
        <row r="392">
          <cell r="A392">
            <v>690</v>
          </cell>
          <cell r="B392">
            <v>728</v>
          </cell>
          <cell r="C392" t="str">
            <v>KING PHILIP</v>
          </cell>
          <cell r="D392">
            <v>18</v>
          </cell>
          <cell r="E392">
            <v>234570</v>
          </cell>
          <cell r="F392">
            <v>0</v>
          </cell>
          <cell r="G392">
            <v>16074</v>
          </cell>
          <cell r="H392">
            <v>250644</v>
          </cell>
          <cell r="J392">
            <v>52886.996200938222</v>
          </cell>
          <cell r="K392">
            <v>0.63586479821157083</v>
          </cell>
          <cell r="L392">
            <v>16074</v>
          </cell>
          <cell r="M392">
            <v>68960.996200938214</v>
          </cell>
          <cell r="O392">
            <v>181683.00379906179</v>
          </cell>
          <cell r="Q392">
            <v>0</v>
          </cell>
          <cell r="R392">
            <v>52886.996200938222</v>
          </cell>
          <cell r="S392">
            <v>16074</v>
          </cell>
          <cell r="T392">
            <v>68960.996200938214</v>
          </cell>
          <cell r="V392">
            <v>99247.33551045417</v>
          </cell>
          <cell r="W392">
            <v>0</v>
          </cell>
          <cell r="X392">
            <v>690</v>
          </cell>
          <cell r="Y392">
            <v>18</v>
          </cell>
          <cell r="Z392">
            <v>0</v>
          </cell>
          <cell r="AA392">
            <v>234570</v>
          </cell>
          <cell r="AB392">
            <v>0</v>
          </cell>
          <cell r="AC392">
            <v>234570</v>
          </cell>
          <cell r="AD392">
            <v>0</v>
          </cell>
          <cell r="AE392">
            <v>16074</v>
          </cell>
          <cell r="AF392">
            <v>250644</v>
          </cell>
          <cell r="AG392">
            <v>0</v>
          </cell>
          <cell r="AH392">
            <v>0</v>
          </cell>
          <cell r="AI392">
            <v>0</v>
          </cell>
          <cell r="AJ392">
            <v>0</v>
          </cell>
          <cell r="AK392">
            <v>250644</v>
          </cell>
          <cell r="AM392">
            <v>690</v>
          </cell>
          <cell r="AN392">
            <v>728</v>
          </cell>
          <cell r="AO392" t="str">
            <v>KING PHILIP</v>
          </cell>
          <cell r="AP392">
            <v>234570</v>
          </cell>
          <cell r="AQ392">
            <v>158794</v>
          </cell>
          <cell r="AR392">
            <v>75776</v>
          </cell>
          <cell r="AS392">
            <v>4298</v>
          </cell>
          <cell r="AT392">
            <v>3358.25</v>
          </cell>
          <cell r="AU392">
            <v>0</v>
          </cell>
          <cell r="AV392">
            <v>0</v>
          </cell>
          <cell r="AW392">
            <v>0</v>
          </cell>
          <cell r="AX392">
            <v>-258.91448954582847</v>
          </cell>
          <cell r="AY392">
            <v>83173.33551045417</v>
          </cell>
          <cell r="AZ392">
            <v>52526.992395031841</v>
          </cell>
          <cell r="BA392">
            <v>52886.996200938222</v>
          </cell>
          <cell r="BB392">
            <v>53041.040084400127</v>
          </cell>
          <cell r="BD392">
            <v>690</v>
          </cell>
          <cell r="BE392" t="str">
            <v>KING PHILIP</v>
          </cell>
          <cell r="BF392">
            <v>0</v>
          </cell>
          <cell r="BG392">
            <v>0</v>
          </cell>
          <cell r="BI392">
            <v>0</v>
          </cell>
          <cell r="BJ392">
            <v>0</v>
          </cell>
          <cell r="BK392">
            <v>0</v>
          </cell>
          <cell r="BL392">
            <v>0</v>
          </cell>
          <cell r="BM392">
            <v>0</v>
          </cell>
          <cell r="BN392">
            <v>0</v>
          </cell>
          <cell r="BP392">
            <v>0</v>
          </cell>
          <cell r="BR392">
            <v>75776</v>
          </cell>
          <cell r="BS392">
            <v>75776</v>
          </cell>
          <cell r="BT392">
            <v>0</v>
          </cell>
          <cell r="BU392">
            <v>-258.91448954582847</v>
          </cell>
          <cell r="BV392">
            <v>-258.91448954582847</v>
          </cell>
          <cell r="BX392">
            <v>-258.91448954582847</v>
          </cell>
          <cell r="CD392">
            <v>-690</v>
          </cell>
        </row>
        <row r="393">
          <cell r="A393">
            <v>695</v>
          </cell>
          <cell r="B393">
            <v>729</v>
          </cell>
          <cell r="C393" t="str">
            <v>LINCOLN SUDBURY</v>
          </cell>
          <cell r="D393">
            <v>1</v>
          </cell>
          <cell r="E393">
            <v>14870</v>
          </cell>
          <cell r="F393">
            <v>0</v>
          </cell>
          <cell r="G393">
            <v>869</v>
          </cell>
          <cell r="H393">
            <v>15739</v>
          </cell>
          <cell r="J393">
            <v>-5.337150047698489</v>
          </cell>
          <cell r="K393">
            <v>-1.3480616318212336E-3</v>
          </cell>
          <cell r="L393">
            <v>869</v>
          </cell>
          <cell r="M393">
            <v>863.66284995230149</v>
          </cell>
          <cell r="O393">
            <v>14875.337150047699</v>
          </cell>
          <cell r="Q393">
            <v>0</v>
          </cell>
          <cell r="R393">
            <v>-5.337150047698489</v>
          </cell>
          <cell r="S393">
            <v>869</v>
          </cell>
          <cell r="T393">
            <v>863.66284995230149</v>
          </cell>
          <cell r="V393">
            <v>4828.1291093182372</v>
          </cell>
          <cell r="W393">
            <v>0</v>
          </cell>
          <cell r="X393">
            <v>695</v>
          </cell>
          <cell r="Y393">
            <v>1</v>
          </cell>
          <cell r="Z393">
            <v>2.7190332326283987E-2</v>
          </cell>
          <cell r="AA393">
            <v>14870</v>
          </cell>
          <cell r="AB393">
            <v>0</v>
          </cell>
          <cell r="AC393">
            <v>14870</v>
          </cell>
          <cell r="AD393">
            <v>0</v>
          </cell>
          <cell r="AE393">
            <v>869</v>
          </cell>
          <cell r="AF393">
            <v>15739</v>
          </cell>
          <cell r="AG393">
            <v>0</v>
          </cell>
          <cell r="AH393">
            <v>0</v>
          </cell>
          <cell r="AI393">
            <v>0</v>
          </cell>
          <cell r="AJ393">
            <v>0</v>
          </cell>
          <cell r="AK393">
            <v>15739</v>
          </cell>
          <cell r="AM393">
            <v>695</v>
          </cell>
          <cell r="AN393">
            <v>729</v>
          </cell>
          <cell r="AO393" t="str">
            <v>LINCOLN SUDBURY</v>
          </cell>
          <cell r="AP393">
            <v>14870</v>
          </cell>
          <cell r="AQ393">
            <v>15056</v>
          </cell>
          <cell r="AR393">
            <v>0</v>
          </cell>
          <cell r="AS393">
            <v>127</v>
          </cell>
          <cell r="AT393">
            <v>225.75</v>
          </cell>
          <cell r="AU393">
            <v>0</v>
          </cell>
          <cell r="AV393">
            <v>3614</v>
          </cell>
          <cell r="AW393">
            <v>0</v>
          </cell>
          <cell r="AX393">
            <v>-7.6208906817631146</v>
          </cell>
          <cell r="AY393">
            <v>3959.1291093182367</v>
          </cell>
          <cell r="AZ393">
            <v>0</v>
          </cell>
          <cell r="BA393">
            <v>-5.337150047698489</v>
          </cell>
          <cell r="BB393">
            <v>-7.6208906817631146</v>
          </cell>
          <cell r="BD393">
            <v>695</v>
          </cell>
          <cell r="BE393" t="str">
            <v>LINCOLN SUDBURY</v>
          </cell>
          <cell r="BF393">
            <v>0</v>
          </cell>
          <cell r="BG393">
            <v>0</v>
          </cell>
          <cell r="BI393">
            <v>0</v>
          </cell>
          <cell r="BJ393">
            <v>0</v>
          </cell>
          <cell r="BK393">
            <v>0</v>
          </cell>
          <cell r="BL393">
            <v>0</v>
          </cell>
          <cell r="BM393">
            <v>0</v>
          </cell>
          <cell r="BN393">
            <v>0</v>
          </cell>
          <cell r="BP393">
            <v>0</v>
          </cell>
          <cell r="BR393">
            <v>0</v>
          </cell>
          <cell r="BS393">
            <v>0</v>
          </cell>
          <cell r="BT393">
            <v>0</v>
          </cell>
          <cell r="BU393">
            <v>-7.6208906817631146</v>
          </cell>
          <cell r="BV393">
            <v>-7.6208906817631146</v>
          </cell>
          <cell r="BX393">
            <v>-7.6208906817631146</v>
          </cell>
          <cell r="CD393">
            <v>-695</v>
          </cell>
        </row>
        <row r="394">
          <cell r="A394">
            <v>698</v>
          </cell>
          <cell r="B394">
            <v>698</v>
          </cell>
          <cell r="C394" t="str">
            <v>MANCHESTER ESSEX</v>
          </cell>
          <cell r="D394">
            <v>2</v>
          </cell>
          <cell r="E394">
            <v>32486</v>
          </cell>
          <cell r="F394">
            <v>0</v>
          </cell>
          <cell r="G394">
            <v>1786</v>
          </cell>
          <cell r="H394">
            <v>34272</v>
          </cell>
          <cell r="J394">
            <v>22750.970154241935</v>
          </cell>
          <cell r="K394">
            <v>0.70033153217515043</v>
          </cell>
          <cell r="L394">
            <v>1786</v>
          </cell>
          <cell r="M394">
            <v>24536.970154241935</v>
          </cell>
          <cell r="O394">
            <v>9735.0298457580648</v>
          </cell>
          <cell r="Q394">
            <v>0</v>
          </cell>
          <cell r="R394">
            <v>22750.970154241935</v>
          </cell>
          <cell r="S394">
            <v>1786</v>
          </cell>
          <cell r="T394">
            <v>24536.970154241935</v>
          </cell>
          <cell r="V394">
            <v>34272</v>
          </cell>
          <cell r="W394">
            <v>0</v>
          </cell>
          <cell r="X394">
            <v>698</v>
          </cell>
          <cell r="Y394">
            <v>2</v>
          </cell>
          <cell r="Z394">
            <v>0</v>
          </cell>
          <cell r="AA394">
            <v>32486</v>
          </cell>
          <cell r="AB394">
            <v>0</v>
          </cell>
          <cell r="AC394">
            <v>32486</v>
          </cell>
          <cell r="AD394">
            <v>0</v>
          </cell>
          <cell r="AE394">
            <v>1786</v>
          </cell>
          <cell r="AF394">
            <v>34272</v>
          </cell>
          <cell r="AG394">
            <v>0</v>
          </cell>
          <cell r="AH394">
            <v>0</v>
          </cell>
          <cell r="AI394">
            <v>0</v>
          </cell>
          <cell r="AJ394">
            <v>0</v>
          </cell>
          <cell r="AK394">
            <v>34272</v>
          </cell>
          <cell r="AM394">
            <v>698</v>
          </cell>
          <cell r="AN394">
            <v>698</v>
          </cell>
          <cell r="AO394" t="str">
            <v>MANCHESTER ESSEX</v>
          </cell>
          <cell r="AP394">
            <v>32486</v>
          </cell>
          <cell r="AQ394">
            <v>0</v>
          </cell>
          <cell r="AR394">
            <v>32486</v>
          </cell>
          <cell r="AS394">
            <v>0</v>
          </cell>
          <cell r="AT394">
            <v>0</v>
          </cell>
          <cell r="AU394">
            <v>0</v>
          </cell>
          <cell r="AV394">
            <v>0</v>
          </cell>
          <cell r="AW394">
            <v>0</v>
          </cell>
          <cell r="AX394">
            <v>0</v>
          </cell>
          <cell r="AY394">
            <v>32486</v>
          </cell>
          <cell r="AZ394">
            <v>22518.896153729471</v>
          </cell>
          <cell r="BA394">
            <v>22750.970154241935</v>
          </cell>
          <cell r="BB394">
            <v>22850.273494103782</v>
          </cell>
          <cell r="BD394">
            <v>698</v>
          </cell>
          <cell r="BE394" t="str">
            <v>MANCHESTER ESSEX</v>
          </cell>
          <cell r="BF394">
            <v>0</v>
          </cell>
          <cell r="BG394">
            <v>0</v>
          </cell>
          <cell r="BI394">
            <v>0</v>
          </cell>
          <cell r="BJ394">
            <v>0</v>
          </cell>
          <cell r="BK394">
            <v>0</v>
          </cell>
          <cell r="BL394">
            <v>0</v>
          </cell>
          <cell r="BM394">
            <v>0</v>
          </cell>
          <cell r="BN394">
            <v>0</v>
          </cell>
          <cell r="BP394">
            <v>0</v>
          </cell>
          <cell r="BR394">
            <v>32486</v>
          </cell>
          <cell r="BS394">
            <v>32486</v>
          </cell>
          <cell r="BT394">
            <v>0</v>
          </cell>
          <cell r="BU394">
            <v>0</v>
          </cell>
          <cell r="BV394">
            <v>0</v>
          </cell>
          <cell r="BX394">
            <v>0</v>
          </cell>
          <cell r="CD394">
            <v>-698</v>
          </cell>
        </row>
        <row r="395">
          <cell r="A395">
            <v>700</v>
          </cell>
          <cell r="B395">
            <v>731</v>
          </cell>
          <cell r="C395" t="str">
            <v>MARTHAS VINEYARD</v>
          </cell>
          <cell r="D395">
            <v>29</v>
          </cell>
          <cell r="E395">
            <v>657343</v>
          </cell>
          <cell r="F395">
            <v>0</v>
          </cell>
          <cell r="G395">
            <v>25346</v>
          </cell>
          <cell r="H395">
            <v>682689</v>
          </cell>
          <cell r="J395">
            <v>0</v>
          </cell>
          <cell r="K395">
            <v>0</v>
          </cell>
          <cell r="L395">
            <v>25346</v>
          </cell>
          <cell r="M395">
            <v>25346</v>
          </cell>
          <cell r="O395">
            <v>657343</v>
          </cell>
          <cell r="Q395">
            <v>0</v>
          </cell>
          <cell r="R395">
            <v>0</v>
          </cell>
          <cell r="S395">
            <v>25346</v>
          </cell>
          <cell r="T395">
            <v>25346</v>
          </cell>
          <cell r="V395">
            <v>92729.25</v>
          </cell>
          <cell r="W395">
            <v>0</v>
          </cell>
          <cell r="X395">
            <v>700</v>
          </cell>
          <cell r="Y395">
            <v>29</v>
          </cell>
          <cell r="Z395">
            <v>0.63043478260869534</v>
          </cell>
          <cell r="AA395">
            <v>657343</v>
          </cell>
          <cell r="AB395">
            <v>0</v>
          </cell>
          <cell r="AC395">
            <v>657343</v>
          </cell>
          <cell r="AD395">
            <v>0</v>
          </cell>
          <cell r="AE395">
            <v>25346</v>
          </cell>
          <cell r="AF395">
            <v>682689</v>
          </cell>
          <cell r="AG395">
            <v>0</v>
          </cell>
          <cell r="AH395">
            <v>0</v>
          </cell>
          <cell r="AI395">
            <v>0</v>
          </cell>
          <cell r="AJ395">
            <v>0</v>
          </cell>
          <cell r="AK395">
            <v>682689</v>
          </cell>
          <cell r="AM395">
            <v>700</v>
          </cell>
          <cell r="AN395">
            <v>731</v>
          </cell>
          <cell r="AO395" t="str">
            <v>MARTHAS VINEYARD</v>
          </cell>
          <cell r="AP395">
            <v>657343</v>
          </cell>
          <cell r="AQ395">
            <v>778206</v>
          </cell>
          <cell r="AR395">
            <v>0</v>
          </cell>
          <cell r="AS395">
            <v>0</v>
          </cell>
          <cell r="AT395">
            <v>20390.5</v>
          </cell>
          <cell r="AU395">
            <v>17590</v>
          </cell>
          <cell r="AV395">
            <v>27836.75</v>
          </cell>
          <cell r="AW395">
            <v>1566</v>
          </cell>
          <cell r="AX395">
            <v>0</v>
          </cell>
          <cell r="AY395">
            <v>67383.25</v>
          </cell>
          <cell r="AZ395">
            <v>0</v>
          </cell>
          <cell r="BA395">
            <v>0</v>
          </cell>
          <cell r="BB395">
            <v>0</v>
          </cell>
          <cell r="BD395">
            <v>700</v>
          </cell>
          <cell r="BE395" t="str">
            <v>MARTHAS VINEYARD</v>
          </cell>
          <cell r="BF395">
            <v>0</v>
          </cell>
          <cell r="BG395">
            <v>0</v>
          </cell>
          <cell r="BI395">
            <v>0</v>
          </cell>
          <cell r="BJ395">
            <v>0</v>
          </cell>
          <cell r="BK395">
            <v>0</v>
          </cell>
          <cell r="BL395">
            <v>0</v>
          </cell>
          <cell r="BM395">
            <v>0</v>
          </cell>
          <cell r="BN395">
            <v>0</v>
          </cell>
          <cell r="BP395">
            <v>0</v>
          </cell>
          <cell r="BR395">
            <v>0</v>
          </cell>
          <cell r="BS395">
            <v>0</v>
          </cell>
          <cell r="BT395">
            <v>0</v>
          </cell>
          <cell r="BU395">
            <v>0</v>
          </cell>
          <cell r="BV395">
            <v>0</v>
          </cell>
          <cell r="BX395">
            <v>0</v>
          </cell>
          <cell r="CD395">
            <v>-700</v>
          </cell>
        </row>
        <row r="396">
          <cell r="A396">
            <v>705</v>
          </cell>
          <cell r="B396">
            <v>732</v>
          </cell>
          <cell r="C396" t="str">
            <v>MASCONOMET</v>
          </cell>
          <cell r="D396">
            <v>0</v>
          </cell>
          <cell r="E396">
            <v>0</v>
          </cell>
          <cell r="F396">
            <v>0</v>
          </cell>
          <cell r="G396">
            <v>0</v>
          </cell>
          <cell r="H396">
            <v>0</v>
          </cell>
          <cell r="J396">
            <v>-124.8639965704632</v>
          </cell>
          <cell r="K396">
            <v>-2.1212979786432454E-2</v>
          </cell>
          <cell r="L396">
            <v>0</v>
          </cell>
          <cell r="M396">
            <v>-124.8639965704632</v>
          </cell>
          <cell r="O396">
            <v>124.8639965704632</v>
          </cell>
          <cell r="Q396">
            <v>0</v>
          </cell>
          <cell r="R396">
            <v>-124.8639965704632</v>
          </cell>
          <cell r="S396">
            <v>0</v>
          </cell>
          <cell r="T396">
            <v>-124.8639965704632</v>
          </cell>
          <cell r="V396">
            <v>5886.2073045638117</v>
          </cell>
          <cell r="W396">
            <v>0</v>
          </cell>
          <cell r="X396">
            <v>705</v>
          </cell>
          <cell r="AM396">
            <v>705</v>
          </cell>
          <cell r="AN396">
            <v>732</v>
          </cell>
          <cell r="AO396" t="str">
            <v>MASCONOMET</v>
          </cell>
          <cell r="AP396">
            <v>0</v>
          </cell>
          <cell r="AQ396">
            <v>12450</v>
          </cell>
          <cell r="AR396">
            <v>0</v>
          </cell>
          <cell r="AS396">
            <v>2960</v>
          </cell>
          <cell r="AT396">
            <v>0</v>
          </cell>
          <cell r="AU396">
            <v>3104.5</v>
          </cell>
          <cell r="AV396">
            <v>0</v>
          </cell>
          <cell r="AW396">
            <v>0</v>
          </cell>
          <cell r="AX396">
            <v>-178.2926954361883</v>
          </cell>
          <cell r="AY396">
            <v>5886.2073045638117</v>
          </cell>
          <cell r="AZ396">
            <v>0</v>
          </cell>
          <cell r="BA396">
            <v>-124.8639965704632</v>
          </cell>
          <cell r="BB396">
            <v>-178.2926954361883</v>
          </cell>
          <cell r="BD396">
            <v>705</v>
          </cell>
          <cell r="BE396" t="str">
            <v>MASCONOMET</v>
          </cell>
          <cell r="BF396">
            <v>0</v>
          </cell>
          <cell r="BG396">
            <v>0</v>
          </cell>
          <cell r="BI396">
            <v>0</v>
          </cell>
          <cell r="BJ396">
            <v>0</v>
          </cell>
          <cell r="BK396">
            <v>0</v>
          </cell>
          <cell r="BL396">
            <v>0</v>
          </cell>
          <cell r="BM396">
            <v>0</v>
          </cell>
          <cell r="BN396">
            <v>0</v>
          </cell>
          <cell r="BP396">
            <v>0</v>
          </cell>
          <cell r="BR396">
            <v>0</v>
          </cell>
          <cell r="BS396">
            <v>0</v>
          </cell>
          <cell r="BT396">
            <v>0</v>
          </cell>
          <cell r="BU396">
            <v>-178.2926954361883</v>
          </cell>
          <cell r="BV396">
            <v>-178.2926954361883</v>
          </cell>
          <cell r="BX396">
            <v>-178.2926954361883</v>
          </cell>
          <cell r="CD396">
            <v>-705</v>
          </cell>
        </row>
        <row r="397">
          <cell r="A397">
            <v>710</v>
          </cell>
          <cell r="B397">
            <v>733</v>
          </cell>
          <cell r="C397" t="str">
            <v>MENDON UPTON</v>
          </cell>
          <cell r="D397">
            <v>8</v>
          </cell>
          <cell r="E397">
            <v>107502</v>
          </cell>
          <cell r="F397">
            <v>0</v>
          </cell>
          <cell r="G397">
            <v>7000</v>
          </cell>
          <cell r="H397">
            <v>114502</v>
          </cell>
          <cell r="J397">
            <v>0</v>
          </cell>
          <cell r="K397">
            <v>0</v>
          </cell>
          <cell r="L397">
            <v>7000</v>
          </cell>
          <cell r="M397">
            <v>7000</v>
          </cell>
          <cell r="O397">
            <v>107502</v>
          </cell>
          <cell r="Q397">
            <v>0</v>
          </cell>
          <cell r="R397">
            <v>0</v>
          </cell>
          <cell r="S397">
            <v>7000</v>
          </cell>
          <cell r="T397">
            <v>7000</v>
          </cell>
          <cell r="V397">
            <v>14331.75</v>
          </cell>
          <cell r="W397">
            <v>0</v>
          </cell>
          <cell r="X397">
            <v>710</v>
          </cell>
          <cell r="Y397">
            <v>8</v>
          </cell>
          <cell r="Z397">
            <v>0.16314199395770393</v>
          </cell>
          <cell r="AA397">
            <v>107502</v>
          </cell>
          <cell r="AB397">
            <v>0</v>
          </cell>
          <cell r="AC397">
            <v>107502</v>
          </cell>
          <cell r="AD397">
            <v>0</v>
          </cell>
          <cell r="AE397">
            <v>7000</v>
          </cell>
          <cell r="AF397">
            <v>114502</v>
          </cell>
          <cell r="AG397">
            <v>0</v>
          </cell>
          <cell r="AH397">
            <v>0</v>
          </cell>
          <cell r="AI397">
            <v>0</v>
          </cell>
          <cell r="AJ397">
            <v>0</v>
          </cell>
          <cell r="AK397">
            <v>114502</v>
          </cell>
          <cell r="AM397">
            <v>710</v>
          </cell>
          <cell r="AN397">
            <v>733</v>
          </cell>
          <cell r="AO397" t="str">
            <v>MENDON UPTON</v>
          </cell>
          <cell r="AP397">
            <v>107502</v>
          </cell>
          <cell r="AQ397">
            <v>110413</v>
          </cell>
          <cell r="AR397">
            <v>0</v>
          </cell>
          <cell r="AS397">
            <v>0</v>
          </cell>
          <cell r="AT397">
            <v>0</v>
          </cell>
          <cell r="AU397">
            <v>7331.75</v>
          </cell>
          <cell r="AV397">
            <v>0</v>
          </cell>
          <cell r="AW397">
            <v>0</v>
          </cell>
          <cell r="AX397">
            <v>0</v>
          </cell>
          <cell r="AY397">
            <v>7331.75</v>
          </cell>
          <cell r="AZ397">
            <v>0</v>
          </cell>
          <cell r="BA397">
            <v>0</v>
          </cell>
          <cell r="BB397">
            <v>0</v>
          </cell>
          <cell r="BD397">
            <v>710</v>
          </cell>
          <cell r="BE397" t="str">
            <v>MENDON UPTON</v>
          </cell>
          <cell r="BF397">
            <v>0</v>
          </cell>
          <cell r="BG397">
            <v>0</v>
          </cell>
          <cell r="BI397">
            <v>0</v>
          </cell>
          <cell r="BJ397">
            <v>0</v>
          </cell>
          <cell r="BK397">
            <v>0</v>
          </cell>
          <cell r="BL397">
            <v>0</v>
          </cell>
          <cell r="BM397">
            <v>0</v>
          </cell>
          <cell r="BN397">
            <v>0</v>
          </cell>
          <cell r="BP397">
            <v>0</v>
          </cell>
          <cell r="BR397">
            <v>0</v>
          </cell>
          <cell r="BS397">
            <v>0</v>
          </cell>
          <cell r="BT397">
            <v>0</v>
          </cell>
          <cell r="BU397">
            <v>0</v>
          </cell>
          <cell r="BV397">
            <v>0</v>
          </cell>
          <cell r="BX397">
            <v>0</v>
          </cell>
          <cell r="CD397">
            <v>-710</v>
          </cell>
        </row>
        <row r="398">
          <cell r="A398">
            <v>712</v>
          </cell>
          <cell r="B398">
            <v>811</v>
          </cell>
          <cell r="C398" t="str">
            <v>MONOMOY</v>
          </cell>
          <cell r="D398">
            <v>69</v>
          </cell>
          <cell r="E398">
            <v>1171930</v>
          </cell>
          <cell r="F398">
            <v>0</v>
          </cell>
          <cell r="G398">
            <v>61617</v>
          </cell>
          <cell r="H398">
            <v>1233547</v>
          </cell>
          <cell r="J398">
            <v>11144.09079282522</v>
          </cell>
          <cell r="K398">
            <v>7.6303731484320722E-2</v>
          </cell>
          <cell r="L398">
            <v>61617</v>
          </cell>
          <cell r="M398">
            <v>72761.090792825213</v>
          </cell>
          <cell r="O398">
            <v>1160785.9092071748</v>
          </cell>
          <cell r="Q398">
            <v>0</v>
          </cell>
          <cell r="R398">
            <v>11144.09079282522</v>
          </cell>
          <cell r="S398">
            <v>61617</v>
          </cell>
          <cell r="T398">
            <v>72761.090792825213</v>
          </cell>
          <cell r="V398">
            <v>207666.09322311668</v>
          </cell>
          <cell r="W398">
            <v>0</v>
          </cell>
          <cell r="X398">
            <v>712</v>
          </cell>
          <cell r="Y398">
            <v>69</v>
          </cell>
          <cell r="Z398">
            <v>0</v>
          </cell>
          <cell r="AA398">
            <v>1171930</v>
          </cell>
          <cell r="AB398">
            <v>0</v>
          </cell>
          <cell r="AC398">
            <v>1171930</v>
          </cell>
          <cell r="AD398">
            <v>0</v>
          </cell>
          <cell r="AE398">
            <v>61617</v>
          </cell>
          <cell r="AF398">
            <v>1233547</v>
          </cell>
          <cell r="AG398">
            <v>0</v>
          </cell>
          <cell r="AH398">
            <v>0</v>
          </cell>
          <cell r="AI398">
            <v>0</v>
          </cell>
          <cell r="AJ398">
            <v>0</v>
          </cell>
          <cell r="AK398">
            <v>1233547</v>
          </cell>
          <cell r="AM398">
            <v>712</v>
          </cell>
          <cell r="AN398">
            <v>811</v>
          </cell>
          <cell r="AO398" t="str">
            <v>MONOMOY</v>
          </cell>
          <cell r="AP398">
            <v>1171930</v>
          </cell>
          <cell r="AQ398">
            <v>1153656</v>
          </cell>
          <cell r="AR398">
            <v>18274</v>
          </cell>
          <cell r="AS398">
            <v>39197</v>
          </cell>
          <cell r="AT398">
            <v>1603.25</v>
          </cell>
          <cell r="AU398">
            <v>13156.25</v>
          </cell>
          <cell r="AV398">
            <v>69549.5</v>
          </cell>
          <cell r="AW398">
            <v>6630.5</v>
          </cell>
          <cell r="AX398">
            <v>-2361.4067768833193</v>
          </cell>
          <cell r="AY398">
            <v>146049.09322311668</v>
          </cell>
          <cell r="AZ398">
            <v>12667.312328795553</v>
          </cell>
          <cell r="BA398">
            <v>11144.09079282522</v>
          </cell>
          <cell r="BB398">
            <v>10492.311681260268</v>
          </cell>
          <cell r="BD398">
            <v>712</v>
          </cell>
          <cell r="BE398" t="str">
            <v>MONOMOY</v>
          </cell>
          <cell r="BF398">
            <v>0</v>
          </cell>
          <cell r="BG398">
            <v>0</v>
          </cell>
          <cell r="BI398">
            <v>0</v>
          </cell>
          <cell r="BJ398">
            <v>0</v>
          </cell>
          <cell r="BK398">
            <v>0</v>
          </cell>
          <cell r="BL398">
            <v>0</v>
          </cell>
          <cell r="BM398">
            <v>0</v>
          </cell>
          <cell r="BN398">
            <v>0</v>
          </cell>
          <cell r="BP398">
            <v>0</v>
          </cell>
          <cell r="BR398">
            <v>18274</v>
          </cell>
          <cell r="BS398">
            <v>18274</v>
          </cell>
          <cell r="BT398">
            <v>0</v>
          </cell>
          <cell r="BU398">
            <v>-2361.4067768833193</v>
          </cell>
          <cell r="BV398">
            <v>-2361.4067768833193</v>
          </cell>
          <cell r="BX398">
            <v>-2361.4067768833193</v>
          </cell>
          <cell r="CC398" t="str">
            <v>fy13</v>
          </cell>
          <cell r="CD398">
            <v>-712</v>
          </cell>
        </row>
        <row r="399">
          <cell r="A399">
            <v>715</v>
          </cell>
          <cell r="B399">
            <v>736</v>
          </cell>
          <cell r="C399" t="str">
            <v>MOUNT GREYLOCK</v>
          </cell>
          <cell r="D399">
            <v>18</v>
          </cell>
          <cell r="E399">
            <v>334602</v>
          </cell>
          <cell r="F399">
            <v>0</v>
          </cell>
          <cell r="G399">
            <v>16074</v>
          </cell>
          <cell r="H399">
            <v>350676</v>
          </cell>
          <cell r="J399">
            <v>30231.911580936892</v>
          </cell>
          <cell r="K399">
            <v>0.37110990297417729</v>
          </cell>
          <cell r="L399">
            <v>16074</v>
          </cell>
          <cell r="M399">
            <v>46305.911580936896</v>
          </cell>
          <cell r="O399">
            <v>304370.08841906313</v>
          </cell>
          <cell r="Q399">
            <v>0</v>
          </cell>
          <cell r="R399">
            <v>30231.911580936892</v>
          </cell>
          <cell r="S399">
            <v>16074</v>
          </cell>
          <cell r="T399">
            <v>46305.911580936896</v>
          </cell>
          <cell r="V399">
            <v>97537.5</v>
          </cell>
          <cell r="W399">
            <v>0</v>
          </cell>
          <cell r="X399">
            <v>715</v>
          </cell>
          <cell r="Y399">
            <v>18</v>
          </cell>
          <cell r="Z399">
            <v>0</v>
          </cell>
          <cell r="AA399">
            <v>334602</v>
          </cell>
          <cell r="AB399">
            <v>0</v>
          </cell>
          <cell r="AC399">
            <v>334602</v>
          </cell>
          <cell r="AD399">
            <v>0</v>
          </cell>
          <cell r="AE399">
            <v>16074</v>
          </cell>
          <cell r="AF399">
            <v>350676</v>
          </cell>
          <cell r="AG399">
            <v>0</v>
          </cell>
          <cell r="AH399">
            <v>0</v>
          </cell>
          <cell r="AI399">
            <v>0</v>
          </cell>
          <cell r="AJ399">
            <v>0</v>
          </cell>
          <cell r="AK399">
            <v>350676</v>
          </cell>
          <cell r="AM399">
            <v>715</v>
          </cell>
          <cell r="AN399">
            <v>736</v>
          </cell>
          <cell r="AO399" t="str">
            <v>MOUNT GREYLOCK</v>
          </cell>
          <cell r="AP399">
            <v>334602</v>
          </cell>
          <cell r="AQ399">
            <v>291434</v>
          </cell>
          <cell r="AR399">
            <v>43168</v>
          </cell>
          <cell r="AS399">
            <v>0</v>
          </cell>
          <cell r="AT399">
            <v>11909.75</v>
          </cell>
          <cell r="AU399">
            <v>0</v>
          </cell>
          <cell r="AV399">
            <v>26385.75</v>
          </cell>
          <cell r="AW399">
            <v>0</v>
          </cell>
          <cell r="AX399">
            <v>0</v>
          </cell>
          <cell r="AY399">
            <v>81463.5</v>
          </cell>
          <cell r="AZ399">
            <v>29923.527339906228</v>
          </cell>
          <cell r="BA399">
            <v>30231.911580936892</v>
          </cell>
          <cell r="BB399">
            <v>30363.867702809584</v>
          </cell>
          <cell r="BD399">
            <v>715</v>
          </cell>
          <cell r="BE399" t="str">
            <v>MOUNT GREYLOCK</v>
          </cell>
          <cell r="BF399">
            <v>0</v>
          </cell>
          <cell r="BG399">
            <v>0</v>
          </cell>
          <cell r="BI399">
            <v>0</v>
          </cell>
          <cell r="BJ399">
            <v>0</v>
          </cell>
          <cell r="BK399">
            <v>0</v>
          </cell>
          <cell r="BL399">
            <v>0</v>
          </cell>
          <cell r="BM399">
            <v>0</v>
          </cell>
          <cell r="BN399">
            <v>0</v>
          </cell>
          <cell r="BP399">
            <v>0</v>
          </cell>
          <cell r="BR399">
            <v>43168</v>
          </cell>
          <cell r="BS399">
            <v>43168</v>
          </cell>
          <cell r="BT399">
            <v>0</v>
          </cell>
          <cell r="BU399">
            <v>0</v>
          </cell>
          <cell r="BV399">
            <v>0</v>
          </cell>
          <cell r="BX399">
            <v>0</v>
          </cell>
          <cell r="CD399">
            <v>-715</v>
          </cell>
        </row>
        <row r="400">
          <cell r="A400">
            <v>717</v>
          </cell>
          <cell r="B400">
            <v>734</v>
          </cell>
          <cell r="C400" t="str">
            <v>MOHAWK TRAIL</v>
          </cell>
          <cell r="D400">
            <v>49</v>
          </cell>
          <cell r="E400">
            <v>759534</v>
          </cell>
          <cell r="F400">
            <v>0</v>
          </cell>
          <cell r="G400">
            <v>43377</v>
          </cell>
          <cell r="H400">
            <v>802911</v>
          </cell>
          <cell r="J400">
            <v>-1034.2995978799738</v>
          </cell>
          <cell r="K400">
            <v>-1.8311736639303161E-2</v>
          </cell>
          <cell r="L400">
            <v>43377</v>
          </cell>
          <cell r="M400">
            <v>42342.700402120026</v>
          </cell>
          <cell r="O400">
            <v>760568.29959787999</v>
          </cell>
          <cell r="Q400">
            <v>0</v>
          </cell>
          <cell r="R400">
            <v>-1034.2995978799738</v>
          </cell>
          <cell r="S400">
            <v>43377</v>
          </cell>
          <cell r="T400">
            <v>42342.700402120026</v>
          </cell>
          <cell r="V400">
            <v>99859.878617859664</v>
          </cell>
          <cell r="W400">
            <v>0</v>
          </cell>
          <cell r="X400">
            <v>717</v>
          </cell>
          <cell r="Y400">
            <v>49</v>
          </cell>
          <cell r="Z400">
            <v>0.42841095459549355</v>
          </cell>
          <cell r="AA400">
            <v>759534</v>
          </cell>
          <cell r="AB400">
            <v>0</v>
          </cell>
          <cell r="AC400">
            <v>759534</v>
          </cell>
          <cell r="AD400">
            <v>0</v>
          </cell>
          <cell r="AE400">
            <v>43377</v>
          </cell>
          <cell r="AF400">
            <v>802911</v>
          </cell>
          <cell r="AG400">
            <v>0</v>
          </cell>
          <cell r="AH400">
            <v>0</v>
          </cell>
          <cell r="AI400">
            <v>0</v>
          </cell>
          <cell r="AJ400">
            <v>0</v>
          </cell>
          <cell r="AK400">
            <v>802911</v>
          </cell>
          <cell r="AM400">
            <v>717</v>
          </cell>
          <cell r="AN400">
            <v>734</v>
          </cell>
          <cell r="AO400" t="str">
            <v>MOHAWK TRAIL</v>
          </cell>
          <cell r="AP400">
            <v>759534</v>
          </cell>
          <cell r="AQ400">
            <v>782810</v>
          </cell>
          <cell r="AR400">
            <v>0</v>
          </cell>
          <cell r="AS400">
            <v>24515</v>
          </cell>
          <cell r="AT400">
            <v>12313.25</v>
          </cell>
          <cell r="AU400">
            <v>3287</v>
          </cell>
          <cell r="AV400">
            <v>17844.5</v>
          </cell>
          <cell r="AW400">
            <v>0</v>
          </cell>
          <cell r="AX400">
            <v>-1476.8713821403362</v>
          </cell>
          <cell r="AY400">
            <v>56482.878617859664</v>
          </cell>
          <cell r="AZ400">
            <v>0</v>
          </cell>
          <cell r="BA400">
            <v>-1034.2995978799738</v>
          </cell>
          <cell r="BB400">
            <v>-1476.8713821403362</v>
          </cell>
          <cell r="BD400">
            <v>717</v>
          </cell>
          <cell r="BE400" t="str">
            <v>MOHAWK TRAIL</v>
          </cell>
          <cell r="BF400">
            <v>0</v>
          </cell>
          <cell r="BG400">
            <v>0</v>
          </cell>
          <cell r="BI400">
            <v>0</v>
          </cell>
          <cell r="BJ400">
            <v>0</v>
          </cell>
          <cell r="BK400">
            <v>0</v>
          </cell>
          <cell r="BL400">
            <v>0</v>
          </cell>
          <cell r="BM400">
            <v>0</v>
          </cell>
          <cell r="BN400">
            <v>0</v>
          </cell>
          <cell r="BP400">
            <v>0</v>
          </cell>
          <cell r="BR400">
            <v>0</v>
          </cell>
          <cell r="BS400">
            <v>0</v>
          </cell>
          <cell r="BT400">
            <v>0</v>
          </cell>
          <cell r="BU400">
            <v>-1476.8713821403362</v>
          </cell>
          <cell r="BV400">
            <v>-1476.8713821403362</v>
          </cell>
          <cell r="BX400">
            <v>-1476.8713821403362</v>
          </cell>
          <cell r="CD400">
            <v>-717</v>
          </cell>
        </row>
        <row r="401">
          <cell r="A401">
            <v>720</v>
          </cell>
          <cell r="B401">
            <v>737</v>
          </cell>
          <cell r="C401" t="str">
            <v>NARRAGANSETT</v>
          </cell>
          <cell r="D401">
            <v>13</v>
          </cell>
          <cell r="E401">
            <v>163020</v>
          </cell>
          <cell r="F401">
            <v>0</v>
          </cell>
          <cell r="G401">
            <v>11601</v>
          </cell>
          <cell r="H401">
            <v>174621</v>
          </cell>
          <cell r="J401">
            <v>2226.3539407848034</v>
          </cell>
          <cell r="K401">
            <v>0.10041852173628783</v>
          </cell>
          <cell r="L401">
            <v>11601</v>
          </cell>
          <cell r="M401">
            <v>13827.353940784804</v>
          </cell>
          <cell r="O401">
            <v>160793.64605921519</v>
          </cell>
          <cell r="Q401">
            <v>0</v>
          </cell>
          <cell r="R401">
            <v>2226.3539407848034</v>
          </cell>
          <cell r="S401">
            <v>11601</v>
          </cell>
          <cell r="T401">
            <v>13827.353940784804</v>
          </cell>
          <cell r="V401">
            <v>33771.75</v>
          </cell>
          <cell r="W401">
            <v>0</v>
          </cell>
          <cell r="X401">
            <v>720</v>
          </cell>
          <cell r="Y401">
            <v>13</v>
          </cell>
          <cell r="Z401">
            <v>9.0090090090090089E-3</v>
          </cell>
          <cell r="AA401">
            <v>163020</v>
          </cell>
          <cell r="AB401">
            <v>0</v>
          </cell>
          <cell r="AC401">
            <v>163020</v>
          </cell>
          <cell r="AD401">
            <v>0</v>
          </cell>
          <cell r="AE401">
            <v>11601</v>
          </cell>
          <cell r="AF401">
            <v>174621</v>
          </cell>
          <cell r="AG401">
            <v>0</v>
          </cell>
          <cell r="AH401">
            <v>0</v>
          </cell>
          <cell r="AI401">
            <v>0</v>
          </cell>
          <cell r="AJ401">
            <v>0</v>
          </cell>
          <cell r="AK401">
            <v>174621</v>
          </cell>
          <cell r="AM401">
            <v>720</v>
          </cell>
          <cell r="AN401">
            <v>737</v>
          </cell>
          <cell r="AO401" t="str">
            <v>NARRAGANSETT</v>
          </cell>
          <cell r="AP401">
            <v>163020</v>
          </cell>
          <cell r="AQ401">
            <v>159841</v>
          </cell>
          <cell r="AR401">
            <v>3179</v>
          </cell>
          <cell r="AS401">
            <v>0</v>
          </cell>
          <cell r="AT401">
            <v>9469.25</v>
          </cell>
          <cell r="AU401">
            <v>0</v>
          </cell>
          <cell r="AV401">
            <v>5240.25</v>
          </cell>
          <cell r="AW401">
            <v>4282.25</v>
          </cell>
          <cell r="AX401">
            <v>0</v>
          </cell>
          <cell r="AY401">
            <v>22170.75</v>
          </cell>
          <cell r="AZ401">
            <v>2203.6437503141656</v>
          </cell>
          <cell r="BA401">
            <v>2226.3539407848034</v>
          </cell>
          <cell r="BB401">
            <v>2236.071521201623</v>
          </cell>
          <cell r="BD401">
            <v>720</v>
          </cell>
          <cell r="BE401" t="str">
            <v>NARRAGANSETT</v>
          </cell>
          <cell r="BF401">
            <v>0</v>
          </cell>
          <cell r="BG401">
            <v>0</v>
          </cell>
          <cell r="BI401">
            <v>0</v>
          </cell>
          <cell r="BJ401">
            <v>0</v>
          </cell>
          <cell r="BK401">
            <v>0</v>
          </cell>
          <cell r="BL401">
            <v>0</v>
          </cell>
          <cell r="BM401">
            <v>0</v>
          </cell>
          <cell r="BN401">
            <v>0</v>
          </cell>
          <cell r="BP401">
            <v>0</v>
          </cell>
          <cell r="BR401">
            <v>3179</v>
          </cell>
          <cell r="BS401">
            <v>3179</v>
          </cell>
          <cell r="BT401">
            <v>0</v>
          </cell>
          <cell r="BU401">
            <v>0</v>
          </cell>
          <cell r="BV401">
            <v>0</v>
          </cell>
          <cell r="BX401">
            <v>0</v>
          </cell>
          <cell r="CD401">
            <v>-720</v>
          </cell>
        </row>
        <row r="402">
          <cell r="A402">
            <v>725</v>
          </cell>
          <cell r="B402">
            <v>738</v>
          </cell>
          <cell r="C402" t="str">
            <v>NASHOBA</v>
          </cell>
          <cell r="D402">
            <v>34</v>
          </cell>
          <cell r="E402">
            <v>413945</v>
          </cell>
          <cell r="F402">
            <v>0</v>
          </cell>
          <cell r="G402">
            <v>30096</v>
          </cell>
          <cell r="H402">
            <v>444041</v>
          </cell>
          <cell r="J402">
            <v>124625.39681363237</v>
          </cell>
          <cell r="K402">
            <v>0.62359858049466088</v>
          </cell>
          <cell r="L402">
            <v>30096</v>
          </cell>
          <cell r="M402">
            <v>154721.39681363237</v>
          </cell>
          <cell r="O402">
            <v>289319.60318636766</v>
          </cell>
          <cell r="Q402">
            <v>0</v>
          </cell>
          <cell r="R402">
            <v>124625.39681363237</v>
          </cell>
          <cell r="S402">
            <v>30096</v>
          </cell>
          <cell r="T402">
            <v>154721.39681363237</v>
          </cell>
          <cell r="V402">
            <v>229944.75</v>
          </cell>
          <cell r="W402">
            <v>0</v>
          </cell>
          <cell r="X402">
            <v>725</v>
          </cell>
          <cell r="Y402">
            <v>34</v>
          </cell>
          <cell r="Z402">
            <v>0.3015874211751588</v>
          </cell>
          <cell r="AA402">
            <v>413945</v>
          </cell>
          <cell r="AB402">
            <v>0</v>
          </cell>
          <cell r="AC402">
            <v>413945</v>
          </cell>
          <cell r="AD402">
            <v>0</v>
          </cell>
          <cell r="AE402">
            <v>30096</v>
          </cell>
          <cell r="AF402">
            <v>444041</v>
          </cell>
          <cell r="AG402">
            <v>0</v>
          </cell>
          <cell r="AH402">
            <v>0</v>
          </cell>
          <cell r="AI402">
            <v>0</v>
          </cell>
          <cell r="AJ402">
            <v>0</v>
          </cell>
          <cell r="AK402">
            <v>444041</v>
          </cell>
          <cell r="AM402">
            <v>725</v>
          </cell>
          <cell r="AN402">
            <v>738</v>
          </cell>
          <cell r="AO402" t="str">
            <v>NASHOBA</v>
          </cell>
          <cell r="AP402">
            <v>413945</v>
          </cell>
          <cell r="AQ402">
            <v>235993</v>
          </cell>
          <cell r="AR402">
            <v>177952</v>
          </cell>
          <cell r="AS402">
            <v>0</v>
          </cell>
          <cell r="AT402">
            <v>0</v>
          </cell>
          <cell r="AU402">
            <v>0</v>
          </cell>
          <cell r="AV402">
            <v>0</v>
          </cell>
          <cell r="AW402">
            <v>21896.75</v>
          </cell>
          <cell r="AX402">
            <v>0</v>
          </cell>
          <cell r="AY402">
            <v>199848.75</v>
          </cell>
          <cell r="AZ402">
            <v>123354.14050201523</v>
          </cell>
          <cell r="BA402">
            <v>124625.39681363237</v>
          </cell>
          <cell r="BB402">
            <v>125169.36122707494</v>
          </cell>
          <cell r="BD402">
            <v>725</v>
          </cell>
          <cell r="BE402" t="str">
            <v>NASHOBA</v>
          </cell>
          <cell r="BF402">
            <v>0</v>
          </cell>
          <cell r="BG402">
            <v>0</v>
          </cell>
          <cell r="BI402">
            <v>0</v>
          </cell>
          <cell r="BJ402">
            <v>0</v>
          </cell>
          <cell r="BK402">
            <v>0</v>
          </cell>
          <cell r="BL402">
            <v>0</v>
          </cell>
          <cell r="BM402">
            <v>0</v>
          </cell>
          <cell r="BN402">
            <v>0</v>
          </cell>
          <cell r="BP402">
            <v>0</v>
          </cell>
          <cell r="BR402">
            <v>177952</v>
          </cell>
          <cell r="BS402">
            <v>177952</v>
          </cell>
          <cell r="BT402">
            <v>0</v>
          </cell>
          <cell r="BU402">
            <v>0</v>
          </cell>
          <cell r="BV402">
            <v>0</v>
          </cell>
          <cell r="BX402">
            <v>0</v>
          </cell>
          <cell r="CD402">
            <v>-725</v>
          </cell>
        </row>
        <row r="403">
          <cell r="A403">
            <v>728</v>
          </cell>
          <cell r="B403">
            <v>787</v>
          </cell>
          <cell r="C403" t="str">
            <v>NEW SALEM WENDELL</v>
          </cell>
          <cell r="D403">
            <v>1</v>
          </cell>
          <cell r="E403">
            <v>11674</v>
          </cell>
          <cell r="F403">
            <v>0</v>
          </cell>
          <cell r="G403">
            <v>893</v>
          </cell>
          <cell r="H403">
            <v>12567</v>
          </cell>
          <cell r="J403">
            <v>8175.6703066127066</v>
          </cell>
          <cell r="K403">
            <v>0.70033153217515043</v>
          </cell>
          <cell r="L403">
            <v>893</v>
          </cell>
          <cell r="M403">
            <v>9068.6703066127066</v>
          </cell>
          <cell r="O403">
            <v>3498.3296933872934</v>
          </cell>
          <cell r="Q403">
            <v>0</v>
          </cell>
          <cell r="R403">
            <v>8175.6703066127066</v>
          </cell>
          <cell r="S403">
            <v>893</v>
          </cell>
          <cell r="T403">
            <v>9068.6703066127066</v>
          </cell>
          <cell r="V403">
            <v>12567</v>
          </cell>
          <cell r="W403">
            <v>0</v>
          </cell>
          <cell r="X403">
            <v>728</v>
          </cell>
          <cell r="Y403">
            <v>1</v>
          </cell>
          <cell r="Z403">
            <v>0</v>
          </cell>
          <cell r="AA403">
            <v>11674</v>
          </cell>
          <cell r="AB403">
            <v>0</v>
          </cell>
          <cell r="AC403">
            <v>11674</v>
          </cell>
          <cell r="AD403">
            <v>0</v>
          </cell>
          <cell r="AE403">
            <v>893</v>
          </cell>
          <cell r="AF403">
            <v>12567</v>
          </cell>
          <cell r="AG403">
            <v>0</v>
          </cell>
          <cell r="AH403">
            <v>0</v>
          </cell>
          <cell r="AI403">
            <v>0</v>
          </cell>
          <cell r="AJ403">
            <v>0</v>
          </cell>
          <cell r="AK403">
            <v>12567</v>
          </cell>
          <cell r="AM403">
            <v>728</v>
          </cell>
          <cell r="AN403">
            <v>787</v>
          </cell>
          <cell r="AO403" t="str">
            <v>NEW SALEM WENDELL</v>
          </cell>
          <cell r="AP403">
            <v>11674</v>
          </cell>
          <cell r="AQ403">
            <v>0</v>
          </cell>
          <cell r="AR403">
            <v>11674</v>
          </cell>
          <cell r="AS403">
            <v>0</v>
          </cell>
          <cell r="AT403">
            <v>0</v>
          </cell>
          <cell r="AU403">
            <v>0</v>
          </cell>
          <cell r="AV403">
            <v>0</v>
          </cell>
          <cell r="AW403">
            <v>0</v>
          </cell>
          <cell r="AX403">
            <v>0</v>
          </cell>
          <cell r="AY403">
            <v>11674</v>
          </cell>
          <cell r="AZ403">
            <v>8092.2734008076659</v>
          </cell>
          <cell r="BA403">
            <v>8175.6703066127066</v>
          </cell>
          <cell r="BB403">
            <v>8211.3554383478295</v>
          </cell>
          <cell r="BD403">
            <v>728</v>
          </cell>
          <cell r="BE403" t="str">
            <v>NEW SALEM WENDELL</v>
          </cell>
          <cell r="BF403">
            <v>0</v>
          </cell>
          <cell r="BG403">
            <v>0</v>
          </cell>
          <cell r="BI403">
            <v>0</v>
          </cell>
          <cell r="BJ403">
            <v>0</v>
          </cell>
          <cell r="BK403">
            <v>0</v>
          </cell>
          <cell r="BL403">
            <v>0</v>
          </cell>
          <cell r="BM403">
            <v>0</v>
          </cell>
          <cell r="BN403">
            <v>0</v>
          </cell>
          <cell r="BP403">
            <v>0</v>
          </cell>
          <cell r="BR403">
            <v>11674</v>
          </cell>
          <cell r="BS403">
            <v>11674</v>
          </cell>
          <cell r="BT403">
            <v>0</v>
          </cell>
          <cell r="BU403">
            <v>0</v>
          </cell>
          <cell r="BV403">
            <v>0</v>
          </cell>
          <cell r="BX403">
            <v>0</v>
          </cell>
          <cell r="CD403">
            <v>-728</v>
          </cell>
        </row>
        <row r="404">
          <cell r="A404">
            <v>730</v>
          </cell>
          <cell r="B404">
            <v>741</v>
          </cell>
          <cell r="C404" t="str">
            <v>NORTHBORO SOUTHBORO</v>
          </cell>
          <cell r="D404">
            <v>19</v>
          </cell>
          <cell r="E404">
            <v>254762</v>
          </cell>
          <cell r="F404">
            <v>0</v>
          </cell>
          <cell r="G404">
            <v>16583</v>
          </cell>
          <cell r="H404">
            <v>271345</v>
          </cell>
          <cell r="J404">
            <v>0</v>
          </cell>
          <cell r="K404">
            <v>0</v>
          </cell>
          <cell r="L404">
            <v>16583</v>
          </cell>
          <cell r="M404">
            <v>16583</v>
          </cell>
          <cell r="O404">
            <v>254762</v>
          </cell>
          <cell r="Q404">
            <v>0</v>
          </cell>
          <cell r="R404">
            <v>0</v>
          </cell>
          <cell r="S404">
            <v>16583</v>
          </cell>
          <cell r="T404">
            <v>16583</v>
          </cell>
          <cell r="V404">
            <v>64485.75</v>
          </cell>
          <cell r="W404">
            <v>0</v>
          </cell>
          <cell r="X404">
            <v>730</v>
          </cell>
          <cell r="Y404">
            <v>19</v>
          </cell>
          <cell r="Z404">
            <v>0.43504531722054379</v>
          </cell>
          <cell r="AA404">
            <v>254762</v>
          </cell>
          <cell r="AB404">
            <v>0</v>
          </cell>
          <cell r="AC404">
            <v>254762</v>
          </cell>
          <cell r="AD404">
            <v>0</v>
          </cell>
          <cell r="AE404">
            <v>16583</v>
          </cell>
          <cell r="AF404">
            <v>271345</v>
          </cell>
          <cell r="AG404">
            <v>0</v>
          </cell>
          <cell r="AH404">
            <v>0</v>
          </cell>
          <cell r="AI404">
            <v>0</v>
          </cell>
          <cell r="AJ404">
            <v>0</v>
          </cell>
          <cell r="AK404">
            <v>271345</v>
          </cell>
          <cell r="AM404">
            <v>730</v>
          </cell>
          <cell r="AN404">
            <v>741</v>
          </cell>
          <cell r="AO404" t="str">
            <v>NORTHBORO SOUTHBORO</v>
          </cell>
          <cell r="AP404">
            <v>254762</v>
          </cell>
          <cell r="AQ404">
            <v>264366</v>
          </cell>
          <cell r="AR404">
            <v>0</v>
          </cell>
          <cell r="AS404">
            <v>0</v>
          </cell>
          <cell r="AT404">
            <v>904</v>
          </cell>
          <cell r="AU404">
            <v>11482</v>
          </cell>
          <cell r="AV404">
            <v>0</v>
          </cell>
          <cell r="AW404">
            <v>35516.75</v>
          </cell>
          <cell r="AX404">
            <v>0</v>
          </cell>
          <cell r="AY404">
            <v>47902.75</v>
          </cell>
          <cell r="AZ404">
            <v>0</v>
          </cell>
          <cell r="BA404">
            <v>0</v>
          </cell>
          <cell r="BB404">
            <v>0</v>
          </cell>
          <cell r="BD404">
            <v>730</v>
          </cell>
          <cell r="BE404" t="str">
            <v>NORTHBORO SOUTHBORO</v>
          </cell>
          <cell r="BF404">
            <v>0</v>
          </cell>
          <cell r="BG404">
            <v>0</v>
          </cell>
          <cell r="BI404">
            <v>0</v>
          </cell>
          <cell r="BJ404">
            <v>0</v>
          </cell>
          <cell r="BK404">
            <v>0</v>
          </cell>
          <cell r="BL404">
            <v>0</v>
          </cell>
          <cell r="BM404">
            <v>0</v>
          </cell>
          <cell r="BN404">
            <v>0</v>
          </cell>
          <cell r="BP404">
            <v>0</v>
          </cell>
          <cell r="BR404">
            <v>0</v>
          </cell>
          <cell r="BS404">
            <v>0</v>
          </cell>
          <cell r="BT404">
            <v>0</v>
          </cell>
          <cell r="BU404">
            <v>0</v>
          </cell>
          <cell r="BV404">
            <v>0</v>
          </cell>
          <cell r="BX404">
            <v>0</v>
          </cell>
          <cell r="CD404">
            <v>-730</v>
          </cell>
        </row>
        <row r="405">
          <cell r="A405">
            <v>735</v>
          </cell>
          <cell r="B405">
            <v>740</v>
          </cell>
          <cell r="C405" t="str">
            <v>NORTH MIDDLESEX</v>
          </cell>
          <cell r="D405">
            <v>69</v>
          </cell>
          <cell r="E405">
            <v>958217</v>
          </cell>
          <cell r="F405">
            <v>0</v>
          </cell>
          <cell r="G405">
            <v>61527</v>
          </cell>
          <cell r="H405">
            <v>1019744</v>
          </cell>
          <cell r="J405">
            <v>-2675.7685739135122</v>
          </cell>
          <cell r="K405">
            <v>-2.9865644133055501E-2</v>
          </cell>
          <cell r="L405">
            <v>61527</v>
          </cell>
          <cell r="M405">
            <v>58851.231426086488</v>
          </cell>
          <cell r="O405">
            <v>960892.76857391349</v>
          </cell>
          <cell r="Q405">
            <v>0</v>
          </cell>
          <cell r="R405">
            <v>-2675.7685739135122</v>
          </cell>
          <cell r="S405">
            <v>61527</v>
          </cell>
          <cell r="T405">
            <v>58851.231426086488</v>
          </cell>
          <cell r="V405">
            <v>151120.53302385175</v>
          </cell>
          <cell r="W405">
            <v>0</v>
          </cell>
          <cell r="X405">
            <v>735</v>
          </cell>
          <cell r="Y405">
            <v>69</v>
          </cell>
          <cell r="Z405">
            <v>0.10091000124683813</v>
          </cell>
          <cell r="AA405">
            <v>958217</v>
          </cell>
          <cell r="AB405">
            <v>0</v>
          </cell>
          <cell r="AC405">
            <v>958217</v>
          </cell>
          <cell r="AD405">
            <v>0</v>
          </cell>
          <cell r="AE405">
            <v>61527</v>
          </cell>
          <cell r="AF405">
            <v>1019744</v>
          </cell>
          <cell r="AG405">
            <v>0</v>
          </cell>
          <cell r="AH405">
            <v>0</v>
          </cell>
          <cell r="AI405">
            <v>0</v>
          </cell>
          <cell r="AJ405">
            <v>0</v>
          </cell>
          <cell r="AK405">
            <v>1019744</v>
          </cell>
          <cell r="AM405">
            <v>735</v>
          </cell>
          <cell r="AN405">
            <v>740</v>
          </cell>
          <cell r="AO405" t="str">
            <v>NORTH MIDDLESEX</v>
          </cell>
          <cell r="AP405">
            <v>958217</v>
          </cell>
          <cell r="AQ405">
            <v>984391</v>
          </cell>
          <cell r="AR405">
            <v>0</v>
          </cell>
          <cell r="AS405">
            <v>63421</v>
          </cell>
          <cell r="AT405">
            <v>0</v>
          </cell>
          <cell r="AU405">
            <v>29993.25</v>
          </cell>
          <cell r="AV405">
            <v>0</v>
          </cell>
          <cell r="AW405">
            <v>0</v>
          </cell>
          <cell r="AX405">
            <v>-3820.716976148251</v>
          </cell>
          <cell r="AY405">
            <v>89593.533023851749</v>
          </cell>
          <cell r="AZ405">
            <v>0</v>
          </cell>
          <cell r="BA405">
            <v>-2675.7685739135122</v>
          </cell>
          <cell r="BB405">
            <v>-3820.716976148251</v>
          </cell>
          <cell r="BD405">
            <v>735</v>
          </cell>
          <cell r="BE405" t="str">
            <v>NORTH MIDDLESEX</v>
          </cell>
          <cell r="BF405">
            <v>0</v>
          </cell>
          <cell r="BG405">
            <v>0</v>
          </cell>
          <cell r="BI405">
            <v>0</v>
          </cell>
          <cell r="BJ405">
            <v>0</v>
          </cell>
          <cell r="BK405">
            <v>0</v>
          </cell>
          <cell r="BL405">
            <v>0</v>
          </cell>
          <cell r="BM405">
            <v>0</v>
          </cell>
          <cell r="BN405">
            <v>0</v>
          </cell>
          <cell r="BP405">
            <v>0</v>
          </cell>
          <cell r="BR405">
            <v>0</v>
          </cell>
          <cell r="BS405">
            <v>0</v>
          </cell>
          <cell r="BT405">
            <v>0</v>
          </cell>
          <cell r="BU405">
            <v>-3820.716976148251</v>
          </cell>
          <cell r="BV405">
            <v>-3820.716976148251</v>
          </cell>
          <cell r="BX405">
            <v>-3820.716976148251</v>
          </cell>
          <cell r="CD405">
            <v>-735</v>
          </cell>
        </row>
        <row r="406">
          <cell r="A406">
            <v>740</v>
          </cell>
          <cell r="B406">
            <v>745</v>
          </cell>
          <cell r="C406" t="str">
            <v>OLD ROCHESTER</v>
          </cell>
          <cell r="D406">
            <v>2</v>
          </cell>
          <cell r="E406">
            <v>26992</v>
          </cell>
          <cell r="F406">
            <v>0</v>
          </cell>
          <cell r="G406">
            <v>1747</v>
          </cell>
          <cell r="H406">
            <v>28739</v>
          </cell>
          <cell r="J406">
            <v>0</v>
          </cell>
          <cell r="K406">
            <v>0</v>
          </cell>
          <cell r="L406">
            <v>1747</v>
          </cell>
          <cell r="M406">
            <v>1747</v>
          </cell>
          <cell r="O406">
            <v>26992</v>
          </cell>
          <cell r="Q406">
            <v>0</v>
          </cell>
          <cell r="R406">
            <v>0</v>
          </cell>
          <cell r="S406">
            <v>1747</v>
          </cell>
          <cell r="T406">
            <v>1747</v>
          </cell>
          <cell r="V406">
            <v>11493</v>
          </cell>
          <cell r="W406">
            <v>0</v>
          </cell>
          <cell r="X406">
            <v>740</v>
          </cell>
          <cell r="Y406">
            <v>2</v>
          </cell>
          <cell r="Z406">
            <v>4.3105457693716494E-2</v>
          </cell>
          <cell r="AA406">
            <v>26992</v>
          </cell>
          <cell r="AB406">
            <v>0</v>
          </cell>
          <cell r="AC406">
            <v>26992</v>
          </cell>
          <cell r="AD406">
            <v>0</v>
          </cell>
          <cell r="AE406">
            <v>1747</v>
          </cell>
          <cell r="AF406">
            <v>28739</v>
          </cell>
          <cell r="AG406">
            <v>0</v>
          </cell>
          <cell r="AH406">
            <v>0</v>
          </cell>
          <cell r="AI406">
            <v>0</v>
          </cell>
          <cell r="AJ406">
            <v>0</v>
          </cell>
          <cell r="AK406">
            <v>28739</v>
          </cell>
          <cell r="AM406">
            <v>740</v>
          </cell>
          <cell r="AN406">
            <v>745</v>
          </cell>
          <cell r="AO406" t="str">
            <v>OLD ROCHESTER</v>
          </cell>
          <cell r="AP406">
            <v>26992</v>
          </cell>
          <cell r="AQ406">
            <v>27169</v>
          </cell>
          <cell r="AR406">
            <v>0</v>
          </cell>
          <cell r="AS406">
            <v>0</v>
          </cell>
          <cell r="AT406">
            <v>3240.75</v>
          </cell>
          <cell r="AU406">
            <v>3719</v>
          </cell>
          <cell r="AV406">
            <v>2786.25</v>
          </cell>
          <cell r="AW406">
            <v>0</v>
          </cell>
          <cell r="AX406">
            <v>0</v>
          </cell>
          <cell r="AY406">
            <v>9746</v>
          </cell>
          <cell r="AZ406">
            <v>0</v>
          </cell>
          <cell r="BA406">
            <v>0</v>
          </cell>
          <cell r="BB406">
            <v>0</v>
          </cell>
          <cell r="BD406">
            <v>740</v>
          </cell>
          <cell r="BE406" t="str">
            <v>OLD ROCHESTER</v>
          </cell>
          <cell r="BF406">
            <v>0</v>
          </cell>
          <cell r="BG406">
            <v>0</v>
          </cell>
          <cell r="BI406">
            <v>0</v>
          </cell>
          <cell r="BJ406">
            <v>0</v>
          </cell>
          <cell r="BK406">
            <v>0</v>
          </cell>
          <cell r="BL406">
            <v>0</v>
          </cell>
          <cell r="BM406">
            <v>0</v>
          </cell>
          <cell r="BN406">
            <v>0</v>
          </cell>
          <cell r="BP406">
            <v>0</v>
          </cell>
          <cell r="BR406">
            <v>0</v>
          </cell>
          <cell r="BS406">
            <v>0</v>
          </cell>
          <cell r="BT406">
            <v>0</v>
          </cell>
          <cell r="BU406">
            <v>0</v>
          </cell>
          <cell r="BV406">
            <v>0</v>
          </cell>
          <cell r="BX406">
            <v>0</v>
          </cell>
          <cell r="CD406">
            <v>-740</v>
          </cell>
        </row>
        <row r="407">
          <cell r="A407">
            <v>745</v>
          </cell>
          <cell r="B407">
            <v>746</v>
          </cell>
          <cell r="C407" t="str">
            <v>PENTUCKET</v>
          </cell>
          <cell r="D407">
            <v>29</v>
          </cell>
          <cell r="E407">
            <v>373677</v>
          </cell>
          <cell r="F407">
            <v>0</v>
          </cell>
          <cell r="G407">
            <v>25897</v>
          </cell>
          <cell r="H407">
            <v>399574</v>
          </cell>
          <cell r="J407">
            <v>3886.4916710361417</v>
          </cell>
          <cell r="K407">
            <v>8.1783424578322703E-2</v>
          </cell>
          <cell r="L407">
            <v>25897</v>
          </cell>
          <cell r="M407">
            <v>29783.491671036143</v>
          </cell>
          <cell r="O407">
            <v>369790.50832896389</v>
          </cell>
          <cell r="Q407">
            <v>0</v>
          </cell>
          <cell r="R407">
            <v>3886.4916710361417</v>
          </cell>
          <cell r="S407">
            <v>25897</v>
          </cell>
          <cell r="T407">
            <v>29783.491671036143</v>
          </cell>
          <cell r="V407">
            <v>73418.752617660444</v>
          </cell>
          <cell r="W407">
            <v>0</v>
          </cell>
          <cell r="X407">
            <v>745</v>
          </cell>
          <cell r="Y407">
            <v>29</v>
          </cell>
          <cell r="Z407">
            <v>0</v>
          </cell>
          <cell r="AA407">
            <v>373677</v>
          </cell>
          <cell r="AB407">
            <v>0</v>
          </cell>
          <cell r="AC407">
            <v>373677</v>
          </cell>
          <cell r="AD407">
            <v>0</v>
          </cell>
          <cell r="AE407">
            <v>25897</v>
          </cell>
          <cell r="AF407">
            <v>399574</v>
          </cell>
          <cell r="AG407">
            <v>0</v>
          </cell>
          <cell r="AH407">
            <v>0</v>
          </cell>
          <cell r="AI407">
            <v>0</v>
          </cell>
          <cell r="AJ407">
            <v>0</v>
          </cell>
          <cell r="AK407">
            <v>399574</v>
          </cell>
          <cell r="AM407">
            <v>745</v>
          </cell>
          <cell r="AN407">
            <v>746</v>
          </cell>
          <cell r="AO407" t="str">
            <v>PENTUCKET</v>
          </cell>
          <cell r="AP407">
            <v>373677</v>
          </cell>
          <cell r="AQ407">
            <v>366997</v>
          </cell>
          <cell r="AR407">
            <v>6680</v>
          </cell>
          <cell r="AS407">
            <v>18765</v>
          </cell>
          <cell r="AT407">
            <v>14248.75</v>
          </cell>
          <cell r="AU407">
            <v>0</v>
          </cell>
          <cell r="AV407">
            <v>0</v>
          </cell>
          <cell r="AW407">
            <v>8958.5</v>
          </cell>
          <cell r="AX407">
            <v>-1130.497382339563</v>
          </cell>
          <cell r="AY407">
            <v>47521.752617660437</v>
          </cell>
          <cell r="AZ407">
            <v>4630.493945296831</v>
          </cell>
          <cell r="BA407">
            <v>3886.4916710361417</v>
          </cell>
          <cell r="BB407">
            <v>3568.1367043628097</v>
          </cell>
          <cell r="BD407">
            <v>745</v>
          </cell>
          <cell r="BE407" t="str">
            <v>PENTUCKET</v>
          </cell>
          <cell r="BF407">
            <v>0</v>
          </cell>
          <cell r="BG407">
            <v>0</v>
          </cell>
          <cell r="BI407">
            <v>0</v>
          </cell>
          <cell r="BJ407">
            <v>0</v>
          </cell>
          <cell r="BK407">
            <v>0</v>
          </cell>
          <cell r="BL407">
            <v>0</v>
          </cell>
          <cell r="BM407">
            <v>0</v>
          </cell>
          <cell r="BN407">
            <v>0</v>
          </cell>
          <cell r="BP407">
            <v>0</v>
          </cell>
          <cell r="BR407">
            <v>6680</v>
          </cell>
          <cell r="BS407">
            <v>6680</v>
          </cell>
          <cell r="BT407">
            <v>0</v>
          </cell>
          <cell r="BU407">
            <v>-1130.497382339563</v>
          </cell>
          <cell r="BV407">
            <v>-1130.497382339563</v>
          </cell>
          <cell r="BX407">
            <v>-1130.497382339563</v>
          </cell>
          <cell r="CD407">
            <v>-745</v>
          </cell>
        </row>
        <row r="408">
          <cell r="A408">
            <v>750</v>
          </cell>
          <cell r="B408">
            <v>747</v>
          </cell>
          <cell r="C408" t="str">
            <v>PIONEER</v>
          </cell>
          <cell r="D408">
            <v>21</v>
          </cell>
          <cell r="E408">
            <v>394044</v>
          </cell>
          <cell r="F408">
            <v>0</v>
          </cell>
          <cell r="G408">
            <v>18585</v>
          </cell>
          <cell r="H408">
            <v>412629</v>
          </cell>
          <cell r="J408">
            <v>82769.912447557203</v>
          </cell>
          <cell r="K408">
            <v>0.53601725736416284</v>
          </cell>
          <cell r="L408">
            <v>18585</v>
          </cell>
          <cell r="M408">
            <v>101354.9124475572</v>
          </cell>
          <cell r="O408">
            <v>311274.0875524428</v>
          </cell>
          <cell r="Q408">
            <v>0</v>
          </cell>
          <cell r="R408">
            <v>82769.912447557203</v>
          </cell>
          <cell r="S408">
            <v>18585</v>
          </cell>
          <cell r="T408">
            <v>101354.9124475572</v>
          </cell>
          <cell r="V408">
            <v>173001.5067643045</v>
          </cell>
          <cell r="W408">
            <v>0</v>
          </cell>
          <cell r="X408">
            <v>750</v>
          </cell>
          <cell r="Y408">
            <v>21</v>
          </cell>
          <cell r="Z408">
            <v>0.18918918918918914</v>
          </cell>
          <cell r="AA408">
            <v>394044</v>
          </cell>
          <cell r="AB408">
            <v>0</v>
          </cell>
          <cell r="AC408">
            <v>394044</v>
          </cell>
          <cell r="AD408">
            <v>0</v>
          </cell>
          <cell r="AE408">
            <v>18585</v>
          </cell>
          <cell r="AF408">
            <v>412629</v>
          </cell>
          <cell r="AG408">
            <v>0</v>
          </cell>
          <cell r="AH408">
            <v>0</v>
          </cell>
          <cell r="AI408">
            <v>0</v>
          </cell>
          <cell r="AJ408">
            <v>0</v>
          </cell>
          <cell r="AK408">
            <v>412629</v>
          </cell>
          <cell r="AM408">
            <v>750</v>
          </cell>
          <cell r="AN408">
            <v>747</v>
          </cell>
          <cell r="AO408" t="str">
            <v>PIONEER</v>
          </cell>
          <cell r="AP408">
            <v>394044</v>
          </cell>
          <cell r="AQ408">
            <v>275141</v>
          </cell>
          <cell r="AR408">
            <v>118903</v>
          </cell>
          <cell r="AS408">
            <v>11889</v>
          </cell>
          <cell r="AT408">
            <v>3848.25</v>
          </cell>
          <cell r="AU408">
            <v>18378.25</v>
          </cell>
          <cell r="AV408">
            <v>0</v>
          </cell>
          <cell r="AW408">
            <v>2114.25</v>
          </cell>
          <cell r="AX408">
            <v>-716.24323569550324</v>
          </cell>
          <cell r="AY408">
            <v>154416.5067643045</v>
          </cell>
          <cell r="AZ408">
            <v>82422.099038567234</v>
          </cell>
          <cell r="BA408">
            <v>82769.912447557203</v>
          </cell>
          <cell r="BB408">
            <v>82918.740119270398</v>
          </cell>
          <cell r="BD408">
            <v>750</v>
          </cell>
          <cell r="BE408" t="str">
            <v>PIONEER</v>
          </cell>
          <cell r="BF408">
            <v>0</v>
          </cell>
          <cell r="BG408">
            <v>0</v>
          </cell>
          <cell r="BI408">
            <v>0</v>
          </cell>
          <cell r="BJ408">
            <v>0</v>
          </cell>
          <cell r="BK408">
            <v>0</v>
          </cell>
          <cell r="BL408">
            <v>0</v>
          </cell>
          <cell r="BM408">
            <v>0</v>
          </cell>
          <cell r="BN408">
            <v>0</v>
          </cell>
          <cell r="BP408">
            <v>0</v>
          </cell>
          <cell r="BR408">
            <v>118903</v>
          </cell>
          <cell r="BS408">
            <v>118903</v>
          </cell>
          <cell r="BT408">
            <v>0</v>
          </cell>
          <cell r="BU408">
            <v>-716.24323569550324</v>
          </cell>
          <cell r="BV408">
            <v>-716.24323569550324</v>
          </cell>
          <cell r="BX408">
            <v>-716.24323569550324</v>
          </cell>
          <cell r="CD408">
            <v>-750</v>
          </cell>
        </row>
        <row r="409">
          <cell r="A409">
            <v>753</v>
          </cell>
          <cell r="B409">
            <v>749</v>
          </cell>
          <cell r="C409" t="str">
            <v>QUABBIN</v>
          </cell>
          <cell r="D409">
            <v>24</v>
          </cell>
          <cell r="E409">
            <v>302976</v>
          </cell>
          <cell r="F409">
            <v>0</v>
          </cell>
          <cell r="G409">
            <v>21432</v>
          </cell>
          <cell r="H409">
            <v>324408</v>
          </cell>
          <cell r="J409">
            <v>0</v>
          </cell>
          <cell r="K409">
            <v>0</v>
          </cell>
          <cell r="L409">
            <v>21432</v>
          </cell>
          <cell r="M409">
            <v>21432</v>
          </cell>
          <cell r="O409">
            <v>302976</v>
          </cell>
          <cell r="Q409">
            <v>0</v>
          </cell>
          <cell r="R409">
            <v>0</v>
          </cell>
          <cell r="S409">
            <v>21432</v>
          </cell>
          <cell r="T409">
            <v>21432</v>
          </cell>
          <cell r="V409">
            <v>91029.5</v>
          </cell>
          <cell r="W409">
            <v>0</v>
          </cell>
          <cell r="X409">
            <v>753</v>
          </cell>
          <cell r="Y409">
            <v>24</v>
          </cell>
          <cell r="Z409">
            <v>0</v>
          </cell>
          <cell r="AA409">
            <v>302976</v>
          </cell>
          <cell r="AB409">
            <v>0</v>
          </cell>
          <cell r="AC409">
            <v>302976</v>
          </cell>
          <cell r="AD409">
            <v>0</v>
          </cell>
          <cell r="AE409">
            <v>21432</v>
          </cell>
          <cell r="AF409">
            <v>324408</v>
          </cell>
          <cell r="AG409">
            <v>0</v>
          </cell>
          <cell r="AH409">
            <v>0</v>
          </cell>
          <cell r="AI409">
            <v>0</v>
          </cell>
          <cell r="AJ409">
            <v>0</v>
          </cell>
          <cell r="AK409">
            <v>324408</v>
          </cell>
          <cell r="AM409">
            <v>753</v>
          </cell>
          <cell r="AN409">
            <v>749</v>
          </cell>
          <cell r="AO409" t="str">
            <v>QUABBIN</v>
          </cell>
          <cell r="AP409">
            <v>302976</v>
          </cell>
          <cell r="AQ409">
            <v>344022</v>
          </cell>
          <cell r="AR409">
            <v>0</v>
          </cell>
          <cell r="AS409">
            <v>0</v>
          </cell>
          <cell r="AT409">
            <v>23103.5</v>
          </cell>
          <cell r="AU409">
            <v>43707.25</v>
          </cell>
          <cell r="AV409">
            <v>2786.75</v>
          </cell>
          <cell r="AW409">
            <v>0</v>
          </cell>
          <cell r="AX409">
            <v>0</v>
          </cell>
          <cell r="AY409">
            <v>69597.5</v>
          </cell>
          <cell r="AZ409">
            <v>0</v>
          </cell>
          <cell r="BA409">
            <v>0</v>
          </cell>
          <cell r="BB409">
            <v>0</v>
          </cell>
          <cell r="BD409">
            <v>753</v>
          </cell>
          <cell r="BE409" t="str">
            <v>QUABBIN</v>
          </cell>
          <cell r="BF409">
            <v>0</v>
          </cell>
          <cell r="BG409">
            <v>0</v>
          </cell>
          <cell r="BI409">
            <v>0</v>
          </cell>
          <cell r="BJ409">
            <v>0</v>
          </cell>
          <cell r="BK409">
            <v>0</v>
          </cell>
          <cell r="BL409">
            <v>0</v>
          </cell>
          <cell r="BM409">
            <v>0</v>
          </cell>
          <cell r="BN409">
            <v>0</v>
          </cell>
          <cell r="BP409">
            <v>0</v>
          </cell>
          <cell r="BR409">
            <v>0</v>
          </cell>
          <cell r="BS409">
            <v>0</v>
          </cell>
          <cell r="BT409">
            <v>0</v>
          </cell>
          <cell r="BU409">
            <v>0</v>
          </cell>
          <cell r="BV409">
            <v>0</v>
          </cell>
          <cell r="BX409">
            <v>0</v>
          </cell>
          <cell r="CD409">
            <v>-753</v>
          </cell>
        </row>
        <row r="410">
          <cell r="A410">
            <v>755</v>
          </cell>
          <cell r="B410">
            <v>730</v>
          </cell>
          <cell r="C410" t="str">
            <v>RALPH C MAHAR</v>
          </cell>
          <cell r="D410">
            <v>9</v>
          </cell>
          <cell r="E410">
            <v>127757</v>
          </cell>
          <cell r="F410">
            <v>0</v>
          </cell>
          <cell r="G410">
            <v>7979</v>
          </cell>
          <cell r="H410">
            <v>135736</v>
          </cell>
          <cell r="J410">
            <v>0</v>
          </cell>
          <cell r="K410">
            <v>0</v>
          </cell>
          <cell r="L410">
            <v>7979</v>
          </cell>
          <cell r="M410">
            <v>7979</v>
          </cell>
          <cell r="O410">
            <v>127757</v>
          </cell>
          <cell r="Q410">
            <v>0</v>
          </cell>
          <cell r="R410">
            <v>0</v>
          </cell>
          <cell r="S410">
            <v>7979</v>
          </cell>
          <cell r="T410">
            <v>7979</v>
          </cell>
          <cell r="V410">
            <v>34741</v>
          </cell>
          <cell r="W410">
            <v>0</v>
          </cell>
          <cell r="X410">
            <v>755</v>
          </cell>
          <cell r="Y410">
            <v>9</v>
          </cell>
          <cell r="Z410">
            <v>6.5556828649097967E-2</v>
          </cell>
          <cell r="AA410">
            <v>127757</v>
          </cell>
          <cell r="AB410">
            <v>0</v>
          </cell>
          <cell r="AC410">
            <v>127757</v>
          </cell>
          <cell r="AD410">
            <v>0</v>
          </cell>
          <cell r="AE410">
            <v>7979</v>
          </cell>
          <cell r="AF410">
            <v>135736</v>
          </cell>
          <cell r="AG410">
            <v>0</v>
          </cell>
          <cell r="AH410">
            <v>0</v>
          </cell>
          <cell r="AI410">
            <v>0</v>
          </cell>
          <cell r="AJ410">
            <v>0</v>
          </cell>
          <cell r="AK410">
            <v>135736</v>
          </cell>
          <cell r="AM410">
            <v>755</v>
          </cell>
          <cell r="AN410">
            <v>730</v>
          </cell>
          <cell r="AO410" t="str">
            <v>RALPH C MAHAR</v>
          </cell>
          <cell r="AP410">
            <v>127757</v>
          </cell>
          <cell r="AQ410">
            <v>192325</v>
          </cell>
          <cell r="AR410">
            <v>0</v>
          </cell>
          <cell r="AS410">
            <v>0</v>
          </cell>
          <cell r="AT410">
            <v>8705.25</v>
          </cell>
          <cell r="AU410">
            <v>15159.5</v>
          </cell>
          <cell r="AV410">
            <v>2897.25</v>
          </cell>
          <cell r="AW410">
            <v>0</v>
          </cell>
          <cell r="AX410">
            <v>0</v>
          </cell>
          <cell r="AY410">
            <v>26762</v>
          </cell>
          <cell r="AZ410">
            <v>0</v>
          </cell>
          <cell r="BA410">
            <v>0</v>
          </cell>
          <cell r="BB410">
            <v>0</v>
          </cell>
          <cell r="BD410">
            <v>755</v>
          </cell>
          <cell r="BE410" t="str">
            <v>RALPH C MAHAR</v>
          </cell>
          <cell r="BF410">
            <v>0</v>
          </cell>
          <cell r="BG410">
            <v>0</v>
          </cell>
          <cell r="BI410">
            <v>0</v>
          </cell>
          <cell r="BJ410">
            <v>0</v>
          </cell>
          <cell r="BK410">
            <v>0</v>
          </cell>
          <cell r="BL410">
            <v>0</v>
          </cell>
          <cell r="BM410">
            <v>0</v>
          </cell>
          <cell r="BN410">
            <v>0</v>
          </cell>
          <cell r="BP410">
            <v>0</v>
          </cell>
          <cell r="BR410">
            <v>0</v>
          </cell>
          <cell r="BS410">
            <v>0</v>
          </cell>
          <cell r="BT410">
            <v>0</v>
          </cell>
          <cell r="BU410">
            <v>0</v>
          </cell>
          <cell r="BV410">
            <v>0</v>
          </cell>
          <cell r="BX410">
            <v>0</v>
          </cell>
          <cell r="CD410">
            <v>-755</v>
          </cell>
        </row>
        <row r="411">
          <cell r="A411">
            <v>760</v>
          </cell>
          <cell r="B411">
            <v>752</v>
          </cell>
          <cell r="C411" t="str">
            <v>SILVER LAKE</v>
          </cell>
          <cell r="D411">
            <v>58</v>
          </cell>
          <cell r="E411">
            <v>684834</v>
          </cell>
          <cell r="F411">
            <v>0</v>
          </cell>
          <cell r="G411">
            <v>51794</v>
          </cell>
          <cell r="H411">
            <v>736628</v>
          </cell>
          <cell r="J411">
            <v>86419.016372983882</v>
          </cell>
          <cell r="K411">
            <v>0.39976592261385302</v>
          </cell>
          <cell r="L411">
            <v>51794</v>
          </cell>
          <cell r="M411">
            <v>138213.01637298387</v>
          </cell>
          <cell r="O411">
            <v>598414.98362701619</v>
          </cell>
          <cell r="Q411">
            <v>0</v>
          </cell>
          <cell r="R411">
            <v>86419.016372983882</v>
          </cell>
          <cell r="S411">
            <v>51794</v>
          </cell>
          <cell r="T411">
            <v>138213.01637298387</v>
          </cell>
          <cell r="V411">
            <v>267968.04457072454</v>
          </cell>
          <cell r="W411">
            <v>0</v>
          </cell>
          <cell r="X411">
            <v>760</v>
          </cell>
          <cell r="Y411">
            <v>58</v>
          </cell>
          <cell r="Z411">
            <v>0</v>
          </cell>
          <cell r="AA411">
            <v>684834</v>
          </cell>
          <cell r="AB411">
            <v>0</v>
          </cell>
          <cell r="AC411">
            <v>684834</v>
          </cell>
          <cell r="AD411">
            <v>0</v>
          </cell>
          <cell r="AE411">
            <v>51794</v>
          </cell>
          <cell r="AF411">
            <v>736628</v>
          </cell>
          <cell r="AG411">
            <v>0</v>
          </cell>
          <cell r="AH411">
            <v>0</v>
          </cell>
          <cell r="AI411">
            <v>0</v>
          </cell>
          <cell r="AJ411">
            <v>0</v>
          </cell>
          <cell r="AK411">
            <v>736628</v>
          </cell>
          <cell r="AM411">
            <v>760</v>
          </cell>
          <cell r="AN411">
            <v>752</v>
          </cell>
          <cell r="AO411" t="str">
            <v>SILVER LAKE</v>
          </cell>
          <cell r="AP411">
            <v>684834</v>
          </cell>
          <cell r="AQ411">
            <v>558449</v>
          </cell>
          <cell r="AR411">
            <v>126385</v>
          </cell>
          <cell r="AS411">
            <v>49593</v>
          </cell>
          <cell r="AT411">
            <v>10695.75</v>
          </cell>
          <cell r="AU411">
            <v>18901.25</v>
          </cell>
          <cell r="AV411">
            <v>10025.75</v>
          </cell>
          <cell r="AW411">
            <v>3561</v>
          </cell>
          <cell r="AX411">
            <v>-2987.7054292754619</v>
          </cell>
          <cell r="AY411">
            <v>216174.04457072454</v>
          </cell>
          <cell r="AZ411">
            <v>87608.529532386237</v>
          </cell>
          <cell r="BA411">
            <v>86419.016372983882</v>
          </cell>
          <cell r="BB411">
            <v>85910.029458131627</v>
          </cell>
          <cell r="BD411">
            <v>760</v>
          </cell>
          <cell r="BE411" t="str">
            <v>SILVER LAKE</v>
          </cell>
          <cell r="BF411">
            <v>0</v>
          </cell>
          <cell r="BG411">
            <v>0</v>
          </cell>
          <cell r="BI411">
            <v>0</v>
          </cell>
          <cell r="BJ411">
            <v>0</v>
          </cell>
          <cell r="BK411">
            <v>0</v>
          </cell>
          <cell r="BL411">
            <v>0</v>
          </cell>
          <cell r="BM411">
            <v>0</v>
          </cell>
          <cell r="BN411">
            <v>0</v>
          </cell>
          <cell r="BP411">
            <v>0</v>
          </cell>
          <cell r="BR411">
            <v>126385</v>
          </cell>
          <cell r="BS411">
            <v>126385</v>
          </cell>
          <cell r="BT411">
            <v>0</v>
          </cell>
          <cell r="BU411">
            <v>-2987.7054292754619</v>
          </cell>
          <cell r="BV411">
            <v>-2987.7054292754619</v>
          </cell>
          <cell r="BX411">
            <v>-2987.7054292754619</v>
          </cell>
          <cell r="CD411">
            <v>-760</v>
          </cell>
        </row>
        <row r="412">
          <cell r="A412">
            <v>763</v>
          </cell>
          <cell r="B412">
            <v>790</v>
          </cell>
          <cell r="C412" t="str">
            <v>SOMERSET BERKLEY</v>
          </cell>
          <cell r="D412">
            <v>1</v>
          </cell>
          <cell r="E412">
            <v>12332</v>
          </cell>
          <cell r="F412">
            <v>0</v>
          </cell>
          <cell r="G412">
            <v>893</v>
          </cell>
          <cell r="H412">
            <v>13225</v>
          </cell>
          <cell r="J412">
            <v>-117.7548283251101</v>
          </cell>
          <cell r="K412">
            <v>-1.937280094055777E-2</v>
          </cell>
          <cell r="L412">
            <v>893</v>
          </cell>
          <cell r="M412">
            <v>775.24517167488989</v>
          </cell>
          <cell r="O412">
            <v>12449.754828325111</v>
          </cell>
          <cell r="Q412">
            <v>0</v>
          </cell>
          <cell r="R412">
            <v>-117.7548283251101</v>
          </cell>
          <cell r="S412">
            <v>893</v>
          </cell>
          <cell r="T412">
            <v>775.24517167488989</v>
          </cell>
          <cell r="V412">
            <v>6971.3584514403101</v>
          </cell>
          <cell r="W412">
            <v>0</v>
          </cell>
          <cell r="X412">
            <v>763</v>
          </cell>
          <cell r="Y412">
            <v>1</v>
          </cell>
          <cell r="Z412">
            <v>0</v>
          </cell>
          <cell r="AA412">
            <v>12332</v>
          </cell>
          <cell r="AB412">
            <v>0</v>
          </cell>
          <cell r="AC412">
            <v>12332</v>
          </cell>
          <cell r="AD412">
            <v>0</v>
          </cell>
          <cell r="AE412">
            <v>893</v>
          </cell>
          <cell r="AF412">
            <v>13225</v>
          </cell>
          <cell r="AG412">
            <v>0</v>
          </cell>
          <cell r="AH412">
            <v>0</v>
          </cell>
          <cell r="AI412">
            <v>0</v>
          </cell>
          <cell r="AJ412">
            <v>0</v>
          </cell>
          <cell r="AK412">
            <v>13225</v>
          </cell>
          <cell r="AM412">
            <v>763</v>
          </cell>
          <cell r="AN412">
            <v>790</v>
          </cell>
          <cell r="AO412" t="str">
            <v>SOMERSET BERKLEY</v>
          </cell>
          <cell r="AP412">
            <v>12332</v>
          </cell>
          <cell r="AQ412">
            <v>24986</v>
          </cell>
          <cell r="AR412">
            <v>0</v>
          </cell>
          <cell r="AS412">
            <v>2791</v>
          </cell>
          <cell r="AT412">
            <v>3455.5</v>
          </cell>
          <cell r="AU412">
            <v>0</v>
          </cell>
          <cell r="AV412">
            <v>0</v>
          </cell>
          <cell r="AW412">
            <v>0</v>
          </cell>
          <cell r="AX412">
            <v>-168.14154855968991</v>
          </cell>
          <cell r="AY412">
            <v>6078.3584514403101</v>
          </cell>
          <cell r="AZ412">
            <v>0</v>
          </cell>
          <cell r="BA412">
            <v>-117.7548283251101</v>
          </cell>
          <cell r="BB412">
            <v>-168.14154855968991</v>
          </cell>
          <cell r="BD412">
            <v>763</v>
          </cell>
          <cell r="BE412" t="str">
            <v>SOMERSET BERKLEY</v>
          </cell>
          <cell r="BF412">
            <v>0</v>
          </cell>
          <cell r="BG412">
            <v>0</v>
          </cell>
          <cell r="BI412">
            <v>0</v>
          </cell>
          <cell r="BJ412">
            <v>0</v>
          </cell>
          <cell r="BK412">
            <v>0</v>
          </cell>
          <cell r="BL412">
            <v>0</v>
          </cell>
          <cell r="BM412">
            <v>0</v>
          </cell>
          <cell r="BN412">
            <v>0</v>
          </cell>
          <cell r="BP412">
            <v>0</v>
          </cell>
          <cell r="BR412">
            <v>0</v>
          </cell>
          <cell r="BS412">
            <v>0</v>
          </cell>
          <cell r="BT412">
            <v>0</v>
          </cell>
          <cell r="BU412">
            <v>-168.14154855968991</v>
          </cell>
          <cell r="BV412">
            <v>-168.14154855968991</v>
          </cell>
          <cell r="BX412">
            <v>-168.14154855968991</v>
          </cell>
          <cell r="CC412" t="str">
            <v>fy12</v>
          </cell>
          <cell r="CD412">
            <v>-763</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4109.75</v>
          </cell>
          <cell r="AW413">
            <v>0</v>
          </cell>
          <cell r="AX413">
            <v>0</v>
          </cell>
          <cell r="AY413">
            <v>4109.75</v>
          </cell>
          <cell r="AZ413">
            <v>0</v>
          </cell>
          <cell r="BA413">
            <v>0</v>
          </cell>
          <cell r="BB413">
            <v>0</v>
          </cell>
          <cell r="BD413">
            <v>765</v>
          </cell>
          <cell r="BE413" t="str">
            <v>SOUTHERN BERKSHIRE</v>
          </cell>
          <cell r="BF413">
            <v>0</v>
          </cell>
          <cell r="BG413">
            <v>0</v>
          </cell>
          <cell r="BI413">
            <v>0</v>
          </cell>
          <cell r="BJ413">
            <v>0</v>
          </cell>
          <cell r="BK413">
            <v>0</v>
          </cell>
          <cell r="BL413">
            <v>0</v>
          </cell>
          <cell r="BM413">
            <v>0</v>
          </cell>
          <cell r="BN413">
            <v>0</v>
          </cell>
          <cell r="BP413">
            <v>0</v>
          </cell>
          <cell r="BR413">
            <v>0</v>
          </cell>
          <cell r="BS413">
            <v>0</v>
          </cell>
          <cell r="BT413">
            <v>0</v>
          </cell>
          <cell r="BU413">
            <v>0</v>
          </cell>
          <cell r="BV413">
            <v>0</v>
          </cell>
          <cell r="BX413">
            <v>0</v>
          </cell>
          <cell r="CD413">
            <v>-765</v>
          </cell>
        </row>
        <row r="414">
          <cell r="A414">
            <v>766</v>
          </cell>
          <cell r="B414">
            <v>766</v>
          </cell>
          <cell r="C414" t="str">
            <v>SOUTHWICK TOLLAND GRANVILLE</v>
          </cell>
          <cell r="D414">
            <v>5</v>
          </cell>
          <cell r="E414">
            <v>76390</v>
          </cell>
          <cell r="F414">
            <v>0</v>
          </cell>
          <cell r="G414">
            <v>4459</v>
          </cell>
          <cell r="H414">
            <v>80849</v>
          </cell>
          <cell r="J414">
            <v>4664.5349146107474</v>
          </cell>
          <cell r="K414">
            <v>0.19372225626249293</v>
          </cell>
          <cell r="L414">
            <v>4459</v>
          </cell>
          <cell r="M414">
            <v>9123.5349146107474</v>
          </cell>
          <cell r="O414">
            <v>71725.465085389253</v>
          </cell>
          <cell r="Q414">
            <v>0</v>
          </cell>
          <cell r="R414">
            <v>4664.5349146107474</v>
          </cell>
          <cell r="S414">
            <v>4459</v>
          </cell>
          <cell r="T414">
            <v>9123.5349146107474</v>
          </cell>
          <cell r="V414">
            <v>28537.466793667321</v>
          </cell>
          <cell r="W414">
            <v>0</v>
          </cell>
          <cell r="X414">
            <v>766</v>
          </cell>
          <cell r="Y414">
            <v>5</v>
          </cell>
          <cell r="Z414">
            <v>7.481296758104738E-3</v>
          </cell>
          <cell r="AA414">
            <v>76390</v>
          </cell>
          <cell r="AB414">
            <v>0</v>
          </cell>
          <cell r="AC414">
            <v>76390</v>
          </cell>
          <cell r="AD414">
            <v>0</v>
          </cell>
          <cell r="AE414">
            <v>4459</v>
          </cell>
          <cell r="AF414">
            <v>80849</v>
          </cell>
          <cell r="AG414">
            <v>0</v>
          </cell>
          <cell r="AH414">
            <v>0</v>
          </cell>
          <cell r="AI414">
            <v>0</v>
          </cell>
          <cell r="AJ414">
            <v>0</v>
          </cell>
          <cell r="AK414">
            <v>80849</v>
          </cell>
          <cell r="AM414">
            <v>766</v>
          </cell>
          <cell r="AN414">
            <v>766</v>
          </cell>
          <cell r="AO414" t="str">
            <v>SOUTHWICK TOLLAND GRANVILLE</v>
          </cell>
          <cell r="AP414">
            <v>76390</v>
          </cell>
          <cell r="AQ414">
            <v>69672</v>
          </cell>
          <cell r="AR414">
            <v>6718</v>
          </cell>
          <cell r="AS414">
            <v>955</v>
          </cell>
          <cell r="AT414">
            <v>6205</v>
          </cell>
          <cell r="AU414">
            <v>2037.25</v>
          </cell>
          <cell r="AV414">
            <v>2923.25</v>
          </cell>
          <cell r="AW414">
            <v>5297.5</v>
          </cell>
          <cell r="AX414">
            <v>-57.533206332677764</v>
          </cell>
          <cell r="AY414">
            <v>24078.466793667321</v>
          </cell>
          <cell r="AZ414">
            <v>4656.8350785185794</v>
          </cell>
          <cell r="BA414">
            <v>4664.5349146107474</v>
          </cell>
          <cell r="BB414">
            <v>4667.8296371503366</v>
          </cell>
          <cell r="BD414">
            <v>766</v>
          </cell>
          <cell r="BE414" t="str">
            <v>SOUTHWICK TOLLAND</v>
          </cell>
          <cell r="BF414">
            <v>0</v>
          </cell>
          <cell r="BG414">
            <v>0</v>
          </cell>
          <cell r="BI414">
            <v>0</v>
          </cell>
          <cell r="BJ414">
            <v>0</v>
          </cell>
          <cell r="BK414">
            <v>0</v>
          </cell>
          <cell r="BL414">
            <v>0</v>
          </cell>
          <cell r="BM414">
            <v>0</v>
          </cell>
          <cell r="BN414">
            <v>0</v>
          </cell>
          <cell r="BP414">
            <v>0</v>
          </cell>
          <cell r="BR414">
            <v>6718</v>
          </cell>
          <cell r="BS414">
            <v>6718</v>
          </cell>
          <cell r="BT414">
            <v>0</v>
          </cell>
          <cell r="BU414">
            <v>-57.533206332677764</v>
          </cell>
          <cell r="BV414">
            <v>-57.533206332677764</v>
          </cell>
          <cell r="BX414">
            <v>-57.533206332677764</v>
          </cell>
          <cell r="CC414" t="str">
            <v>fy13</v>
          </cell>
          <cell r="CD414">
            <v>-766</v>
          </cell>
        </row>
        <row r="415">
          <cell r="A415">
            <v>767</v>
          </cell>
          <cell r="B415">
            <v>756</v>
          </cell>
          <cell r="C415" t="str">
            <v>SPENCER EAST BROOKFIELD</v>
          </cell>
          <cell r="D415">
            <v>38</v>
          </cell>
          <cell r="E415">
            <v>480381</v>
          </cell>
          <cell r="F415">
            <v>0</v>
          </cell>
          <cell r="G415">
            <v>33931</v>
          </cell>
          <cell r="H415">
            <v>514312</v>
          </cell>
          <cell r="J415">
            <v>274525.90871352621</v>
          </cell>
          <cell r="K415">
            <v>0.68263075980482635</v>
          </cell>
          <cell r="L415">
            <v>33931</v>
          </cell>
          <cell r="M415">
            <v>308456.90871352621</v>
          </cell>
          <cell r="O415">
            <v>205855.09128647379</v>
          </cell>
          <cell r="Q415">
            <v>0</v>
          </cell>
          <cell r="R415">
            <v>274525.90871352621</v>
          </cell>
          <cell r="S415">
            <v>33931</v>
          </cell>
          <cell r="T415">
            <v>308456.90871352621</v>
          </cell>
          <cell r="V415">
            <v>436089.71431286953</v>
          </cell>
          <cell r="W415">
            <v>0</v>
          </cell>
          <cell r="X415">
            <v>767</v>
          </cell>
          <cell r="Y415">
            <v>38</v>
          </cell>
          <cell r="Z415">
            <v>4.4977511244377807E-3</v>
          </cell>
          <cell r="AA415">
            <v>480381</v>
          </cell>
          <cell r="AB415">
            <v>0</v>
          </cell>
          <cell r="AC415">
            <v>480381</v>
          </cell>
          <cell r="AD415">
            <v>0</v>
          </cell>
          <cell r="AE415">
            <v>33931</v>
          </cell>
          <cell r="AF415">
            <v>514312</v>
          </cell>
          <cell r="AG415">
            <v>0</v>
          </cell>
          <cell r="AH415">
            <v>0</v>
          </cell>
          <cell r="AI415">
            <v>0</v>
          </cell>
          <cell r="AJ415">
            <v>0</v>
          </cell>
          <cell r="AK415">
            <v>514312</v>
          </cell>
          <cell r="AM415">
            <v>767</v>
          </cell>
          <cell r="AN415">
            <v>756</v>
          </cell>
          <cell r="AO415" t="str">
            <v>SPENCER EAST BROOKFIELD</v>
          </cell>
          <cell r="AP415">
            <v>480381</v>
          </cell>
          <cell r="AQ415">
            <v>88283</v>
          </cell>
          <cell r="AR415">
            <v>392098</v>
          </cell>
          <cell r="AS415">
            <v>1723</v>
          </cell>
          <cell r="AT415">
            <v>8441.5</v>
          </cell>
          <cell r="AU415">
            <v>0</v>
          </cell>
          <cell r="AV415">
            <v>0</v>
          </cell>
          <cell r="AW415">
            <v>0</v>
          </cell>
          <cell r="AX415">
            <v>-103.78568713049299</v>
          </cell>
          <cell r="AY415">
            <v>402158.71431286953</v>
          </cell>
          <cell r="AZ415">
            <v>271797.51721002947</v>
          </cell>
          <cell r="BA415">
            <v>274525.90871352621</v>
          </cell>
          <cell r="BB415">
            <v>275693.37421224482</v>
          </cell>
          <cell r="BD415">
            <v>767</v>
          </cell>
          <cell r="BE415" t="str">
            <v>SPENCER EAST BROOKFIELD</v>
          </cell>
          <cell r="BF415">
            <v>0</v>
          </cell>
          <cell r="BG415">
            <v>0</v>
          </cell>
          <cell r="BI415">
            <v>0</v>
          </cell>
          <cell r="BJ415">
            <v>0</v>
          </cell>
          <cell r="BK415">
            <v>0</v>
          </cell>
          <cell r="BL415">
            <v>0</v>
          </cell>
          <cell r="BM415">
            <v>0</v>
          </cell>
          <cell r="BN415">
            <v>0</v>
          </cell>
          <cell r="BP415">
            <v>0</v>
          </cell>
          <cell r="BR415">
            <v>392098</v>
          </cell>
          <cell r="BS415">
            <v>392098</v>
          </cell>
          <cell r="BT415">
            <v>0</v>
          </cell>
          <cell r="BU415">
            <v>-103.78568713049299</v>
          </cell>
          <cell r="BV415">
            <v>-103.78568713049299</v>
          </cell>
          <cell r="BX415">
            <v>-103.78568713049299</v>
          </cell>
          <cell r="CD415">
            <v>-767</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D416">
            <v>770</v>
          </cell>
          <cell r="BE416" t="str">
            <v>TANTASQUA</v>
          </cell>
          <cell r="BF416">
            <v>0</v>
          </cell>
          <cell r="BG416">
            <v>0</v>
          </cell>
          <cell r="BI416">
            <v>0</v>
          </cell>
          <cell r="BJ416">
            <v>0</v>
          </cell>
          <cell r="BK416">
            <v>0</v>
          </cell>
          <cell r="BL416">
            <v>0</v>
          </cell>
          <cell r="BM416">
            <v>0</v>
          </cell>
          <cell r="BN416">
            <v>0</v>
          </cell>
          <cell r="BP416">
            <v>0</v>
          </cell>
          <cell r="BR416">
            <v>0</v>
          </cell>
          <cell r="BS416">
            <v>0</v>
          </cell>
          <cell r="BT416">
            <v>0</v>
          </cell>
          <cell r="BU416">
            <v>0</v>
          </cell>
          <cell r="BV416">
            <v>0</v>
          </cell>
          <cell r="BX416">
            <v>0</v>
          </cell>
          <cell r="CD416">
            <v>-770</v>
          </cell>
        </row>
        <row r="417">
          <cell r="A417">
            <v>773</v>
          </cell>
          <cell r="B417">
            <v>763</v>
          </cell>
          <cell r="C417" t="str">
            <v>TRITON</v>
          </cell>
          <cell r="D417">
            <v>53</v>
          </cell>
          <cell r="E417">
            <v>711101</v>
          </cell>
          <cell r="F417">
            <v>0</v>
          </cell>
          <cell r="G417">
            <v>47329</v>
          </cell>
          <cell r="H417">
            <v>758430</v>
          </cell>
          <cell r="J417">
            <v>56356.904549892861</v>
          </cell>
          <cell r="K417">
            <v>0.42794965618762537</v>
          </cell>
          <cell r="L417">
            <v>47329</v>
          </cell>
          <cell r="M417">
            <v>103685.90454989286</v>
          </cell>
          <cell r="O417">
            <v>654744.09545010712</v>
          </cell>
          <cell r="Q417">
            <v>0</v>
          </cell>
          <cell r="R417">
            <v>56356.904549892861</v>
          </cell>
          <cell r="S417">
            <v>47329</v>
          </cell>
          <cell r="T417">
            <v>103685.90454989286</v>
          </cell>
          <cell r="V417">
            <v>179019.50082186391</v>
          </cell>
          <cell r="W417">
            <v>0</v>
          </cell>
          <cell r="X417">
            <v>773</v>
          </cell>
          <cell r="Y417">
            <v>53</v>
          </cell>
          <cell r="Z417">
            <v>0</v>
          </cell>
          <cell r="AA417">
            <v>711101</v>
          </cell>
          <cell r="AB417">
            <v>0</v>
          </cell>
          <cell r="AC417">
            <v>711101</v>
          </cell>
          <cell r="AD417">
            <v>0</v>
          </cell>
          <cell r="AE417">
            <v>47329</v>
          </cell>
          <cell r="AF417">
            <v>758430</v>
          </cell>
          <cell r="AG417">
            <v>0</v>
          </cell>
          <cell r="AH417">
            <v>0</v>
          </cell>
          <cell r="AI417">
            <v>0</v>
          </cell>
          <cell r="AJ417">
            <v>0</v>
          </cell>
          <cell r="AK417">
            <v>758430</v>
          </cell>
          <cell r="AM417">
            <v>773</v>
          </cell>
          <cell r="AN417">
            <v>763</v>
          </cell>
          <cell r="AO417" t="str">
            <v>TRITON</v>
          </cell>
          <cell r="AP417">
            <v>711101</v>
          </cell>
          <cell r="AQ417">
            <v>630083</v>
          </cell>
          <cell r="AR417">
            <v>81018</v>
          </cell>
          <cell r="AS417">
            <v>9067</v>
          </cell>
          <cell r="AT417">
            <v>7195</v>
          </cell>
          <cell r="AU417">
            <v>33794.5</v>
          </cell>
          <cell r="AV417">
            <v>0</v>
          </cell>
          <cell r="AW417">
            <v>1162.25</v>
          </cell>
          <cell r="AX417">
            <v>-546.24917813609864</v>
          </cell>
          <cell r="AY417">
            <v>131690.50082186391</v>
          </cell>
          <cell r="AZ417">
            <v>56160.682404200401</v>
          </cell>
          <cell r="BA417">
            <v>56356.904549892861</v>
          </cell>
          <cell r="BB417">
            <v>56440.867054865827</v>
          </cell>
          <cell r="BD417">
            <v>773</v>
          </cell>
          <cell r="BE417" t="str">
            <v>TRITON</v>
          </cell>
          <cell r="BF417">
            <v>0</v>
          </cell>
          <cell r="BG417">
            <v>0</v>
          </cell>
          <cell r="BI417">
            <v>0</v>
          </cell>
          <cell r="BJ417">
            <v>0</v>
          </cell>
          <cell r="BK417">
            <v>0</v>
          </cell>
          <cell r="BL417">
            <v>0</v>
          </cell>
          <cell r="BM417">
            <v>0</v>
          </cell>
          <cell r="BN417">
            <v>0</v>
          </cell>
          <cell r="BP417">
            <v>0</v>
          </cell>
          <cell r="BR417">
            <v>81018</v>
          </cell>
          <cell r="BS417">
            <v>81018</v>
          </cell>
          <cell r="BT417">
            <v>0</v>
          </cell>
          <cell r="BU417">
            <v>-546.24917813609864</v>
          </cell>
          <cell r="BV417">
            <v>-546.24917813609864</v>
          </cell>
          <cell r="BX417">
            <v>-546.24917813609864</v>
          </cell>
          <cell r="CD417">
            <v>-773</v>
          </cell>
        </row>
        <row r="418">
          <cell r="A418">
            <v>774</v>
          </cell>
          <cell r="B418">
            <v>789</v>
          </cell>
          <cell r="C418" t="str">
            <v>UPISLAND</v>
          </cell>
          <cell r="D418">
            <v>43</v>
          </cell>
          <cell r="E418">
            <v>1044256</v>
          </cell>
          <cell r="F418">
            <v>0</v>
          </cell>
          <cell r="G418">
            <v>37582</v>
          </cell>
          <cell r="H418">
            <v>1081838</v>
          </cell>
          <cell r="J418">
            <v>23299.575443469646</v>
          </cell>
          <cell r="K418">
            <v>0.23773135296417283</v>
          </cell>
          <cell r="L418">
            <v>37582</v>
          </cell>
          <cell r="M418">
            <v>60881.575443469643</v>
          </cell>
          <cell r="O418">
            <v>1020956.4245565303</v>
          </cell>
          <cell r="Q418">
            <v>0</v>
          </cell>
          <cell r="R418">
            <v>23299.575443469646</v>
          </cell>
          <cell r="S418">
            <v>37582</v>
          </cell>
          <cell r="T418">
            <v>60881.575443469643</v>
          </cell>
          <cell r="V418">
            <v>135590.00421550201</v>
          </cell>
          <cell r="W418">
            <v>0</v>
          </cell>
          <cell r="X418">
            <v>774</v>
          </cell>
          <cell r="Y418">
            <v>43</v>
          </cell>
          <cell r="Z418">
            <v>0.93478260869565166</v>
          </cell>
          <cell r="AA418">
            <v>1247215</v>
          </cell>
          <cell r="AB418">
            <v>202960</v>
          </cell>
          <cell r="AC418">
            <v>1044255</v>
          </cell>
          <cell r="AD418">
            <v>0</v>
          </cell>
          <cell r="AE418">
            <v>37582</v>
          </cell>
          <cell r="AF418">
            <v>1081837</v>
          </cell>
          <cell r="AG418">
            <v>0</v>
          </cell>
          <cell r="AH418">
            <v>0</v>
          </cell>
          <cell r="AI418">
            <v>0</v>
          </cell>
          <cell r="AJ418">
            <v>0</v>
          </cell>
          <cell r="AK418">
            <v>1081837</v>
          </cell>
          <cell r="AM418">
            <v>774</v>
          </cell>
          <cell r="AN418">
            <v>789</v>
          </cell>
          <cell r="AO418" t="str">
            <v>UPISLAND</v>
          </cell>
          <cell r="AP418">
            <v>1044256</v>
          </cell>
          <cell r="AQ418">
            <v>1009939</v>
          </cell>
          <cell r="AR418">
            <v>34317</v>
          </cell>
          <cell r="AS418">
            <v>17408</v>
          </cell>
          <cell r="AT418">
            <v>10938.062201731052</v>
          </cell>
          <cell r="AU418">
            <v>17674.316383633239</v>
          </cell>
          <cell r="AV418">
            <v>6359.1018941672228</v>
          </cell>
          <cell r="AW418">
            <v>12359.172902796097</v>
          </cell>
          <cell r="AX418">
            <v>-1047.6491668255985</v>
          </cell>
          <cell r="AY418">
            <v>98008.004215502006</v>
          </cell>
          <cell r="AZ418">
            <v>23788.122862387929</v>
          </cell>
          <cell r="BA418">
            <v>23299.575443469646</v>
          </cell>
          <cell r="BB418">
            <v>23090.528371103341</v>
          </cell>
          <cell r="BD418">
            <v>774</v>
          </cell>
          <cell r="BE418" t="str">
            <v>UPISLAND</v>
          </cell>
          <cell r="BF418">
            <v>0</v>
          </cell>
          <cell r="BG418">
            <v>1</v>
          </cell>
          <cell r="BI418">
            <v>0</v>
          </cell>
          <cell r="BJ418">
            <v>1</v>
          </cell>
          <cell r="BK418">
            <v>0</v>
          </cell>
          <cell r="BL418">
            <v>0</v>
          </cell>
          <cell r="BM418">
            <v>0</v>
          </cell>
          <cell r="BN418">
            <v>1</v>
          </cell>
          <cell r="BP418">
            <v>0</v>
          </cell>
          <cell r="BR418">
            <v>34317</v>
          </cell>
          <cell r="BS418">
            <v>34316</v>
          </cell>
          <cell r="BT418">
            <v>1</v>
          </cell>
          <cell r="BU418">
            <v>-1047.6491668255985</v>
          </cell>
          <cell r="BV418">
            <v>-1047.6491668255985</v>
          </cell>
          <cell r="BX418">
            <v>-1047.6491668255985</v>
          </cell>
          <cell r="CD418">
            <v>-774</v>
          </cell>
        </row>
        <row r="419">
          <cell r="A419">
            <v>775</v>
          </cell>
          <cell r="B419">
            <v>759</v>
          </cell>
          <cell r="C419" t="str">
            <v>WACHUSETT</v>
          </cell>
          <cell r="D419">
            <v>43</v>
          </cell>
          <cell r="E419">
            <v>489191</v>
          </cell>
          <cell r="F419">
            <v>0</v>
          </cell>
          <cell r="G419">
            <v>38327</v>
          </cell>
          <cell r="H419">
            <v>527518</v>
          </cell>
          <cell r="J419">
            <v>53349.155126506434</v>
          </cell>
          <cell r="K419">
            <v>0.70033153217515043</v>
          </cell>
          <cell r="L419">
            <v>38327</v>
          </cell>
          <cell r="M419">
            <v>91676.155126506434</v>
          </cell>
          <cell r="O419">
            <v>435841.84487349354</v>
          </cell>
          <cell r="Q419">
            <v>0</v>
          </cell>
          <cell r="R419">
            <v>53349.155126506434</v>
          </cell>
          <cell r="S419">
            <v>38327</v>
          </cell>
          <cell r="T419">
            <v>91676.155126506434</v>
          </cell>
          <cell r="V419">
            <v>114504</v>
          </cell>
          <cell r="W419">
            <v>0</v>
          </cell>
          <cell r="X419">
            <v>775</v>
          </cell>
          <cell r="Y419">
            <v>43</v>
          </cell>
          <cell r="Z419">
            <v>8.1570996978851965E-2</v>
          </cell>
          <cell r="AA419">
            <v>489191</v>
          </cell>
          <cell r="AB419">
            <v>0</v>
          </cell>
          <cell r="AC419">
            <v>489191</v>
          </cell>
          <cell r="AD419">
            <v>0</v>
          </cell>
          <cell r="AE419">
            <v>38327</v>
          </cell>
          <cell r="AF419">
            <v>527518</v>
          </cell>
          <cell r="AG419">
            <v>0</v>
          </cell>
          <cell r="AH419">
            <v>0</v>
          </cell>
          <cell r="AI419">
            <v>0</v>
          </cell>
          <cell r="AJ419">
            <v>0</v>
          </cell>
          <cell r="AK419">
            <v>527518</v>
          </cell>
          <cell r="AM419">
            <v>775</v>
          </cell>
          <cell r="AN419">
            <v>759</v>
          </cell>
          <cell r="AO419" t="str">
            <v>WACHUSETT</v>
          </cell>
          <cell r="AP419">
            <v>489191</v>
          </cell>
          <cell r="AQ419">
            <v>413014</v>
          </cell>
          <cell r="AR419">
            <v>76177</v>
          </cell>
          <cell r="AS419">
            <v>0</v>
          </cell>
          <cell r="AT419">
            <v>0</v>
          </cell>
          <cell r="AU419">
            <v>0</v>
          </cell>
          <cell r="AV419">
            <v>0</v>
          </cell>
          <cell r="AW419">
            <v>0</v>
          </cell>
          <cell r="AX419">
            <v>0</v>
          </cell>
          <cell r="AY419">
            <v>76177</v>
          </cell>
          <cell r="AZ419">
            <v>52804.960669292923</v>
          </cell>
          <cell r="BA419">
            <v>53349.155126506434</v>
          </cell>
          <cell r="BB419">
            <v>53582.013296815363</v>
          </cell>
          <cell r="BD419">
            <v>775</v>
          </cell>
          <cell r="BE419" t="str">
            <v>WACHUSETT</v>
          </cell>
          <cell r="BF419">
            <v>0</v>
          </cell>
          <cell r="BG419">
            <v>0</v>
          </cell>
          <cell r="BI419">
            <v>0</v>
          </cell>
          <cell r="BJ419">
            <v>0</v>
          </cell>
          <cell r="BK419">
            <v>0</v>
          </cell>
          <cell r="BL419">
            <v>0</v>
          </cell>
          <cell r="BM419">
            <v>0</v>
          </cell>
          <cell r="BN419">
            <v>0</v>
          </cell>
          <cell r="BP419">
            <v>0</v>
          </cell>
          <cell r="BR419">
            <v>76177</v>
          </cell>
          <cell r="BS419">
            <v>76177</v>
          </cell>
          <cell r="BT419">
            <v>0</v>
          </cell>
          <cell r="BU419">
            <v>0</v>
          </cell>
          <cell r="BV419">
            <v>0</v>
          </cell>
          <cell r="BX419">
            <v>0</v>
          </cell>
          <cell r="CD419">
            <v>-775</v>
          </cell>
        </row>
        <row r="420">
          <cell r="A420">
            <v>778</v>
          </cell>
          <cell r="B420">
            <v>750</v>
          </cell>
          <cell r="C420" t="str">
            <v>QUABOAG</v>
          </cell>
          <cell r="D420">
            <v>0</v>
          </cell>
          <cell r="E420">
            <v>0</v>
          </cell>
          <cell r="F420">
            <v>0</v>
          </cell>
          <cell r="G420">
            <v>0</v>
          </cell>
          <cell r="H420">
            <v>0</v>
          </cell>
          <cell r="J420">
            <v>0</v>
          </cell>
          <cell r="K420"/>
          <cell r="L420">
            <v>0</v>
          </cell>
          <cell r="M420">
            <v>0</v>
          </cell>
          <cell r="O420">
            <v>0</v>
          </cell>
          <cell r="Q420">
            <v>0</v>
          </cell>
          <cell r="R420">
            <v>0</v>
          </cell>
          <cell r="S420">
            <v>0</v>
          </cell>
          <cell r="T420">
            <v>0</v>
          </cell>
          <cell r="V420">
            <v>0</v>
          </cell>
          <cell r="W420">
            <v>0</v>
          </cell>
          <cell r="X420">
            <v>778</v>
          </cell>
          <cell r="AM420">
            <v>778</v>
          </cell>
          <cell r="AN420">
            <v>750</v>
          </cell>
          <cell r="AO420" t="str">
            <v>QUABOAG</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D420">
            <v>778</v>
          </cell>
          <cell r="BE420" t="str">
            <v>QUABOAG</v>
          </cell>
          <cell r="BF420">
            <v>0</v>
          </cell>
          <cell r="BG420">
            <v>0</v>
          </cell>
          <cell r="BI420">
            <v>0</v>
          </cell>
          <cell r="BJ420">
            <v>0</v>
          </cell>
          <cell r="BK420">
            <v>0</v>
          </cell>
          <cell r="BL420">
            <v>0</v>
          </cell>
          <cell r="BM420">
            <v>0</v>
          </cell>
          <cell r="BN420">
            <v>0</v>
          </cell>
          <cell r="BP420">
            <v>0</v>
          </cell>
          <cell r="BR420">
            <v>0</v>
          </cell>
          <cell r="BS420">
            <v>0</v>
          </cell>
          <cell r="BT420">
            <v>0</v>
          </cell>
          <cell r="BU420">
            <v>0</v>
          </cell>
          <cell r="BV420">
            <v>0</v>
          </cell>
          <cell r="BX420">
            <v>0</v>
          </cell>
          <cell r="CD420">
            <v>-778</v>
          </cell>
        </row>
        <row r="421">
          <cell r="A421">
            <v>780</v>
          </cell>
          <cell r="B421">
            <v>761</v>
          </cell>
          <cell r="C421" t="str">
            <v>WHITMAN HANSON</v>
          </cell>
          <cell r="D421">
            <v>47</v>
          </cell>
          <cell r="E421">
            <v>591872</v>
          </cell>
          <cell r="F421">
            <v>0</v>
          </cell>
          <cell r="G421">
            <v>41971</v>
          </cell>
          <cell r="H421">
            <v>633843</v>
          </cell>
          <cell r="J421">
            <v>178318.48819007655</v>
          </cell>
          <cell r="K421">
            <v>0.58590017965120134</v>
          </cell>
          <cell r="L421">
            <v>41971</v>
          </cell>
          <cell r="M421">
            <v>220289.48819007655</v>
          </cell>
          <cell r="O421">
            <v>413553.51180992345</v>
          </cell>
          <cell r="Q421">
            <v>0</v>
          </cell>
          <cell r="R421">
            <v>178318.48819007655</v>
          </cell>
          <cell r="S421">
            <v>41971</v>
          </cell>
          <cell r="T421">
            <v>220289.48819007655</v>
          </cell>
          <cell r="V421">
            <v>346320.60490408668</v>
          </cell>
          <cell r="W421">
            <v>0</v>
          </cell>
          <cell r="X421">
            <v>780</v>
          </cell>
          <cell r="Y421">
            <v>47</v>
          </cell>
          <cell r="Z421">
            <v>0</v>
          </cell>
          <cell r="AA421">
            <v>591872</v>
          </cell>
          <cell r="AB421">
            <v>0</v>
          </cell>
          <cell r="AC421">
            <v>591872</v>
          </cell>
          <cell r="AD421">
            <v>0</v>
          </cell>
          <cell r="AE421">
            <v>41971</v>
          </cell>
          <cell r="AF421">
            <v>633843</v>
          </cell>
          <cell r="AG421">
            <v>0</v>
          </cell>
          <cell r="AH421">
            <v>0</v>
          </cell>
          <cell r="AI421">
            <v>0</v>
          </cell>
          <cell r="AJ421">
            <v>0</v>
          </cell>
          <cell r="AK421">
            <v>633843</v>
          </cell>
          <cell r="AM421">
            <v>780</v>
          </cell>
          <cell r="AN421">
            <v>761</v>
          </cell>
          <cell r="AO421" t="str">
            <v>WHITMAN HANSON</v>
          </cell>
          <cell r="AP421">
            <v>591872</v>
          </cell>
          <cell r="AQ421">
            <v>335726</v>
          </cell>
          <cell r="AR421">
            <v>256146</v>
          </cell>
          <cell r="AS421">
            <v>25329</v>
          </cell>
          <cell r="AT421">
            <v>0</v>
          </cell>
          <cell r="AU421">
            <v>12419.5</v>
          </cell>
          <cell r="AV421">
            <v>3261.75</v>
          </cell>
          <cell r="AW421">
            <v>8719.25</v>
          </cell>
          <cell r="AX421">
            <v>-1525.8950959133217</v>
          </cell>
          <cell r="AY421">
            <v>304349.60490408668</v>
          </cell>
          <cell r="AZ421">
            <v>177557.26079520991</v>
          </cell>
          <cell r="BA421">
            <v>178318.48819007655</v>
          </cell>
          <cell r="BB421">
            <v>178644.21370236002</v>
          </cell>
          <cell r="BD421">
            <v>780</v>
          </cell>
          <cell r="BE421" t="str">
            <v>WHITMAN HANSON</v>
          </cell>
          <cell r="BF421">
            <v>0</v>
          </cell>
          <cell r="BG421">
            <v>0</v>
          </cell>
          <cell r="BI421">
            <v>0</v>
          </cell>
          <cell r="BJ421">
            <v>0</v>
          </cell>
          <cell r="BK421">
            <v>0</v>
          </cell>
          <cell r="BL421">
            <v>0</v>
          </cell>
          <cell r="BM421">
            <v>0</v>
          </cell>
          <cell r="BN421">
            <v>0</v>
          </cell>
          <cell r="BP421">
            <v>0</v>
          </cell>
          <cell r="BR421">
            <v>256146</v>
          </cell>
          <cell r="BS421">
            <v>256146</v>
          </cell>
          <cell r="BT421">
            <v>0</v>
          </cell>
          <cell r="BU421">
            <v>-1525.8950959133217</v>
          </cell>
          <cell r="BV421">
            <v>-1525.8950959133217</v>
          </cell>
          <cell r="BX421">
            <v>-1525.8950959133217</v>
          </cell>
          <cell r="CD421">
            <v>-780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D422">
            <v>801</v>
          </cell>
          <cell r="BE422" t="str">
            <v>ASSABET VALLEY</v>
          </cell>
          <cell r="BF422">
            <v>0</v>
          </cell>
          <cell r="BG422">
            <v>0</v>
          </cell>
          <cell r="BI422">
            <v>0</v>
          </cell>
          <cell r="BJ422">
            <v>0</v>
          </cell>
          <cell r="BK422">
            <v>0</v>
          </cell>
          <cell r="BL422">
            <v>0</v>
          </cell>
          <cell r="BM422">
            <v>0</v>
          </cell>
          <cell r="BN422">
            <v>0</v>
          </cell>
          <cell r="BP422">
            <v>0</v>
          </cell>
          <cell r="BR422">
            <v>0</v>
          </cell>
          <cell r="BS422">
            <v>0</v>
          </cell>
          <cell r="BT422">
            <v>0</v>
          </cell>
          <cell r="BU422">
            <v>0</v>
          </cell>
          <cell r="BV422">
            <v>0</v>
          </cell>
          <cell r="BX422">
            <v>0</v>
          </cell>
          <cell r="CD422">
            <v>-801</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D423">
            <v>805</v>
          </cell>
          <cell r="BE423" t="str">
            <v>BLACKSTONE VALLEY</v>
          </cell>
          <cell r="BF423">
            <v>0</v>
          </cell>
          <cell r="BG423">
            <v>0</v>
          </cell>
          <cell r="BI423">
            <v>0</v>
          </cell>
          <cell r="BJ423">
            <v>0</v>
          </cell>
          <cell r="BK423">
            <v>0</v>
          </cell>
          <cell r="BL423">
            <v>0</v>
          </cell>
          <cell r="BM423">
            <v>0</v>
          </cell>
          <cell r="BN423">
            <v>0</v>
          </cell>
          <cell r="BP423">
            <v>0</v>
          </cell>
          <cell r="BR423">
            <v>0</v>
          </cell>
          <cell r="BS423">
            <v>0</v>
          </cell>
          <cell r="BT423">
            <v>0</v>
          </cell>
          <cell r="BU423">
            <v>0</v>
          </cell>
          <cell r="BV423">
            <v>0</v>
          </cell>
          <cell r="BX423">
            <v>0</v>
          </cell>
          <cell r="CD423">
            <v>-805</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D424">
            <v>806</v>
          </cell>
          <cell r="BE424" t="str">
            <v>BLUE HILLS</v>
          </cell>
          <cell r="BF424">
            <v>0</v>
          </cell>
          <cell r="BG424">
            <v>0</v>
          </cell>
          <cell r="BI424">
            <v>0</v>
          </cell>
          <cell r="BJ424">
            <v>0</v>
          </cell>
          <cell r="BK424">
            <v>0</v>
          </cell>
          <cell r="BL424">
            <v>0</v>
          </cell>
          <cell r="BM424">
            <v>0</v>
          </cell>
          <cell r="BN424">
            <v>0</v>
          </cell>
          <cell r="BP424">
            <v>0</v>
          </cell>
          <cell r="BR424">
            <v>0</v>
          </cell>
          <cell r="BS424">
            <v>0</v>
          </cell>
          <cell r="BT424">
            <v>0</v>
          </cell>
          <cell r="BU424">
            <v>0</v>
          </cell>
          <cell r="BV424">
            <v>0</v>
          </cell>
          <cell r="BX424">
            <v>0</v>
          </cell>
          <cell r="CD424">
            <v>-806</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D425">
            <v>810</v>
          </cell>
          <cell r="BE425" t="str">
            <v>BRISTOL PLYMOUTH</v>
          </cell>
          <cell r="BF425">
            <v>0</v>
          </cell>
          <cell r="BG425">
            <v>0</v>
          </cell>
          <cell r="BI425">
            <v>0</v>
          </cell>
          <cell r="BJ425">
            <v>0</v>
          </cell>
          <cell r="BK425">
            <v>0</v>
          </cell>
          <cell r="BL425">
            <v>0</v>
          </cell>
          <cell r="BM425">
            <v>0</v>
          </cell>
          <cell r="BN425">
            <v>0</v>
          </cell>
          <cell r="BP425">
            <v>0</v>
          </cell>
          <cell r="BR425">
            <v>0</v>
          </cell>
          <cell r="BS425">
            <v>0</v>
          </cell>
          <cell r="BT425">
            <v>0</v>
          </cell>
          <cell r="BU425">
            <v>0</v>
          </cell>
          <cell r="BV425">
            <v>0</v>
          </cell>
          <cell r="BX425">
            <v>0</v>
          </cell>
          <cell r="CD425">
            <v>-810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D426">
            <v>815</v>
          </cell>
          <cell r="BE426" t="str">
            <v>CAPE COD</v>
          </cell>
          <cell r="BF426">
            <v>0</v>
          </cell>
          <cell r="BG426">
            <v>0</v>
          </cell>
          <cell r="BI426">
            <v>0</v>
          </cell>
          <cell r="BJ426">
            <v>0</v>
          </cell>
          <cell r="BK426">
            <v>0</v>
          </cell>
          <cell r="BL426">
            <v>0</v>
          </cell>
          <cell r="BM426">
            <v>0</v>
          </cell>
          <cell r="BN426">
            <v>0</v>
          </cell>
          <cell r="BP426">
            <v>0</v>
          </cell>
          <cell r="BR426">
            <v>0</v>
          </cell>
          <cell r="BS426">
            <v>0</v>
          </cell>
          <cell r="BT426">
            <v>0</v>
          </cell>
          <cell r="BU426">
            <v>0</v>
          </cell>
          <cell r="BV426">
            <v>0</v>
          </cell>
          <cell r="BX426">
            <v>0</v>
          </cell>
          <cell r="CD426">
            <v>-815</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D427">
            <v>818</v>
          </cell>
          <cell r="BE427" t="str">
            <v>FRANKLIN COUNTY</v>
          </cell>
          <cell r="BF427">
            <v>0</v>
          </cell>
          <cell r="BG427">
            <v>0</v>
          </cell>
          <cell r="BI427">
            <v>0</v>
          </cell>
          <cell r="BJ427">
            <v>0</v>
          </cell>
          <cell r="BK427">
            <v>0</v>
          </cell>
          <cell r="BL427">
            <v>0</v>
          </cell>
          <cell r="BM427">
            <v>0</v>
          </cell>
          <cell r="BN427">
            <v>0</v>
          </cell>
          <cell r="BP427">
            <v>0</v>
          </cell>
          <cell r="BR427">
            <v>0</v>
          </cell>
          <cell r="BS427">
            <v>0</v>
          </cell>
          <cell r="BT427">
            <v>0</v>
          </cell>
          <cell r="BU427">
            <v>0</v>
          </cell>
          <cell r="BV427">
            <v>0</v>
          </cell>
          <cell r="BX427">
            <v>0</v>
          </cell>
          <cell r="CC427" t="str">
            <v>fy15</v>
          </cell>
          <cell r="CD427">
            <v>-817</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D428">
            <v>821</v>
          </cell>
          <cell r="BE428" t="str">
            <v>GREATER FALL RIVER</v>
          </cell>
          <cell r="BF428">
            <v>0</v>
          </cell>
          <cell r="BG428">
            <v>0</v>
          </cell>
          <cell r="BI428">
            <v>0</v>
          </cell>
          <cell r="BJ428">
            <v>0</v>
          </cell>
          <cell r="BK428">
            <v>0</v>
          </cell>
          <cell r="BL428">
            <v>0</v>
          </cell>
          <cell r="BM428">
            <v>0</v>
          </cell>
          <cell r="BN428">
            <v>0</v>
          </cell>
          <cell r="BP428">
            <v>0</v>
          </cell>
          <cell r="BR428">
            <v>0</v>
          </cell>
          <cell r="BS428">
            <v>0</v>
          </cell>
          <cell r="BT428">
            <v>0</v>
          </cell>
          <cell r="BU428">
            <v>0</v>
          </cell>
          <cell r="BV428">
            <v>0</v>
          </cell>
          <cell r="BX428">
            <v>0</v>
          </cell>
          <cell r="CD428">
            <v>-818</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D429">
            <v>823</v>
          </cell>
          <cell r="BE429" t="str">
            <v>GREATER LAWRENCE</v>
          </cell>
          <cell r="BF429">
            <v>0</v>
          </cell>
          <cell r="BG429">
            <v>0</v>
          </cell>
          <cell r="BI429">
            <v>0</v>
          </cell>
          <cell r="BJ429">
            <v>0</v>
          </cell>
          <cell r="BK429">
            <v>0</v>
          </cell>
          <cell r="BL429">
            <v>0</v>
          </cell>
          <cell r="BM429">
            <v>0</v>
          </cell>
          <cell r="BN429">
            <v>0</v>
          </cell>
          <cell r="BP429">
            <v>0</v>
          </cell>
          <cell r="BR429">
            <v>0</v>
          </cell>
          <cell r="BS429">
            <v>0</v>
          </cell>
          <cell r="BT429">
            <v>0</v>
          </cell>
          <cell r="BU429">
            <v>0</v>
          </cell>
          <cell r="BV429">
            <v>0</v>
          </cell>
          <cell r="BX429">
            <v>0</v>
          </cell>
          <cell r="CD429">
            <v>-821</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D430">
            <v>825</v>
          </cell>
          <cell r="BE430" t="str">
            <v>GREATER NEW BEDFORD</v>
          </cell>
          <cell r="BF430">
            <v>0</v>
          </cell>
          <cell r="BG430">
            <v>0</v>
          </cell>
          <cell r="BI430">
            <v>0</v>
          </cell>
          <cell r="BJ430">
            <v>0</v>
          </cell>
          <cell r="BK430">
            <v>0</v>
          </cell>
          <cell r="BL430">
            <v>0</v>
          </cell>
          <cell r="BM430">
            <v>0</v>
          </cell>
          <cell r="BN430">
            <v>0</v>
          </cell>
          <cell r="BP430">
            <v>0</v>
          </cell>
          <cell r="BR430">
            <v>0</v>
          </cell>
          <cell r="BS430">
            <v>0</v>
          </cell>
          <cell r="BT430">
            <v>0</v>
          </cell>
          <cell r="BU430">
            <v>0</v>
          </cell>
          <cell r="BV430">
            <v>0</v>
          </cell>
          <cell r="BX430">
            <v>0</v>
          </cell>
          <cell r="CD430">
            <v>-823</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D431">
            <v>828</v>
          </cell>
          <cell r="BE431" t="str">
            <v>GREATER LOWELL</v>
          </cell>
          <cell r="BF431">
            <v>0</v>
          </cell>
          <cell r="BG431">
            <v>0</v>
          </cell>
          <cell r="BI431">
            <v>0</v>
          </cell>
          <cell r="BJ431">
            <v>0</v>
          </cell>
          <cell r="BK431">
            <v>0</v>
          </cell>
          <cell r="BL431">
            <v>0</v>
          </cell>
          <cell r="BM431">
            <v>0</v>
          </cell>
          <cell r="BN431">
            <v>0</v>
          </cell>
          <cell r="BP431">
            <v>0</v>
          </cell>
          <cell r="BR431">
            <v>0</v>
          </cell>
          <cell r="BS431">
            <v>0</v>
          </cell>
          <cell r="BT431">
            <v>0</v>
          </cell>
          <cell r="BU431">
            <v>0</v>
          </cell>
          <cell r="BV431">
            <v>0</v>
          </cell>
          <cell r="BX431">
            <v>0</v>
          </cell>
          <cell r="CD431">
            <v>-825</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D432">
            <v>829</v>
          </cell>
          <cell r="BE432" t="str">
            <v>SOUTH MIDDLESEX</v>
          </cell>
          <cell r="BF432">
            <v>0</v>
          </cell>
          <cell r="BG432">
            <v>0</v>
          </cell>
          <cell r="BI432">
            <v>0</v>
          </cell>
          <cell r="BJ432">
            <v>0</v>
          </cell>
          <cell r="BK432">
            <v>0</v>
          </cell>
          <cell r="BL432">
            <v>0</v>
          </cell>
          <cell r="BM432">
            <v>0</v>
          </cell>
          <cell r="BN432">
            <v>0</v>
          </cell>
          <cell r="BP432">
            <v>0</v>
          </cell>
          <cell r="BR432">
            <v>0</v>
          </cell>
          <cell r="BS432">
            <v>0</v>
          </cell>
          <cell r="BT432">
            <v>0</v>
          </cell>
          <cell r="BU432">
            <v>0</v>
          </cell>
          <cell r="BV432">
            <v>0</v>
          </cell>
          <cell r="BX432">
            <v>0</v>
          </cell>
          <cell r="CD432">
            <v>-828</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D433">
            <v>830</v>
          </cell>
          <cell r="BE433" t="str">
            <v>MINUTEMAN</v>
          </cell>
          <cell r="BF433">
            <v>0</v>
          </cell>
          <cell r="BG433">
            <v>0</v>
          </cell>
          <cell r="BI433">
            <v>0</v>
          </cell>
          <cell r="BJ433">
            <v>0</v>
          </cell>
          <cell r="BK433">
            <v>0</v>
          </cell>
          <cell r="BL433">
            <v>0</v>
          </cell>
          <cell r="BM433">
            <v>0</v>
          </cell>
          <cell r="BN433">
            <v>0</v>
          </cell>
          <cell r="BP433">
            <v>0</v>
          </cell>
          <cell r="BR433">
            <v>0</v>
          </cell>
          <cell r="BS433">
            <v>0</v>
          </cell>
          <cell r="BT433">
            <v>0</v>
          </cell>
          <cell r="BU433">
            <v>0</v>
          </cell>
          <cell r="BV433">
            <v>0</v>
          </cell>
          <cell r="BX433">
            <v>0</v>
          </cell>
          <cell r="CD433">
            <v>-829</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D434">
            <v>832</v>
          </cell>
          <cell r="BE434" t="str">
            <v>MONTACHUSETT</v>
          </cell>
          <cell r="BF434">
            <v>0</v>
          </cell>
          <cell r="BG434">
            <v>0</v>
          </cell>
          <cell r="BI434">
            <v>0</v>
          </cell>
          <cell r="BJ434">
            <v>0</v>
          </cell>
          <cell r="BK434">
            <v>0</v>
          </cell>
          <cell r="BL434">
            <v>0</v>
          </cell>
          <cell r="BM434">
            <v>0</v>
          </cell>
          <cell r="BN434">
            <v>0</v>
          </cell>
          <cell r="BP434">
            <v>0</v>
          </cell>
          <cell r="BR434">
            <v>0</v>
          </cell>
          <cell r="BS434">
            <v>0</v>
          </cell>
          <cell r="BT434">
            <v>0</v>
          </cell>
          <cell r="BU434">
            <v>0</v>
          </cell>
          <cell r="BV434">
            <v>0</v>
          </cell>
          <cell r="BX434">
            <v>0</v>
          </cell>
          <cell r="CD434">
            <v>-830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D435">
            <v>851</v>
          </cell>
          <cell r="BE435" t="str">
            <v>NORTHERN BERKSHIRE</v>
          </cell>
          <cell r="BF435">
            <v>0</v>
          </cell>
          <cell r="BG435">
            <v>0</v>
          </cell>
          <cell r="BI435">
            <v>0</v>
          </cell>
          <cell r="BJ435">
            <v>0</v>
          </cell>
          <cell r="BK435">
            <v>0</v>
          </cell>
          <cell r="BL435">
            <v>0</v>
          </cell>
          <cell r="BM435">
            <v>0</v>
          </cell>
          <cell r="BN435">
            <v>0</v>
          </cell>
          <cell r="BP435">
            <v>0</v>
          </cell>
          <cell r="BR435">
            <v>0</v>
          </cell>
          <cell r="BS435">
            <v>0</v>
          </cell>
          <cell r="BT435">
            <v>0</v>
          </cell>
          <cell r="BU435">
            <v>0</v>
          </cell>
          <cell r="BV435">
            <v>0</v>
          </cell>
          <cell r="BX435">
            <v>0</v>
          </cell>
          <cell r="CD435">
            <v>-832</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D436">
            <v>852</v>
          </cell>
          <cell r="BE436" t="str">
            <v>NASHOBA VALLEY</v>
          </cell>
          <cell r="BF436">
            <v>0</v>
          </cell>
          <cell r="BG436">
            <v>0</v>
          </cell>
          <cell r="BI436">
            <v>0</v>
          </cell>
          <cell r="BJ436">
            <v>0</v>
          </cell>
          <cell r="BK436">
            <v>0</v>
          </cell>
          <cell r="BL436">
            <v>0</v>
          </cell>
          <cell r="BM436">
            <v>0</v>
          </cell>
          <cell r="BN436">
            <v>0</v>
          </cell>
          <cell r="BP436">
            <v>0</v>
          </cell>
          <cell r="BR436">
            <v>0</v>
          </cell>
          <cell r="BS436">
            <v>0</v>
          </cell>
          <cell r="BT436">
            <v>0</v>
          </cell>
          <cell r="BU436">
            <v>0</v>
          </cell>
          <cell r="BV436">
            <v>0</v>
          </cell>
          <cell r="BX436">
            <v>0</v>
          </cell>
          <cell r="CD436">
            <v>-851</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D437">
            <v>853</v>
          </cell>
          <cell r="BE437" t="str">
            <v>NORTHEAST METROPOLITAN</v>
          </cell>
          <cell r="BF437">
            <v>0</v>
          </cell>
          <cell r="BG437">
            <v>0</v>
          </cell>
          <cell r="BI437">
            <v>0</v>
          </cell>
          <cell r="BJ437">
            <v>0</v>
          </cell>
          <cell r="BK437">
            <v>0</v>
          </cell>
          <cell r="BL437">
            <v>0</v>
          </cell>
          <cell r="BM437">
            <v>0</v>
          </cell>
          <cell r="BN437">
            <v>0</v>
          </cell>
          <cell r="BP437">
            <v>0</v>
          </cell>
          <cell r="BR437">
            <v>0</v>
          </cell>
          <cell r="BS437">
            <v>0</v>
          </cell>
          <cell r="BT437">
            <v>0</v>
          </cell>
          <cell r="BU437">
            <v>0</v>
          </cell>
          <cell r="BV437">
            <v>0</v>
          </cell>
          <cell r="BX437">
            <v>0</v>
          </cell>
          <cell r="CD437">
            <v>-852</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D438">
            <v>854</v>
          </cell>
          <cell r="BE438" t="str">
            <v>NORTH SHORE</v>
          </cell>
          <cell r="BF438">
            <v>0</v>
          </cell>
          <cell r="BG438">
            <v>0</v>
          </cell>
          <cell r="BI438">
            <v>0</v>
          </cell>
          <cell r="BJ438">
            <v>0</v>
          </cell>
          <cell r="BK438">
            <v>0</v>
          </cell>
          <cell r="BL438">
            <v>0</v>
          </cell>
          <cell r="BM438">
            <v>0</v>
          </cell>
          <cell r="BN438">
            <v>0</v>
          </cell>
          <cell r="BP438">
            <v>0</v>
          </cell>
          <cell r="BR438">
            <v>0</v>
          </cell>
          <cell r="BS438">
            <v>0</v>
          </cell>
          <cell r="BT438">
            <v>0</v>
          </cell>
          <cell r="BU438">
            <v>0</v>
          </cell>
          <cell r="BV438">
            <v>0</v>
          </cell>
          <cell r="BX438">
            <v>0</v>
          </cell>
          <cell r="CD438">
            <v>-853</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D439">
            <v>855</v>
          </cell>
          <cell r="BE439" t="str">
            <v>OLD COLONY</v>
          </cell>
          <cell r="BF439">
            <v>0</v>
          </cell>
          <cell r="BG439">
            <v>0</v>
          </cell>
          <cell r="BI439">
            <v>0</v>
          </cell>
          <cell r="BJ439">
            <v>0</v>
          </cell>
          <cell r="BK439">
            <v>0</v>
          </cell>
          <cell r="BL439">
            <v>0</v>
          </cell>
          <cell r="BM439">
            <v>0</v>
          </cell>
          <cell r="BN439">
            <v>0</v>
          </cell>
          <cell r="BP439">
            <v>0</v>
          </cell>
          <cell r="BR439">
            <v>0</v>
          </cell>
          <cell r="BS439">
            <v>0</v>
          </cell>
          <cell r="BT439">
            <v>0</v>
          </cell>
          <cell r="BU439">
            <v>0</v>
          </cell>
          <cell r="BV439">
            <v>0</v>
          </cell>
          <cell r="BX439">
            <v>0</v>
          </cell>
          <cell r="CD439">
            <v>-855</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D440">
            <v>860</v>
          </cell>
          <cell r="BE440" t="str">
            <v>PATHFINDER</v>
          </cell>
          <cell r="BF440">
            <v>0</v>
          </cell>
          <cell r="BG440">
            <v>0</v>
          </cell>
          <cell r="BI440">
            <v>0</v>
          </cell>
          <cell r="BJ440">
            <v>0</v>
          </cell>
          <cell r="BK440">
            <v>0</v>
          </cell>
          <cell r="BL440">
            <v>0</v>
          </cell>
          <cell r="BM440">
            <v>0</v>
          </cell>
          <cell r="BN440">
            <v>0</v>
          </cell>
          <cell r="BP440">
            <v>0</v>
          </cell>
          <cell r="BR440">
            <v>0</v>
          </cell>
          <cell r="BS440">
            <v>0</v>
          </cell>
          <cell r="BT440">
            <v>0</v>
          </cell>
          <cell r="BU440">
            <v>0</v>
          </cell>
          <cell r="BV440">
            <v>0</v>
          </cell>
          <cell r="BX440">
            <v>0</v>
          </cell>
          <cell r="CD440">
            <v>-860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D441">
            <v>871</v>
          </cell>
          <cell r="BE441" t="str">
            <v>SHAWSHEEN VALLEY</v>
          </cell>
          <cell r="BF441">
            <v>0</v>
          </cell>
          <cell r="BG441">
            <v>0</v>
          </cell>
          <cell r="BI441">
            <v>0</v>
          </cell>
          <cell r="BJ441">
            <v>0</v>
          </cell>
          <cell r="BK441">
            <v>0</v>
          </cell>
          <cell r="BL441">
            <v>0</v>
          </cell>
          <cell r="BM441">
            <v>0</v>
          </cell>
          <cell r="BN441">
            <v>0</v>
          </cell>
          <cell r="BP441">
            <v>0</v>
          </cell>
          <cell r="BR441">
            <v>0</v>
          </cell>
          <cell r="BS441">
            <v>0</v>
          </cell>
          <cell r="BT441">
            <v>0</v>
          </cell>
          <cell r="BU441">
            <v>0</v>
          </cell>
          <cell r="BV441">
            <v>0</v>
          </cell>
          <cell r="BX441">
            <v>0</v>
          </cell>
          <cell r="CD441">
            <v>-871</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D442">
            <v>872</v>
          </cell>
          <cell r="BE442" t="str">
            <v>SOUTHEASTERN</v>
          </cell>
          <cell r="BF442">
            <v>0</v>
          </cell>
          <cell r="BG442">
            <v>0</v>
          </cell>
          <cell r="BI442">
            <v>0</v>
          </cell>
          <cell r="BJ442">
            <v>0</v>
          </cell>
          <cell r="BK442">
            <v>0</v>
          </cell>
          <cell r="BL442">
            <v>0</v>
          </cell>
          <cell r="BM442">
            <v>0</v>
          </cell>
          <cell r="BN442">
            <v>0</v>
          </cell>
          <cell r="BP442">
            <v>0</v>
          </cell>
          <cell r="BR442">
            <v>0</v>
          </cell>
          <cell r="BS442">
            <v>0</v>
          </cell>
          <cell r="BT442">
            <v>0</v>
          </cell>
          <cell r="BU442">
            <v>0</v>
          </cell>
          <cell r="BV442">
            <v>0</v>
          </cell>
          <cell r="BX442">
            <v>0</v>
          </cell>
          <cell r="CD442">
            <v>-872</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D443">
            <v>873</v>
          </cell>
          <cell r="BE443" t="str">
            <v>SOUTH SHORE</v>
          </cell>
          <cell r="BF443">
            <v>0</v>
          </cell>
          <cell r="BG443">
            <v>0</v>
          </cell>
          <cell r="BI443">
            <v>0</v>
          </cell>
          <cell r="BJ443">
            <v>0</v>
          </cell>
          <cell r="BK443">
            <v>0</v>
          </cell>
          <cell r="BL443">
            <v>0</v>
          </cell>
          <cell r="BM443">
            <v>0</v>
          </cell>
          <cell r="BN443">
            <v>0</v>
          </cell>
          <cell r="BP443">
            <v>0</v>
          </cell>
          <cell r="BR443">
            <v>0</v>
          </cell>
          <cell r="BS443">
            <v>0</v>
          </cell>
          <cell r="BT443">
            <v>0</v>
          </cell>
          <cell r="BU443">
            <v>0</v>
          </cell>
          <cell r="BV443">
            <v>0</v>
          </cell>
          <cell r="BX443">
            <v>0</v>
          </cell>
          <cell r="CD443">
            <v>-873</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D444">
            <v>876</v>
          </cell>
          <cell r="BE444" t="str">
            <v>SOUTHERN WORCESTER</v>
          </cell>
          <cell r="BF444">
            <v>0</v>
          </cell>
          <cell r="BG444">
            <v>0</v>
          </cell>
          <cell r="BI444">
            <v>0</v>
          </cell>
          <cell r="BJ444">
            <v>0</v>
          </cell>
          <cell r="BK444">
            <v>0</v>
          </cell>
          <cell r="BL444">
            <v>0</v>
          </cell>
          <cell r="BM444">
            <v>0</v>
          </cell>
          <cell r="BN444">
            <v>0</v>
          </cell>
          <cell r="BP444">
            <v>0</v>
          </cell>
          <cell r="BR444">
            <v>0</v>
          </cell>
          <cell r="BS444">
            <v>0</v>
          </cell>
          <cell r="BT444">
            <v>0</v>
          </cell>
          <cell r="BU444">
            <v>0</v>
          </cell>
          <cell r="BV444">
            <v>0</v>
          </cell>
          <cell r="BX444">
            <v>0</v>
          </cell>
          <cell r="CD444">
            <v>-876</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D445">
            <v>878</v>
          </cell>
          <cell r="BE445" t="str">
            <v>TRI COUNTY</v>
          </cell>
          <cell r="BF445">
            <v>0</v>
          </cell>
          <cell r="BG445">
            <v>0</v>
          </cell>
          <cell r="BI445">
            <v>0</v>
          </cell>
          <cell r="BJ445">
            <v>0</v>
          </cell>
          <cell r="BK445">
            <v>0</v>
          </cell>
          <cell r="BL445">
            <v>0</v>
          </cell>
          <cell r="BM445">
            <v>0</v>
          </cell>
          <cell r="BN445">
            <v>0</v>
          </cell>
          <cell r="BP445">
            <v>0</v>
          </cell>
          <cell r="BR445">
            <v>0</v>
          </cell>
          <cell r="BS445">
            <v>0</v>
          </cell>
          <cell r="BT445">
            <v>0</v>
          </cell>
          <cell r="BU445">
            <v>0</v>
          </cell>
          <cell r="BV445">
            <v>0</v>
          </cell>
          <cell r="BX445">
            <v>0</v>
          </cell>
          <cell r="CD445">
            <v>-878</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D446">
            <v>879</v>
          </cell>
          <cell r="BE446" t="str">
            <v>UPPER CAPE COD</v>
          </cell>
          <cell r="BF446">
            <v>0</v>
          </cell>
          <cell r="BG446">
            <v>0</v>
          </cell>
          <cell r="BI446">
            <v>0</v>
          </cell>
          <cell r="BJ446">
            <v>0</v>
          </cell>
          <cell r="BK446">
            <v>0</v>
          </cell>
          <cell r="BL446">
            <v>0</v>
          </cell>
          <cell r="BM446">
            <v>0</v>
          </cell>
          <cell r="BN446">
            <v>0</v>
          </cell>
          <cell r="BP446">
            <v>0</v>
          </cell>
          <cell r="BR446">
            <v>0</v>
          </cell>
          <cell r="BS446">
            <v>0</v>
          </cell>
          <cell r="BT446">
            <v>0</v>
          </cell>
          <cell r="BU446">
            <v>0</v>
          </cell>
          <cell r="BV446">
            <v>0</v>
          </cell>
          <cell r="BX446">
            <v>0</v>
          </cell>
          <cell r="CD446">
            <v>-879</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D447">
            <v>885</v>
          </cell>
          <cell r="BE447" t="str">
            <v>WHITTIER</v>
          </cell>
          <cell r="BF447">
            <v>0</v>
          </cell>
          <cell r="BG447">
            <v>0</v>
          </cell>
          <cell r="BI447">
            <v>0</v>
          </cell>
          <cell r="BJ447">
            <v>0</v>
          </cell>
          <cell r="BK447">
            <v>0</v>
          </cell>
          <cell r="BL447">
            <v>0</v>
          </cell>
          <cell r="BM447">
            <v>0</v>
          </cell>
          <cell r="BN447">
            <v>0</v>
          </cell>
          <cell r="BP447">
            <v>0</v>
          </cell>
          <cell r="BR447">
            <v>0</v>
          </cell>
          <cell r="BS447">
            <v>0</v>
          </cell>
          <cell r="BT447">
            <v>0</v>
          </cell>
          <cell r="BU447">
            <v>0</v>
          </cell>
          <cell r="BV447">
            <v>0</v>
          </cell>
          <cell r="BX447">
            <v>0</v>
          </cell>
          <cell r="CD447">
            <v>-885</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D448">
            <v>910</v>
          </cell>
          <cell r="BE448" t="str">
            <v>BRISTOL COUNTY</v>
          </cell>
          <cell r="BF448">
            <v>0</v>
          </cell>
          <cell r="BG448">
            <v>0</v>
          </cell>
          <cell r="BI448">
            <v>0</v>
          </cell>
          <cell r="BJ448">
            <v>0</v>
          </cell>
          <cell r="BK448">
            <v>0</v>
          </cell>
          <cell r="BL448">
            <v>0</v>
          </cell>
          <cell r="BM448">
            <v>0</v>
          </cell>
          <cell r="BN448">
            <v>0</v>
          </cell>
          <cell r="BP448">
            <v>0</v>
          </cell>
          <cell r="BR448">
            <v>0</v>
          </cell>
          <cell r="BS448">
            <v>0</v>
          </cell>
          <cell r="BT448">
            <v>0</v>
          </cell>
          <cell r="BU448">
            <v>0</v>
          </cell>
          <cell r="BV448">
            <v>0</v>
          </cell>
          <cell r="BX448">
            <v>0</v>
          </cell>
          <cell r="CD448">
            <v>-910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D449">
            <v>915</v>
          </cell>
          <cell r="BE449" t="str">
            <v>NORFOLK COUNTY</v>
          </cell>
          <cell r="BF449">
            <v>0</v>
          </cell>
          <cell r="BG449">
            <v>0</v>
          </cell>
          <cell r="BI449">
            <v>0</v>
          </cell>
          <cell r="BJ449">
            <v>0</v>
          </cell>
          <cell r="BK449">
            <v>0</v>
          </cell>
          <cell r="BL449">
            <v>0</v>
          </cell>
          <cell r="BM449">
            <v>0</v>
          </cell>
          <cell r="BN449">
            <v>0</v>
          </cell>
          <cell r="BP449">
            <v>0</v>
          </cell>
          <cell r="BR449">
            <v>0</v>
          </cell>
          <cell r="BS449">
            <v>0</v>
          </cell>
          <cell r="BT449">
            <v>0</v>
          </cell>
          <cell r="BU449">
            <v>0</v>
          </cell>
          <cell r="BV449">
            <v>0</v>
          </cell>
          <cell r="BX449">
            <v>0</v>
          </cell>
          <cell r="CD449">
            <v>-915</v>
          </cell>
        </row>
        <row r="450">
          <cell r="A450">
            <v>999</v>
          </cell>
          <cell r="C450" t="str">
            <v>STATE TOTALS</v>
          </cell>
          <cell r="D450">
            <v>41303</v>
          </cell>
          <cell r="E450">
            <v>552339097</v>
          </cell>
          <cell r="F450">
            <v>0</v>
          </cell>
          <cell r="G450">
            <v>36808321</v>
          </cell>
          <cell r="H450">
            <v>589147418</v>
          </cell>
          <cell r="J450">
            <v>43687507.000000007</v>
          </cell>
          <cell r="K450" t="str">
            <v>--</v>
          </cell>
          <cell r="L450">
            <v>36808321</v>
          </cell>
          <cell r="M450">
            <v>80495827.999999985</v>
          </cell>
          <cell r="O450">
            <v>508651590.00000006</v>
          </cell>
          <cell r="Q450">
            <v>4172</v>
          </cell>
          <cell r="R450">
            <v>43687507.000000007</v>
          </cell>
          <cell r="S450">
            <v>36808329</v>
          </cell>
          <cell r="T450">
            <v>80499999.999999985</v>
          </cell>
          <cell r="V450">
            <v>155261671.12749732</v>
          </cell>
          <cell r="X450">
            <v>440</v>
          </cell>
          <cell r="Y450">
            <v>41303</v>
          </cell>
          <cell r="Z450">
            <v>85.000000000000355</v>
          </cell>
          <cell r="AA450">
            <v>552828037</v>
          </cell>
          <cell r="AB450">
            <v>1272622</v>
          </cell>
          <cell r="AC450">
            <v>551555415</v>
          </cell>
          <cell r="AD450">
            <v>0</v>
          </cell>
          <cell r="AE450">
            <v>36808687</v>
          </cell>
          <cell r="AF450">
            <v>588364102</v>
          </cell>
          <cell r="AG450">
            <v>0</v>
          </cell>
          <cell r="AI450">
            <v>0</v>
          </cell>
          <cell r="AJ450">
            <v>0</v>
          </cell>
          <cell r="AK450">
            <v>588364102</v>
          </cell>
          <cell r="AM450">
            <v>999</v>
          </cell>
          <cell r="AN450" t="str">
            <v>S T A T E    T O T A L S</v>
          </cell>
          <cell r="AP450">
            <v>552339097</v>
          </cell>
          <cell r="AQ450">
            <v>494428423</v>
          </cell>
          <cell r="AR450">
            <v>63024064</v>
          </cell>
          <cell r="AS450">
            <v>11285715</v>
          </cell>
          <cell r="AT450">
            <v>11715297.062201731</v>
          </cell>
          <cell r="AU450">
            <v>10730484.316383634</v>
          </cell>
          <cell r="AV450">
            <v>12503656.351894166</v>
          </cell>
          <cell r="AW450">
            <v>9832845.9229027964</v>
          </cell>
          <cell r="AX450">
            <v>-642884.52588500676</v>
          </cell>
          <cell r="AY450">
            <v>118449178.12749732</v>
          </cell>
          <cell r="AZ450">
            <v>43687506.999999985</v>
          </cell>
          <cell r="BA450">
            <v>43687507.000000007</v>
          </cell>
          <cell r="BB450">
            <v>43687507.000000007</v>
          </cell>
          <cell r="BD450">
            <v>999</v>
          </cell>
          <cell r="BE450" t="str">
            <v>--</v>
          </cell>
          <cell r="BF450">
            <v>-0.25065884284555295</v>
          </cell>
          <cell r="BG450">
            <v>783682</v>
          </cell>
          <cell r="BH450" t="str">
            <v>--</v>
          </cell>
          <cell r="BI450">
            <v>-366</v>
          </cell>
          <cell r="BJ450">
            <v>783316</v>
          </cell>
          <cell r="BK450">
            <v>4164</v>
          </cell>
          <cell r="BL450">
            <v>8</v>
          </cell>
          <cell r="BM450">
            <v>4172</v>
          </cell>
          <cell r="BN450">
            <v>787488</v>
          </cell>
          <cell r="BO450" t="str">
            <v xml:space="preserve"> </v>
          </cell>
          <cell r="BP450">
            <v>-358</v>
          </cell>
          <cell r="BQ450" t="str">
            <v xml:space="preserve"> </v>
          </cell>
          <cell r="BR450">
            <v>63024064</v>
          </cell>
          <cell r="BS450">
            <v>62240376</v>
          </cell>
          <cell r="BT450">
            <v>783688</v>
          </cell>
          <cell r="BU450">
            <v>-3805.9999999963457</v>
          </cell>
          <cell r="BV450">
            <v>-642884.52588500676</v>
          </cell>
          <cell r="BX450">
            <v>-643242.52588500676</v>
          </cell>
          <cell r="CC450" t="str">
            <v>--</v>
          </cell>
          <cell r="CD450">
            <v>-999</v>
          </cell>
        </row>
      </sheetData>
      <sheetData sheetId="16"/>
      <sheetData sheetId="17">
        <row r="10">
          <cell r="A10">
            <v>1</v>
          </cell>
          <cell r="B10">
            <v>1</v>
          </cell>
          <cell r="C10" t="str">
            <v>ABINGTON</v>
          </cell>
          <cell r="D10">
            <v>29.24</v>
          </cell>
          <cell r="E10">
            <v>333255</v>
          </cell>
          <cell r="F10">
            <v>0</v>
          </cell>
          <cell r="G10">
            <v>25218</v>
          </cell>
          <cell r="H10">
            <v>358473</v>
          </cell>
          <cell r="J10">
            <v>0</v>
          </cell>
          <cell r="K10">
            <v>0</v>
          </cell>
          <cell r="L10">
            <v>25218</v>
          </cell>
          <cell r="M10">
            <v>25218</v>
          </cell>
          <cell r="O10">
            <v>333255</v>
          </cell>
          <cell r="Q10">
            <v>12635</v>
          </cell>
          <cell r="R10">
            <v>0</v>
          </cell>
          <cell r="S10">
            <v>26111</v>
          </cell>
          <cell r="T10">
            <v>37853</v>
          </cell>
          <cell r="V10">
            <v>97519.25</v>
          </cell>
          <cell r="W10">
            <v>0</v>
          </cell>
          <cell r="X10">
            <v>1</v>
          </cell>
          <cell r="Y10">
            <v>29.24</v>
          </cell>
          <cell r="Z10">
            <v>0</v>
          </cell>
          <cell r="AA10">
            <v>333257</v>
          </cell>
          <cell r="AB10">
            <v>0</v>
          </cell>
          <cell r="AC10">
            <v>333257</v>
          </cell>
          <cell r="AD10">
            <v>0</v>
          </cell>
          <cell r="AE10">
            <v>25218</v>
          </cell>
          <cell r="AF10">
            <v>358475</v>
          </cell>
          <cell r="AG10">
            <v>11742</v>
          </cell>
          <cell r="AH10">
            <v>0</v>
          </cell>
          <cell r="AI10">
            <v>893</v>
          </cell>
          <cell r="AJ10">
            <v>12635</v>
          </cell>
          <cell r="AK10">
            <v>371110</v>
          </cell>
          <cell r="AM10">
            <v>1</v>
          </cell>
          <cell r="AN10">
            <v>1</v>
          </cell>
          <cell r="AO10" t="str">
            <v>ABINGTON</v>
          </cell>
          <cell r="AP10">
            <v>333255</v>
          </cell>
          <cell r="AQ10">
            <v>391028</v>
          </cell>
          <cell r="AR10">
            <v>0</v>
          </cell>
          <cell r="AS10">
            <v>0</v>
          </cell>
          <cell r="AT10">
            <v>8388.5</v>
          </cell>
          <cell r="AU10">
            <v>31270.75</v>
          </cell>
          <cell r="AV10">
            <v>14519.5</v>
          </cell>
          <cell r="AW10">
            <v>5487.5</v>
          </cell>
          <cell r="AX10">
            <v>0</v>
          </cell>
          <cell r="AY10">
            <v>59666.25</v>
          </cell>
          <cell r="BA10">
            <v>0</v>
          </cell>
          <cell r="BB10">
            <v>0</v>
          </cell>
          <cell r="BD10">
            <v>1</v>
          </cell>
          <cell r="BE10" t="str">
            <v>ABINGTON</v>
          </cell>
          <cell r="BF10">
            <v>0</v>
          </cell>
          <cell r="BG10">
            <v>-2</v>
          </cell>
          <cell r="BI10">
            <v>0</v>
          </cell>
          <cell r="BJ10">
            <v>-2</v>
          </cell>
          <cell r="BK10">
            <v>0</v>
          </cell>
          <cell r="BL10">
            <v>0</v>
          </cell>
          <cell r="BM10">
            <v>0</v>
          </cell>
          <cell r="BN10">
            <v>-2</v>
          </cell>
          <cell r="BP10">
            <v>0</v>
          </cell>
          <cell r="BR10">
            <v>0</v>
          </cell>
          <cell r="BS10">
            <v>0</v>
          </cell>
          <cell r="BT10">
            <v>0</v>
          </cell>
          <cell r="BU10">
            <v>0</v>
          </cell>
          <cell r="BV10">
            <v>0</v>
          </cell>
          <cell r="BX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BA11">
            <v>0</v>
          </cell>
          <cell r="BB11">
            <v>0</v>
          </cell>
          <cell r="BD11">
            <v>2</v>
          </cell>
          <cell r="BE11" t="str">
            <v>ACTON</v>
          </cell>
          <cell r="BF11">
            <v>0</v>
          </cell>
          <cell r="BG11">
            <v>0</v>
          </cell>
          <cell r="BI11">
            <v>0</v>
          </cell>
          <cell r="BJ11">
            <v>0</v>
          </cell>
          <cell r="BK11">
            <v>0</v>
          </cell>
          <cell r="BL11">
            <v>0</v>
          </cell>
          <cell r="BM11">
            <v>0</v>
          </cell>
          <cell r="BN11">
            <v>0</v>
          </cell>
          <cell r="BP11">
            <v>0</v>
          </cell>
          <cell r="BR11">
            <v>0</v>
          </cell>
          <cell r="BS11">
            <v>0</v>
          </cell>
          <cell r="BT11">
            <v>0</v>
          </cell>
          <cell r="BU11">
            <v>0</v>
          </cell>
          <cell r="BV11">
            <v>0</v>
          </cell>
          <cell r="BX11">
            <v>0</v>
          </cell>
        </row>
        <row r="12">
          <cell r="A12">
            <v>3</v>
          </cell>
          <cell r="B12">
            <v>3</v>
          </cell>
          <cell r="C12" t="str">
            <v>ACUSHNET</v>
          </cell>
          <cell r="D12">
            <v>0.1</v>
          </cell>
          <cell r="E12">
            <v>1154</v>
          </cell>
          <cell r="F12">
            <v>0</v>
          </cell>
          <cell r="G12">
            <v>88</v>
          </cell>
          <cell r="H12">
            <v>1242</v>
          </cell>
          <cell r="J12">
            <v>-42.612029810752269</v>
          </cell>
          <cell r="K12">
            <v>-2.8790189138521032E-2</v>
          </cell>
          <cell r="L12">
            <v>88</v>
          </cell>
          <cell r="M12">
            <v>45.387970189247731</v>
          </cell>
          <cell r="O12">
            <v>1196.6120298107523</v>
          </cell>
          <cell r="Q12">
            <v>0</v>
          </cell>
          <cell r="R12">
            <v>-42.612029810752269</v>
          </cell>
          <cell r="S12">
            <v>88</v>
          </cell>
          <cell r="T12">
            <v>45.387970189247731</v>
          </cell>
          <cell r="V12">
            <v>1568.0885678704253</v>
          </cell>
          <cell r="W12">
            <v>0</v>
          </cell>
          <cell r="X12">
            <v>3</v>
          </cell>
          <cell r="Y12">
            <v>0.1</v>
          </cell>
          <cell r="Z12">
            <v>1.0782471065387145E-3</v>
          </cell>
          <cell r="AA12">
            <v>1154</v>
          </cell>
          <cell r="AB12">
            <v>0</v>
          </cell>
          <cell r="AC12">
            <v>1154</v>
          </cell>
          <cell r="AD12">
            <v>0</v>
          </cell>
          <cell r="AE12">
            <v>88</v>
          </cell>
          <cell r="AF12">
            <v>1242</v>
          </cell>
          <cell r="AG12">
            <v>0</v>
          </cell>
          <cell r="AH12">
            <v>0</v>
          </cell>
          <cell r="AI12">
            <v>0</v>
          </cell>
          <cell r="AJ12">
            <v>0</v>
          </cell>
          <cell r="AK12">
            <v>1242</v>
          </cell>
          <cell r="AM12">
            <v>3</v>
          </cell>
          <cell r="AN12">
            <v>3</v>
          </cell>
          <cell r="AO12" t="str">
            <v>ACUSHNET</v>
          </cell>
          <cell r="AP12">
            <v>1154</v>
          </cell>
          <cell r="AQ12">
            <v>4240</v>
          </cell>
          <cell r="AR12">
            <v>0</v>
          </cell>
          <cell r="AS12">
            <v>1060</v>
          </cell>
          <cell r="AT12">
            <v>0</v>
          </cell>
          <cell r="AU12">
            <v>484.75</v>
          </cell>
          <cell r="AV12">
            <v>0</v>
          </cell>
          <cell r="AW12">
            <v>0</v>
          </cell>
          <cell r="AX12">
            <v>-64.661432129574678</v>
          </cell>
          <cell r="AY12">
            <v>1480.0885678704253</v>
          </cell>
          <cell r="BA12">
            <v>-42.612029810752269</v>
          </cell>
          <cell r="BB12">
            <v>-64.661432129574678</v>
          </cell>
          <cell r="BD12">
            <v>3</v>
          </cell>
          <cell r="BE12" t="str">
            <v>ACUSHNET</v>
          </cell>
          <cell r="BF12">
            <v>0</v>
          </cell>
          <cell r="BG12">
            <v>0</v>
          </cell>
          <cell r="BI12">
            <v>0</v>
          </cell>
          <cell r="BJ12">
            <v>0</v>
          </cell>
          <cell r="BK12">
            <v>0</v>
          </cell>
          <cell r="BL12">
            <v>0</v>
          </cell>
          <cell r="BM12">
            <v>0</v>
          </cell>
          <cell r="BN12">
            <v>0</v>
          </cell>
          <cell r="BP12">
            <v>0</v>
          </cell>
          <cell r="BR12">
            <v>0</v>
          </cell>
          <cell r="BS12">
            <v>0</v>
          </cell>
          <cell r="BT12">
            <v>0</v>
          </cell>
          <cell r="BU12">
            <v>-64.661432129574678</v>
          </cell>
          <cell r="BV12">
            <v>-64.661432129574678</v>
          </cell>
          <cell r="BX12">
            <v>-64.661432129574678</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BA13">
            <v>0</v>
          </cell>
          <cell r="BB13">
            <v>0</v>
          </cell>
          <cell r="BD13">
            <v>4</v>
          </cell>
          <cell r="BE13" t="str">
            <v>ADAMS</v>
          </cell>
          <cell r="BF13">
            <v>0</v>
          </cell>
          <cell r="BG13">
            <v>0</v>
          </cell>
          <cell r="BI13">
            <v>0</v>
          </cell>
          <cell r="BJ13">
            <v>0</v>
          </cell>
          <cell r="BK13">
            <v>0</v>
          </cell>
          <cell r="BL13">
            <v>0</v>
          </cell>
          <cell r="BM13">
            <v>0</v>
          </cell>
          <cell r="BN13">
            <v>0</v>
          </cell>
          <cell r="BP13">
            <v>0</v>
          </cell>
          <cell r="BR13">
            <v>0</v>
          </cell>
          <cell r="BS13">
            <v>0</v>
          </cell>
          <cell r="BT13">
            <v>0</v>
          </cell>
          <cell r="BU13">
            <v>0</v>
          </cell>
          <cell r="BV13">
            <v>0</v>
          </cell>
          <cell r="BX13">
            <v>0</v>
          </cell>
        </row>
        <row r="14">
          <cell r="A14">
            <v>5</v>
          </cell>
          <cell r="B14">
            <v>5</v>
          </cell>
          <cell r="C14" t="str">
            <v>AGAWAM</v>
          </cell>
          <cell r="D14">
            <v>16.440000000000001</v>
          </cell>
          <cell r="E14">
            <v>237349</v>
          </cell>
          <cell r="F14">
            <v>0</v>
          </cell>
          <cell r="G14">
            <v>14657</v>
          </cell>
          <cell r="H14">
            <v>252006</v>
          </cell>
          <cell r="J14">
            <v>36542.993237928727</v>
          </cell>
          <cell r="K14">
            <v>0.46357149456488206</v>
          </cell>
          <cell r="L14">
            <v>14657</v>
          </cell>
          <cell r="M14">
            <v>51199.993237928727</v>
          </cell>
          <cell r="O14">
            <v>200806.00676207128</v>
          </cell>
          <cell r="Q14">
            <v>0</v>
          </cell>
          <cell r="R14">
            <v>36542.993237928727</v>
          </cell>
          <cell r="S14">
            <v>14657</v>
          </cell>
          <cell r="T14">
            <v>51199.993237928727</v>
          </cell>
          <cell r="V14">
            <v>93486.25</v>
          </cell>
          <cell r="W14">
            <v>0</v>
          </cell>
          <cell r="X14">
            <v>5</v>
          </cell>
          <cell r="Y14">
            <v>16.440000000000001</v>
          </cell>
          <cell r="Z14">
            <v>2.7592474986942173E-2</v>
          </cell>
          <cell r="AA14">
            <v>237349</v>
          </cell>
          <cell r="AB14">
            <v>0</v>
          </cell>
          <cell r="AC14">
            <v>237349</v>
          </cell>
          <cell r="AD14">
            <v>0</v>
          </cell>
          <cell r="AE14">
            <v>14657</v>
          </cell>
          <cell r="AF14">
            <v>252006</v>
          </cell>
          <cell r="AG14">
            <v>0</v>
          </cell>
          <cell r="AH14">
            <v>0</v>
          </cell>
          <cell r="AI14">
            <v>0</v>
          </cell>
          <cell r="AJ14">
            <v>0</v>
          </cell>
          <cell r="AK14">
            <v>252006</v>
          </cell>
          <cell r="AM14">
            <v>5</v>
          </cell>
          <cell r="AN14">
            <v>5</v>
          </cell>
          <cell r="AO14" t="str">
            <v>AGAWAM</v>
          </cell>
          <cell r="AP14">
            <v>237349</v>
          </cell>
          <cell r="AQ14">
            <v>181897</v>
          </cell>
          <cell r="AR14">
            <v>55452</v>
          </cell>
          <cell r="AS14">
            <v>0</v>
          </cell>
          <cell r="AT14">
            <v>0</v>
          </cell>
          <cell r="AU14">
            <v>17352.25</v>
          </cell>
          <cell r="AV14">
            <v>6025</v>
          </cell>
          <cell r="AW14">
            <v>0</v>
          </cell>
          <cell r="AX14">
            <v>0</v>
          </cell>
          <cell r="AY14">
            <v>78829.25</v>
          </cell>
          <cell r="BA14">
            <v>36542.993237928727</v>
          </cell>
          <cell r="BB14">
            <v>36479.636144381431</v>
          </cell>
          <cell r="BD14">
            <v>5</v>
          </cell>
          <cell r="BE14" t="str">
            <v>AGAWAM</v>
          </cell>
          <cell r="BF14">
            <v>0</v>
          </cell>
          <cell r="BG14">
            <v>0</v>
          </cell>
          <cell r="BI14">
            <v>0</v>
          </cell>
          <cell r="BJ14">
            <v>0</v>
          </cell>
          <cell r="BK14">
            <v>0</v>
          </cell>
          <cell r="BL14">
            <v>0</v>
          </cell>
          <cell r="BM14">
            <v>0</v>
          </cell>
          <cell r="BN14">
            <v>0</v>
          </cell>
          <cell r="BP14">
            <v>0</v>
          </cell>
          <cell r="BR14">
            <v>55452</v>
          </cell>
          <cell r="BS14">
            <v>55452</v>
          </cell>
          <cell r="BT14">
            <v>0</v>
          </cell>
          <cell r="BU14">
            <v>0</v>
          </cell>
          <cell r="BV14">
            <v>0</v>
          </cell>
          <cell r="BX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BA15">
            <v>0</v>
          </cell>
          <cell r="BB15">
            <v>0</v>
          </cell>
          <cell r="BD15">
            <v>6</v>
          </cell>
          <cell r="BE15" t="str">
            <v>ALFORD</v>
          </cell>
          <cell r="BF15">
            <v>0</v>
          </cell>
          <cell r="BG15">
            <v>0</v>
          </cell>
          <cell r="BI15">
            <v>0</v>
          </cell>
          <cell r="BJ15">
            <v>0</v>
          </cell>
          <cell r="BK15">
            <v>0</v>
          </cell>
          <cell r="BL15">
            <v>0</v>
          </cell>
          <cell r="BM15">
            <v>0</v>
          </cell>
          <cell r="BN15">
            <v>0</v>
          </cell>
          <cell r="BP15">
            <v>0</v>
          </cell>
          <cell r="BR15">
            <v>0</v>
          </cell>
          <cell r="BS15">
            <v>0</v>
          </cell>
          <cell r="BT15">
            <v>0</v>
          </cell>
          <cell r="BU15">
            <v>0</v>
          </cell>
          <cell r="BV15">
            <v>0</v>
          </cell>
          <cell r="BX15">
            <v>0</v>
          </cell>
        </row>
        <row r="16">
          <cell r="A16">
            <v>7</v>
          </cell>
          <cell r="B16">
            <v>7</v>
          </cell>
          <cell r="C16" t="str">
            <v>AMESBURY</v>
          </cell>
          <cell r="D16">
            <v>44.980000000000004</v>
          </cell>
          <cell r="E16">
            <v>512723</v>
          </cell>
          <cell r="F16">
            <v>0</v>
          </cell>
          <cell r="G16">
            <v>39274</v>
          </cell>
          <cell r="H16">
            <v>551997</v>
          </cell>
          <cell r="J16">
            <v>0</v>
          </cell>
          <cell r="K16">
            <v>0</v>
          </cell>
          <cell r="L16">
            <v>39274</v>
          </cell>
          <cell r="M16">
            <v>39274</v>
          </cell>
          <cell r="O16">
            <v>512723</v>
          </cell>
          <cell r="Q16">
            <v>12555</v>
          </cell>
          <cell r="R16">
            <v>0</v>
          </cell>
          <cell r="S16">
            <v>40167</v>
          </cell>
          <cell r="T16">
            <v>51829</v>
          </cell>
          <cell r="V16">
            <v>99479.75</v>
          </cell>
          <cell r="W16">
            <v>0</v>
          </cell>
          <cell r="X16">
            <v>7</v>
          </cell>
          <cell r="Y16">
            <v>44.980000000000004</v>
          </cell>
          <cell r="Z16">
            <v>0</v>
          </cell>
          <cell r="AA16">
            <v>512723</v>
          </cell>
          <cell r="AB16">
            <v>0</v>
          </cell>
          <cell r="AC16">
            <v>512723</v>
          </cell>
          <cell r="AD16">
            <v>0</v>
          </cell>
          <cell r="AE16">
            <v>39274</v>
          </cell>
          <cell r="AF16">
            <v>551997</v>
          </cell>
          <cell r="AG16">
            <v>11662</v>
          </cell>
          <cell r="AH16">
            <v>0</v>
          </cell>
          <cell r="AI16">
            <v>893</v>
          </cell>
          <cell r="AJ16">
            <v>12555</v>
          </cell>
          <cell r="AK16">
            <v>564552</v>
          </cell>
          <cell r="AM16">
            <v>7</v>
          </cell>
          <cell r="AN16">
            <v>7</v>
          </cell>
          <cell r="AO16" t="str">
            <v>AMESBURY</v>
          </cell>
          <cell r="AP16">
            <v>512723</v>
          </cell>
          <cell r="AQ16">
            <v>560588</v>
          </cell>
          <cell r="AR16">
            <v>0</v>
          </cell>
          <cell r="AS16">
            <v>0</v>
          </cell>
          <cell r="AT16">
            <v>26822</v>
          </cell>
          <cell r="AU16">
            <v>0</v>
          </cell>
          <cell r="AV16">
            <v>0</v>
          </cell>
          <cell r="AW16">
            <v>20828.75</v>
          </cell>
          <cell r="AX16">
            <v>0</v>
          </cell>
          <cell r="AY16">
            <v>47650.75</v>
          </cell>
          <cell r="BA16">
            <v>0</v>
          </cell>
          <cell r="BB16">
            <v>0</v>
          </cell>
          <cell r="BD16">
            <v>7</v>
          </cell>
          <cell r="BE16" t="str">
            <v>AMESBURY</v>
          </cell>
          <cell r="BF16">
            <v>0</v>
          </cell>
          <cell r="BG16">
            <v>0</v>
          </cell>
          <cell r="BI16">
            <v>0</v>
          </cell>
          <cell r="BJ16">
            <v>0</v>
          </cell>
          <cell r="BK16">
            <v>0</v>
          </cell>
          <cell r="BL16">
            <v>0</v>
          </cell>
          <cell r="BM16">
            <v>0</v>
          </cell>
          <cell r="BN16">
            <v>0</v>
          </cell>
          <cell r="BP16">
            <v>0</v>
          </cell>
          <cell r="BR16">
            <v>0</v>
          </cell>
          <cell r="BS16">
            <v>0</v>
          </cell>
          <cell r="BT16">
            <v>0</v>
          </cell>
          <cell r="BU16">
            <v>0</v>
          </cell>
          <cell r="BV16">
            <v>0</v>
          </cell>
          <cell r="BX16">
            <v>0</v>
          </cell>
        </row>
        <row r="17">
          <cell r="A17">
            <v>8</v>
          </cell>
          <cell r="B17">
            <v>8</v>
          </cell>
          <cell r="C17" t="str">
            <v>AMHERST</v>
          </cell>
          <cell r="D17">
            <v>80</v>
          </cell>
          <cell r="E17">
            <v>1523312</v>
          </cell>
          <cell r="F17">
            <v>0</v>
          </cell>
          <cell r="G17">
            <v>70549</v>
          </cell>
          <cell r="H17">
            <v>1593861</v>
          </cell>
          <cell r="J17">
            <v>-2227.9961086734838</v>
          </cell>
          <cell r="K17">
            <v>-1.0881536575698826E-2</v>
          </cell>
          <cell r="L17">
            <v>70549</v>
          </cell>
          <cell r="M17">
            <v>68321.003891326516</v>
          </cell>
          <cell r="O17">
            <v>1525539.9961086735</v>
          </cell>
          <cell r="Q17">
            <v>17796</v>
          </cell>
          <cell r="R17">
            <v>-2227.9961086734838</v>
          </cell>
          <cell r="S17">
            <v>71442</v>
          </cell>
          <cell r="T17">
            <v>86117.003891326516</v>
          </cell>
          <cell r="V17">
            <v>293095.13737022696</v>
          </cell>
          <cell r="W17">
            <v>0</v>
          </cell>
          <cell r="X17">
            <v>8</v>
          </cell>
          <cell r="Y17">
            <v>80</v>
          </cell>
          <cell r="Z17">
            <v>0</v>
          </cell>
          <cell r="AA17">
            <v>1523312</v>
          </cell>
          <cell r="AB17">
            <v>0</v>
          </cell>
          <cell r="AC17">
            <v>1523312</v>
          </cell>
          <cell r="AD17">
            <v>0</v>
          </cell>
          <cell r="AE17">
            <v>70549</v>
          </cell>
          <cell r="AF17">
            <v>1593861</v>
          </cell>
          <cell r="AG17">
            <v>16903</v>
          </cell>
          <cell r="AH17">
            <v>0</v>
          </cell>
          <cell r="AI17">
            <v>893</v>
          </cell>
          <cell r="AJ17">
            <v>17796</v>
          </cell>
          <cell r="AK17">
            <v>1611657</v>
          </cell>
          <cell r="AM17">
            <v>8</v>
          </cell>
          <cell r="AN17">
            <v>8</v>
          </cell>
          <cell r="AO17" t="str">
            <v>AMHERST</v>
          </cell>
          <cell r="AP17">
            <v>1523312</v>
          </cell>
          <cell r="AQ17">
            <v>1551261</v>
          </cell>
          <cell r="AR17">
            <v>0</v>
          </cell>
          <cell r="AS17">
            <v>55423</v>
          </cell>
          <cell r="AT17">
            <v>15820.25</v>
          </cell>
          <cell r="AU17">
            <v>69685.5</v>
          </cell>
          <cell r="AV17">
            <v>39206.75</v>
          </cell>
          <cell r="AW17">
            <v>27995.5</v>
          </cell>
          <cell r="AX17">
            <v>-3380.862629773037</v>
          </cell>
          <cell r="AY17">
            <v>204750.13737022696</v>
          </cell>
          <cell r="BA17">
            <v>-2227.9961086734838</v>
          </cell>
          <cell r="BB17">
            <v>-3380.862629773037</v>
          </cell>
          <cell r="BD17">
            <v>8</v>
          </cell>
          <cell r="BE17" t="str">
            <v>AMHERST</v>
          </cell>
          <cell r="BF17">
            <v>0</v>
          </cell>
          <cell r="BG17">
            <v>0</v>
          </cell>
          <cell r="BI17">
            <v>0</v>
          </cell>
          <cell r="BJ17">
            <v>0</v>
          </cell>
          <cell r="BK17">
            <v>0</v>
          </cell>
          <cell r="BL17">
            <v>0</v>
          </cell>
          <cell r="BM17">
            <v>0</v>
          </cell>
          <cell r="BN17">
            <v>0</v>
          </cell>
          <cell r="BP17">
            <v>0</v>
          </cell>
          <cell r="BR17">
            <v>0</v>
          </cell>
          <cell r="BS17">
            <v>0</v>
          </cell>
          <cell r="BT17">
            <v>0</v>
          </cell>
          <cell r="BU17">
            <v>-3380.862629773037</v>
          </cell>
          <cell r="BV17">
            <v>-3380.862629773037</v>
          </cell>
          <cell r="BX17">
            <v>-3380.862629773037</v>
          </cell>
        </row>
        <row r="18">
          <cell r="A18">
            <v>9</v>
          </cell>
          <cell r="B18">
            <v>9</v>
          </cell>
          <cell r="C18" t="str">
            <v>ANDOVER</v>
          </cell>
          <cell r="D18">
            <v>11.62</v>
          </cell>
          <cell r="E18">
            <v>196660</v>
          </cell>
          <cell r="F18">
            <v>0</v>
          </cell>
          <cell r="G18">
            <v>10351</v>
          </cell>
          <cell r="H18">
            <v>207011</v>
          </cell>
          <cell r="J18">
            <v>55022.734570576737</v>
          </cell>
          <cell r="K18">
            <v>0.43244287880551047</v>
          </cell>
          <cell r="L18">
            <v>10351</v>
          </cell>
          <cell r="M18">
            <v>65373.734570576737</v>
          </cell>
          <cell r="O18">
            <v>141637.26542942325</v>
          </cell>
          <cell r="Q18">
            <v>0</v>
          </cell>
          <cell r="R18">
            <v>55022.734570576737</v>
          </cell>
          <cell r="S18">
            <v>10351</v>
          </cell>
          <cell r="T18">
            <v>65373.734570576737</v>
          </cell>
          <cell r="V18">
            <v>137588</v>
          </cell>
          <cell r="W18">
            <v>0</v>
          </cell>
          <cell r="X18">
            <v>9</v>
          </cell>
          <cell r="Y18">
            <v>11.62</v>
          </cell>
          <cell r="Z18">
            <v>3.1045652663738817E-2</v>
          </cell>
          <cell r="AA18">
            <v>196660</v>
          </cell>
          <cell r="AB18">
            <v>0</v>
          </cell>
          <cell r="AC18">
            <v>196660</v>
          </cell>
          <cell r="AD18">
            <v>0</v>
          </cell>
          <cell r="AE18">
            <v>10351</v>
          </cell>
          <cell r="AF18">
            <v>207011</v>
          </cell>
          <cell r="AG18">
            <v>0</v>
          </cell>
          <cell r="AH18">
            <v>0</v>
          </cell>
          <cell r="AI18">
            <v>0</v>
          </cell>
          <cell r="AJ18">
            <v>0</v>
          </cell>
          <cell r="AK18">
            <v>207011</v>
          </cell>
          <cell r="AM18">
            <v>9</v>
          </cell>
          <cell r="AN18">
            <v>9</v>
          </cell>
          <cell r="AO18" t="str">
            <v>ANDOVER</v>
          </cell>
          <cell r="AP18">
            <v>196660</v>
          </cell>
          <cell r="AQ18">
            <v>113166</v>
          </cell>
          <cell r="AR18">
            <v>83494</v>
          </cell>
          <cell r="AS18">
            <v>0</v>
          </cell>
          <cell r="AT18">
            <v>27911</v>
          </cell>
          <cell r="AU18">
            <v>9204.5</v>
          </cell>
          <cell r="AV18">
            <v>6627.5</v>
          </cell>
          <cell r="AW18">
            <v>0</v>
          </cell>
          <cell r="AX18">
            <v>0</v>
          </cell>
          <cell r="AY18">
            <v>127237</v>
          </cell>
          <cell r="BA18">
            <v>55022.734570576737</v>
          </cell>
          <cell r="BB18">
            <v>54927.337882113956</v>
          </cell>
          <cell r="BD18">
            <v>9</v>
          </cell>
          <cell r="BE18" t="str">
            <v>ANDOVER</v>
          </cell>
          <cell r="BF18">
            <v>0</v>
          </cell>
          <cell r="BG18">
            <v>0</v>
          </cell>
          <cell r="BI18">
            <v>0</v>
          </cell>
          <cell r="BJ18">
            <v>0</v>
          </cell>
          <cell r="BK18">
            <v>0</v>
          </cell>
          <cell r="BL18">
            <v>0</v>
          </cell>
          <cell r="BM18">
            <v>0</v>
          </cell>
          <cell r="BN18">
            <v>0</v>
          </cell>
          <cell r="BP18">
            <v>0</v>
          </cell>
          <cell r="BR18">
            <v>83494</v>
          </cell>
          <cell r="BS18">
            <v>83494</v>
          </cell>
          <cell r="BT18">
            <v>0</v>
          </cell>
          <cell r="BU18">
            <v>0</v>
          </cell>
          <cell r="BV18">
            <v>0</v>
          </cell>
          <cell r="BX18">
            <v>0</v>
          </cell>
        </row>
        <row r="19">
          <cell r="A19">
            <v>10</v>
          </cell>
          <cell r="B19">
            <v>10</v>
          </cell>
          <cell r="C19" t="str">
            <v>ARLINGTON</v>
          </cell>
          <cell r="D19">
            <v>12.74</v>
          </cell>
          <cell r="E19">
            <v>161696</v>
          </cell>
          <cell r="F19">
            <v>0</v>
          </cell>
          <cell r="G19">
            <v>11366</v>
          </cell>
          <cell r="H19">
            <v>173062</v>
          </cell>
          <cell r="J19">
            <v>11812.401560315264</v>
          </cell>
          <cell r="K19">
            <v>0.26618491489722396</v>
          </cell>
          <cell r="L19">
            <v>11366</v>
          </cell>
          <cell r="M19">
            <v>23178.401560315266</v>
          </cell>
          <cell r="O19">
            <v>149883.59843968472</v>
          </cell>
          <cell r="Q19">
            <v>0</v>
          </cell>
          <cell r="R19">
            <v>11812.401560315264</v>
          </cell>
          <cell r="S19">
            <v>11366</v>
          </cell>
          <cell r="T19">
            <v>23178.401560315266</v>
          </cell>
          <cell r="V19">
            <v>55742.675383261754</v>
          </cell>
          <cell r="W19">
            <v>0</v>
          </cell>
          <cell r="X19">
            <v>10</v>
          </cell>
          <cell r="Y19">
            <v>12.74</v>
          </cell>
          <cell r="Z19">
            <v>8.6765544780371563E-3</v>
          </cell>
          <cell r="AA19">
            <v>161696</v>
          </cell>
          <cell r="AB19">
            <v>0</v>
          </cell>
          <cell r="AC19">
            <v>161696</v>
          </cell>
          <cell r="AD19">
            <v>0</v>
          </cell>
          <cell r="AE19">
            <v>11366</v>
          </cell>
          <cell r="AF19">
            <v>173062</v>
          </cell>
          <cell r="AG19">
            <v>0</v>
          </cell>
          <cell r="AH19">
            <v>0</v>
          </cell>
          <cell r="AI19">
            <v>0</v>
          </cell>
          <cell r="AJ19">
            <v>0</v>
          </cell>
          <cell r="AK19">
            <v>173062</v>
          </cell>
          <cell r="AM19">
            <v>10</v>
          </cell>
          <cell r="AN19">
            <v>10</v>
          </cell>
          <cell r="AO19" t="str">
            <v>ARLINGTON</v>
          </cell>
          <cell r="AP19">
            <v>161696</v>
          </cell>
          <cell r="AQ19">
            <v>143450</v>
          </cell>
          <cell r="AR19">
            <v>18246</v>
          </cell>
          <cell r="AS19">
            <v>5268</v>
          </cell>
          <cell r="AT19">
            <v>0</v>
          </cell>
          <cell r="AU19">
            <v>0</v>
          </cell>
          <cell r="AV19">
            <v>0</v>
          </cell>
          <cell r="AW19">
            <v>21184</v>
          </cell>
          <cell r="AX19">
            <v>-321.32461673824218</v>
          </cell>
          <cell r="AY19">
            <v>44376.675383261754</v>
          </cell>
          <cell r="BA19">
            <v>11812.401560315264</v>
          </cell>
          <cell r="BB19">
            <v>11681.983489198128</v>
          </cell>
          <cell r="BD19">
            <v>10</v>
          </cell>
          <cell r="BE19" t="str">
            <v>ARLINGTON</v>
          </cell>
          <cell r="BF19">
            <v>0</v>
          </cell>
          <cell r="BG19">
            <v>0</v>
          </cell>
          <cell r="BI19">
            <v>0</v>
          </cell>
          <cell r="BJ19">
            <v>0</v>
          </cell>
          <cell r="BK19">
            <v>0</v>
          </cell>
          <cell r="BL19">
            <v>0</v>
          </cell>
          <cell r="BM19">
            <v>0</v>
          </cell>
          <cell r="BN19">
            <v>0</v>
          </cell>
          <cell r="BP19">
            <v>0</v>
          </cell>
          <cell r="BR19">
            <v>18246</v>
          </cell>
          <cell r="BS19">
            <v>18246</v>
          </cell>
          <cell r="BT19">
            <v>0</v>
          </cell>
          <cell r="BU19">
            <v>-321.32461673824218</v>
          </cell>
          <cell r="BV19">
            <v>-321.32461673824218</v>
          </cell>
          <cell r="BX19">
            <v>-321.32461673824218</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BA20">
            <v>0</v>
          </cell>
          <cell r="BB20">
            <v>0</v>
          </cell>
          <cell r="BD20">
            <v>11</v>
          </cell>
          <cell r="BE20" t="str">
            <v>ASHBURNHAM</v>
          </cell>
          <cell r="BF20">
            <v>0</v>
          </cell>
          <cell r="BG20">
            <v>0</v>
          </cell>
          <cell r="BI20">
            <v>0</v>
          </cell>
          <cell r="BJ20">
            <v>0</v>
          </cell>
          <cell r="BK20">
            <v>0</v>
          </cell>
          <cell r="BL20">
            <v>0</v>
          </cell>
          <cell r="BM20">
            <v>0</v>
          </cell>
          <cell r="BN20">
            <v>0</v>
          </cell>
          <cell r="BP20">
            <v>0</v>
          </cell>
          <cell r="BR20">
            <v>0</v>
          </cell>
          <cell r="BS20">
            <v>0</v>
          </cell>
          <cell r="BT20">
            <v>0</v>
          </cell>
          <cell r="BU20">
            <v>0</v>
          </cell>
          <cell r="BV20">
            <v>0</v>
          </cell>
          <cell r="BX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BA21">
            <v>0</v>
          </cell>
          <cell r="BB21">
            <v>0</v>
          </cell>
          <cell r="BD21">
            <v>12</v>
          </cell>
          <cell r="BE21" t="str">
            <v>ASHBY</v>
          </cell>
          <cell r="BF21">
            <v>0</v>
          </cell>
          <cell r="BG21">
            <v>0</v>
          </cell>
          <cell r="BI21">
            <v>0</v>
          </cell>
          <cell r="BJ21">
            <v>0</v>
          </cell>
          <cell r="BK21">
            <v>0</v>
          </cell>
          <cell r="BL21">
            <v>0</v>
          </cell>
          <cell r="BM21">
            <v>0</v>
          </cell>
          <cell r="BN21">
            <v>0</v>
          </cell>
          <cell r="BP21">
            <v>0</v>
          </cell>
          <cell r="BR21">
            <v>0</v>
          </cell>
          <cell r="BS21">
            <v>0</v>
          </cell>
          <cell r="BT21">
            <v>0</v>
          </cell>
          <cell r="BU21">
            <v>0</v>
          </cell>
          <cell r="BV21">
            <v>0</v>
          </cell>
          <cell r="BX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BA22">
            <v>0</v>
          </cell>
          <cell r="BB22">
            <v>0</v>
          </cell>
          <cell r="BD22">
            <v>13</v>
          </cell>
          <cell r="BE22" t="str">
            <v>ASHFIELD</v>
          </cell>
          <cell r="BF22">
            <v>0</v>
          </cell>
          <cell r="BG22">
            <v>0</v>
          </cell>
          <cell r="BI22">
            <v>0</v>
          </cell>
          <cell r="BJ22">
            <v>0</v>
          </cell>
          <cell r="BK22">
            <v>0</v>
          </cell>
          <cell r="BL22">
            <v>0</v>
          </cell>
          <cell r="BM22">
            <v>0</v>
          </cell>
          <cell r="BN22">
            <v>0</v>
          </cell>
          <cell r="BP22">
            <v>0</v>
          </cell>
          <cell r="BR22">
            <v>0</v>
          </cell>
          <cell r="BS22">
            <v>0</v>
          </cell>
          <cell r="BT22">
            <v>0</v>
          </cell>
          <cell r="BU22">
            <v>0</v>
          </cell>
          <cell r="BV22">
            <v>0</v>
          </cell>
          <cell r="BX22">
            <v>0</v>
          </cell>
        </row>
        <row r="23">
          <cell r="A23">
            <v>14</v>
          </cell>
          <cell r="B23">
            <v>14</v>
          </cell>
          <cell r="C23" t="str">
            <v>ASHLAND</v>
          </cell>
          <cell r="D23">
            <v>27.5</v>
          </cell>
          <cell r="E23">
            <v>329367</v>
          </cell>
          <cell r="F23">
            <v>0</v>
          </cell>
          <cell r="G23">
            <v>23355</v>
          </cell>
          <cell r="H23">
            <v>352722</v>
          </cell>
          <cell r="J23">
            <v>0</v>
          </cell>
          <cell r="K23">
            <v>0</v>
          </cell>
          <cell r="L23">
            <v>23355</v>
          </cell>
          <cell r="M23">
            <v>23355</v>
          </cell>
          <cell r="O23">
            <v>329367</v>
          </cell>
          <cell r="Q23">
            <v>12460</v>
          </cell>
          <cell r="R23">
            <v>0</v>
          </cell>
          <cell r="S23">
            <v>24247</v>
          </cell>
          <cell r="T23">
            <v>35815</v>
          </cell>
          <cell r="V23">
            <v>89848.25</v>
          </cell>
          <cell r="W23">
            <v>0</v>
          </cell>
          <cell r="X23">
            <v>14</v>
          </cell>
          <cell r="Y23">
            <v>27.5</v>
          </cell>
          <cell r="Z23">
            <v>0.34939084355667155</v>
          </cell>
          <cell r="AA23">
            <v>329367</v>
          </cell>
          <cell r="AB23">
            <v>0</v>
          </cell>
          <cell r="AC23">
            <v>329367</v>
          </cell>
          <cell r="AD23">
            <v>0</v>
          </cell>
          <cell r="AE23">
            <v>23355</v>
          </cell>
          <cell r="AF23">
            <v>352722</v>
          </cell>
          <cell r="AG23">
            <v>11568</v>
          </cell>
          <cell r="AH23">
            <v>0</v>
          </cell>
          <cell r="AI23">
            <v>892</v>
          </cell>
          <cell r="AJ23">
            <v>12460</v>
          </cell>
          <cell r="AK23">
            <v>365182</v>
          </cell>
          <cell r="AM23">
            <v>14</v>
          </cell>
          <cell r="AN23">
            <v>14</v>
          </cell>
          <cell r="AO23" t="str">
            <v>ASHLAND</v>
          </cell>
          <cell r="AP23">
            <v>329367</v>
          </cell>
          <cell r="AQ23">
            <v>585790</v>
          </cell>
          <cell r="AR23">
            <v>0</v>
          </cell>
          <cell r="AS23">
            <v>0</v>
          </cell>
          <cell r="AT23">
            <v>0</v>
          </cell>
          <cell r="AU23">
            <v>1351.75</v>
          </cell>
          <cell r="AV23">
            <v>31181.5</v>
          </cell>
          <cell r="AW23">
            <v>21500</v>
          </cell>
          <cell r="AX23">
            <v>0</v>
          </cell>
          <cell r="AY23">
            <v>54033.25</v>
          </cell>
          <cell r="BA23">
            <v>0</v>
          </cell>
          <cell r="BB23">
            <v>0</v>
          </cell>
          <cell r="BD23">
            <v>14</v>
          </cell>
          <cell r="BE23" t="str">
            <v>ASHLAND</v>
          </cell>
          <cell r="BF23">
            <v>0</v>
          </cell>
          <cell r="BG23">
            <v>0</v>
          </cell>
          <cell r="BI23">
            <v>0</v>
          </cell>
          <cell r="BJ23">
            <v>0</v>
          </cell>
          <cell r="BK23">
            <v>0</v>
          </cell>
          <cell r="BL23">
            <v>0</v>
          </cell>
          <cell r="BM23">
            <v>0</v>
          </cell>
          <cell r="BN23">
            <v>0</v>
          </cell>
          <cell r="BP23">
            <v>0</v>
          </cell>
          <cell r="BR23">
            <v>0</v>
          </cell>
          <cell r="BS23">
            <v>0</v>
          </cell>
          <cell r="BT23">
            <v>0</v>
          </cell>
          <cell r="BU23">
            <v>0</v>
          </cell>
          <cell r="BV23">
            <v>0</v>
          </cell>
          <cell r="BX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BA24">
            <v>0</v>
          </cell>
          <cell r="BB24">
            <v>0</v>
          </cell>
          <cell r="BD24">
            <v>15</v>
          </cell>
          <cell r="BE24" t="str">
            <v>ATHOL</v>
          </cell>
          <cell r="BF24">
            <v>0</v>
          </cell>
          <cell r="BG24">
            <v>0</v>
          </cell>
          <cell r="BI24">
            <v>0</v>
          </cell>
          <cell r="BJ24">
            <v>0</v>
          </cell>
          <cell r="BK24">
            <v>0</v>
          </cell>
          <cell r="BL24">
            <v>0</v>
          </cell>
          <cell r="BM24">
            <v>0</v>
          </cell>
          <cell r="BN24">
            <v>0</v>
          </cell>
          <cell r="BP24">
            <v>0</v>
          </cell>
          <cell r="BR24">
            <v>0</v>
          </cell>
          <cell r="BS24">
            <v>0</v>
          </cell>
          <cell r="BT24">
            <v>0</v>
          </cell>
          <cell r="BU24">
            <v>0</v>
          </cell>
          <cell r="BV24">
            <v>0</v>
          </cell>
          <cell r="BX24">
            <v>0</v>
          </cell>
        </row>
        <row r="25">
          <cell r="A25">
            <v>16</v>
          </cell>
          <cell r="B25">
            <v>16</v>
          </cell>
          <cell r="C25" t="str">
            <v>ATTLEBORO</v>
          </cell>
          <cell r="D25">
            <v>322.19999999999993</v>
          </cell>
          <cell r="E25">
            <v>3198231</v>
          </cell>
          <cell r="F25">
            <v>0</v>
          </cell>
          <cell r="G25">
            <v>285046</v>
          </cell>
          <cell r="H25">
            <v>3483277</v>
          </cell>
          <cell r="J25">
            <v>176122.1478426033</v>
          </cell>
          <cell r="K25">
            <v>0.45190723189177628</v>
          </cell>
          <cell r="L25">
            <v>285046</v>
          </cell>
          <cell r="M25">
            <v>461168.14784260327</v>
          </cell>
          <cell r="O25">
            <v>3022108.8521573967</v>
          </cell>
          <cell r="Q25">
            <v>32700</v>
          </cell>
          <cell r="R25">
            <v>176122.1478426033</v>
          </cell>
          <cell r="S25">
            <v>287725</v>
          </cell>
          <cell r="T25">
            <v>493868.14784260327</v>
          </cell>
          <cell r="V25">
            <v>707476.75758340908</v>
          </cell>
          <cell r="W25">
            <v>0</v>
          </cell>
          <cell r="X25">
            <v>16</v>
          </cell>
          <cell r="Y25">
            <v>322.19999999999993</v>
          </cell>
          <cell r="Z25">
            <v>0</v>
          </cell>
          <cell r="AA25">
            <v>3198231</v>
          </cell>
          <cell r="AB25">
            <v>0</v>
          </cell>
          <cell r="AC25">
            <v>3198231</v>
          </cell>
          <cell r="AD25">
            <v>0</v>
          </cell>
          <cell r="AE25">
            <v>285046</v>
          </cell>
          <cell r="AF25">
            <v>3483277</v>
          </cell>
          <cell r="AG25">
            <v>30021</v>
          </cell>
          <cell r="AH25">
            <v>0</v>
          </cell>
          <cell r="AI25">
            <v>2679</v>
          </cell>
          <cell r="AJ25">
            <v>32700</v>
          </cell>
          <cell r="AK25">
            <v>3515977</v>
          </cell>
          <cell r="AM25">
            <v>16</v>
          </cell>
          <cell r="AN25">
            <v>16</v>
          </cell>
          <cell r="AO25" t="str">
            <v>ATTLEBORO</v>
          </cell>
          <cell r="AP25">
            <v>3198231</v>
          </cell>
          <cell r="AQ25">
            <v>2929252</v>
          </cell>
          <cell r="AR25">
            <v>268979</v>
          </cell>
          <cell r="AS25">
            <v>28249</v>
          </cell>
          <cell r="AT25">
            <v>0</v>
          </cell>
          <cell r="AU25">
            <v>0</v>
          </cell>
          <cell r="AV25">
            <v>45582.5</v>
          </cell>
          <cell r="AW25">
            <v>48643.5</v>
          </cell>
          <cell r="AX25">
            <v>-1723.2424165909324</v>
          </cell>
          <cell r="AY25">
            <v>389730.75758340908</v>
          </cell>
          <cell r="BA25">
            <v>176122.1478426033</v>
          </cell>
          <cell r="BB25">
            <v>175227.20212065883</v>
          </cell>
          <cell r="BD25">
            <v>16</v>
          </cell>
          <cell r="BE25" t="str">
            <v>ATTLEBORO</v>
          </cell>
          <cell r="BF25">
            <v>0</v>
          </cell>
          <cell r="BG25">
            <v>0</v>
          </cell>
          <cell r="BI25">
            <v>0</v>
          </cell>
          <cell r="BJ25">
            <v>0</v>
          </cell>
          <cell r="BK25">
            <v>0</v>
          </cell>
          <cell r="BL25">
            <v>0</v>
          </cell>
          <cell r="BM25">
            <v>0</v>
          </cell>
          <cell r="BN25">
            <v>0</v>
          </cell>
          <cell r="BP25">
            <v>0</v>
          </cell>
          <cell r="BR25">
            <v>268979</v>
          </cell>
          <cell r="BS25">
            <v>268979</v>
          </cell>
          <cell r="BT25">
            <v>0</v>
          </cell>
          <cell r="BU25">
            <v>-1723.2424165909324</v>
          </cell>
          <cell r="BV25">
            <v>-1723.2424165909324</v>
          </cell>
          <cell r="BX25">
            <v>-1723.2424165909324</v>
          </cell>
        </row>
        <row r="26">
          <cell r="A26">
            <v>17</v>
          </cell>
          <cell r="B26">
            <v>17</v>
          </cell>
          <cell r="C26" t="str">
            <v>AUBURN</v>
          </cell>
          <cell r="D26">
            <v>16.010000000000002</v>
          </cell>
          <cell r="E26">
            <v>223248</v>
          </cell>
          <cell r="F26">
            <v>0</v>
          </cell>
          <cell r="G26">
            <v>14297</v>
          </cell>
          <cell r="H26">
            <v>237545</v>
          </cell>
          <cell r="J26">
            <v>21115.750366618198</v>
          </cell>
          <cell r="K26">
            <v>0.44208273691344885</v>
          </cell>
          <cell r="L26">
            <v>14297</v>
          </cell>
          <cell r="M26">
            <v>35412.750366618202</v>
          </cell>
          <cell r="O26">
            <v>202132.24963338178</v>
          </cell>
          <cell r="Q26">
            <v>0</v>
          </cell>
          <cell r="R26">
            <v>21115.750366618198</v>
          </cell>
          <cell r="S26">
            <v>14297</v>
          </cell>
          <cell r="T26">
            <v>35412.750366618202</v>
          </cell>
          <cell r="V26">
            <v>62061.25</v>
          </cell>
          <cell r="W26">
            <v>0</v>
          </cell>
          <cell r="X26">
            <v>17</v>
          </cell>
          <cell r="Y26">
            <v>16.010000000000002</v>
          </cell>
          <cell r="Z26">
            <v>0</v>
          </cell>
          <cell r="AA26">
            <v>223248</v>
          </cell>
          <cell r="AB26">
            <v>0</v>
          </cell>
          <cell r="AC26">
            <v>223248</v>
          </cell>
          <cell r="AD26">
            <v>0</v>
          </cell>
          <cell r="AE26">
            <v>14297</v>
          </cell>
          <cell r="AF26">
            <v>237545</v>
          </cell>
          <cell r="AG26">
            <v>0</v>
          </cell>
          <cell r="AH26">
            <v>0</v>
          </cell>
          <cell r="AI26">
            <v>0</v>
          </cell>
          <cell r="AJ26">
            <v>0</v>
          </cell>
          <cell r="AK26">
            <v>237545</v>
          </cell>
          <cell r="AM26">
            <v>17</v>
          </cell>
          <cell r="AN26">
            <v>17</v>
          </cell>
          <cell r="AO26" t="str">
            <v>AUBURN</v>
          </cell>
          <cell r="AP26">
            <v>223248</v>
          </cell>
          <cell r="AQ26">
            <v>191206</v>
          </cell>
          <cell r="AR26">
            <v>32042</v>
          </cell>
          <cell r="AS26">
            <v>0</v>
          </cell>
          <cell r="AT26">
            <v>0</v>
          </cell>
          <cell r="AU26">
            <v>0</v>
          </cell>
          <cell r="AV26">
            <v>15722.25</v>
          </cell>
          <cell r="AW26">
            <v>0</v>
          </cell>
          <cell r="AX26">
            <v>0</v>
          </cell>
          <cell r="AY26">
            <v>47764.25</v>
          </cell>
          <cell r="BA26">
            <v>21115.750366618198</v>
          </cell>
          <cell r="BB26">
            <v>21079.140542059256</v>
          </cell>
          <cell r="BD26">
            <v>17</v>
          </cell>
          <cell r="BE26" t="str">
            <v>AUBURN</v>
          </cell>
          <cell r="BF26">
            <v>0</v>
          </cell>
          <cell r="BG26">
            <v>0</v>
          </cell>
          <cell r="BI26">
            <v>0</v>
          </cell>
          <cell r="BJ26">
            <v>0</v>
          </cell>
          <cell r="BK26">
            <v>0</v>
          </cell>
          <cell r="BL26">
            <v>0</v>
          </cell>
          <cell r="BM26">
            <v>0</v>
          </cell>
          <cell r="BN26">
            <v>0</v>
          </cell>
          <cell r="BP26">
            <v>0</v>
          </cell>
          <cell r="BR26">
            <v>32042</v>
          </cell>
          <cell r="BS26">
            <v>32042</v>
          </cell>
          <cell r="BT26">
            <v>0</v>
          </cell>
          <cell r="BU26">
            <v>0</v>
          </cell>
          <cell r="BV26">
            <v>0</v>
          </cell>
          <cell r="BX26">
            <v>0</v>
          </cell>
        </row>
        <row r="27">
          <cell r="A27">
            <v>18</v>
          </cell>
          <cell r="B27">
            <v>18</v>
          </cell>
          <cell r="C27" t="str">
            <v>AVON</v>
          </cell>
          <cell r="D27">
            <v>9.5500000000000007</v>
          </cell>
          <cell r="E27">
            <v>205151</v>
          </cell>
          <cell r="F27">
            <v>0</v>
          </cell>
          <cell r="G27">
            <v>8528</v>
          </cell>
          <cell r="H27">
            <v>213679</v>
          </cell>
          <cell r="J27">
            <v>16629.117969860057</v>
          </cell>
          <cell r="K27">
            <v>0.23659965335359812</v>
          </cell>
          <cell r="L27">
            <v>8528</v>
          </cell>
          <cell r="M27">
            <v>25157.117969860057</v>
          </cell>
          <cell r="O27">
            <v>188521.88203013994</v>
          </cell>
          <cell r="Q27">
            <v>0</v>
          </cell>
          <cell r="R27">
            <v>16629.117969860057</v>
          </cell>
          <cell r="S27">
            <v>8528</v>
          </cell>
          <cell r="T27">
            <v>25157.117969860057</v>
          </cell>
          <cell r="V27">
            <v>78811.779938628417</v>
          </cell>
          <cell r="W27">
            <v>0</v>
          </cell>
          <cell r="X27">
            <v>18</v>
          </cell>
          <cell r="Y27">
            <v>9.5500000000000007</v>
          </cell>
          <cell r="Z27">
            <v>0</v>
          </cell>
          <cell r="AA27">
            <v>205151</v>
          </cell>
          <cell r="AB27">
            <v>0</v>
          </cell>
          <cell r="AC27">
            <v>205151</v>
          </cell>
          <cell r="AD27">
            <v>0</v>
          </cell>
          <cell r="AE27">
            <v>8528</v>
          </cell>
          <cell r="AF27">
            <v>213679</v>
          </cell>
          <cell r="AG27">
            <v>0</v>
          </cell>
          <cell r="AH27">
            <v>0</v>
          </cell>
          <cell r="AI27">
            <v>0</v>
          </cell>
          <cell r="AJ27">
            <v>0</v>
          </cell>
          <cell r="AK27">
            <v>213679</v>
          </cell>
          <cell r="AM27">
            <v>18</v>
          </cell>
          <cell r="AN27">
            <v>18</v>
          </cell>
          <cell r="AO27" t="str">
            <v>AVON</v>
          </cell>
          <cell r="AP27">
            <v>205151</v>
          </cell>
          <cell r="AQ27">
            <v>178955</v>
          </cell>
          <cell r="AR27">
            <v>26196</v>
          </cell>
          <cell r="AS27">
            <v>15774</v>
          </cell>
          <cell r="AT27">
            <v>22411.5</v>
          </cell>
          <cell r="AU27">
            <v>0</v>
          </cell>
          <cell r="AV27">
            <v>6864.5</v>
          </cell>
          <cell r="AW27">
            <v>0</v>
          </cell>
          <cell r="AX27">
            <v>-962.22006137158314</v>
          </cell>
          <cell r="AY27">
            <v>70283.779938628417</v>
          </cell>
          <cell r="BA27">
            <v>16629.117969860057</v>
          </cell>
          <cell r="BB27">
            <v>16271.072668164157</v>
          </cell>
          <cell r="BD27">
            <v>18</v>
          </cell>
          <cell r="BE27" t="str">
            <v>AVON</v>
          </cell>
          <cell r="BF27">
            <v>0</v>
          </cell>
          <cell r="BG27">
            <v>0</v>
          </cell>
          <cell r="BI27">
            <v>0</v>
          </cell>
          <cell r="BJ27">
            <v>0</v>
          </cell>
          <cell r="BK27">
            <v>0</v>
          </cell>
          <cell r="BL27">
            <v>0</v>
          </cell>
          <cell r="BM27">
            <v>0</v>
          </cell>
          <cell r="BN27">
            <v>0</v>
          </cell>
          <cell r="BP27">
            <v>0</v>
          </cell>
          <cell r="BR27">
            <v>26196</v>
          </cell>
          <cell r="BS27">
            <v>26196</v>
          </cell>
          <cell r="BT27">
            <v>0</v>
          </cell>
          <cell r="BU27">
            <v>-962.22006137158314</v>
          </cell>
          <cell r="BV27">
            <v>-962.22006137158314</v>
          </cell>
          <cell r="BX27">
            <v>-962.22006137158314</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BA28">
            <v>0</v>
          </cell>
          <cell r="BB28">
            <v>0</v>
          </cell>
          <cell r="BD28">
            <v>19</v>
          </cell>
          <cell r="BE28" t="str">
            <v>AYER</v>
          </cell>
          <cell r="BF28">
            <v>0</v>
          </cell>
          <cell r="BG28">
            <v>0</v>
          </cell>
          <cell r="BI28">
            <v>0</v>
          </cell>
          <cell r="BJ28">
            <v>0</v>
          </cell>
          <cell r="BK28">
            <v>0</v>
          </cell>
          <cell r="BL28">
            <v>0</v>
          </cell>
          <cell r="BM28">
            <v>0</v>
          </cell>
          <cell r="BN28">
            <v>0</v>
          </cell>
          <cell r="BP28">
            <v>0</v>
          </cell>
          <cell r="BR28">
            <v>0</v>
          </cell>
          <cell r="BS28">
            <v>0</v>
          </cell>
          <cell r="BT28">
            <v>0</v>
          </cell>
          <cell r="BU28">
            <v>0</v>
          </cell>
          <cell r="BV28">
            <v>0</v>
          </cell>
          <cell r="BX28">
            <v>0</v>
          </cell>
        </row>
        <row r="29">
          <cell r="A29">
            <v>20</v>
          </cell>
          <cell r="B29">
            <v>20</v>
          </cell>
          <cell r="C29" t="str">
            <v>BARNSTABLE</v>
          </cell>
          <cell r="D29">
            <v>222.28000000000006</v>
          </cell>
          <cell r="E29">
            <v>2691916</v>
          </cell>
          <cell r="F29">
            <v>0</v>
          </cell>
          <cell r="G29">
            <v>185991</v>
          </cell>
          <cell r="H29">
            <v>2877907</v>
          </cell>
          <cell r="J29">
            <v>338.00204151649854</v>
          </cell>
          <cell r="K29">
            <v>1.1039184028937372E-3</v>
          </cell>
          <cell r="L29">
            <v>185991</v>
          </cell>
          <cell r="M29">
            <v>186329.00204151651</v>
          </cell>
          <cell r="O29">
            <v>2691577.9979584836</v>
          </cell>
          <cell r="Q29">
            <v>201908</v>
          </cell>
          <cell r="R29">
            <v>338.00204151649854</v>
          </cell>
          <cell r="S29">
            <v>198493</v>
          </cell>
          <cell r="T29">
            <v>388237.00204151648</v>
          </cell>
          <cell r="V29">
            <v>694082.89967092022</v>
          </cell>
          <cell r="W29">
            <v>0</v>
          </cell>
          <cell r="X29">
            <v>20</v>
          </cell>
          <cell r="Y29">
            <v>222.28000000000006</v>
          </cell>
          <cell r="Z29">
            <v>6.5223005860736002E-3</v>
          </cell>
          <cell r="AA29">
            <v>2691916</v>
          </cell>
          <cell r="AB29">
            <v>0</v>
          </cell>
          <cell r="AC29">
            <v>2691916</v>
          </cell>
          <cell r="AD29">
            <v>0</v>
          </cell>
          <cell r="AE29">
            <v>185991</v>
          </cell>
          <cell r="AF29">
            <v>2877907</v>
          </cell>
          <cell r="AG29">
            <v>189406</v>
          </cell>
          <cell r="AH29">
            <v>0</v>
          </cell>
          <cell r="AI29">
            <v>12502</v>
          </cell>
          <cell r="AJ29">
            <v>201908</v>
          </cell>
          <cell r="AK29">
            <v>3079815</v>
          </cell>
          <cell r="AM29">
            <v>20</v>
          </cell>
          <cell r="AN29">
            <v>20</v>
          </cell>
          <cell r="AO29" t="str">
            <v>BARNSTABLE</v>
          </cell>
          <cell r="AP29">
            <v>2691916</v>
          </cell>
          <cell r="AQ29">
            <v>2689966</v>
          </cell>
          <cell r="AR29">
            <v>1950</v>
          </cell>
          <cell r="AS29">
            <v>23559</v>
          </cell>
          <cell r="AT29">
            <v>43938.25</v>
          </cell>
          <cell r="AU29">
            <v>79475.5</v>
          </cell>
          <cell r="AV29">
            <v>78220.25</v>
          </cell>
          <cell r="AW29">
            <v>80478</v>
          </cell>
          <cell r="AX29">
            <v>-1437.1003290797962</v>
          </cell>
          <cell r="AY29">
            <v>306183.89967092022</v>
          </cell>
          <cell r="BA29">
            <v>338.00204151649854</v>
          </cell>
          <cell r="BB29">
            <v>-154.27391197051634</v>
          </cell>
          <cell r="BD29">
            <v>20</v>
          </cell>
          <cell r="BE29" t="str">
            <v>BARNSTABLE</v>
          </cell>
          <cell r="BF29">
            <v>0</v>
          </cell>
          <cell r="BG29">
            <v>0</v>
          </cell>
          <cell r="BI29">
            <v>0</v>
          </cell>
          <cell r="BJ29">
            <v>0</v>
          </cell>
          <cell r="BK29">
            <v>0</v>
          </cell>
          <cell r="BL29">
            <v>0</v>
          </cell>
          <cell r="BM29">
            <v>0</v>
          </cell>
          <cell r="BN29">
            <v>0</v>
          </cell>
          <cell r="BP29">
            <v>0</v>
          </cell>
          <cell r="BR29">
            <v>1950</v>
          </cell>
          <cell r="BS29">
            <v>1950</v>
          </cell>
          <cell r="BT29">
            <v>0</v>
          </cell>
          <cell r="BU29">
            <v>-1437.1003290797962</v>
          </cell>
          <cell r="BV29">
            <v>-1437.1003290797962</v>
          </cell>
          <cell r="BX29">
            <v>-1437.1003290797962</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BA30">
            <v>0</v>
          </cell>
          <cell r="BB30">
            <v>0</v>
          </cell>
          <cell r="BD30">
            <v>21</v>
          </cell>
          <cell r="BE30" t="str">
            <v>BARRE</v>
          </cell>
          <cell r="BF30">
            <v>0</v>
          </cell>
          <cell r="BG30">
            <v>0</v>
          </cell>
          <cell r="BI30">
            <v>0</v>
          </cell>
          <cell r="BJ30">
            <v>0</v>
          </cell>
          <cell r="BK30">
            <v>0</v>
          </cell>
          <cell r="BL30">
            <v>0</v>
          </cell>
          <cell r="BM30">
            <v>0</v>
          </cell>
          <cell r="BN30">
            <v>0</v>
          </cell>
          <cell r="BP30">
            <v>0</v>
          </cell>
          <cell r="BR30">
            <v>0</v>
          </cell>
          <cell r="BS30">
            <v>0</v>
          </cell>
          <cell r="BT30">
            <v>0</v>
          </cell>
          <cell r="BU30">
            <v>0</v>
          </cell>
          <cell r="BV30">
            <v>0</v>
          </cell>
          <cell r="BX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BA31">
            <v>0</v>
          </cell>
          <cell r="BB31">
            <v>0</v>
          </cell>
          <cell r="BD31">
            <v>22</v>
          </cell>
          <cell r="BE31" t="str">
            <v>BECKET</v>
          </cell>
          <cell r="BF31">
            <v>0</v>
          </cell>
          <cell r="BG31">
            <v>0</v>
          </cell>
          <cell r="BI31">
            <v>0</v>
          </cell>
          <cell r="BJ31">
            <v>0</v>
          </cell>
          <cell r="BK31">
            <v>0</v>
          </cell>
          <cell r="BL31">
            <v>0</v>
          </cell>
          <cell r="BM31">
            <v>0</v>
          </cell>
          <cell r="BN31">
            <v>0</v>
          </cell>
          <cell r="BP31">
            <v>0</v>
          </cell>
          <cell r="BR31">
            <v>0</v>
          </cell>
          <cell r="BS31">
            <v>0</v>
          </cell>
          <cell r="BT31">
            <v>0</v>
          </cell>
          <cell r="BU31">
            <v>0</v>
          </cell>
          <cell r="BV31">
            <v>0</v>
          </cell>
          <cell r="BX31">
            <v>0</v>
          </cell>
        </row>
        <row r="32">
          <cell r="A32">
            <v>23</v>
          </cell>
          <cell r="B32">
            <v>23</v>
          </cell>
          <cell r="C32" t="str">
            <v>BEDFORD</v>
          </cell>
          <cell r="D32">
            <v>0</v>
          </cell>
          <cell r="E32">
            <v>0</v>
          </cell>
          <cell r="F32">
            <v>0</v>
          </cell>
          <cell r="G32">
            <v>0</v>
          </cell>
          <cell r="H32">
            <v>0</v>
          </cell>
          <cell r="J32">
            <v>0</v>
          </cell>
          <cell r="K32">
            <v>0</v>
          </cell>
          <cell r="L32">
            <v>0</v>
          </cell>
          <cell r="M32">
            <v>0</v>
          </cell>
          <cell r="O32">
            <v>0</v>
          </cell>
          <cell r="Q32">
            <v>0</v>
          </cell>
          <cell r="R32">
            <v>0</v>
          </cell>
          <cell r="S32">
            <v>0</v>
          </cell>
          <cell r="T32">
            <v>0</v>
          </cell>
          <cell r="V32">
            <v>10449</v>
          </cell>
          <cell r="W32">
            <v>0</v>
          </cell>
          <cell r="X32">
            <v>23</v>
          </cell>
          <cell r="AM32">
            <v>23</v>
          </cell>
          <cell r="AN32">
            <v>23</v>
          </cell>
          <cell r="AO32" t="str">
            <v>BEDFORD</v>
          </cell>
          <cell r="AP32">
            <v>0</v>
          </cell>
          <cell r="AQ32">
            <v>0</v>
          </cell>
          <cell r="AR32">
            <v>0</v>
          </cell>
          <cell r="AS32">
            <v>0</v>
          </cell>
          <cell r="AT32">
            <v>0</v>
          </cell>
          <cell r="AU32">
            <v>0</v>
          </cell>
          <cell r="AV32">
            <v>0</v>
          </cell>
          <cell r="AW32">
            <v>10449</v>
          </cell>
          <cell r="AX32">
            <v>0</v>
          </cell>
          <cell r="AY32">
            <v>10449</v>
          </cell>
          <cell r="BA32">
            <v>0</v>
          </cell>
          <cell r="BB32">
            <v>0</v>
          </cell>
          <cell r="BD32">
            <v>23</v>
          </cell>
          <cell r="BE32" t="str">
            <v>BEDFORD</v>
          </cell>
          <cell r="BF32">
            <v>0</v>
          </cell>
          <cell r="BG32">
            <v>0</v>
          </cell>
          <cell r="BI32">
            <v>0</v>
          </cell>
          <cell r="BJ32">
            <v>0</v>
          </cell>
          <cell r="BK32">
            <v>0</v>
          </cell>
          <cell r="BL32">
            <v>0</v>
          </cell>
          <cell r="BM32">
            <v>0</v>
          </cell>
          <cell r="BN32">
            <v>0</v>
          </cell>
          <cell r="BP32">
            <v>0</v>
          </cell>
          <cell r="BR32">
            <v>0</v>
          </cell>
          <cell r="BS32">
            <v>0</v>
          </cell>
          <cell r="BT32">
            <v>0</v>
          </cell>
          <cell r="BU32">
            <v>0</v>
          </cell>
          <cell r="BV32">
            <v>0</v>
          </cell>
          <cell r="BX32">
            <v>0</v>
          </cell>
        </row>
        <row r="33">
          <cell r="A33">
            <v>24</v>
          </cell>
          <cell r="B33">
            <v>24</v>
          </cell>
          <cell r="C33" t="str">
            <v>BELCHERTOWN</v>
          </cell>
          <cell r="D33">
            <v>46.33</v>
          </cell>
          <cell r="E33">
            <v>536924</v>
          </cell>
          <cell r="F33">
            <v>0</v>
          </cell>
          <cell r="G33">
            <v>41288</v>
          </cell>
          <cell r="H33">
            <v>578212</v>
          </cell>
          <cell r="J33">
            <v>-244.1850208282674</v>
          </cell>
          <cell r="K33">
            <v>-3.1929330211474083E-3</v>
          </cell>
          <cell r="L33">
            <v>41288</v>
          </cell>
          <cell r="M33">
            <v>41043.81497917173</v>
          </cell>
          <cell r="O33">
            <v>537168.18502082827</v>
          </cell>
          <cell r="Q33">
            <v>0</v>
          </cell>
          <cell r="R33">
            <v>-244.1850208282674</v>
          </cell>
          <cell r="S33">
            <v>41288</v>
          </cell>
          <cell r="T33">
            <v>41043.81497917173</v>
          </cell>
          <cell r="V33">
            <v>117764.71254328956</v>
          </cell>
          <cell r="W33">
            <v>0</v>
          </cell>
          <cell r="X33">
            <v>24</v>
          </cell>
          <cell r="Y33">
            <v>46.33</v>
          </cell>
          <cell r="Z33">
            <v>9.5292139030768691E-2</v>
          </cell>
          <cell r="AA33">
            <v>536924</v>
          </cell>
          <cell r="AB33">
            <v>0</v>
          </cell>
          <cell r="AC33">
            <v>536924</v>
          </cell>
          <cell r="AD33">
            <v>0</v>
          </cell>
          <cell r="AE33">
            <v>41288</v>
          </cell>
          <cell r="AF33">
            <v>578212</v>
          </cell>
          <cell r="AG33">
            <v>0</v>
          </cell>
          <cell r="AH33">
            <v>0</v>
          </cell>
          <cell r="AI33">
            <v>0</v>
          </cell>
          <cell r="AJ33">
            <v>0</v>
          </cell>
          <cell r="AK33">
            <v>578212</v>
          </cell>
          <cell r="AM33">
            <v>24</v>
          </cell>
          <cell r="AN33">
            <v>24</v>
          </cell>
          <cell r="AO33" t="str">
            <v>BELCHERTOWN</v>
          </cell>
          <cell r="AP33">
            <v>536924</v>
          </cell>
          <cell r="AQ33">
            <v>548070</v>
          </cell>
          <cell r="AR33">
            <v>0</v>
          </cell>
          <cell r="AS33">
            <v>6074</v>
          </cell>
          <cell r="AT33">
            <v>11040.25</v>
          </cell>
          <cell r="AU33">
            <v>18376.75</v>
          </cell>
          <cell r="AV33">
            <v>32858.75</v>
          </cell>
          <cell r="AW33">
            <v>8497.5</v>
          </cell>
          <cell r="AX33">
            <v>-370.53745671044453</v>
          </cell>
          <cell r="AY33">
            <v>76476.712543289555</v>
          </cell>
          <cell r="BA33">
            <v>-244.1850208282674</v>
          </cell>
          <cell r="BB33">
            <v>-370.53745671044453</v>
          </cell>
          <cell r="BD33">
            <v>24</v>
          </cell>
          <cell r="BE33" t="str">
            <v>BELCHERTOWN</v>
          </cell>
          <cell r="BF33">
            <v>0</v>
          </cell>
          <cell r="BG33">
            <v>0</v>
          </cell>
          <cell r="BI33">
            <v>0</v>
          </cell>
          <cell r="BJ33">
            <v>0</v>
          </cell>
          <cell r="BK33">
            <v>0</v>
          </cell>
          <cell r="BL33">
            <v>0</v>
          </cell>
          <cell r="BM33">
            <v>0</v>
          </cell>
          <cell r="BN33">
            <v>0</v>
          </cell>
          <cell r="BP33">
            <v>0</v>
          </cell>
          <cell r="BR33">
            <v>0</v>
          </cell>
          <cell r="BS33">
            <v>0</v>
          </cell>
          <cell r="BT33">
            <v>0</v>
          </cell>
          <cell r="BU33">
            <v>-370.53745671044453</v>
          </cell>
          <cell r="BV33">
            <v>-370.53745671044453</v>
          </cell>
          <cell r="BX33">
            <v>-370.53745671044453</v>
          </cell>
        </row>
        <row r="34">
          <cell r="A34">
            <v>25</v>
          </cell>
          <cell r="B34">
            <v>25</v>
          </cell>
          <cell r="C34" t="str">
            <v>BELLINGHAM</v>
          </cell>
          <cell r="D34">
            <v>44.05</v>
          </cell>
          <cell r="E34">
            <v>573565</v>
          </cell>
          <cell r="F34">
            <v>0</v>
          </cell>
          <cell r="G34">
            <v>39315</v>
          </cell>
          <cell r="H34">
            <v>612880</v>
          </cell>
          <cell r="J34">
            <v>115029.14420434786</v>
          </cell>
          <cell r="K34">
            <v>0.43873030783446632</v>
          </cell>
          <cell r="L34">
            <v>39315</v>
          </cell>
          <cell r="M34">
            <v>154344.14420434786</v>
          </cell>
          <cell r="O34">
            <v>458535.85579565214</v>
          </cell>
          <cell r="Q34">
            <v>0</v>
          </cell>
          <cell r="R34">
            <v>115029.14420434786</v>
          </cell>
          <cell r="S34">
            <v>39315</v>
          </cell>
          <cell r="T34">
            <v>154344.14420434786</v>
          </cell>
          <cell r="V34">
            <v>301501.45521008444</v>
          </cell>
          <cell r="W34">
            <v>0</v>
          </cell>
          <cell r="X34">
            <v>25</v>
          </cell>
          <cell r="Y34">
            <v>44.05</v>
          </cell>
          <cell r="Z34">
            <v>2.3902439024390442E-2</v>
          </cell>
          <cell r="AA34">
            <v>573565</v>
          </cell>
          <cell r="AB34">
            <v>0</v>
          </cell>
          <cell r="AC34">
            <v>573565</v>
          </cell>
          <cell r="AD34">
            <v>0</v>
          </cell>
          <cell r="AE34">
            <v>39315</v>
          </cell>
          <cell r="AF34">
            <v>612880</v>
          </cell>
          <cell r="AG34">
            <v>0</v>
          </cell>
          <cell r="AH34">
            <v>0</v>
          </cell>
          <cell r="AI34">
            <v>0</v>
          </cell>
          <cell r="AJ34">
            <v>0</v>
          </cell>
          <cell r="AK34">
            <v>612880</v>
          </cell>
          <cell r="AM34">
            <v>25</v>
          </cell>
          <cell r="AN34">
            <v>25</v>
          </cell>
          <cell r="AO34" t="str">
            <v>BELLINGHAM</v>
          </cell>
          <cell r="AP34">
            <v>573565</v>
          </cell>
          <cell r="AQ34">
            <v>395491</v>
          </cell>
          <cell r="AR34">
            <v>178074</v>
          </cell>
          <cell r="AS34">
            <v>57762</v>
          </cell>
          <cell r="AT34">
            <v>24605.75</v>
          </cell>
          <cell r="AU34">
            <v>0</v>
          </cell>
          <cell r="AV34">
            <v>5268.25</v>
          </cell>
          <cell r="AW34">
            <v>0</v>
          </cell>
          <cell r="AX34">
            <v>-3523.5447899155552</v>
          </cell>
          <cell r="AY34">
            <v>262186.45521008444</v>
          </cell>
          <cell r="BA34">
            <v>115029.14420434786</v>
          </cell>
          <cell r="BB34">
            <v>113624.16362050388</v>
          </cell>
          <cell r="BD34">
            <v>25</v>
          </cell>
          <cell r="BE34" t="str">
            <v>BELLINGHAM</v>
          </cell>
          <cell r="BF34">
            <v>0</v>
          </cell>
          <cell r="BG34">
            <v>0</v>
          </cell>
          <cell r="BI34">
            <v>0</v>
          </cell>
          <cell r="BJ34">
            <v>0</v>
          </cell>
          <cell r="BK34">
            <v>0</v>
          </cell>
          <cell r="BL34">
            <v>0</v>
          </cell>
          <cell r="BM34">
            <v>0</v>
          </cell>
          <cell r="BN34">
            <v>0</v>
          </cell>
          <cell r="BP34">
            <v>0</v>
          </cell>
          <cell r="BR34">
            <v>178074</v>
          </cell>
          <cell r="BS34">
            <v>178074</v>
          </cell>
          <cell r="BT34">
            <v>0</v>
          </cell>
          <cell r="BU34">
            <v>-3523.5447899155552</v>
          </cell>
          <cell r="BV34">
            <v>-3523.5447899155552</v>
          </cell>
          <cell r="BX34">
            <v>-3523.5447899155552</v>
          </cell>
        </row>
        <row r="35">
          <cell r="A35">
            <v>26</v>
          </cell>
          <cell r="B35">
            <v>26</v>
          </cell>
          <cell r="C35" t="str">
            <v>BELMONT</v>
          </cell>
          <cell r="D35">
            <v>2</v>
          </cell>
          <cell r="E35">
            <v>34944</v>
          </cell>
          <cell r="F35">
            <v>0</v>
          </cell>
          <cell r="G35">
            <v>1782</v>
          </cell>
          <cell r="H35">
            <v>36726</v>
          </cell>
          <cell r="J35">
            <v>-149.21245438684898</v>
          </cell>
          <cell r="K35">
            <v>-1.4034175735567565E-2</v>
          </cell>
          <cell r="L35">
            <v>1782</v>
          </cell>
          <cell r="M35">
            <v>1632.787545613151</v>
          </cell>
          <cell r="O35">
            <v>35093.212454386849</v>
          </cell>
          <cell r="Q35">
            <v>0</v>
          </cell>
          <cell r="R35">
            <v>-149.21245438684898</v>
          </cell>
          <cell r="S35">
            <v>1782</v>
          </cell>
          <cell r="T35">
            <v>1632.787545613151</v>
          </cell>
          <cell r="V35">
            <v>12414.078235182124</v>
          </cell>
          <cell r="W35">
            <v>0</v>
          </cell>
          <cell r="X35">
            <v>26</v>
          </cell>
          <cell r="Y35">
            <v>2</v>
          </cell>
          <cell r="Z35">
            <v>3.4227039361093324E-3</v>
          </cell>
          <cell r="AA35">
            <v>34944</v>
          </cell>
          <cell r="AB35">
            <v>0</v>
          </cell>
          <cell r="AC35">
            <v>34944</v>
          </cell>
          <cell r="AD35">
            <v>0</v>
          </cell>
          <cell r="AE35">
            <v>1782</v>
          </cell>
          <cell r="AF35">
            <v>36726</v>
          </cell>
          <cell r="AG35">
            <v>0</v>
          </cell>
          <cell r="AH35">
            <v>0</v>
          </cell>
          <cell r="AI35">
            <v>0</v>
          </cell>
          <cell r="AJ35">
            <v>0</v>
          </cell>
          <cell r="AK35">
            <v>36726</v>
          </cell>
          <cell r="AM35">
            <v>26</v>
          </cell>
          <cell r="AN35">
            <v>26</v>
          </cell>
          <cell r="AO35" t="str">
            <v>BELMONT</v>
          </cell>
          <cell r="AP35">
            <v>34944</v>
          </cell>
          <cell r="AQ35">
            <v>45993</v>
          </cell>
          <cell r="AR35">
            <v>0</v>
          </cell>
          <cell r="AS35">
            <v>3712</v>
          </cell>
          <cell r="AT35">
            <v>678.5</v>
          </cell>
          <cell r="AU35">
            <v>0</v>
          </cell>
          <cell r="AV35">
            <v>4543.25</v>
          </cell>
          <cell r="AW35">
            <v>1924.75</v>
          </cell>
          <cell r="AX35">
            <v>-226.42176481787646</v>
          </cell>
          <cell r="AY35">
            <v>10632.078235182124</v>
          </cell>
          <cell r="BA35">
            <v>-149.21245438684898</v>
          </cell>
          <cell r="BB35">
            <v>-226.42176481787646</v>
          </cell>
          <cell r="BD35">
            <v>26</v>
          </cell>
          <cell r="BE35" t="str">
            <v>BELMONT</v>
          </cell>
          <cell r="BF35">
            <v>0</v>
          </cell>
          <cell r="BG35">
            <v>0</v>
          </cell>
          <cell r="BI35">
            <v>0</v>
          </cell>
          <cell r="BJ35">
            <v>0</v>
          </cell>
          <cell r="BK35">
            <v>0</v>
          </cell>
          <cell r="BL35">
            <v>0</v>
          </cell>
          <cell r="BM35">
            <v>0</v>
          </cell>
          <cell r="BN35">
            <v>0</v>
          </cell>
          <cell r="BP35">
            <v>0</v>
          </cell>
          <cell r="BR35">
            <v>0</v>
          </cell>
          <cell r="BS35">
            <v>0</v>
          </cell>
          <cell r="BT35">
            <v>0</v>
          </cell>
          <cell r="BU35">
            <v>-226.42176481787646</v>
          </cell>
          <cell r="BV35">
            <v>-226.42176481787646</v>
          </cell>
          <cell r="BX35">
            <v>-226.42176481787646</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5373.75</v>
          </cell>
          <cell r="AW36">
            <v>0</v>
          </cell>
          <cell r="AX36">
            <v>0</v>
          </cell>
          <cell r="AY36">
            <v>5373.75</v>
          </cell>
          <cell r="BA36">
            <v>0</v>
          </cell>
          <cell r="BB36">
            <v>0</v>
          </cell>
          <cell r="BD36">
            <v>27</v>
          </cell>
          <cell r="BE36" t="str">
            <v>BERKLEY</v>
          </cell>
          <cell r="BF36">
            <v>0</v>
          </cell>
          <cell r="BG36">
            <v>0</v>
          </cell>
          <cell r="BI36">
            <v>0</v>
          </cell>
          <cell r="BJ36">
            <v>0</v>
          </cell>
          <cell r="BK36">
            <v>0</v>
          </cell>
          <cell r="BL36">
            <v>0</v>
          </cell>
          <cell r="BM36">
            <v>0</v>
          </cell>
          <cell r="BN36">
            <v>0</v>
          </cell>
          <cell r="BP36">
            <v>0</v>
          </cell>
          <cell r="BR36">
            <v>0</v>
          </cell>
          <cell r="BS36">
            <v>0</v>
          </cell>
          <cell r="BT36">
            <v>0</v>
          </cell>
          <cell r="BU36">
            <v>0</v>
          </cell>
          <cell r="BV36">
            <v>0</v>
          </cell>
          <cell r="BX36">
            <v>0</v>
          </cell>
        </row>
        <row r="37">
          <cell r="A37">
            <v>28</v>
          </cell>
          <cell r="B37">
            <v>28</v>
          </cell>
          <cell r="C37" t="str">
            <v>BERLIN</v>
          </cell>
          <cell r="D37">
            <v>0</v>
          </cell>
          <cell r="E37">
            <v>0</v>
          </cell>
          <cell r="F37">
            <v>0</v>
          </cell>
          <cell r="G37">
            <v>0</v>
          </cell>
          <cell r="H37">
            <v>0</v>
          </cell>
          <cell r="J37">
            <v>0</v>
          </cell>
          <cell r="K37">
            <v>0</v>
          </cell>
          <cell r="L37">
            <v>0</v>
          </cell>
          <cell r="M37">
            <v>0</v>
          </cell>
          <cell r="O37">
            <v>0</v>
          </cell>
          <cell r="Q37">
            <v>0</v>
          </cell>
          <cell r="R37">
            <v>0</v>
          </cell>
          <cell r="S37">
            <v>0</v>
          </cell>
          <cell r="T37">
            <v>0</v>
          </cell>
          <cell r="V37">
            <v>12892.5</v>
          </cell>
          <cell r="W37">
            <v>0</v>
          </cell>
          <cell r="X37">
            <v>28</v>
          </cell>
          <cell r="AM37">
            <v>28</v>
          </cell>
          <cell r="AN37">
            <v>28</v>
          </cell>
          <cell r="AO37" t="str">
            <v>BERLIN</v>
          </cell>
          <cell r="AP37">
            <v>0</v>
          </cell>
          <cell r="AQ37">
            <v>0</v>
          </cell>
          <cell r="AR37">
            <v>0</v>
          </cell>
          <cell r="AS37">
            <v>0</v>
          </cell>
          <cell r="AT37">
            <v>0</v>
          </cell>
          <cell r="AU37">
            <v>0</v>
          </cell>
          <cell r="AV37">
            <v>0</v>
          </cell>
          <cell r="AW37">
            <v>12892.5</v>
          </cell>
          <cell r="AX37">
            <v>0</v>
          </cell>
          <cell r="AY37">
            <v>12892.5</v>
          </cell>
          <cell r="BA37">
            <v>0</v>
          </cell>
          <cell r="BB37">
            <v>0</v>
          </cell>
          <cell r="BD37">
            <v>28</v>
          </cell>
          <cell r="BE37" t="str">
            <v>BERLIN</v>
          </cell>
          <cell r="BF37">
            <v>0</v>
          </cell>
          <cell r="BG37">
            <v>0</v>
          </cell>
          <cell r="BI37">
            <v>0</v>
          </cell>
          <cell r="BJ37">
            <v>0</v>
          </cell>
          <cell r="BK37">
            <v>0</v>
          </cell>
          <cell r="BL37">
            <v>0</v>
          </cell>
          <cell r="BM37">
            <v>0</v>
          </cell>
          <cell r="BN37">
            <v>0</v>
          </cell>
          <cell r="BP37">
            <v>0</v>
          </cell>
          <cell r="BR37">
            <v>0</v>
          </cell>
          <cell r="BS37">
            <v>0</v>
          </cell>
          <cell r="BT37">
            <v>0</v>
          </cell>
          <cell r="BU37">
            <v>0</v>
          </cell>
          <cell r="BV37">
            <v>0</v>
          </cell>
          <cell r="BX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BA38">
            <v>0</v>
          </cell>
          <cell r="BB38">
            <v>0</v>
          </cell>
          <cell r="BD38">
            <v>29</v>
          </cell>
          <cell r="BE38" t="str">
            <v>BERNARDSTON</v>
          </cell>
          <cell r="BF38">
            <v>0</v>
          </cell>
          <cell r="BG38">
            <v>0</v>
          </cell>
          <cell r="BI38">
            <v>0</v>
          </cell>
          <cell r="BJ38">
            <v>0</v>
          </cell>
          <cell r="BK38">
            <v>0</v>
          </cell>
          <cell r="BL38">
            <v>0</v>
          </cell>
          <cell r="BM38">
            <v>0</v>
          </cell>
          <cell r="BN38">
            <v>0</v>
          </cell>
          <cell r="BP38">
            <v>0</v>
          </cell>
          <cell r="BR38">
            <v>0</v>
          </cell>
          <cell r="BS38">
            <v>0</v>
          </cell>
          <cell r="BT38">
            <v>0</v>
          </cell>
          <cell r="BU38">
            <v>0</v>
          </cell>
          <cell r="BV38">
            <v>0</v>
          </cell>
          <cell r="BX38">
            <v>0</v>
          </cell>
        </row>
        <row r="39">
          <cell r="A39">
            <v>30</v>
          </cell>
          <cell r="B39">
            <v>30</v>
          </cell>
          <cell r="C39" t="str">
            <v>BEVERLY</v>
          </cell>
          <cell r="D39">
            <v>10.440000000000001</v>
          </cell>
          <cell r="E39">
            <v>157791</v>
          </cell>
          <cell r="F39">
            <v>0</v>
          </cell>
          <cell r="G39">
            <v>9324</v>
          </cell>
          <cell r="H39">
            <v>167115</v>
          </cell>
          <cell r="J39">
            <v>17105.72162369105</v>
          </cell>
          <cell r="K39">
            <v>0.43556764951565163</v>
          </cell>
          <cell r="L39">
            <v>9324</v>
          </cell>
          <cell r="M39">
            <v>26429.72162369105</v>
          </cell>
          <cell r="O39">
            <v>140685.27837630894</v>
          </cell>
          <cell r="Q39">
            <v>0</v>
          </cell>
          <cell r="R39">
            <v>17105.72162369105</v>
          </cell>
          <cell r="S39">
            <v>9324</v>
          </cell>
          <cell r="T39">
            <v>26429.72162369105</v>
          </cell>
          <cell r="V39">
            <v>48596.25</v>
          </cell>
          <cell r="W39">
            <v>0</v>
          </cell>
          <cell r="X39">
            <v>30</v>
          </cell>
          <cell r="Y39">
            <v>10.440000000000001</v>
          </cell>
          <cell r="Z39">
            <v>0</v>
          </cell>
          <cell r="AA39">
            <v>157791</v>
          </cell>
          <cell r="AB39">
            <v>0</v>
          </cell>
          <cell r="AC39">
            <v>157791</v>
          </cell>
          <cell r="AD39">
            <v>0</v>
          </cell>
          <cell r="AE39">
            <v>9324</v>
          </cell>
          <cell r="AF39">
            <v>167115</v>
          </cell>
          <cell r="AG39">
            <v>0</v>
          </cell>
          <cell r="AH39">
            <v>0</v>
          </cell>
          <cell r="AI39">
            <v>0</v>
          </cell>
          <cell r="AJ39">
            <v>0</v>
          </cell>
          <cell r="AK39">
            <v>167115</v>
          </cell>
          <cell r="AM39">
            <v>30</v>
          </cell>
          <cell r="AN39">
            <v>30</v>
          </cell>
          <cell r="AO39" t="str">
            <v>BEVERLY</v>
          </cell>
          <cell r="AP39">
            <v>157791</v>
          </cell>
          <cell r="AQ39">
            <v>131834</v>
          </cell>
          <cell r="AR39">
            <v>25957</v>
          </cell>
          <cell r="AS39">
            <v>0</v>
          </cell>
          <cell r="AT39">
            <v>12466</v>
          </cell>
          <cell r="AU39">
            <v>849.25</v>
          </cell>
          <cell r="AV39">
            <v>0</v>
          </cell>
          <cell r="AW39">
            <v>0</v>
          </cell>
          <cell r="AX39">
            <v>0</v>
          </cell>
          <cell r="AY39">
            <v>39272.25</v>
          </cell>
          <cell r="BA39">
            <v>17105.72162369105</v>
          </cell>
          <cell r="BB39">
            <v>17076.064260977219</v>
          </cell>
          <cell r="BD39">
            <v>30</v>
          </cell>
          <cell r="BE39" t="str">
            <v>BEVERLY</v>
          </cell>
          <cell r="BF39">
            <v>0</v>
          </cell>
          <cell r="BG39">
            <v>0</v>
          </cell>
          <cell r="BI39">
            <v>0</v>
          </cell>
          <cell r="BJ39">
            <v>0</v>
          </cell>
          <cell r="BK39">
            <v>0</v>
          </cell>
          <cell r="BL39">
            <v>0</v>
          </cell>
          <cell r="BM39">
            <v>0</v>
          </cell>
          <cell r="BN39">
            <v>0</v>
          </cell>
          <cell r="BP39">
            <v>0</v>
          </cell>
          <cell r="BR39">
            <v>25957</v>
          </cell>
          <cell r="BS39">
            <v>25957</v>
          </cell>
          <cell r="BT39">
            <v>0</v>
          </cell>
          <cell r="BU39">
            <v>0</v>
          </cell>
          <cell r="BV39">
            <v>0</v>
          </cell>
          <cell r="BX39">
            <v>0</v>
          </cell>
        </row>
        <row r="40">
          <cell r="A40">
            <v>31</v>
          </cell>
          <cell r="B40">
            <v>31</v>
          </cell>
          <cell r="C40" t="str">
            <v>BILLERICA</v>
          </cell>
          <cell r="D40">
            <v>163.1</v>
          </cell>
          <cell r="E40">
            <v>2278235</v>
          </cell>
          <cell r="F40">
            <v>0</v>
          </cell>
          <cell r="G40">
            <v>145465</v>
          </cell>
          <cell r="H40">
            <v>2423700</v>
          </cell>
          <cell r="J40">
            <v>70216.031640122412</v>
          </cell>
          <cell r="K40">
            <v>0.24862229066276142</v>
          </cell>
          <cell r="L40">
            <v>145465</v>
          </cell>
          <cell r="M40">
            <v>215681.03164012241</v>
          </cell>
          <cell r="O40">
            <v>2208018.9683598774</v>
          </cell>
          <cell r="Q40">
            <v>0</v>
          </cell>
          <cell r="R40">
            <v>70216.031640122412</v>
          </cell>
          <cell r="S40">
            <v>145465</v>
          </cell>
          <cell r="T40">
            <v>215681.03164012241</v>
          </cell>
          <cell r="V40">
            <v>427885.5</v>
          </cell>
          <cell r="W40">
            <v>0</v>
          </cell>
          <cell r="X40">
            <v>31</v>
          </cell>
          <cell r="Y40">
            <v>163.1</v>
          </cell>
          <cell r="Z40">
            <v>0.19169543508044007</v>
          </cell>
          <cell r="AA40">
            <v>2278235</v>
          </cell>
          <cell r="AB40">
            <v>0</v>
          </cell>
          <cell r="AC40">
            <v>2278235</v>
          </cell>
          <cell r="AD40">
            <v>0</v>
          </cell>
          <cell r="AE40">
            <v>145465</v>
          </cell>
          <cell r="AF40">
            <v>2423700</v>
          </cell>
          <cell r="AG40">
            <v>0</v>
          </cell>
          <cell r="AH40">
            <v>0</v>
          </cell>
          <cell r="AI40">
            <v>0</v>
          </cell>
          <cell r="AJ40">
            <v>0</v>
          </cell>
          <cell r="AK40">
            <v>2423700</v>
          </cell>
          <cell r="AM40">
            <v>31</v>
          </cell>
          <cell r="AN40">
            <v>31</v>
          </cell>
          <cell r="AO40" t="str">
            <v>BILLERICA</v>
          </cell>
          <cell r="AP40">
            <v>2278235</v>
          </cell>
          <cell r="AQ40">
            <v>2171686</v>
          </cell>
          <cell r="AR40">
            <v>106549</v>
          </cell>
          <cell r="AS40">
            <v>0</v>
          </cell>
          <cell r="AT40">
            <v>4168.75</v>
          </cell>
          <cell r="AU40">
            <v>49890.75</v>
          </cell>
          <cell r="AV40">
            <v>69212.25</v>
          </cell>
          <cell r="AW40">
            <v>52599.75</v>
          </cell>
          <cell r="AX40">
            <v>0</v>
          </cell>
          <cell r="AY40">
            <v>282420.5</v>
          </cell>
          <cell r="BA40">
            <v>70216.031640122412</v>
          </cell>
          <cell r="BB40">
            <v>70094.29329055213</v>
          </cell>
          <cell r="BD40">
            <v>31</v>
          </cell>
          <cell r="BE40" t="str">
            <v>BILLERICA</v>
          </cell>
          <cell r="BF40">
            <v>0</v>
          </cell>
          <cell r="BG40">
            <v>0</v>
          </cell>
          <cell r="BI40">
            <v>0</v>
          </cell>
          <cell r="BJ40">
            <v>0</v>
          </cell>
          <cell r="BK40">
            <v>0</v>
          </cell>
          <cell r="BL40">
            <v>0</v>
          </cell>
          <cell r="BM40">
            <v>0</v>
          </cell>
          <cell r="BN40">
            <v>0</v>
          </cell>
          <cell r="BP40">
            <v>0</v>
          </cell>
          <cell r="BR40">
            <v>106549</v>
          </cell>
          <cell r="BS40">
            <v>106549</v>
          </cell>
          <cell r="BT40">
            <v>0</v>
          </cell>
          <cell r="BU40">
            <v>0</v>
          </cell>
          <cell r="BV40">
            <v>0</v>
          </cell>
          <cell r="BX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BA41">
            <v>0</v>
          </cell>
          <cell r="BB41">
            <v>0</v>
          </cell>
          <cell r="BD41">
            <v>32</v>
          </cell>
          <cell r="BE41" t="str">
            <v>BLACKSTONE</v>
          </cell>
          <cell r="BF41">
            <v>0</v>
          </cell>
          <cell r="BG41">
            <v>0</v>
          </cell>
          <cell r="BI41">
            <v>0</v>
          </cell>
          <cell r="BJ41">
            <v>0</v>
          </cell>
          <cell r="BK41">
            <v>0</v>
          </cell>
          <cell r="BL41">
            <v>0</v>
          </cell>
          <cell r="BM41">
            <v>0</v>
          </cell>
          <cell r="BN41">
            <v>0</v>
          </cell>
          <cell r="BP41">
            <v>0</v>
          </cell>
          <cell r="BR41">
            <v>0</v>
          </cell>
          <cell r="BS41">
            <v>0</v>
          </cell>
          <cell r="BT41">
            <v>0</v>
          </cell>
          <cell r="BU41">
            <v>0</v>
          </cell>
          <cell r="BV41">
            <v>0</v>
          </cell>
          <cell r="BX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BA42">
            <v>0</v>
          </cell>
          <cell r="BB42">
            <v>0</v>
          </cell>
          <cell r="BD42">
            <v>33</v>
          </cell>
          <cell r="BE42" t="str">
            <v>BLANDFORD</v>
          </cell>
          <cell r="BF42">
            <v>0</v>
          </cell>
          <cell r="BG42">
            <v>0</v>
          </cell>
          <cell r="BI42">
            <v>0</v>
          </cell>
          <cell r="BJ42">
            <v>0</v>
          </cell>
          <cell r="BK42">
            <v>0</v>
          </cell>
          <cell r="BL42">
            <v>0</v>
          </cell>
          <cell r="BM42">
            <v>0</v>
          </cell>
          <cell r="BN42">
            <v>0</v>
          </cell>
          <cell r="BP42">
            <v>0</v>
          </cell>
          <cell r="BR42">
            <v>0</v>
          </cell>
          <cell r="BS42">
            <v>0</v>
          </cell>
          <cell r="BT42">
            <v>0</v>
          </cell>
          <cell r="BU42">
            <v>0</v>
          </cell>
          <cell r="BV42">
            <v>0</v>
          </cell>
          <cell r="BX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BA43">
            <v>0</v>
          </cell>
          <cell r="BB43">
            <v>0</v>
          </cell>
          <cell r="BD43">
            <v>34</v>
          </cell>
          <cell r="BE43" t="str">
            <v>BOLTON</v>
          </cell>
          <cell r="BF43">
            <v>0</v>
          </cell>
          <cell r="BG43">
            <v>0</v>
          </cell>
          <cell r="BI43">
            <v>0</v>
          </cell>
          <cell r="BJ43">
            <v>0</v>
          </cell>
          <cell r="BK43">
            <v>0</v>
          </cell>
          <cell r="BL43">
            <v>0</v>
          </cell>
          <cell r="BM43">
            <v>0</v>
          </cell>
          <cell r="BN43">
            <v>0</v>
          </cell>
          <cell r="BP43">
            <v>0</v>
          </cell>
          <cell r="BR43">
            <v>0</v>
          </cell>
          <cell r="BS43">
            <v>0</v>
          </cell>
          <cell r="BT43">
            <v>0</v>
          </cell>
          <cell r="BU43">
            <v>0</v>
          </cell>
          <cell r="BV43">
            <v>0</v>
          </cell>
          <cell r="BX43">
            <v>0</v>
          </cell>
        </row>
        <row r="44">
          <cell r="A44">
            <v>35</v>
          </cell>
          <cell r="B44">
            <v>35</v>
          </cell>
          <cell r="C44" t="str">
            <v>BOSTON</v>
          </cell>
          <cell r="D44">
            <v>10252.329999999998</v>
          </cell>
          <cell r="E44">
            <v>163844536</v>
          </cell>
          <cell r="F44">
            <v>417961</v>
          </cell>
          <cell r="G44">
            <v>9070712</v>
          </cell>
          <cell r="H44">
            <v>173333209</v>
          </cell>
          <cell r="J44">
            <v>13523192.917866083</v>
          </cell>
          <cell r="K44">
            <v>0.346062248331796</v>
          </cell>
          <cell r="L44">
            <v>9070712</v>
          </cell>
          <cell r="M44">
            <v>22593904.917866081</v>
          </cell>
          <cell r="O44">
            <v>150739304.08213392</v>
          </cell>
          <cell r="Q44">
            <v>1531555</v>
          </cell>
          <cell r="R44">
            <v>13523192.917866083</v>
          </cell>
          <cell r="S44">
            <v>9152399</v>
          </cell>
          <cell r="T44">
            <v>24125459.917866081</v>
          </cell>
          <cell r="V44">
            <v>49679609.25</v>
          </cell>
          <cell r="W44">
            <v>0</v>
          </cell>
          <cell r="X44">
            <v>35</v>
          </cell>
          <cell r="Y44">
            <v>10252.329999999998</v>
          </cell>
          <cell r="Z44">
            <v>3.896809747795023</v>
          </cell>
          <cell r="AA44">
            <v>163834129</v>
          </cell>
          <cell r="AB44">
            <v>0</v>
          </cell>
          <cell r="AC44">
            <v>163834129</v>
          </cell>
          <cell r="AD44">
            <v>417961</v>
          </cell>
          <cell r="AE44">
            <v>9070305</v>
          </cell>
          <cell r="AF44">
            <v>173322395</v>
          </cell>
          <cell r="AG44">
            <v>1444486</v>
          </cell>
          <cell r="AH44">
            <v>5268</v>
          </cell>
          <cell r="AI44">
            <v>81683</v>
          </cell>
          <cell r="AJ44">
            <v>1531437</v>
          </cell>
          <cell r="AK44">
            <v>174853832</v>
          </cell>
          <cell r="AM44">
            <v>35</v>
          </cell>
          <cell r="AN44">
            <v>35</v>
          </cell>
          <cell r="AO44" t="str">
            <v>BOSTON</v>
          </cell>
          <cell r="AP44">
            <v>163844536</v>
          </cell>
          <cell r="AQ44">
            <v>143323828</v>
          </cell>
          <cell r="AR44">
            <v>20520708</v>
          </cell>
          <cell r="AS44">
            <v>2163422</v>
          </cell>
          <cell r="AT44">
            <v>4057026.75</v>
          </cell>
          <cell r="AU44">
            <v>3588035.5</v>
          </cell>
          <cell r="AV44">
            <v>5065491</v>
          </cell>
          <cell r="AW44">
            <v>3682659</v>
          </cell>
          <cell r="AX44">
            <v>0</v>
          </cell>
          <cell r="AY44">
            <v>39077342.25</v>
          </cell>
          <cell r="BA44">
            <v>13523192.917866083</v>
          </cell>
          <cell r="BB44">
            <v>13499746.830864482</v>
          </cell>
          <cell r="BD44">
            <v>35</v>
          </cell>
          <cell r="BE44" t="str">
            <v>BOSTON</v>
          </cell>
          <cell r="BF44">
            <v>0.63826914270975976</v>
          </cell>
          <cell r="BG44">
            <v>10407</v>
          </cell>
          <cell r="BI44">
            <v>407</v>
          </cell>
          <cell r="BJ44">
            <v>10814</v>
          </cell>
          <cell r="BK44">
            <v>114</v>
          </cell>
          <cell r="BL44">
            <v>4</v>
          </cell>
          <cell r="BM44">
            <v>118</v>
          </cell>
          <cell r="BN44">
            <v>10932</v>
          </cell>
          <cell r="BP44">
            <v>411</v>
          </cell>
          <cell r="BR44">
            <v>20520708</v>
          </cell>
          <cell r="BS44">
            <v>20928262</v>
          </cell>
          <cell r="BT44">
            <v>-407554</v>
          </cell>
          <cell r="BU44">
            <v>-122995.4441655064</v>
          </cell>
          <cell r="BV44">
            <v>0</v>
          </cell>
          <cell r="BX44">
            <v>411</v>
          </cell>
        </row>
        <row r="45">
          <cell r="A45">
            <v>36</v>
          </cell>
          <cell r="B45">
            <v>36</v>
          </cell>
          <cell r="C45" t="str">
            <v>BOURNE</v>
          </cell>
          <cell r="D45">
            <v>133.11999999999998</v>
          </cell>
          <cell r="E45">
            <v>1869093</v>
          </cell>
          <cell r="F45">
            <v>0</v>
          </cell>
          <cell r="G45">
            <v>113467</v>
          </cell>
          <cell r="H45">
            <v>1982560</v>
          </cell>
          <cell r="J45">
            <v>75590.835061994789</v>
          </cell>
          <cell r="K45">
            <v>0.20290473706168705</v>
          </cell>
          <cell r="L45">
            <v>113467</v>
          </cell>
          <cell r="M45">
            <v>189057.83506199479</v>
          </cell>
          <cell r="O45">
            <v>1793502.1649380052</v>
          </cell>
          <cell r="Q45">
            <v>93280</v>
          </cell>
          <cell r="R45">
            <v>75590.835061994789</v>
          </cell>
          <cell r="S45">
            <v>118879</v>
          </cell>
          <cell r="T45">
            <v>282337.83506199479</v>
          </cell>
          <cell r="V45">
            <v>579290.47117097466</v>
          </cell>
          <cell r="W45">
            <v>0</v>
          </cell>
          <cell r="X45">
            <v>36</v>
          </cell>
          <cell r="Y45">
            <v>133.11999999999998</v>
          </cell>
          <cell r="Z45">
            <v>0</v>
          </cell>
          <cell r="AA45">
            <v>1869093</v>
          </cell>
          <cell r="AB45">
            <v>0</v>
          </cell>
          <cell r="AC45">
            <v>1869093</v>
          </cell>
          <cell r="AD45">
            <v>0</v>
          </cell>
          <cell r="AE45">
            <v>113467</v>
          </cell>
          <cell r="AF45">
            <v>1982560</v>
          </cell>
          <cell r="AG45">
            <v>87868</v>
          </cell>
          <cell r="AH45">
            <v>0</v>
          </cell>
          <cell r="AI45">
            <v>5412</v>
          </cell>
          <cell r="AJ45">
            <v>93280</v>
          </cell>
          <cell r="AK45">
            <v>2075840</v>
          </cell>
          <cell r="AM45">
            <v>36</v>
          </cell>
          <cell r="AN45">
            <v>36</v>
          </cell>
          <cell r="AO45" t="str">
            <v>BOURNE</v>
          </cell>
          <cell r="AP45">
            <v>1869093</v>
          </cell>
          <cell r="AQ45">
            <v>1748323</v>
          </cell>
          <cell r="AR45">
            <v>120770</v>
          </cell>
          <cell r="AS45">
            <v>99425</v>
          </cell>
          <cell r="AT45">
            <v>30681.5</v>
          </cell>
          <cell r="AU45">
            <v>37208.75</v>
          </cell>
          <cell r="AV45">
            <v>55702.25</v>
          </cell>
          <cell r="AW45">
            <v>34821</v>
          </cell>
          <cell r="AX45">
            <v>-6065.0288290253957</v>
          </cell>
          <cell r="AY45">
            <v>372543.4711709746</v>
          </cell>
          <cell r="BA45">
            <v>75590.835061994789</v>
          </cell>
          <cell r="BB45">
            <v>73384.687270609342</v>
          </cell>
          <cell r="BD45">
            <v>36</v>
          </cell>
          <cell r="BE45" t="str">
            <v>BOURNE</v>
          </cell>
          <cell r="BF45">
            <v>0</v>
          </cell>
          <cell r="BG45">
            <v>0</v>
          </cell>
          <cell r="BI45">
            <v>0</v>
          </cell>
          <cell r="BJ45">
            <v>0</v>
          </cell>
          <cell r="BK45">
            <v>0</v>
          </cell>
          <cell r="BL45">
            <v>0</v>
          </cell>
          <cell r="BM45">
            <v>0</v>
          </cell>
          <cell r="BN45">
            <v>0</v>
          </cell>
          <cell r="BP45">
            <v>0</v>
          </cell>
          <cell r="BR45">
            <v>120770</v>
          </cell>
          <cell r="BS45">
            <v>120770</v>
          </cell>
          <cell r="BT45">
            <v>0</v>
          </cell>
          <cell r="BU45">
            <v>-6065.0288290253957</v>
          </cell>
          <cell r="BV45">
            <v>-6065.0288290253957</v>
          </cell>
          <cell r="BX45">
            <v>-6065.0288290253957</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BA46">
            <v>0</v>
          </cell>
          <cell r="BB46">
            <v>0</v>
          </cell>
          <cell r="BD46">
            <v>37</v>
          </cell>
          <cell r="BE46" t="str">
            <v>BOXBOROUGH</v>
          </cell>
          <cell r="BF46">
            <v>0</v>
          </cell>
          <cell r="BG46">
            <v>0</v>
          </cell>
          <cell r="BI46">
            <v>0</v>
          </cell>
          <cell r="BJ46">
            <v>0</v>
          </cell>
          <cell r="BK46">
            <v>0</v>
          </cell>
          <cell r="BL46">
            <v>0</v>
          </cell>
          <cell r="BM46">
            <v>0</v>
          </cell>
          <cell r="BN46">
            <v>0</v>
          </cell>
          <cell r="BP46">
            <v>0</v>
          </cell>
          <cell r="BR46">
            <v>0</v>
          </cell>
          <cell r="BS46">
            <v>0</v>
          </cell>
          <cell r="BT46">
            <v>0</v>
          </cell>
          <cell r="BU46">
            <v>0</v>
          </cell>
          <cell r="BV46">
            <v>0</v>
          </cell>
          <cell r="BX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BA47">
            <v>0</v>
          </cell>
          <cell r="BB47">
            <v>0</v>
          </cell>
          <cell r="BD47">
            <v>38</v>
          </cell>
          <cell r="BE47" t="str">
            <v>BOXFORD</v>
          </cell>
          <cell r="BF47">
            <v>0</v>
          </cell>
          <cell r="BG47">
            <v>0</v>
          </cell>
          <cell r="BI47">
            <v>0</v>
          </cell>
          <cell r="BJ47">
            <v>0</v>
          </cell>
          <cell r="BK47">
            <v>0</v>
          </cell>
          <cell r="BL47">
            <v>0</v>
          </cell>
          <cell r="BM47">
            <v>0</v>
          </cell>
          <cell r="BN47">
            <v>0</v>
          </cell>
          <cell r="BP47">
            <v>0</v>
          </cell>
          <cell r="BR47">
            <v>0</v>
          </cell>
          <cell r="BS47">
            <v>0</v>
          </cell>
          <cell r="BT47">
            <v>0</v>
          </cell>
          <cell r="BU47">
            <v>0</v>
          </cell>
          <cell r="BV47">
            <v>0</v>
          </cell>
          <cell r="BX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BA48">
            <v>0</v>
          </cell>
          <cell r="BB48">
            <v>0</v>
          </cell>
          <cell r="BD48">
            <v>39</v>
          </cell>
          <cell r="BE48" t="str">
            <v>BOYLSTON</v>
          </cell>
          <cell r="BF48">
            <v>0</v>
          </cell>
          <cell r="BG48">
            <v>0</v>
          </cell>
          <cell r="BI48">
            <v>0</v>
          </cell>
          <cell r="BJ48">
            <v>0</v>
          </cell>
          <cell r="BK48">
            <v>0</v>
          </cell>
          <cell r="BL48">
            <v>0</v>
          </cell>
          <cell r="BM48">
            <v>0</v>
          </cell>
          <cell r="BN48">
            <v>0</v>
          </cell>
          <cell r="BP48">
            <v>0</v>
          </cell>
          <cell r="BR48">
            <v>0</v>
          </cell>
          <cell r="BS48">
            <v>0</v>
          </cell>
          <cell r="BT48">
            <v>0</v>
          </cell>
          <cell r="BU48">
            <v>0</v>
          </cell>
          <cell r="BV48">
            <v>0</v>
          </cell>
          <cell r="BX48">
            <v>0</v>
          </cell>
        </row>
        <row r="49">
          <cell r="A49">
            <v>40</v>
          </cell>
          <cell r="B49">
            <v>40</v>
          </cell>
          <cell r="C49" t="str">
            <v>BRAINTREE</v>
          </cell>
          <cell r="D49">
            <v>14.82</v>
          </cell>
          <cell r="E49">
            <v>190018</v>
          </cell>
          <cell r="F49">
            <v>0</v>
          </cell>
          <cell r="G49">
            <v>12341</v>
          </cell>
          <cell r="H49">
            <v>202359</v>
          </cell>
          <cell r="J49">
            <v>-427.02479874029871</v>
          </cell>
          <cell r="K49">
            <v>-1.0852719212789545E-2</v>
          </cell>
          <cell r="L49">
            <v>12341</v>
          </cell>
          <cell r="M49">
            <v>11913.975201259702</v>
          </cell>
          <cell r="O49">
            <v>190445.02479874028</v>
          </cell>
          <cell r="Q49">
            <v>13877</v>
          </cell>
          <cell r="R49">
            <v>-427.02479874029871</v>
          </cell>
          <cell r="S49">
            <v>13234</v>
          </cell>
          <cell r="T49">
            <v>25790.975201259702</v>
          </cell>
          <cell r="V49">
            <v>65565.263148305268</v>
          </cell>
          <cell r="W49">
            <v>0</v>
          </cell>
          <cell r="X49">
            <v>40</v>
          </cell>
          <cell r="Y49">
            <v>14.82</v>
          </cell>
          <cell r="Z49">
            <v>0</v>
          </cell>
          <cell r="AA49">
            <v>190018</v>
          </cell>
          <cell r="AB49">
            <v>0</v>
          </cell>
          <cell r="AC49">
            <v>190018</v>
          </cell>
          <cell r="AD49">
            <v>0</v>
          </cell>
          <cell r="AE49">
            <v>12341</v>
          </cell>
          <cell r="AF49">
            <v>202359</v>
          </cell>
          <cell r="AG49">
            <v>12984</v>
          </cell>
          <cell r="AH49">
            <v>0</v>
          </cell>
          <cell r="AI49">
            <v>893</v>
          </cell>
          <cell r="AJ49">
            <v>13877</v>
          </cell>
          <cell r="AK49">
            <v>216236</v>
          </cell>
          <cell r="AM49">
            <v>40</v>
          </cell>
          <cell r="AN49">
            <v>40</v>
          </cell>
          <cell r="AO49" t="str">
            <v>BRAINTREE</v>
          </cell>
          <cell r="AP49">
            <v>190018</v>
          </cell>
          <cell r="AQ49">
            <v>263588</v>
          </cell>
          <cell r="AR49">
            <v>0</v>
          </cell>
          <cell r="AS49">
            <v>10623</v>
          </cell>
          <cell r="AT49">
            <v>5733.5</v>
          </cell>
          <cell r="AU49">
            <v>2833.25</v>
          </cell>
          <cell r="AV49">
            <v>6888.75</v>
          </cell>
          <cell r="AW49">
            <v>13916.75</v>
          </cell>
          <cell r="AX49">
            <v>-647.98685169472446</v>
          </cell>
          <cell r="AY49">
            <v>39347.263148305276</v>
          </cell>
          <cell r="BA49">
            <v>-427.02479874029871</v>
          </cell>
          <cell r="BB49">
            <v>-647.98685169472446</v>
          </cell>
          <cell r="BD49">
            <v>40</v>
          </cell>
          <cell r="BE49" t="str">
            <v>BRAINTREE</v>
          </cell>
          <cell r="BF49">
            <v>0</v>
          </cell>
          <cell r="BG49">
            <v>0</v>
          </cell>
          <cell r="BI49">
            <v>0</v>
          </cell>
          <cell r="BJ49">
            <v>0</v>
          </cell>
          <cell r="BK49">
            <v>0</v>
          </cell>
          <cell r="BL49">
            <v>0</v>
          </cell>
          <cell r="BM49">
            <v>0</v>
          </cell>
          <cell r="BN49">
            <v>0</v>
          </cell>
          <cell r="BP49">
            <v>0</v>
          </cell>
          <cell r="BR49">
            <v>0</v>
          </cell>
          <cell r="BS49">
            <v>0</v>
          </cell>
          <cell r="BT49">
            <v>0</v>
          </cell>
          <cell r="BU49">
            <v>-647.98685169472446</v>
          </cell>
          <cell r="BV49">
            <v>-647.98685169472446</v>
          </cell>
          <cell r="BX49">
            <v>-647.98685169472446</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BA50">
            <v>0</v>
          </cell>
          <cell r="BB50">
            <v>0</v>
          </cell>
          <cell r="BD50">
            <v>41</v>
          </cell>
          <cell r="BE50" t="str">
            <v>BREWSTER</v>
          </cell>
          <cell r="BF50">
            <v>0</v>
          </cell>
          <cell r="BG50">
            <v>0</v>
          </cell>
          <cell r="BI50">
            <v>0</v>
          </cell>
          <cell r="BJ50">
            <v>0</v>
          </cell>
          <cell r="BK50">
            <v>0</v>
          </cell>
          <cell r="BL50">
            <v>0</v>
          </cell>
          <cell r="BM50">
            <v>0</v>
          </cell>
          <cell r="BN50">
            <v>0</v>
          </cell>
          <cell r="BP50">
            <v>0</v>
          </cell>
          <cell r="BR50">
            <v>0</v>
          </cell>
          <cell r="BS50">
            <v>0</v>
          </cell>
          <cell r="BT50">
            <v>0</v>
          </cell>
          <cell r="BU50">
            <v>0</v>
          </cell>
          <cell r="BV50">
            <v>0</v>
          </cell>
          <cell r="BX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BA51">
            <v>0</v>
          </cell>
          <cell r="BB51">
            <v>0</v>
          </cell>
          <cell r="BD51">
            <v>42</v>
          </cell>
          <cell r="BE51" t="str">
            <v>BRIDGEWATER</v>
          </cell>
          <cell r="BF51">
            <v>0</v>
          </cell>
          <cell r="BG51">
            <v>0</v>
          </cell>
          <cell r="BI51">
            <v>0</v>
          </cell>
          <cell r="BJ51">
            <v>0</v>
          </cell>
          <cell r="BK51">
            <v>0</v>
          </cell>
          <cell r="BL51">
            <v>0</v>
          </cell>
          <cell r="BM51">
            <v>0</v>
          </cell>
          <cell r="BN51">
            <v>0</v>
          </cell>
          <cell r="BP51">
            <v>0</v>
          </cell>
          <cell r="BR51">
            <v>0</v>
          </cell>
          <cell r="BS51">
            <v>0</v>
          </cell>
          <cell r="BT51">
            <v>0</v>
          </cell>
          <cell r="BU51">
            <v>0</v>
          </cell>
          <cell r="BV51">
            <v>0</v>
          </cell>
          <cell r="BX51">
            <v>0</v>
          </cell>
        </row>
        <row r="52">
          <cell r="A52">
            <v>43</v>
          </cell>
          <cell r="B52">
            <v>43</v>
          </cell>
          <cell r="C52" t="str">
            <v>BRIMFIELD</v>
          </cell>
          <cell r="D52">
            <v>2</v>
          </cell>
          <cell r="E52">
            <v>28978</v>
          </cell>
          <cell r="F52">
            <v>0</v>
          </cell>
          <cell r="G52">
            <v>1786</v>
          </cell>
          <cell r="H52">
            <v>30764</v>
          </cell>
          <cell r="J52">
            <v>19096.567446597033</v>
          </cell>
          <cell r="K52">
            <v>0.65900225849254723</v>
          </cell>
          <cell r="L52">
            <v>1786</v>
          </cell>
          <cell r="M52">
            <v>20882.567446597033</v>
          </cell>
          <cell r="O52">
            <v>9881.4325534029667</v>
          </cell>
          <cell r="Q52">
            <v>0</v>
          </cell>
          <cell r="R52">
            <v>19096.567446597033</v>
          </cell>
          <cell r="S52">
            <v>1786</v>
          </cell>
          <cell r="T52">
            <v>20882.567446597033</v>
          </cell>
          <cell r="V52">
            <v>30764</v>
          </cell>
          <cell r="W52">
            <v>0</v>
          </cell>
          <cell r="X52">
            <v>43</v>
          </cell>
          <cell r="Y52">
            <v>2</v>
          </cell>
          <cell r="Z52">
            <v>0</v>
          </cell>
          <cell r="AA52">
            <v>28978</v>
          </cell>
          <cell r="AB52">
            <v>0</v>
          </cell>
          <cell r="AC52">
            <v>28978</v>
          </cell>
          <cell r="AD52">
            <v>0</v>
          </cell>
          <cell r="AE52">
            <v>1786</v>
          </cell>
          <cell r="AF52">
            <v>30764</v>
          </cell>
          <cell r="AG52">
            <v>0</v>
          </cell>
          <cell r="AH52">
            <v>0</v>
          </cell>
          <cell r="AI52">
            <v>0</v>
          </cell>
          <cell r="AJ52">
            <v>0</v>
          </cell>
          <cell r="AK52">
            <v>30764</v>
          </cell>
          <cell r="AM52">
            <v>43</v>
          </cell>
          <cell r="AN52">
            <v>43</v>
          </cell>
          <cell r="AO52" t="str">
            <v>BRIMFIELD</v>
          </cell>
          <cell r="AP52">
            <v>28978</v>
          </cell>
          <cell r="AQ52">
            <v>0</v>
          </cell>
          <cell r="AR52">
            <v>28978</v>
          </cell>
          <cell r="AS52">
            <v>0</v>
          </cell>
          <cell r="AT52">
            <v>0</v>
          </cell>
          <cell r="AU52">
            <v>0</v>
          </cell>
          <cell r="AV52">
            <v>0</v>
          </cell>
          <cell r="AW52">
            <v>0</v>
          </cell>
          <cell r="AX52">
            <v>0</v>
          </cell>
          <cell r="AY52">
            <v>28978</v>
          </cell>
          <cell r="BA52">
            <v>19096.567446597033</v>
          </cell>
          <cell r="BB52">
            <v>19063.458417944981</v>
          </cell>
          <cell r="BD52">
            <v>43</v>
          </cell>
          <cell r="BE52" t="str">
            <v>BRIMFIELD</v>
          </cell>
          <cell r="BF52">
            <v>0</v>
          </cell>
          <cell r="BG52">
            <v>0</v>
          </cell>
          <cell r="BI52">
            <v>0</v>
          </cell>
          <cell r="BJ52">
            <v>0</v>
          </cell>
          <cell r="BK52">
            <v>0</v>
          </cell>
          <cell r="BL52">
            <v>0</v>
          </cell>
          <cell r="BM52">
            <v>0</v>
          </cell>
          <cell r="BN52">
            <v>0</v>
          </cell>
          <cell r="BP52">
            <v>0</v>
          </cell>
          <cell r="BR52">
            <v>28978</v>
          </cell>
          <cell r="BS52">
            <v>28978</v>
          </cell>
          <cell r="BT52">
            <v>0</v>
          </cell>
          <cell r="BU52">
            <v>0</v>
          </cell>
          <cell r="BV52">
            <v>0</v>
          </cell>
          <cell r="BX52">
            <v>0</v>
          </cell>
        </row>
        <row r="53">
          <cell r="A53">
            <v>44</v>
          </cell>
          <cell r="B53">
            <v>44</v>
          </cell>
          <cell r="C53" t="str">
            <v>BROCKTON</v>
          </cell>
          <cell r="D53">
            <v>925.4400000000004</v>
          </cell>
          <cell r="E53">
            <v>9869963</v>
          </cell>
          <cell r="F53">
            <v>0</v>
          </cell>
          <cell r="G53">
            <v>796239</v>
          </cell>
          <cell r="H53">
            <v>10666202</v>
          </cell>
          <cell r="J53">
            <v>1453782.3686608684</v>
          </cell>
          <cell r="K53">
            <v>0.41482756114106079</v>
          </cell>
          <cell r="L53">
            <v>796239</v>
          </cell>
          <cell r="M53">
            <v>2250021.3686608681</v>
          </cell>
          <cell r="O53">
            <v>8416180.6313391328</v>
          </cell>
          <cell r="Q53">
            <v>407445</v>
          </cell>
          <cell r="R53">
            <v>1453782.3686608684</v>
          </cell>
          <cell r="S53">
            <v>826441</v>
          </cell>
          <cell r="T53">
            <v>2657466.3686608681</v>
          </cell>
          <cell r="V53">
            <v>4708230.2376269512</v>
          </cell>
          <cell r="W53">
            <v>0</v>
          </cell>
          <cell r="X53">
            <v>44</v>
          </cell>
          <cell r="Y53">
            <v>925.4400000000004</v>
          </cell>
          <cell r="Z53">
            <v>8.9112339046351196E-3</v>
          </cell>
          <cell r="AA53">
            <v>9869495</v>
          </cell>
          <cell r="AB53">
            <v>0</v>
          </cell>
          <cell r="AC53">
            <v>9869495</v>
          </cell>
          <cell r="AD53">
            <v>0</v>
          </cell>
          <cell r="AE53">
            <v>796206</v>
          </cell>
          <cell r="AF53">
            <v>10665701</v>
          </cell>
          <cell r="AG53">
            <v>377225</v>
          </cell>
          <cell r="AH53">
            <v>0</v>
          </cell>
          <cell r="AI53">
            <v>30201</v>
          </cell>
          <cell r="AJ53">
            <v>407426</v>
          </cell>
          <cell r="AK53">
            <v>11073127</v>
          </cell>
          <cell r="AM53">
            <v>44</v>
          </cell>
          <cell r="AN53">
            <v>44</v>
          </cell>
          <cell r="AO53" t="str">
            <v>BROCKTON</v>
          </cell>
          <cell r="AP53">
            <v>9869963</v>
          </cell>
          <cell r="AQ53">
            <v>7611387</v>
          </cell>
          <cell r="AR53">
            <v>2258576</v>
          </cell>
          <cell r="AS53">
            <v>867918</v>
          </cell>
          <cell r="AT53">
            <v>173005</v>
          </cell>
          <cell r="AU53">
            <v>58434.25</v>
          </cell>
          <cell r="AV53">
            <v>94687.25</v>
          </cell>
          <cell r="AW53">
            <v>104466.25</v>
          </cell>
          <cell r="AX53">
            <v>-52540.512373049278</v>
          </cell>
          <cell r="AY53">
            <v>3504546.2376269507</v>
          </cell>
          <cell r="BA53">
            <v>1453782.3686608684</v>
          </cell>
          <cell r="BB53">
            <v>1433285.6198572118</v>
          </cell>
          <cell r="BD53">
            <v>44</v>
          </cell>
          <cell r="BE53" t="str">
            <v>BROCKTON</v>
          </cell>
          <cell r="BF53">
            <v>3.4791029441294086E-2</v>
          </cell>
          <cell r="BG53">
            <v>468</v>
          </cell>
          <cell r="BI53">
            <v>33</v>
          </cell>
          <cell r="BJ53">
            <v>501</v>
          </cell>
          <cell r="BK53">
            <v>18</v>
          </cell>
          <cell r="BL53">
            <v>1</v>
          </cell>
          <cell r="BM53">
            <v>19</v>
          </cell>
          <cell r="BN53">
            <v>520</v>
          </cell>
          <cell r="BP53">
            <v>34</v>
          </cell>
          <cell r="BR53">
            <v>2258576</v>
          </cell>
          <cell r="BS53">
            <v>2258108</v>
          </cell>
          <cell r="BT53">
            <v>468</v>
          </cell>
          <cell r="BU53">
            <v>-52540.512373049278</v>
          </cell>
          <cell r="BV53">
            <v>-52540.512373049278</v>
          </cell>
          <cell r="BX53">
            <v>-52506.512373049278</v>
          </cell>
        </row>
        <row r="54">
          <cell r="A54">
            <v>45</v>
          </cell>
          <cell r="B54">
            <v>45</v>
          </cell>
          <cell r="C54" t="str">
            <v>BROOKFIELD</v>
          </cell>
          <cell r="D54">
            <v>2</v>
          </cell>
          <cell r="E54">
            <v>27666</v>
          </cell>
          <cell r="F54">
            <v>0</v>
          </cell>
          <cell r="G54">
            <v>1786</v>
          </cell>
          <cell r="H54">
            <v>29452</v>
          </cell>
          <cell r="J54">
            <v>18231.956483454811</v>
          </cell>
          <cell r="K54">
            <v>0.65900225849254723</v>
          </cell>
          <cell r="L54">
            <v>1786</v>
          </cell>
          <cell r="M54">
            <v>20017.956483454811</v>
          </cell>
          <cell r="O54">
            <v>9434.043516545189</v>
          </cell>
          <cell r="Q54">
            <v>0</v>
          </cell>
          <cell r="R54">
            <v>18231.956483454811</v>
          </cell>
          <cell r="S54">
            <v>1786</v>
          </cell>
          <cell r="T54">
            <v>20017.956483454811</v>
          </cell>
          <cell r="V54">
            <v>29452</v>
          </cell>
          <cell r="W54">
            <v>0</v>
          </cell>
          <cell r="X54">
            <v>45</v>
          </cell>
          <cell r="Y54">
            <v>2</v>
          </cell>
          <cell r="Z54">
            <v>0</v>
          </cell>
          <cell r="AA54">
            <v>27666</v>
          </cell>
          <cell r="AB54">
            <v>0</v>
          </cell>
          <cell r="AC54">
            <v>27666</v>
          </cell>
          <cell r="AD54">
            <v>0</v>
          </cell>
          <cell r="AE54">
            <v>1786</v>
          </cell>
          <cell r="AF54">
            <v>29452</v>
          </cell>
          <cell r="AG54">
            <v>0</v>
          </cell>
          <cell r="AH54">
            <v>0</v>
          </cell>
          <cell r="AI54">
            <v>0</v>
          </cell>
          <cell r="AJ54">
            <v>0</v>
          </cell>
          <cell r="AK54">
            <v>29452</v>
          </cell>
          <cell r="AM54">
            <v>45</v>
          </cell>
          <cell r="AN54">
            <v>45</v>
          </cell>
          <cell r="AO54" t="str">
            <v>BROOKFIELD</v>
          </cell>
          <cell r="AP54">
            <v>27666</v>
          </cell>
          <cell r="AQ54">
            <v>0</v>
          </cell>
          <cell r="AR54">
            <v>27666</v>
          </cell>
          <cell r="AS54">
            <v>0</v>
          </cell>
          <cell r="AT54">
            <v>0</v>
          </cell>
          <cell r="AU54">
            <v>0</v>
          </cell>
          <cell r="AV54">
            <v>0</v>
          </cell>
          <cell r="AW54">
            <v>0</v>
          </cell>
          <cell r="AX54">
            <v>0</v>
          </cell>
          <cell r="AY54">
            <v>27666</v>
          </cell>
          <cell r="BA54">
            <v>18231.956483454811</v>
          </cell>
          <cell r="BB54">
            <v>18200.346490125816</v>
          </cell>
          <cell r="BD54">
            <v>45</v>
          </cell>
          <cell r="BE54" t="str">
            <v>BROOKFIELD</v>
          </cell>
          <cell r="BF54">
            <v>0</v>
          </cell>
          <cell r="BG54">
            <v>0</v>
          </cell>
          <cell r="BI54">
            <v>0</v>
          </cell>
          <cell r="BJ54">
            <v>0</v>
          </cell>
          <cell r="BK54">
            <v>0</v>
          </cell>
          <cell r="BL54">
            <v>0</v>
          </cell>
          <cell r="BM54">
            <v>0</v>
          </cell>
          <cell r="BN54">
            <v>0</v>
          </cell>
          <cell r="BP54">
            <v>0</v>
          </cell>
          <cell r="BR54">
            <v>27666</v>
          </cell>
          <cell r="BS54">
            <v>27666</v>
          </cell>
          <cell r="BT54">
            <v>0</v>
          </cell>
          <cell r="BU54">
            <v>0</v>
          </cell>
          <cell r="BV54">
            <v>0</v>
          </cell>
          <cell r="BX54">
            <v>0</v>
          </cell>
        </row>
        <row r="55">
          <cell r="A55">
            <v>46</v>
          </cell>
          <cell r="B55">
            <v>46</v>
          </cell>
          <cell r="C55" t="str">
            <v>BROOKLINE</v>
          </cell>
          <cell r="D55">
            <v>3.27</v>
          </cell>
          <cell r="E55">
            <v>62105</v>
          </cell>
          <cell r="F55">
            <v>0</v>
          </cell>
          <cell r="G55">
            <v>2920</v>
          </cell>
          <cell r="H55">
            <v>65025</v>
          </cell>
          <cell r="J55">
            <v>-773.31789100188553</v>
          </cell>
          <cell r="K55">
            <v>-3.7621370566676679E-2</v>
          </cell>
          <cell r="L55">
            <v>2920</v>
          </cell>
          <cell r="M55">
            <v>2146.6821089981145</v>
          </cell>
          <cell r="O55">
            <v>62878.317891001883</v>
          </cell>
          <cell r="Q55">
            <v>0</v>
          </cell>
          <cell r="R55">
            <v>-773.31789100188553</v>
          </cell>
          <cell r="S55">
            <v>2920</v>
          </cell>
          <cell r="T55">
            <v>2146.6821089981145</v>
          </cell>
          <cell r="V55">
            <v>23475.282259888103</v>
          </cell>
          <cell r="W55">
            <v>0</v>
          </cell>
          <cell r="X55">
            <v>46</v>
          </cell>
          <cell r="Y55">
            <v>3.27</v>
          </cell>
          <cell r="Z55">
            <v>0</v>
          </cell>
          <cell r="AA55">
            <v>62105</v>
          </cell>
          <cell r="AB55">
            <v>0</v>
          </cell>
          <cell r="AC55">
            <v>62105</v>
          </cell>
          <cell r="AD55">
            <v>0</v>
          </cell>
          <cell r="AE55">
            <v>2920</v>
          </cell>
          <cell r="AF55">
            <v>65025</v>
          </cell>
          <cell r="AG55">
            <v>0</v>
          </cell>
          <cell r="AH55">
            <v>0</v>
          </cell>
          <cell r="AI55">
            <v>0</v>
          </cell>
          <cell r="AJ55">
            <v>0</v>
          </cell>
          <cell r="AK55">
            <v>65025</v>
          </cell>
          <cell r="AM55">
            <v>46</v>
          </cell>
          <cell r="AN55">
            <v>46</v>
          </cell>
          <cell r="AO55" t="str">
            <v>BROOKLINE</v>
          </cell>
          <cell r="AP55">
            <v>62105</v>
          </cell>
          <cell r="AQ55">
            <v>120477</v>
          </cell>
          <cell r="AR55">
            <v>0</v>
          </cell>
          <cell r="AS55">
            <v>19237</v>
          </cell>
          <cell r="AT55">
            <v>0</v>
          </cell>
          <cell r="AU55">
            <v>1377</v>
          </cell>
          <cell r="AV55">
            <v>877</v>
          </cell>
          <cell r="AW55">
            <v>237.75</v>
          </cell>
          <cell r="AX55">
            <v>-1173.467740111897</v>
          </cell>
          <cell r="AY55">
            <v>20555.282259888103</v>
          </cell>
          <cell r="BA55">
            <v>-773.31789100188553</v>
          </cell>
          <cell r="BB55">
            <v>-1173.467740111897</v>
          </cell>
          <cell r="BD55">
            <v>46</v>
          </cell>
          <cell r="BE55" t="str">
            <v>BROOKLINE</v>
          </cell>
          <cell r="BF55">
            <v>0</v>
          </cell>
          <cell r="BG55">
            <v>0</v>
          </cell>
          <cell r="BI55">
            <v>0</v>
          </cell>
          <cell r="BJ55">
            <v>0</v>
          </cell>
          <cell r="BK55">
            <v>0</v>
          </cell>
          <cell r="BL55">
            <v>0</v>
          </cell>
          <cell r="BM55">
            <v>0</v>
          </cell>
          <cell r="BN55">
            <v>0</v>
          </cell>
          <cell r="BP55">
            <v>0</v>
          </cell>
          <cell r="BR55">
            <v>0</v>
          </cell>
          <cell r="BS55">
            <v>0</v>
          </cell>
          <cell r="BT55">
            <v>0</v>
          </cell>
          <cell r="BU55">
            <v>-1173.467740111897</v>
          </cell>
          <cell r="BV55">
            <v>-1173.467740111897</v>
          </cell>
          <cell r="BX55">
            <v>-1173.467740111897</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BA56">
            <v>0</v>
          </cell>
          <cell r="BB56">
            <v>0</v>
          </cell>
          <cell r="BD56">
            <v>47</v>
          </cell>
          <cell r="BE56" t="str">
            <v>BUCKLAND</v>
          </cell>
          <cell r="BF56">
            <v>0</v>
          </cell>
          <cell r="BG56">
            <v>0</v>
          </cell>
          <cell r="BI56">
            <v>0</v>
          </cell>
          <cell r="BJ56">
            <v>0</v>
          </cell>
          <cell r="BK56">
            <v>0</v>
          </cell>
          <cell r="BL56">
            <v>0</v>
          </cell>
          <cell r="BM56">
            <v>0</v>
          </cell>
          <cell r="BN56">
            <v>0</v>
          </cell>
          <cell r="BP56">
            <v>0</v>
          </cell>
          <cell r="BR56">
            <v>0</v>
          </cell>
          <cell r="BS56">
            <v>0</v>
          </cell>
          <cell r="BT56">
            <v>0</v>
          </cell>
          <cell r="BU56">
            <v>0</v>
          </cell>
          <cell r="BV56">
            <v>0</v>
          </cell>
          <cell r="BX56">
            <v>0</v>
          </cell>
        </row>
        <row r="57">
          <cell r="A57">
            <v>48</v>
          </cell>
          <cell r="B57">
            <v>48</v>
          </cell>
          <cell r="C57" t="str">
            <v>BURLINGTON</v>
          </cell>
          <cell r="D57">
            <v>3.37</v>
          </cell>
          <cell r="E57">
            <v>54097</v>
          </cell>
          <cell r="F57">
            <v>0</v>
          </cell>
          <cell r="G57">
            <v>3008</v>
          </cell>
          <cell r="H57">
            <v>57105</v>
          </cell>
          <cell r="J57">
            <v>-75.95795313907233</v>
          </cell>
          <cell r="K57">
            <v>-6.4521580722779089E-3</v>
          </cell>
          <cell r="L57">
            <v>3008</v>
          </cell>
          <cell r="M57">
            <v>2932.0420468609277</v>
          </cell>
          <cell r="O57">
            <v>54172.95795313907</v>
          </cell>
          <cell r="Q57">
            <v>0</v>
          </cell>
          <cell r="R57">
            <v>-75.95795313907233</v>
          </cell>
          <cell r="S57">
            <v>3008</v>
          </cell>
          <cell r="T57">
            <v>2932.0420468609277</v>
          </cell>
          <cell r="V57">
            <v>14780.48794716148</v>
          </cell>
          <cell r="W57">
            <v>0</v>
          </cell>
          <cell r="X57">
            <v>48</v>
          </cell>
          <cell r="Y57">
            <v>3.37</v>
          </cell>
          <cell r="Z57">
            <v>1.0364247093640859E-3</v>
          </cell>
          <cell r="AA57">
            <v>54097</v>
          </cell>
          <cell r="AB57">
            <v>0</v>
          </cell>
          <cell r="AC57">
            <v>54097</v>
          </cell>
          <cell r="AD57">
            <v>0</v>
          </cell>
          <cell r="AE57">
            <v>3008</v>
          </cell>
          <cell r="AF57">
            <v>57105</v>
          </cell>
          <cell r="AG57">
            <v>0</v>
          </cell>
          <cell r="AH57">
            <v>0</v>
          </cell>
          <cell r="AI57">
            <v>0</v>
          </cell>
          <cell r="AJ57">
            <v>0</v>
          </cell>
          <cell r="AK57">
            <v>57105</v>
          </cell>
          <cell r="AM57">
            <v>48</v>
          </cell>
          <cell r="AN57">
            <v>48</v>
          </cell>
          <cell r="AO57" t="str">
            <v>BURLINGTON</v>
          </cell>
          <cell r="AP57">
            <v>54097</v>
          </cell>
          <cell r="AQ57">
            <v>65372</v>
          </cell>
          <cell r="AR57">
            <v>0</v>
          </cell>
          <cell r="AS57">
            <v>1890</v>
          </cell>
          <cell r="AT57">
            <v>4242.25</v>
          </cell>
          <cell r="AU57">
            <v>0</v>
          </cell>
          <cell r="AV57">
            <v>5670.25</v>
          </cell>
          <cell r="AW57">
            <v>85.25</v>
          </cell>
          <cell r="AX57">
            <v>-115.2620528385205</v>
          </cell>
          <cell r="AY57">
            <v>11772.48794716148</v>
          </cell>
          <cell r="BA57">
            <v>-75.95795313907233</v>
          </cell>
          <cell r="BB57">
            <v>-115.2620528385205</v>
          </cell>
          <cell r="BD57">
            <v>48</v>
          </cell>
          <cell r="BE57" t="str">
            <v>BURLINGTON</v>
          </cell>
          <cell r="BF57">
            <v>0</v>
          </cell>
          <cell r="BG57">
            <v>0</v>
          </cell>
          <cell r="BI57">
            <v>0</v>
          </cell>
          <cell r="BJ57">
            <v>0</v>
          </cell>
          <cell r="BK57">
            <v>0</v>
          </cell>
          <cell r="BL57">
            <v>0</v>
          </cell>
          <cell r="BM57">
            <v>0</v>
          </cell>
          <cell r="BN57">
            <v>0</v>
          </cell>
          <cell r="BP57">
            <v>0</v>
          </cell>
          <cell r="BR57">
            <v>0</v>
          </cell>
          <cell r="BS57">
            <v>0</v>
          </cell>
          <cell r="BT57">
            <v>0</v>
          </cell>
          <cell r="BU57">
            <v>-115.2620528385205</v>
          </cell>
          <cell r="BV57">
            <v>-115.2620528385205</v>
          </cell>
          <cell r="BX57">
            <v>-115.2620528385205</v>
          </cell>
        </row>
        <row r="58">
          <cell r="A58">
            <v>49</v>
          </cell>
          <cell r="B58">
            <v>49</v>
          </cell>
          <cell r="C58" t="str">
            <v>CAMBRIDGE</v>
          </cell>
          <cell r="D58">
            <v>497.03000000000003</v>
          </cell>
          <cell r="E58">
            <v>13661708</v>
          </cell>
          <cell r="F58">
            <v>0</v>
          </cell>
          <cell r="G58">
            <v>441702</v>
          </cell>
          <cell r="H58">
            <v>14103410</v>
          </cell>
          <cell r="J58">
            <v>870567.26651913568</v>
          </cell>
          <cell r="K58">
            <v>0.40358405024747795</v>
          </cell>
          <cell r="L58">
            <v>441702</v>
          </cell>
          <cell r="M58">
            <v>1312269.2665191358</v>
          </cell>
          <cell r="O58">
            <v>12791140.733480863</v>
          </cell>
          <cell r="Q58">
            <v>56105</v>
          </cell>
          <cell r="R58">
            <v>870567.26651913568</v>
          </cell>
          <cell r="S58">
            <v>443489</v>
          </cell>
          <cell r="T58">
            <v>1368374.2665191358</v>
          </cell>
          <cell r="V58">
            <v>2654897.3656507321</v>
          </cell>
          <cell r="W58">
            <v>0</v>
          </cell>
          <cell r="X58">
            <v>49</v>
          </cell>
          <cell r="Y58">
            <v>497.03000000000003</v>
          </cell>
          <cell r="Z58">
            <v>0.32595706817854098</v>
          </cell>
          <cell r="AA58">
            <v>13661705</v>
          </cell>
          <cell r="AB58">
            <v>0</v>
          </cell>
          <cell r="AC58">
            <v>13661705</v>
          </cell>
          <cell r="AD58">
            <v>0</v>
          </cell>
          <cell r="AE58">
            <v>441697</v>
          </cell>
          <cell r="AF58">
            <v>14103402</v>
          </cell>
          <cell r="AG58">
            <v>54189</v>
          </cell>
          <cell r="AH58">
            <v>0</v>
          </cell>
          <cell r="AI58">
            <v>1784</v>
          </cell>
          <cell r="AJ58">
            <v>55973</v>
          </cell>
          <cell r="AK58">
            <v>14159375</v>
          </cell>
          <cell r="AM58">
            <v>49</v>
          </cell>
          <cell r="AN58">
            <v>49</v>
          </cell>
          <cell r="AO58" t="str">
            <v>CAMBRIDGE</v>
          </cell>
          <cell r="AP58">
            <v>13661708</v>
          </cell>
          <cell r="AQ58">
            <v>12326838</v>
          </cell>
          <cell r="AR58">
            <v>1334870</v>
          </cell>
          <cell r="AS58">
            <v>226786</v>
          </cell>
          <cell r="AT58">
            <v>60568.25</v>
          </cell>
          <cell r="AU58">
            <v>299310.25</v>
          </cell>
          <cell r="AV58">
            <v>101063.5</v>
          </cell>
          <cell r="AW58">
            <v>148324</v>
          </cell>
          <cell r="AX58">
            <v>-13831.634349268163</v>
          </cell>
          <cell r="AY58">
            <v>2157090.3656507321</v>
          </cell>
          <cell r="BA58">
            <v>870567.26651913568</v>
          </cell>
          <cell r="BB58">
            <v>864325.54483363673</v>
          </cell>
          <cell r="BD58">
            <v>49</v>
          </cell>
          <cell r="BE58" t="str">
            <v>CAMBRIDGE</v>
          </cell>
          <cell r="BF58">
            <v>3.4013605442169137E-3</v>
          </cell>
          <cell r="BG58">
            <v>3</v>
          </cell>
          <cell r="BI58">
            <v>5</v>
          </cell>
          <cell r="BJ58">
            <v>8</v>
          </cell>
          <cell r="BK58">
            <v>129</v>
          </cell>
          <cell r="BL58">
            <v>3</v>
          </cell>
          <cell r="BM58">
            <v>132</v>
          </cell>
          <cell r="BN58">
            <v>140</v>
          </cell>
          <cell r="BP58">
            <v>8</v>
          </cell>
          <cell r="BR58">
            <v>1334870</v>
          </cell>
          <cell r="BS58">
            <v>1334867</v>
          </cell>
          <cell r="BT58">
            <v>3</v>
          </cell>
          <cell r="BU58">
            <v>-13831.634349268163</v>
          </cell>
          <cell r="BV58">
            <v>-13831.634349268163</v>
          </cell>
          <cell r="BX58">
            <v>-13823.634349268163</v>
          </cell>
        </row>
        <row r="59">
          <cell r="A59">
            <v>50</v>
          </cell>
          <cell r="B59">
            <v>50</v>
          </cell>
          <cell r="C59" t="str">
            <v>CANTON</v>
          </cell>
          <cell r="D59">
            <v>9.57</v>
          </cell>
          <cell r="E59">
            <v>141326</v>
          </cell>
          <cell r="F59">
            <v>0</v>
          </cell>
          <cell r="G59">
            <v>8546</v>
          </cell>
          <cell r="H59">
            <v>149872</v>
          </cell>
          <cell r="J59">
            <v>21303.100919504141</v>
          </cell>
          <cell r="K59">
            <v>0.34921659713353037</v>
          </cell>
          <cell r="L59">
            <v>8546</v>
          </cell>
          <cell r="M59">
            <v>29849.100919504141</v>
          </cell>
          <cell r="O59">
            <v>120022.89908049586</v>
          </cell>
          <cell r="Q59">
            <v>0</v>
          </cell>
          <cell r="R59">
            <v>21303.100919504141</v>
          </cell>
          <cell r="S59">
            <v>8546</v>
          </cell>
          <cell r="T59">
            <v>29849.100919504141</v>
          </cell>
          <cell r="V59">
            <v>69548.544250090286</v>
          </cell>
          <cell r="W59">
            <v>0</v>
          </cell>
          <cell r="X59">
            <v>50</v>
          </cell>
          <cell r="Y59">
            <v>9.57</v>
          </cell>
          <cell r="Z59">
            <v>0</v>
          </cell>
          <cell r="AA59">
            <v>141326</v>
          </cell>
          <cell r="AB59">
            <v>0</v>
          </cell>
          <cell r="AC59">
            <v>141326</v>
          </cell>
          <cell r="AD59">
            <v>0</v>
          </cell>
          <cell r="AE59">
            <v>8546</v>
          </cell>
          <cell r="AF59">
            <v>149872</v>
          </cell>
          <cell r="AG59">
            <v>0</v>
          </cell>
          <cell r="AH59">
            <v>0</v>
          </cell>
          <cell r="AI59">
            <v>0</v>
          </cell>
          <cell r="AJ59">
            <v>0</v>
          </cell>
          <cell r="AK59">
            <v>149872</v>
          </cell>
          <cell r="AM59">
            <v>50</v>
          </cell>
          <cell r="AN59">
            <v>50</v>
          </cell>
          <cell r="AO59" t="str">
            <v>CANTON</v>
          </cell>
          <cell r="AP59">
            <v>141326</v>
          </cell>
          <cell r="AQ59">
            <v>108187</v>
          </cell>
          <cell r="AR59">
            <v>33139</v>
          </cell>
          <cell r="AS59">
            <v>13323</v>
          </cell>
          <cell r="AT59">
            <v>0</v>
          </cell>
          <cell r="AU59">
            <v>0</v>
          </cell>
          <cell r="AV59">
            <v>998</v>
          </cell>
          <cell r="AW59">
            <v>14355.25</v>
          </cell>
          <cell r="AX59">
            <v>-812.70574990971363</v>
          </cell>
          <cell r="AY59">
            <v>61002.544250090286</v>
          </cell>
          <cell r="BA59">
            <v>21303.100919504141</v>
          </cell>
          <cell r="BB59">
            <v>20988.106884236146</v>
          </cell>
          <cell r="BD59">
            <v>50</v>
          </cell>
          <cell r="BE59" t="str">
            <v>CANTON</v>
          </cell>
          <cell r="BF59">
            <v>0</v>
          </cell>
          <cell r="BG59">
            <v>0</v>
          </cell>
          <cell r="BI59">
            <v>0</v>
          </cell>
          <cell r="BJ59">
            <v>0</v>
          </cell>
          <cell r="BK59">
            <v>0</v>
          </cell>
          <cell r="BL59">
            <v>0</v>
          </cell>
          <cell r="BM59">
            <v>0</v>
          </cell>
          <cell r="BN59">
            <v>0</v>
          </cell>
          <cell r="BP59">
            <v>0</v>
          </cell>
          <cell r="BR59">
            <v>33139</v>
          </cell>
          <cell r="BS59">
            <v>33139</v>
          </cell>
          <cell r="BT59">
            <v>0</v>
          </cell>
          <cell r="BU59">
            <v>-812.70574990971363</v>
          </cell>
          <cell r="BV59">
            <v>-812.70574990971363</v>
          </cell>
          <cell r="BX59">
            <v>-812.70574990971363</v>
          </cell>
        </row>
        <row r="60">
          <cell r="A60">
            <v>51</v>
          </cell>
          <cell r="B60">
            <v>51</v>
          </cell>
          <cell r="C60" t="str">
            <v>CARLISLE</v>
          </cell>
          <cell r="D60">
            <v>0</v>
          </cell>
          <cell r="E60">
            <v>0</v>
          </cell>
          <cell r="F60">
            <v>0</v>
          </cell>
          <cell r="G60">
            <v>0</v>
          </cell>
          <cell r="H60">
            <v>0</v>
          </cell>
          <cell r="J60">
            <v>-186.34723036579504</v>
          </cell>
          <cell r="K60">
            <v>-3.9788213146428254E-2</v>
          </cell>
          <cell r="L60">
            <v>0</v>
          </cell>
          <cell r="M60">
            <v>-186.34723036579504</v>
          </cell>
          <cell r="O60">
            <v>186.34723036579504</v>
          </cell>
          <cell r="Q60">
            <v>0</v>
          </cell>
          <cell r="R60">
            <v>-186.34723036579504</v>
          </cell>
          <cell r="S60">
            <v>0</v>
          </cell>
          <cell r="T60">
            <v>-186.34723036579504</v>
          </cell>
          <cell r="V60">
            <v>4683.4782371352412</v>
          </cell>
          <cell r="W60">
            <v>0</v>
          </cell>
          <cell r="X60">
            <v>51</v>
          </cell>
          <cell r="AM60">
            <v>51</v>
          </cell>
          <cell r="AN60">
            <v>51</v>
          </cell>
          <cell r="AO60" t="str">
            <v>CARLISLE</v>
          </cell>
          <cell r="AP60">
            <v>0</v>
          </cell>
          <cell r="AQ60">
            <v>18542</v>
          </cell>
          <cell r="AR60">
            <v>0</v>
          </cell>
          <cell r="AS60">
            <v>4636</v>
          </cell>
          <cell r="AT60">
            <v>0</v>
          </cell>
          <cell r="AU60">
            <v>0</v>
          </cell>
          <cell r="AV60">
            <v>195.25</v>
          </cell>
          <cell r="AW60">
            <v>135</v>
          </cell>
          <cell r="AX60">
            <v>-282.77176286475878</v>
          </cell>
          <cell r="AY60">
            <v>4683.4782371352412</v>
          </cell>
          <cell r="BA60">
            <v>-186.34723036579504</v>
          </cell>
          <cell r="BB60">
            <v>-282.77176286475878</v>
          </cell>
          <cell r="BD60">
            <v>51</v>
          </cell>
          <cell r="BE60" t="str">
            <v>CARLISLE</v>
          </cell>
          <cell r="BF60">
            <v>0</v>
          </cell>
          <cell r="BG60">
            <v>0</v>
          </cell>
          <cell r="BI60">
            <v>0</v>
          </cell>
          <cell r="BJ60">
            <v>0</v>
          </cell>
          <cell r="BK60">
            <v>0</v>
          </cell>
          <cell r="BL60">
            <v>0</v>
          </cell>
          <cell r="BM60">
            <v>0</v>
          </cell>
          <cell r="BN60">
            <v>0</v>
          </cell>
          <cell r="BP60">
            <v>0</v>
          </cell>
          <cell r="BR60">
            <v>0</v>
          </cell>
          <cell r="BS60">
            <v>0</v>
          </cell>
          <cell r="BT60">
            <v>0</v>
          </cell>
          <cell r="BU60">
            <v>-282.77176286475878</v>
          </cell>
          <cell r="BV60">
            <v>-282.77176286475878</v>
          </cell>
          <cell r="BX60">
            <v>-282.77176286475878</v>
          </cell>
        </row>
        <row r="61">
          <cell r="A61">
            <v>52</v>
          </cell>
          <cell r="B61">
            <v>52</v>
          </cell>
          <cell r="C61" t="str">
            <v>CARVER</v>
          </cell>
          <cell r="D61">
            <v>43.68</v>
          </cell>
          <cell r="E61">
            <v>586553</v>
          </cell>
          <cell r="F61">
            <v>0</v>
          </cell>
          <cell r="G61">
            <v>39006</v>
          </cell>
          <cell r="H61">
            <v>625559</v>
          </cell>
          <cell r="J61">
            <v>86114.477690590138</v>
          </cell>
          <cell r="K61">
            <v>0.37542805996696438</v>
          </cell>
          <cell r="L61">
            <v>39006</v>
          </cell>
          <cell r="M61">
            <v>125120.47769059014</v>
          </cell>
          <cell r="O61">
            <v>500438.52230940986</v>
          </cell>
          <cell r="Q61">
            <v>0</v>
          </cell>
          <cell r="R61">
            <v>86114.477690590138</v>
          </cell>
          <cell r="S61">
            <v>39006</v>
          </cell>
          <cell r="T61">
            <v>125120.47769059014</v>
          </cell>
          <cell r="V61">
            <v>268382.77513547533</v>
          </cell>
          <cell r="W61">
            <v>0</v>
          </cell>
          <cell r="X61">
            <v>52</v>
          </cell>
          <cell r="Y61">
            <v>43.68</v>
          </cell>
          <cell r="Z61">
            <v>0</v>
          </cell>
          <cell r="AA61">
            <v>586553</v>
          </cell>
          <cell r="AB61">
            <v>0</v>
          </cell>
          <cell r="AC61">
            <v>586553</v>
          </cell>
          <cell r="AD61">
            <v>0</v>
          </cell>
          <cell r="AE61">
            <v>39006</v>
          </cell>
          <cell r="AF61">
            <v>625559</v>
          </cell>
          <cell r="AG61">
            <v>0</v>
          </cell>
          <cell r="AH61">
            <v>0</v>
          </cell>
          <cell r="AI61">
            <v>0</v>
          </cell>
          <cell r="AJ61">
            <v>0</v>
          </cell>
          <cell r="AK61">
            <v>625559</v>
          </cell>
          <cell r="AM61">
            <v>52</v>
          </cell>
          <cell r="AN61">
            <v>52</v>
          </cell>
          <cell r="AO61" t="str">
            <v>CARVER</v>
          </cell>
          <cell r="AP61">
            <v>586553</v>
          </cell>
          <cell r="AQ61">
            <v>454508</v>
          </cell>
          <cell r="AR61">
            <v>132045</v>
          </cell>
          <cell r="AS61">
            <v>22475</v>
          </cell>
          <cell r="AT61">
            <v>21906.5</v>
          </cell>
          <cell r="AU61">
            <v>36677</v>
          </cell>
          <cell r="AV61">
            <v>17644.25</v>
          </cell>
          <cell r="AW61">
            <v>0</v>
          </cell>
          <cell r="AX61">
            <v>-1370.9748645246582</v>
          </cell>
          <cell r="AY61">
            <v>229376.77513547533</v>
          </cell>
          <cell r="BA61">
            <v>86114.477690590138</v>
          </cell>
          <cell r="BB61">
            <v>85496.109364806049</v>
          </cell>
          <cell r="BD61">
            <v>52</v>
          </cell>
          <cell r="BE61" t="str">
            <v>CARVER</v>
          </cell>
          <cell r="BF61">
            <v>0</v>
          </cell>
          <cell r="BG61">
            <v>0</v>
          </cell>
          <cell r="BI61">
            <v>0</v>
          </cell>
          <cell r="BJ61">
            <v>0</v>
          </cell>
          <cell r="BK61">
            <v>0</v>
          </cell>
          <cell r="BL61">
            <v>0</v>
          </cell>
          <cell r="BM61">
            <v>0</v>
          </cell>
          <cell r="BN61">
            <v>0</v>
          </cell>
          <cell r="BP61">
            <v>0</v>
          </cell>
          <cell r="BR61">
            <v>132045</v>
          </cell>
          <cell r="BS61">
            <v>132045</v>
          </cell>
          <cell r="BT61">
            <v>0</v>
          </cell>
          <cell r="BU61">
            <v>-1370.9748645246582</v>
          </cell>
          <cell r="BV61">
            <v>-1370.9748645246582</v>
          </cell>
          <cell r="BX61">
            <v>-1370.9748645246582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BA62">
            <v>0</v>
          </cell>
          <cell r="BB62">
            <v>0</v>
          </cell>
          <cell r="BD62">
            <v>53</v>
          </cell>
          <cell r="BE62" t="str">
            <v>CHARLEMONT</v>
          </cell>
          <cell r="BF62">
            <v>0</v>
          </cell>
          <cell r="BG62">
            <v>0</v>
          </cell>
          <cell r="BI62">
            <v>0</v>
          </cell>
          <cell r="BJ62">
            <v>0</v>
          </cell>
          <cell r="BK62">
            <v>0</v>
          </cell>
          <cell r="BL62">
            <v>0</v>
          </cell>
          <cell r="BM62">
            <v>0</v>
          </cell>
          <cell r="BN62">
            <v>0</v>
          </cell>
          <cell r="BP62">
            <v>0</v>
          </cell>
          <cell r="BR62">
            <v>0</v>
          </cell>
          <cell r="BS62">
            <v>0</v>
          </cell>
          <cell r="BT62">
            <v>0</v>
          </cell>
          <cell r="BU62">
            <v>0</v>
          </cell>
          <cell r="BV62">
            <v>0</v>
          </cell>
          <cell r="BX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BA63">
            <v>0</v>
          </cell>
          <cell r="BB63">
            <v>0</v>
          </cell>
          <cell r="BD63">
            <v>54</v>
          </cell>
          <cell r="BE63" t="str">
            <v>CHARLTON</v>
          </cell>
          <cell r="BF63">
            <v>0</v>
          </cell>
          <cell r="BG63">
            <v>0</v>
          </cell>
          <cell r="BI63">
            <v>0</v>
          </cell>
          <cell r="BJ63">
            <v>0</v>
          </cell>
          <cell r="BK63">
            <v>0</v>
          </cell>
          <cell r="BL63">
            <v>0</v>
          </cell>
          <cell r="BM63">
            <v>0</v>
          </cell>
          <cell r="BN63">
            <v>0</v>
          </cell>
          <cell r="BP63">
            <v>0</v>
          </cell>
          <cell r="BR63">
            <v>0</v>
          </cell>
          <cell r="BS63">
            <v>0</v>
          </cell>
          <cell r="BT63">
            <v>0</v>
          </cell>
          <cell r="BU63">
            <v>0</v>
          </cell>
          <cell r="BV63">
            <v>0</v>
          </cell>
          <cell r="BX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BA64">
            <v>0</v>
          </cell>
          <cell r="BB64">
            <v>0</v>
          </cell>
          <cell r="BD64">
            <v>55</v>
          </cell>
          <cell r="BE64" t="str">
            <v>CHATHAM</v>
          </cell>
          <cell r="BF64">
            <v>0</v>
          </cell>
          <cell r="BG64">
            <v>0</v>
          </cell>
          <cell r="BI64">
            <v>0</v>
          </cell>
          <cell r="BJ64">
            <v>0</v>
          </cell>
          <cell r="BK64">
            <v>0</v>
          </cell>
          <cell r="BL64">
            <v>0</v>
          </cell>
          <cell r="BM64">
            <v>0</v>
          </cell>
          <cell r="BN64">
            <v>0</v>
          </cell>
          <cell r="BP64">
            <v>0</v>
          </cell>
          <cell r="BR64">
            <v>0</v>
          </cell>
          <cell r="BS64">
            <v>0</v>
          </cell>
          <cell r="BT64">
            <v>0</v>
          </cell>
          <cell r="BU64">
            <v>0</v>
          </cell>
          <cell r="BV64">
            <v>0</v>
          </cell>
          <cell r="BX64">
            <v>0</v>
          </cell>
        </row>
        <row r="65">
          <cell r="A65">
            <v>56</v>
          </cell>
          <cell r="B65">
            <v>56</v>
          </cell>
          <cell r="C65" t="str">
            <v>CHELMSFORD</v>
          </cell>
          <cell r="D65">
            <v>108.07</v>
          </cell>
          <cell r="E65">
            <v>1388092</v>
          </cell>
          <cell r="F65">
            <v>0</v>
          </cell>
          <cell r="G65">
            <v>96400</v>
          </cell>
          <cell r="H65">
            <v>1484492</v>
          </cell>
          <cell r="J65">
            <v>44910.344914008601</v>
          </cell>
          <cell r="K65">
            <v>0.27668038402282302</v>
          </cell>
          <cell r="L65">
            <v>96400</v>
          </cell>
          <cell r="M65">
            <v>141310.3449140086</v>
          </cell>
          <cell r="O65">
            <v>1343181.6550859914</v>
          </cell>
          <cell r="Q65">
            <v>0</v>
          </cell>
          <cell r="R65">
            <v>44910.344914008601</v>
          </cell>
          <cell r="S65">
            <v>96400</v>
          </cell>
          <cell r="T65">
            <v>141310.3449140086</v>
          </cell>
          <cell r="V65">
            <v>258718.5</v>
          </cell>
          <cell r="W65">
            <v>0</v>
          </cell>
          <cell r="X65">
            <v>56</v>
          </cell>
          <cell r="Y65">
            <v>108.07</v>
          </cell>
          <cell r="Z65">
            <v>0.10970711761337089</v>
          </cell>
          <cell r="AA65">
            <v>1388092</v>
          </cell>
          <cell r="AB65">
            <v>0</v>
          </cell>
          <cell r="AC65">
            <v>1388092</v>
          </cell>
          <cell r="AD65">
            <v>0</v>
          </cell>
          <cell r="AE65">
            <v>96400</v>
          </cell>
          <cell r="AF65">
            <v>1484492</v>
          </cell>
          <cell r="AG65">
            <v>0</v>
          </cell>
          <cell r="AH65">
            <v>0</v>
          </cell>
          <cell r="AI65">
            <v>0</v>
          </cell>
          <cell r="AJ65">
            <v>0</v>
          </cell>
          <cell r="AK65">
            <v>1484492</v>
          </cell>
          <cell r="AM65">
            <v>56</v>
          </cell>
          <cell r="AN65">
            <v>56</v>
          </cell>
          <cell r="AO65" t="str">
            <v>CHELMSFORD</v>
          </cell>
          <cell r="AP65">
            <v>1388092</v>
          </cell>
          <cell r="AQ65">
            <v>1319943</v>
          </cell>
          <cell r="AR65">
            <v>68149</v>
          </cell>
          <cell r="AS65">
            <v>0</v>
          </cell>
          <cell r="AT65">
            <v>32026.75</v>
          </cell>
          <cell r="AU65">
            <v>61798.5</v>
          </cell>
          <cell r="AV65">
            <v>344.25</v>
          </cell>
          <cell r="AW65">
            <v>0</v>
          </cell>
          <cell r="AX65">
            <v>0</v>
          </cell>
          <cell r="AY65">
            <v>162318.5</v>
          </cell>
          <cell r="BA65">
            <v>44910.344914008601</v>
          </cell>
          <cell r="BB65">
            <v>44832.48076901555</v>
          </cell>
          <cell r="BD65">
            <v>56</v>
          </cell>
          <cell r="BE65" t="str">
            <v>CHELMSFORD</v>
          </cell>
          <cell r="BF65">
            <v>0</v>
          </cell>
          <cell r="BG65">
            <v>0</v>
          </cell>
          <cell r="BI65">
            <v>0</v>
          </cell>
          <cell r="BJ65">
            <v>0</v>
          </cell>
          <cell r="BK65">
            <v>0</v>
          </cell>
          <cell r="BL65">
            <v>0</v>
          </cell>
          <cell r="BM65">
            <v>0</v>
          </cell>
          <cell r="BN65">
            <v>0</v>
          </cell>
          <cell r="BP65">
            <v>0</v>
          </cell>
          <cell r="BR65">
            <v>68149</v>
          </cell>
          <cell r="BS65">
            <v>68149</v>
          </cell>
          <cell r="BT65">
            <v>0</v>
          </cell>
          <cell r="BU65">
            <v>0</v>
          </cell>
          <cell r="BV65">
            <v>0</v>
          </cell>
          <cell r="BX65">
            <v>0</v>
          </cell>
        </row>
        <row r="66">
          <cell r="A66">
            <v>57</v>
          </cell>
          <cell r="B66">
            <v>57</v>
          </cell>
          <cell r="C66" t="str">
            <v>CHELSEA</v>
          </cell>
          <cell r="D66">
            <v>894.42</v>
          </cell>
          <cell r="E66">
            <v>10895063</v>
          </cell>
          <cell r="F66">
            <v>0</v>
          </cell>
          <cell r="G66">
            <v>789141</v>
          </cell>
          <cell r="H66">
            <v>11684204</v>
          </cell>
          <cell r="J66">
            <v>556739.36865000741</v>
          </cell>
          <cell r="K66">
            <v>0.20936907977122537</v>
          </cell>
          <cell r="L66">
            <v>789141</v>
          </cell>
          <cell r="M66">
            <v>1345880.3686500075</v>
          </cell>
          <cell r="O66">
            <v>10338323.631349992</v>
          </cell>
          <cell r="Q66">
            <v>85062</v>
          </cell>
          <cell r="R66">
            <v>556739.36865000741</v>
          </cell>
          <cell r="S66">
            <v>794793</v>
          </cell>
          <cell r="T66">
            <v>1430942.3686500075</v>
          </cell>
          <cell r="V66">
            <v>3533331.8897976177</v>
          </cell>
          <cell r="W66">
            <v>0</v>
          </cell>
          <cell r="X66">
            <v>57</v>
          </cell>
          <cell r="Y66">
            <v>894.42</v>
          </cell>
          <cell r="Z66">
            <v>4.4046884724727482</v>
          </cell>
          <cell r="AA66">
            <v>10895084</v>
          </cell>
          <cell r="AB66">
            <v>0</v>
          </cell>
          <cell r="AC66">
            <v>10895084</v>
          </cell>
          <cell r="AD66">
            <v>0</v>
          </cell>
          <cell r="AE66">
            <v>789143</v>
          </cell>
          <cell r="AF66">
            <v>11684227</v>
          </cell>
          <cell r="AG66">
            <v>79410</v>
          </cell>
          <cell r="AH66">
            <v>0</v>
          </cell>
          <cell r="AI66">
            <v>5652</v>
          </cell>
          <cell r="AJ66">
            <v>85062</v>
          </cell>
          <cell r="AK66">
            <v>11769289</v>
          </cell>
          <cell r="AM66">
            <v>57</v>
          </cell>
          <cell r="AN66">
            <v>57</v>
          </cell>
          <cell r="AO66" t="str">
            <v>CHELSEA</v>
          </cell>
          <cell r="AP66">
            <v>10895063</v>
          </cell>
          <cell r="AQ66">
            <v>10022868</v>
          </cell>
          <cell r="AR66">
            <v>872195</v>
          </cell>
          <cell r="AS66">
            <v>448781</v>
          </cell>
          <cell r="AT66">
            <v>500226</v>
          </cell>
          <cell r="AU66">
            <v>286710.25</v>
          </cell>
          <cell r="AV66">
            <v>256123.75</v>
          </cell>
          <cell r="AW66">
            <v>322466.25</v>
          </cell>
          <cell r="AX66">
            <v>-27373.360202382086</v>
          </cell>
          <cell r="AY66">
            <v>2659128.8897976177</v>
          </cell>
          <cell r="BA66">
            <v>556739.36865000741</v>
          </cell>
          <cell r="BB66">
            <v>546408.58178255556</v>
          </cell>
          <cell r="BD66">
            <v>57</v>
          </cell>
          <cell r="BE66" t="str">
            <v>CHELSEA</v>
          </cell>
          <cell r="BF66">
            <v>0</v>
          </cell>
          <cell r="BG66">
            <v>-21</v>
          </cell>
          <cell r="BI66">
            <v>-2</v>
          </cell>
          <cell r="BJ66">
            <v>-23</v>
          </cell>
          <cell r="BK66">
            <v>0</v>
          </cell>
          <cell r="BL66">
            <v>0</v>
          </cell>
          <cell r="BM66">
            <v>0</v>
          </cell>
          <cell r="BN66">
            <v>-23</v>
          </cell>
          <cell r="BP66">
            <v>-2</v>
          </cell>
          <cell r="BR66">
            <v>872195</v>
          </cell>
          <cell r="BS66">
            <v>872216</v>
          </cell>
          <cell r="BT66">
            <v>-21</v>
          </cell>
          <cell r="BU66">
            <v>-27394.360202382086</v>
          </cell>
          <cell r="BV66">
            <v>-27373.360202382086</v>
          </cell>
          <cell r="BX66">
            <v>-27375.360202382086</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BA67">
            <v>0</v>
          </cell>
          <cell r="BB67">
            <v>0</v>
          </cell>
          <cell r="BD67">
            <v>58</v>
          </cell>
          <cell r="BE67" t="str">
            <v>CHESHIRE</v>
          </cell>
          <cell r="BF67">
            <v>0</v>
          </cell>
          <cell r="BG67">
            <v>0</v>
          </cell>
          <cell r="BI67">
            <v>0</v>
          </cell>
          <cell r="BJ67">
            <v>0</v>
          </cell>
          <cell r="BK67">
            <v>0</v>
          </cell>
          <cell r="BL67">
            <v>0</v>
          </cell>
          <cell r="BM67">
            <v>0</v>
          </cell>
          <cell r="BN67">
            <v>0</v>
          </cell>
          <cell r="BP67">
            <v>0</v>
          </cell>
          <cell r="BR67">
            <v>0</v>
          </cell>
          <cell r="BS67">
            <v>0</v>
          </cell>
          <cell r="BT67">
            <v>0</v>
          </cell>
          <cell r="BU67">
            <v>0</v>
          </cell>
          <cell r="BV67">
            <v>0</v>
          </cell>
          <cell r="BX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BA68">
            <v>0</v>
          </cell>
          <cell r="BB68">
            <v>0</v>
          </cell>
          <cell r="BD68">
            <v>59</v>
          </cell>
          <cell r="BE68" t="str">
            <v>CHESTER</v>
          </cell>
          <cell r="BF68">
            <v>0</v>
          </cell>
          <cell r="BG68">
            <v>0</v>
          </cell>
          <cell r="BI68">
            <v>0</v>
          </cell>
          <cell r="BJ68">
            <v>0</v>
          </cell>
          <cell r="BK68">
            <v>0</v>
          </cell>
          <cell r="BL68">
            <v>0</v>
          </cell>
          <cell r="BM68">
            <v>0</v>
          </cell>
          <cell r="BN68">
            <v>0</v>
          </cell>
          <cell r="BP68">
            <v>0</v>
          </cell>
          <cell r="BR68">
            <v>0</v>
          </cell>
          <cell r="BS68">
            <v>0</v>
          </cell>
          <cell r="BT68">
            <v>0</v>
          </cell>
          <cell r="BU68">
            <v>0</v>
          </cell>
          <cell r="BV68">
            <v>0</v>
          </cell>
          <cell r="BX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BA69">
            <v>0</v>
          </cell>
          <cell r="BB69">
            <v>0</v>
          </cell>
          <cell r="BD69">
            <v>60</v>
          </cell>
          <cell r="BE69" t="str">
            <v>CHESTERFIELD</v>
          </cell>
          <cell r="BF69">
            <v>0</v>
          </cell>
          <cell r="BG69">
            <v>0</v>
          </cell>
          <cell r="BI69">
            <v>0</v>
          </cell>
          <cell r="BJ69">
            <v>0</v>
          </cell>
          <cell r="BK69">
            <v>0</v>
          </cell>
          <cell r="BL69">
            <v>0</v>
          </cell>
          <cell r="BM69">
            <v>0</v>
          </cell>
          <cell r="BN69">
            <v>0</v>
          </cell>
          <cell r="BP69">
            <v>0</v>
          </cell>
          <cell r="BR69">
            <v>0</v>
          </cell>
          <cell r="BS69">
            <v>0</v>
          </cell>
          <cell r="BT69">
            <v>0</v>
          </cell>
          <cell r="BU69">
            <v>0</v>
          </cell>
          <cell r="BV69">
            <v>0</v>
          </cell>
          <cell r="BX69">
            <v>0</v>
          </cell>
        </row>
        <row r="70">
          <cell r="A70">
            <v>61</v>
          </cell>
          <cell r="B70">
            <v>61</v>
          </cell>
          <cell r="C70" t="str">
            <v>CHICOPEE</v>
          </cell>
          <cell r="D70">
            <v>265.58999999999997</v>
          </cell>
          <cell r="E70">
            <v>3027597</v>
          </cell>
          <cell r="F70">
            <v>0</v>
          </cell>
          <cell r="G70">
            <v>234841</v>
          </cell>
          <cell r="H70">
            <v>3262438</v>
          </cell>
          <cell r="J70">
            <v>302405.89451034582</v>
          </cell>
          <cell r="K70">
            <v>0.37050307907540864</v>
          </cell>
          <cell r="L70">
            <v>234841</v>
          </cell>
          <cell r="M70">
            <v>537246.89451034577</v>
          </cell>
          <cell r="O70">
            <v>2725191.1054896545</v>
          </cell>
          <cell r="Q70">
            <v>29373</v>
          </cell>
          <cell r="R70">
            <v>302405.89451034582</v>
          </cell>
          <cell r="S70">
            <v>237029</v>
          </cell>
          <cell r="T70">
            <v>566619.89451034577</v>
          </cell>
          <cell r="V70">
            <v>1080417.4584570809</v>
          </cell>
          <cell r="W70">
            <v>0</v>
          </cell>
          <cell r="X70">
            <v>61</v>
          </cell>
          <cell r="Y70">
            <v>265.58999999999997</v>
          </cell>
          <cell r="Z70">
            <v>0.14240874356868247</v>
          </cell>
          <cell r="AA70">
            <v>3027597</v>
          </cell>
          <cell r="AB70">
            <v>0</v>
          </cell>
          <cell r="AC70">
            <v>3027597</v>
          </cell>
          <cell r="AD70">
            <v>0</v>
          </cell>
          <cell r="AE70">
            <v>234841</v>
          </cell>
          <cell r="AF70">
            <v>3262438</v>
          </cell>
          <cell r="AG70">
            <v>27185</v>
          </cell>
          <cell r="AH70">
            <v>0</v>
          </cell>
          <cell r="AI70">
            <v>2188</v>
          </cell>
          <cell r="AJ70">
            <v>29373</v>
          </cell>
          <cell r="AK70">
            <v>3291811</v>
          </cell>
          <cell r="AM70">
            <v>61</v>
          </cell>
          <cell r="AN70">
            <v>61</v>
          </cell>
          <cell r="AO70" t="str">
            <v>CHICOPEE</v>
          </cell>
          <cell r="AP70">
            <v>3027597</v>
          </cell>
          <cell r="AQ70">
            <v>2560132</v>
          </cell>
          <cell r="AR70">
            <v>467465</v>
          </cell>
          <cell r="AS70">
            <v>140662</v>
          </cell>
          <cell r="AT70">
            <v>68342.5</v>
          </cell>
          <cell r="AU70">
            <v>40780</v>
          </cell>
          <cell r="AV70">
            <v>83339</v>
          </cell>
          <cell r="AW70">
            <v>24195.5</v>
          </cell>
          <cell r="AX70">
            <v>-8580.5415429190616</v>
          </cell>
          <cell r="AY70">
            <v>816203.45845708088</v>
          </cell>
          <cell r="BA70">
            <v>302405.89451034582</v>
          </cell>
          <cell r="BB70">
            <v>298945.84362322942</v>
          </cell>
          <cell r="BD70">
            <v>61</v>
          </cell>
          <cell r="BE70" t="str">
            <v>CHICOPEE</v>
          </cell>
          <cell r="BF70">
            <v>0</v>
          </cell>
          <cell r="BG70">
            <v>0</v>
          </cell>
          <cell r="BI70">
            <v>0</v>
          </cell>
          <cell r="BJ70">
            <v>0</v>
          </cell>
          <cell r="BK70">
            <v>0</v>
          </cell>
          <cell r="BL70">
            <v>0</v>
          </cell>
          <cell r="BM70">
            <v>0</v>
          </cell>
          <cell r="BN70">
            <v>0</v>
          </cell>
          <cell r="BP70">
            <v>0</v>
          </cell>
          <cell r="BR70">
            <v>467465</v>
          </cell>
          <cell r="BS70">
            <v>467465</v>
          </cell>
          <cell r="BT70">
            <v>0</v>
          </cell>
          <cell r="BU70">
            <v>-8580.5415429190616</v>
          </cell>
          <cell r="BV70">
            <v>-8580.5415429190616</v>
          </cell>
          <cell r="BX70">
            <v>-8580.5415429190616</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BA71">
            <v>0</v>
          </cell>
          <cell r="BB71">
            <v>0</v>
          </cell>
          <cell r="BD71">
            <v>62</v>
          </cell>
          <cell r="BE71" t="str">
            <v>CHILMARK</v>
          </cell>
          <cell r="BF71">
            <v>0</v>
          </cell>
          <cell r="BG71">
            <v>0</v>
          </cell>
          <cell r="BI71">
            <v>0</v>
          </cell>
          <cell r="BJ71">
            <v>0</v>
          </cell>
          <cell r="BK71">
            <v>0</v>
          </cell>
          <cell r="BL71">
            <v>0</v>
          </cell>
          <cell r="BM71">
            <v>0</v>
          </cell>
          <cell r="BN71">
            <v>0</v>
          </cell>
          <cell r="BP71">
            <v>0</v>
          </cell>
          <cell r="BR71">
            <v>0</v>
          </cell>
          <cell r="BS71">
            <v>0</v>
          </cell>
          <cell r="BT71">
            <v>0</v>
          </cell>
          <cell r="BU71">
            <v>0</v>
          </cell>
          <cell r="BV71">
            <v>0</v>
          </cell>
          <cell r="BX71">
            <v>0</v>
          </cell>
        </row>
        <row r="72">
          <cell r="A72">
            <v>63</v>
          </cell>
          <cell r="B72">
            <v>63</v>
          </cell>
          <cell r="C72" t="str">
            <v>CLARKSBURG</v>
          </cell>
          <cell r="D72">
            <v>4</v>
          </cell>
          <cell r="E72">
            <v>37653</v>
          </cell>
          <cell r="F72">
            <v>0</v>
          </cell>
          <cell r="G72">
            <v>2679</v>
          </cell>
          <cell r="H72">
            <v>40332</v>
          </cell>
          <cell r="J72">
            <v>5701.0285382190259</v>
          </cell>
          <cell r="K72">
            <v>0.45921412337896661</v>
          </cell>
          <cell r="L72">
            <v>2679</v>
          </cell>
          <cell r="M72">
            <v>8380.0285382190268</v>
          </cell>
          <cell r="O72">
            <v>31951.971461780973</v>
          </cell>
          <cell r="Q72">
            <v>13444</v>
          </cell>
          <cell r="R72">
            <v>5701.0285382190259</v>
          </cell>
          <cell r="S72">
            <v>3572</v>
          </cell>
          <cell r="T72">
            <v>21824.028538219027</v>
          </cell>
          <cell r="V72">
            <v>28537.75</v>
          </cell>
          <cell r="W72">
            <v>0</v>
          </cell>
          <cell r="X72">
            <v>63</v>
          </cell>
          <cell r="Y72">
            <v>4</v>
          </cell>
          <cell r="Z72">
            <v>0</v>
          </cell>
          <cell r="AA72">
            <v>37653</v>
          </cell>
          <cell r="AB72">
            <v>0</v>
          </cell>
          <cell r="AC72">
            <v>37653</v>
          </cell>
          <cell r="AD72">
            <v>0</v>
          </cell>
          <cell r="AE72">
            <v>2679</v>
          </cell>
          <cell r="AF72">
            <v>40332</v>
          </cell>
          <cell r="AG72">
            <v>12551</v>
          </cell>
          <cell r="AH72">
            <v>0</v>
          </cell>
          <cell r="AI72">
            <v>893</v>
          </cell>
          <cell r="AJ72">
            <v>13444</v>
          </cell>
          <cell r="AK72">
            <v>53776</v>
          </cell>
          <cell r="AM72">
            <v>63</v>
          </cell>
          <cell r="AN72">
            <v>63</v>
          </cell>
          <cell r="AO72" t="str">
            <v>CLARKSBURG</v>
          </cell>
          <cell r="AP72">
            <v>37653</v>
          </cell>
          <cell r="AQ72">
            <v>29002</v>
          </cell>
          <cell r="AR72">
            <v>8651</v>
          </cell>
          <cell r="AS72">
            <v>0</v>
          </cell>
          <cell r="AT72">
            <v>1715.25</v>
          </cell>
          <cell r="AU72">
            <v>0</v>
          </cell>
          <cell r="AV72">
            <v>2048.5</v>
          </cell>
          <cell r="AW72">
            <v>0</v>
          </cell>
          <cell r="AX72">
            <v>0</v>
          </cell>
          <cell r="AY72">
            <v>12414.75</v>
          </cell>
          <cell r="BA72">
            <v>5701.0285382190259</v>
          </cell>
          <cell r="BB72">
            <v>5691.1442740576313</v>
          </cell>
          <cell r="BD72">
            <v>63</v>
          </cell>
          <cell r="BE72" t="str">
            <v>CLARKSBURG</v>
          </cell>
          <cell r="BF72">
            <v>0</v>
          </cell>
          <cell r="BG72">
            <v>0</v>
          </cell>
          <cell r="BI72">
            <v>0</v>
          </cell>
          <cell r="BJ72">
            <v>0</v>
          </cell>
          <cell r="BK72">
            <v>0</v>
          </cell>
          <cell r="BL72">
            <v>0</v>
          </cell>
          <cell r="BM72">
            <v>0</v>
          </cell>
          <cell r="BN72">
            <v>0</v>
          </cell>
          <cell r="BP72">
            <v>0</v>
          </cell>
          <cell r="BR72">
            <v>8651</v>
          </cell>
          <cell r="BS72">
            <v>8651</v>
          </cell>
          <cell r="BT72">
            <v>0</v>
          </cell>
          <cell r="BU72">
            <v>0</v>
          </cell>
          <cell r="BV72">
            <v>0</v>
          </cell>
          <cell r="BX72">
            <v>0</v>
          </cell>
        </row>
        <row r="73">
          <cell r="A73">
            <v>64</v>
          </cell>
          <cell r="B73">
            <v>64</v>
          </cell>
          <cell r="C73" t="str">
            <v>CLINTON</v>
          </cell>
          <cell r="D73">
            <v>64.14</v>
          </cell>
          <cell r="E73">
            <v>678222</v>
          </cell>
          <cell r="F73">
            <v>0</v>
          </cell>
          <cell r="G73">
            <v>55149</v>
          </cell>
          <cell r="H73">
            <v>733371</v>
          </cell>
          <cell r="J73">
            <v>12258.262362475083</v>
          </cell>
          <cell r="K73">
            <v>0.11295986126803677</v>
          </cell>
          <cell r="L73">
            <v>55149</v>
          </cell>
          <cell r="M73">
            <v>67407.262362475085</v>
          </cell>
          <cell r="O73">
            <v>665963.73763752496</v>
          </cell>
          <cell r="Q73">
            <v>11640</v>
          </cell>
          <cell r="R73">
            <v>12258.262362475083</v>
          </cell>
          <cell r="S73">
            <v>56020</v>
          </cell>
          <cell r="T73">
            <v>79047.262362475085</v>
          </cell>
          <cell r="V73">
            <v>175307.74484325072</v>
          </cell>
          <cell r="W73">
            <v>0</v>
          </cell>
          <cell r="X73">
            <v>64</v>
          </cell>
          <cell r="Y73">
            <v>64.14</v>
          </cell>
          <cell r="Z73">
            <v>1.3936585365853786</v>
          </cell>
          <cell r="AA73">
            <v>678222</v>
          </cell>
          <cell r="AB73">
            <v>0</v>
          </cell>
          <cell r="AC73">
            <v>678222</v>
          </cell>
          <cell r="AD73">
            <v>0</v>
          </cell>
          <cell r="AE73">
            <v>55149</v>
          </cell>
          <cell r="AF73">
            <v>733371</v>
          </cell>
          <cell r="AG73">
            <v>10769</v>
          </cell>
          <cell r="AH73">
            <v>0</v>
          </cell>
          <cell r="AI73">
            <v>871</v>
          </cell>
          <cell r="AJ73">
            <v>11640</v>
          </cell>
          <cell r="AK73">
            <v>745011</v>
          </cell>
          <cell r="AM73">
            <v>64</v>
          </cell>
          <cell r="AN73">
            <v>64</v>
          </cell>
          <cell r="AO73" t="str">
            <v>CLINTON</v>
          </cell>
          <cell r="AP73">
            <v>678222</v>
          </cell>
          <cell r="AQ73">
            <v>657311</v>
          </cell>
          <cell r="AR73">
            <v>20911</v>
          </cell>
          <cell r="AS73">
            <v>37864</v>
          </cell>
          <cell r="AT73">
            <v>2503.5</v>
          </cell>
          <cell r="AU73">
            <v>27846.75</v>
          </cell>
          <cell r="AV73">
            <v>11617</v>
          </cell>
          <cell r="AW73">
            <v>10086.25</v>
          </cell>
          <cell r="AX73">
            <v>-2309.7551567492628</v>
          </cell>
          <cell r="AY73">
            <v>108518.74484325074</v>
          </cell>
          <cell r="BA73">
            <v>12258.262362475083</v>
          </cell>
          <cell r="BB73">
            <v>11446.74905256979</v>
          </cell>
          <cell r="BD73">
            <v>64</v>
          </cell>
          <cell r="BE73" t="str">
            <v>CLINTON</v>
          </cell>
          <cell r="BF73">
            <v>0</v>
          </cell>
          <cell r="BG73">
            <v>0</v>
          </cell>
          <cell r="BI73">
            <v>0</v>
          </cell>
          <cell r="BJ73">
            <v>0</v>
          </cell>
          <cell r="BK73">
            <v>0</v>
          </cell>
          <cell r="BL73">
            <v>0</v>
          </cell>
          <cell r="BM73">
            <v>0</v>
          </cell>
          <cell r="BN73">
            <v>0</v>
          </cell>
          <cell r="BP73">
            <v>0</v>
          </cell>
          <cell r="BR73">
            <v>20911</v>
          </cell>
          <cell r="BS73">
            <v>20911</v>
          </cell>
          <cell r="BT73">
            <v>0</v>
          </cell>
          <cell r="BU73">
            <v>-2309.7551567492628</v>
          </cell>
          <cell r="BV73">
            <v>-2309.7551567492628</v>
          </cell>
          <cell r="BX73">
            <v>-2309.7551567492628</v>
          </cell>
        </row>
        <row r="74">
          <cell r="A74">
            <v>65</v>
          </cell>
          <cell r="B74">
            <v>65</v>
          </cell>
          <cell r="C74" t="str">
            <v>COHASSET</v>
          </cell>
          <cell r="D74">
            <v>3</v>
          </cell>
          <cell r="E74">
            <v>48459</v>
          </cell>
          <cell r="F74">
            <v>0</v>
          </cell>
          <cell r="G74">
            <v>2679</v>
          </cell>
          <cell r="H74">
            <v>51138</v>
          </cell>
          <cell r="J74">
            <v>22243.962233157439</v>
          </cell>
          <cell r="K74">
            <v>0.52117389049231944</v>
          </cell>
          <cell r="L74">
            <v>2679</v>
          </cell>
          <cell r="M74">
            <v>24922.962233157439</v>
          </cell>
          <cell r="O74">
            <v>26215.037766842561</v>
          </cell>
          <cell r="Q74">
            <v>0</v>
          </cell>
          <cell r="R74">
            <v>22243.962233157439</v>
          </cell>
          <cell r="S74">
            <v>2679</v>
          </cell>
          <cell r="T74">
            <v>24922.962233157439</v>
          </cell>
          <cell r="V74">
            <v>45359.5</v>
          </cell>
          <cell r="W74">
            <v>0</v>
          </cell>
          <cell r="X74">
            <v>65</v>
          </cell>
          <cell r="Y74">
            <v>3</v>
          </cell>
          <cell r="Z74">
            <v>0</v>
          </cell>
          <cell r="AA74">
            <v>48459</v>
          </cell>
          <cell r="AB74">
            <v>0</v>
          </cell>
          <cell r="AC74">
            <v>48459</v>
          </cell>
          <cell r="AD74">
            <v>0</v>
          </cell>
          <cell r="AE74">
            <v>2679</v>
          </cell>
          <cell r="AF74">
            <v>51138</v>
          </cell>
          <cell r="AG74">
            <v>0</v>
          </cell>
          <cell r="AH74">
            <v>0</v>
          </cell>
          <cell r="AI74">
            <v>0</v>
          </cell>
          <cell r="AJ74">
            <v>0</v>
          </cell>
          <cell r="AK74">
            <v>51138</v>
          </cell>
          <cell r="AM74">
            <v>65</v>
          </cell>
          <cell r="AN74">
            <v>65</v>
          </cell>
          <cell r="AO74" t="str">
            <v>COHASSET</v>
          </cell>
          <cell r="AP74">
            <v>48459</v>
          </cell>
          <cell r="AQ74">
            <v>14705</v>
          </cell>
          <cell r="AR74">
            <v>33754</v>
          </cell>
          <cell r="AS74">
            <v>0</v>
          </cell>
          <cell r="AT74">
            <v>6455.5</v>
          </cell>
          <cell r="AU74">
            <v>2471</v>
          </cell>
          <cell r="AV74">
            <v>0</v>
          </cell>
          <cell r="AW74">
            <v>0</v>
          </cell>
          <cell r="AX74">
            <v>0</v>
          </cell>
          <cell r="AY74">
            <v>42680.5</v>
          </cell>
          <cell r="BA74">
            <v>22243.962233157439</v>
          </cell>
          <cell r="BB74">
            <v>22205.396350311094</v>
          </cell>
          <cell r="BD74">
            <v>65</v>
          </cell>
          <cell r="BE74" t="str">
            <v>COHASSET</v>
          </cell>
          <cell r="BF74">
            <v>0</v>
          </cell>
          <cell r="BG74">
            <v>0</v>
          </cell>
          <cell r="BI74">
            <v>0</v>
          </cell>
          <cell r="BJ74">
            <v>0</v>
          </cell>
          <cell r="BK74">
            <v>0</v>
          </cell>
          <cell r="BL74">
            <v>0</v>
          </cell>
          <cell r="BM74">
            <v>0</v>
          </cell>
          <cell r="BN74">
            <v>0</v>
          </cell>
          <cell r="BP74">
            <v>0</v>
          </cell>
          <cell r="BR74">
            <v>33754</v>
          </cell>
          <cell r="BS74">
            <v>33754</v>
          </cell>
          <cell r="BT74">
            <v>0</v>
          </cell>
          <cell r="BU74">
            <v>0</v>
          </cell>
          <cell r="BV74">
            <v>0</v>
          </cell>
          <cell r="BX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BA75">
            <v>0</v>
          </cell>
          <cell r="BB75">
            <v>0</v>
          </cell>
          <cell r="BD75">
            <v>66</v>
          </cell>
          <cell r="BE75" t="str">
            <v>COLRAIN</v>
          </cell>
          <cell r="BF75">
            <v>0</v>
          </cell>
          <cell r="BG75">
            <v>0</v>
          </cell>
          <cell r="BI75">
            <v>0</v>
          </cell>
          <cell r="BJ75">
            <v>0</v>
          </cell>
          <cell r="BK75">
            <v>0</v>
          </cell>
          <cell r="BL75">
            <v>0</v>
          </cell>
          <cell r="BM75">
            <v>0</v>
          </cell>
          <cell r="BN75">
            <v>0</v>
          </cell>
          <cell r="BP75">
            <v>0</v>
          </cell>
          <cell r="BR75">
            <v>0</v>
          </cell>
          <cell r="BS75">
            <v>0</v>
          </cell>
          <cell r="BT75">
            <v>0</v>
          </cell>
          <cell r="BU75">
            <v>0</v>
          </cell>
          <cell r="BV75">
            <v>0</v>
          </cell>
          <cell r="BX75">
            <v>0</v>
          </cell>
        </row>
        <row r="76">
          <cell r="A76">
            <v>67</v>
          </cell>
          <cell r="B76">
            <v>67</v>
          </cell>
          <cell r="C76" t="str">
            <v>CONCORD</v>
          </cell>
          <cell r="D76">
            <v>1</v>
          </cell>
          <cell r="E76">
            <v>18562</v>
          </cell>
          <cell r="F76">
            <v>0</v>
          </cell>
          <cell r="G76">
            <v>891</v>
          </cell>
          <cell r="H76">
            <v>19453</v>
          </cell>
          <cell r="J76">
            <v>0</v>
          </cell>
          <cell r="K76">
            <v>0</v>
          </cell>
          <cell r="L76">
            <v>891</v>
          </cell>
          <cell r="M76">
            <v>891</v>
          </cell>
          <cell r="O76">
            <v>18562</v>
          </cell>
          <cell r="Q76">
            <v>0</v>
          </cell>
          <cell r="R76">
            <v>0</v>
          </cell>
          <cell r="S76">
            <v>891</v>
          </cell>
          <cell r="T76">
            <v>891</v>
          </cell>
          <cell r="V76">
            <v>4960.5</v>
          </cell>
          <cell r="W76">
            <v>0</v>
          </cell>
          <cell r="X76">
            <v>67</v>
          </cell>
          <cell r="Y76">
            <v>1</v>
          </cell>
          <cell r="Z76">
            <v>1.7113519680546662E-3</v>
          </cell>
          <cell r="AA76">
            <v>18562</v>
          </cell>
          <cell r="AB76">
            <v>0</v>
          </cell>
          <cell r="AC76">
            <v>18562</v>
          </cell>
          <cell r="AD76">
            <v>0</v>
          </cell>
          <cell r="AE76">
            <v>891</v>
          </cell>
          <cell r="AF76">
            <v>19453</v>
          </cell>
          <cell r="AG76">
            <v>0</v>
          </cell>
          <cell r="AH76">
            <v>0</v>
          </cell>
          <cell r="AI76">
            <v>0</v>
          </cell>
          <cell r="AJ76">
            <v>0</v>
          </cell>
          <cell r="AK76">
            <v>19453</v>
          </cell>
          <cell r="AM76">
            <v>67</v>
          </cell>
          <cell r="AN76">
            <v>67</v>
          </cell>
          <cell r="AO76" t="str">
            <v>CONCORD</v>
          </cell>
          <cell r="AP76">
            <v>18562</v>
          </cell>
          <cell r="AQ76">
            <v>30035</v>
          </cell>
          <cell r="AR76">
            <v>0</v>
          </cell>
          <cell r="AS76">
            <v>0</v>
          </cell>
          <cell r="AT76">
            <v>771.75</v>
          </cell>
          <cell r="AU76">
            <v>3297.75</v>
          </cell>
          <cell r="AV76">
            <v>0</v>
          </cell>
          <cell r="AW76">
            <v>0</v>
          </cell>
          <cell r="AX76">
            <v>0</v>
          </cell>
          <cell r="AY76">
            <v>4069.5</v>
          </cell>
          <cell r="BA76">
            <v>0</v>
          </cell>
          <cell r="BB76">
            <v>0</v>
          </cell>
          <cell r="BD76">
            <v>67</v>
          </cell>
          <cell r="BE76" t="str">
            <v>CONCORD</v>
          </cell>
          <cell r="BF76">
            <v>0</v>
          </cell>
          <cell r="BG76">
            <v>0</v>
          </cell>
          <cell r="BI76">
            <v>0</v>
          </cell>
          <cell r="BJ76">
            <v>0</v>
          </cell>
          <cell r="BK76">
            <v>0</v>
          </cell>
          <cell r="BL76">
            <v>0</v>
          </cell>
          <cell r="BM76">
            <v>0</v>
          </cell>
          <cell r="BN76">
            <v>0</v>
          </cell>
          <cell r="BP76">
            <v>0</v>
          </cell>
          <cell r="BR76">
            <v>0</v>
          </cell>
          <cell r="BS76">
            <v>0</v>
          </cell>
          <cell r="BT76">
            <v>0</v>
          </cell>
          <cell r="BU76">
            <v>0</v>
          </cell>
          <cell r="BV76">
            <v>0</v>
          </cell>
          <cell r="BX76">
            <v>0</v>
          </cell>
        </row>
        <row r="77">
          <cell r="A77">
            <v>68</v>
          </cell>
          <cell r="B77">
            <v>68</v>
          </cell>
          <cell r="C77" t="str">
            <v>CONWAY</v>
          </cell>
          <cell r="D77">
            <v>3</v>
          </cell>
          <cell r="E77">
            <v>51021</v>
          </cell>
          <cell r="F77">
            <v>0</v>
          </cell>
          <cell r="G77">
            <v>2679</v>
          </cell>
          <cell r="H77">
            <v>53700</v>
          </cell>
          <cell r="J77">
            <v>6088.2769310790009</v>
          </cell>
          <cell r="K77">
            <v>0.41147770535924832</v>
          </cell>
          <cell r="L77">
            <v>2679</v>
          </cell>
          <cell r="M77">
            <v>8767.2769310790009</v>
          </cell>
          <cell r="O77">
            <v>44932.723068920997</v>
          </cell>
          <cell r="Q77">
            <v>0</v>
          </cell>
          <cell r="R77">
            <v>6088.2769310790009</v>
          </cell>
          <cell r="S77">
            <v>2679</v>
          </cell>
          <cell r="T77">
            <v>8767.2769310790009</v>
          </cell>
          <cell r="V77">
            <v>17475.128324287987</v>
          </cell>
          <cell r="W77">
            <v>0</v>
          </cell>
          <cell r="X77">
            <v>68</v>
          </cell>
          <cell r="Y77">
            <v>3</v>
          </cell>
          <cell r="Z77">
            <v>0</v>
          </cell>
          <cell r="AA77">
            <v>51021</v>
          </cell>
          <cell r="AB77">
            <v>0</v>
          </cell>
          <cell r="AC77">
            <v>51021</v>
          </cell>
          <cell r="AD77">
            <v>0</v>
          </cell>
          <cell r="AE77">
            <v>2679</v>
          </cell>
          <cell r="AF77">
            <v>53700</v>
          </cell>
          <cell r="AG77">
            <v>0</v>
          </cell>
          <cell r="AH77">
            <v>0</v>
          </cell>
          <cell r="AI77">
            <v>0</v>
          </cell>
          <cell r="AJ77">
            <v>0</v>
          </cell>
          <cell r="AK77">
            <v>53700</v>
          </cell>
          <cell r="AM77">
            <v>68</v>
          </cell>
          <cell r="AN77">
            <v>68</v>
          </cell>
          <cell r="AO77" t="str">
            <v>CONWAY</v>
          </cell>
          <cell r="AP77">
            <v>51021</v>
          </cell>
          <cell r="AQ77">
            <v>41718</v>
          </cell>
          <cell r="AR77">
            <v>9303</v>
          </cell>
          <cell r="AS77">
            <v>1055</v>
          </cell>
          <cell r="AT77">
            <v>4502.5</v>
          </cell>
          <cell r="AU77">
            <v>0</v>
          </cell>
          <cell r="AV77">
            <v>0</v>
          </cell>
          <cell r="AW77">
            <v>0</v>
          </cell>
          <cell r="AX77">
            <v>-64.371675712012802</v>
          </cell>
          <cell r="AY77">
            <v>14796.128324287987</v>
          </cell>
          <cell r="BA77">
            <v>6088.2769310790009</v>
          </cell>
          <cell r="BB77">
            <v>6055.6971234508746</v>
          </cell>
          <cell r="BD77">
            <v>68</v>
          </cell>
          <cell r="BE77" t="str">
            <v>CONWAY</v>
          </cell>
          <cell r="BF77">
            <v>0</v>
          </cell>
          <cell r="BG77">
            <v>0</v>
          </cell>
          <cell r="BI77">
            <v>0</v>
          </cell>
          <cell r="BJ77">
            <v>0</v>
          </cell>
          <cell r="BK77">
            <v>0</v>
          </cell>
          <cell r="BL77">
            <v>0</v>
          </cell>
          <cell r="BM77">
            <v>0</v>
          </cell>
          <cell r="BN77">
            <v>0</v>
          </cell>
          <cell r="BP77">
            <v>0</v>
          </cell>
          <cell r="BR77">
            <v>9303</v>
          </cell>
          <cell r="BS77">
            <v>9303</v>
          </cell>
          <cell r="BT77">
            <v>0</v>
          </cell>
          <cell r="BU77">
            <v>-64.371675712012802</v>
          </cell>
          <cell r="BV77">
            <v>-64.371675712012802</v>
          </cell>
          <cell r="BX77">
            <v>-64.371675712012802</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BA78">
            <v>0</v>
          </cell>
          <cell r="BB78">
            <v>0</v>
          </cell>
          <cell r="BD78">
            <v>69</v>
          </cell>
          <cell r="BE78" t="str">
            <v>CUMMINGTON</v>
          </cell>
          <cell r="BF78">
            <v>0</v>
          </cell>
          <cell r="BG78">
            <v>0</v>
          </cell>
          <cell r="BI78">
            <v>0</v>
          </cell>
          <cell r="BJ78">
            <v>0</v>
          </cell>
          <cell r="BK78">
            <v>0</v>
          </cell>
          <cell r="BL78">
            <v>0</v>
          </cell>
          <cell r="BM78">
            <v>0</v>
          </cell>
          <cell r="BN78">
            <v>0</v>
          </cell>
          <cell r="BP78">
            <v>0</v>
          </cell>
          <cell r="BR78">
            <v>0</v>
          </cell>
          <cell r="BS78">
            <v>0</v>
          </cell>
          <cell r="BT78">
            <v>0</v>
          </cell>
          <cell r="BU78">
            <v>0</v>
          </cell>
          <cell r="BV78">
            <v>0</v>
          </cell>
          <cell r="BX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BA79">
            <v>0</v>
          </cell>
          <cell r="BB79">
            <v>0</v>
          </cell>
          <cell r="BD79">
            <v>70</v>
          </cell>
          <cell r="BE79" t="str">
            <v>DALTON</v>
          </cell>
          <cell r="BF79">
            <v>0</v>
          </cell>
          <cell r="BG79">
            <v>0</v>
          </cell>
          <cell r="BI79">
            <v>0</v>
          </cell>
          <cell r="BJ79">
            <v>0</v>
          </cell>
          <cell r="BK79">
            <v>0</v>
          </cell>
          <cell r="BL79">
            <v>0</v>
          </cell>
          <cell r="BM79">
            <v>0</v>
          </cell>
          <cell r="BN79">
            <v>0</v>
          </cell>
          <cell r="BP79">
            <v>0</v>
          </cell>
          <cell r="BR79">
            <v>0</v>
          </cell>
          <cell r="BS79">
            <v>0</v>
          </cell>
          <cell r="BT79">
            <v>0</v>
          </cell>
          <cell r="BU79">
            <v>0</v>
          </cell>
          <cell r="BV79">
            <v>0</v>
          </cell>
          <cell r="BX79">
            <v>0</v>
          </cell>
        </row>
        <row r="80">
          <cell r="A80">
            <v>71</v>
          </cell>
          <cell r="B80">
            <v>71</v>
          </cell>
          <cell r="C80" t="str">
            <v>DANVERS</v>
          </cell>
          <cell r="D80">
            <v>9.379999999999999</v>
          </cell>
          <cell r="E80">
            <v>157672</v>
          </cell>
          <cell r="F80">
            <v>0</v>
          </cell>
          <cell r="G80">
            <v>8378</v>
          </cell>
          <cell r="H80">
            <v>166050</v>
          </cell>
          <cell r="J80">
            <v>47576.786126025188</v>
          </cell>
          <cell r="K80">
            <v>0.50427354102179256</v>
          </cell>
          <cell r="L80">
            <v>8378</v>
          </cell>
          <cell r="M80">
            <v>55954.786126025188</v>
          </cell>
          <cell r="O80">
            <v>110095.2138739748</v>
          </cell>
          <cell r="Q80">
            <v>0</v>
          </cell>
          <cell r="R80">
            <v>47576.786126025188</v>
          </cell>
          <cell r="S80">
            <v>8378</v>
          </cell>
          <cell r="T80">
            <v>55954.786126025188</v>
          </cell>
          <cell r="V80">
            <v>102725.17917109421</v>
          </cell>
          <cell r="W80">
            <v>0</v>
          </cell>
          <cell r="X80">
            <v>71</v>
          </cell>
          <cell r="Y80">
            <v>9.379999999999999</v>
          </cell>
          <cell r="Z80">
            <v>0</v>
          </cell>
          <cell r="AA80">
            <v>157672</v>
          </cell>
          <cell r="AB80">
            <v>0</v>
          </cell>
          <cell r="AC80">
            <v>157672</v>
          </cell>
          <cell r="AD80">
            <v>0</v>
          </cell>
          <cell r="AE80">
            <v>8378</v>
          </cell>
          <cell r="AF80">
            <v>166050</v>
          </cell>
          <cell r="AG80">
            <v>0</v>
          </cell>
          <cell r="AH80">
            <v>0</v>
          </cell>
          <cell r="AI80">
            <v>0</v>
          </cell>
          <cell r="AJ80">
            <v>0</v>
          </cell>
          <cell r="AK80">
            <v>166050</v>
          </cell>
          <cell r="AM80">
            <v>71</v>
          </cell>
          <cell r="AN80">
            <v>71</v>
          </cell>
          <cell r="AO80" t="str">
            <v>DANVERS</v>
          </cell>
          <cell r="AP80">
            <v>157672</v>
          </cell>
          <cell r="AQ80">
            <v>84796</v>
          </cell>
          <cell r="AR80">
            <v>72876</v>
          </cell>
          <cell r="AS80">
            <v>11161</v>
          </cell>
          <cell r="AT80">
            <v>1725</v>
          </cell>
          <cell r="AU80">
            <v>0</v>
          </cell>
          <cell r="AV80">
            <v>3188</v>
          </cell>
          <cell r="AW80">
            <v>6078</v>
          </cell>
          <cell r="AX80">
            <v>-680.82082890580205</v>
          </cell>
          <cell r="AY80">
            <v>94347.179171094205</v>
          </cell>
          <cell r="BA80">
            <v>47576.786126025188</v>
          </cell>
          <cell r="BB80">
            <v>47261.362747122854</v>
          </cell>
          <cell r="BD80">
            <v>71</v>
          </cell>
          <cell r="BE80" t="str">
            <v>DANVERS</v>
          </cell>
          <cell r="BF80">
            <v>0</v>
          </cell>
          <cell r="BG80">
            <v>0</v>
          </cell>
          <cell r="BI80">
            <v>0</v>
          </cell>
          <cell r="BJ80">
            <v>0</v>
          </cell>
          <cell r="BK80">
            <v>0</v>
          </cell>
          <cell r="BL80">
            <v>0</v>
          </cell>
          <cell r="BM80">
            <v>0</v>
          </cell>
          <cell r="BN80">
            <v>0</v>
          </cell>
          <cell r="BP80">
            <v>0</v>
          </cell>
          <cell r="BR80">
            <v>72876</v>
          </cell>
          <cell r="BS80">
            <v>72876</v>
          </cell>
          <cell r="BT80">
            <v>0</v>
          </cell>
          <cell r="BU80">
            <v>-680.82082890580205</v>
          </cell>
          <cell r="BV80">
            <v>-680.82082890580205</v>
          </cell>
          <cell r="BX80">
            <v>-680.82082890580205</v>
          </cell>
        </row>
        <row r="81">
          <cell r="A81">
            <v>72</v>
          </cell>
          <cell r="B81">
            <v>72</v>
          </cell>
          <cell r="C81" t="str">
            <v>DARTMOUTH</v>
          </cell>
          <cell r="D81">
            <v>9.2200000000000006</v>
          </cell>
          <cell r="E81">
            <v>115278</v>
          </cell>
          <cell r="F81">
            <v>0</v>
          </cell>
          <cell r="G81">
            <v>8186</v>
          </cell>
          <cell r="H81">
            <v>123464</v>
          </cell>
          <cell r="J81">
            <v>-56.671989646894389</v>
          </cell>
          <cell r="K81">
            <v>-2.5796340760687177E-3</v>
          </cell>
          <cell r="L81">
            <v>8186</v>
          </cell>
          <cell r="M81">
            <v>8129.328010353106</v>
          </cell>
          <cell r="O81">
            <v>115334.6719896469</v>
          </cell>
          <cell r="Q81">
            <v>0</v>
          </cell>
          <cell r="R81">
            <v>-56.671989646894389</v>
          </cell>
          <cell r="S81">
            <v>8186</v>
          </cell>
          <cell r="T81">
            <v>8129.328010353106</v>
          </cell>
          <cell r="V81">
            <v>30155.003345335219</v>
          </cell>
          <cell r="W81">
            <v>0</v>
          </cell>
          <cell r="X81">
            <v>72</v>
          </cell>
          <cell r="Y81">
            <v>9.2200000000000006</v>
          </cell>
          <cell r="Z81">
            <v>5.1755861113858298E-2</v>
          </cell>
          <cell r="AA81">
            <v>115278</v>
          </cell>
          <cell r="AB81">
            <v>0</v>
          </cell>
          <cell r="AC81">
            <v>115278</v>
          </cell>
          <cell r="AD81">
            <v>0</v>
          </cell>
          <cell r="AE81">
            <v>8186</v>
          </cell>
          <cell r="AF81">
            <v>123464</v>
          </cell>
          <cell r="AG81">
            <v>0</v>
          </cell>
          <cell r="AH81">
            <v>0</v>
          </cell>
          <cell r="AI81">
            <v>0</v>
          </cell>
          <cell r="AJ81">
            <v>0</v>
          </cell>
          <cell r="AK81">
            <v>123464</v>
          </cell>
          <cell r="AM81">
            <v>72</v>
          </cell>
          <cell r="AN81">
            <v>72</v>
          </cell>
          <cell r="AO81" t="str">
            <v>DARTMOUTH</v>
          </cell>
          <cell r="AP81">
            <v>115278</v>
          </cell>
          <cell r="AQ81">
            <v>144398</v>
          </cell>
          <cell r="AR81">
            <v>0</v>
          </cell>
          <cell r="AS81">
            <v>1410</v>
          </cell>
          <cell r="AT81">
            <v>10520.75</v>
          </cell>
          <cell r="AU81">
            <v>6978.5</v>
          </cell>
          <cell r="AV81">
            <v>3145.75</v>
          </cell>
          <cell r="AW81">
            <v>0</v>
          </cell>
          <cell r="AX81">
            <v>-85.99665466478109</v>
          </cell>
          <cell r="AY81">
            <v>21969.003345335219</v>
          </cell>
          <cell r="BA81">
            <v>-56.671989646894389</v>
          </cell>
          <cell r="BB81">
            <v>-85.99665466478109</v>
          </cell>
          <cell r="BD81">
            <v>72</v>
          </cell>
          <cell r="BE81" t="str">
            <v>DARTMOUTH</v>
          </cell>
          <cell r="BF81">
            <v>0</v>
          </cell>
          <cell r="BG81">
            <v>0</v>
          </cell>
          <cell r="BI81">
            <v>0</v>
          </cell>
          <cell r="BJ81">
            <v>0</v>
          </cell>
          <cell r="BK81">
            <v>0</v>
          </cell>
          <cell r="BL81">
            <v>0</v>
          </cell>
          <cell r="BM81">
            <v>0</v>
          </cell>
          <cell r="BN81">
            <v>0</v>
          </cell>
          <cell r="BP81">
            <v>0</v>
          </cell>
          <cell r="BR81">
            <v>0</v>
          </cell>
          <cell r="BS81">
            <v>0</v>
          </cell>
          <cell r="BT81">
            <v>0</v>
          </cell>
          <cell r="BU81">
            <v>-85.99665466478109</v>
          </cell>
          <cell r="BV81">
            <v>-85.99665466478109</v>
          </cell>
          <cell r="BX81">
            <v>-85.99665466478109</v>
          </cell>
        </row>
        <row r="82">
          <cell r="A82">
            <v>73</v>
          </cell>
          <cell r="B82">
            <v>73</v>
          </cell>
          <cell r="C82" t="str">
            <v>DEDHAM</v>
          </cell>
          <cell r="D82">
            <v>17.12</v>
          </cell>
          <cell r="E82">
            <v>297753</v>
          </cell>
          <cell r="F82">
            <v>0</v>
          </cell>
          <cell r="G82">
            <v>15288</v>
          </cell>
          <cell r="H82">
            <v>313041</v>
          </cell>
          <cell r="J82">
            <v>51729.914544278508</v>
          </cell>
          <cell r="K82">
            <v>0.50270034962623933</v>
          </cell>
          <cell r="L82">
            <v>15288</v>
          </cell>
          <cell r="M82">
            <v>67017.914544278508</v>
          </cell>
          <cell r="O82">
            <v>246023.08545572148</v>
          </cell>
          <cell r="Q82">
            <v>0</v>
          </cell>
          <cell r="R82">
            <v>51729.914544278508</v>
          </cell>
          <cell r="S82">
            <v>15288</v>
          </cell>
          <cell r="T82">
            <v>67017.914544278508</v>
          </cell>
          <cell r="V82">
            <v>118192.07512694193</v>
          </cell>
          <cell r="W82">
            <v>0</v>
          </cell>
          <cell r="X82">
            <v>73</v>
          </cell>
          <cell r="Y82">
            <v>17.12</v>
          </cell>
          <cell r="Z82">
            <v>0</v>
          </cell>
          <cell r="AA82">
            <v>297754</v>
          </cell>
          <cell r="AB82">
            <v>0</v>
          </cell>
          <cell r="AC82">
            <v>297754</v>
          </cell>
          <cell r="AD82">
            <v>0</v>
          </cell>
          <cell r="AE82">
            <v>15288</v>
          </cell>
          <cell r="AF82">
            <v>313042</v>
          </cell>
          <cell r="AG82">
            <v>0</v>
          </cell>
          <cell r="AH82">
            <v>0</v>
          </cell>
          <cell r="AI82">
            <v>0</v>
          </cell>
          <cell r="AJ82">
            <v>0</v>
          </cell>
          <cell r="AK82">
            <v>313042</v>
          </cell>
          <cell r="AM82">
            <v>73</v>
          </cell>
          <cell r="AN82">
            <v>73</v>
          </cell>
          <cell r="AO82" t="str">
            <v>DEDHAM</v>
          </cell>
          <cell r="AP82">
            <v>297753</v>
          </cell>
          <cell r="AQ82">
            <v>218111</v>
          </cell>
          <cell r="AR82">
            <v>79642</v>
          </cell>
          <cell r="AS82">
            <v>18767</v>
          </cell>
          <cell r="AT82">
            <v>0</v>
          </cell>
          <cell r="AU82">
            <v>4617.75</v>
          </cell>
          <cell r="AV82">
            <v>1022</v>
          </cell>
          <cell r="AW82">
            <v>0</v>
          </cell>
          <cell r="AX82">
            <v>-1144.6748730580657</v>
          </cell>
          <cell r="AY82">
            <v>102904.07512694193</v>
          </cell>
          <cell r="BA82">
            <v>51729.914544278508</v>
          </cell>
          <cell r="BB82">
            <v>51248.587440489253</v>
          </cell>
          <cell r="BD82">
            <v>73</v>
          </cell>
          <cell r="BE82" t="str">
            <v>DEDHAM</v>
          </cell>
          <cell r="BF82">
            <v>0</v>
          </cell>
          <cell r="BG82">
            <v>-1</v>
          </cell>
          <cell r="BI82">
            <v>0</v>
          </cell>
          <cell r="BJ82">
            <v>-1</v>
          </cell>
          <cell r="BK82">
            <v>0</v>
          </cell>
          <cell r="BL82">
            <v>0</v>
          </cell>
          <cell r="BM82">
            <v>0</v>
          </cell>
          <cell r="BN82">
            <v>-1</v>
          </cell>
          <cell r="BP82">
            <v>0</v>
          </cell>
          <cell r="BR82">
            <v>79642</v>
          </cell>
          <cell r="BS82">
            <v>79643</v>
          </cell>
          <cell r="BT82">
            <v>-1</v>
          </cell>
          <cell r="BU82">
            <v>-1145.6748730580657</v>
          </cell>
          <cell r="BV82">
            <v>-1144.6748730580657</v>
          </cell>
          <cell r="BX82">
            <v>-1144.6748730580657</v>
          </cell>
        </row>
        <row r="83">
          <cell r="A83">
            <v>74</v>
          </cell>
          <cell r="B83">
            <v>74</v>
          </cell>
          <cell r="C83" t="str">
            <v>DEERFIELD</v>
          </cell>
          <cell r="D83">
            <v>6</v>
          </cell>
          <cell r="E83">
            <v>82752</v>
          </cell>
          <cell r="F83">
            <v>0</v>
          </cell>
          <cell r="G83">
            <v>5358</v>
          </cell>
          <cell r="H83">
            <v>88110</v>
          </cell>
          <cell r="J83">
            <v>18108.969358857601</v>
          </cell>
          <cell r="K83">
            <v>0.44153277186538042</v>
          </cell>
          <cell r="L83">
            <v>5358</v>
          </cell>
          <cell r="M83">
            <v>23466.969358857601</v>
          </cell>
          <cell r="O83">
            <v>64643.030641142395</v>
          </cell>
          <cell r="Q83">
            <v>0</v>
          </cell>
          <cell r="R83">
            <v>18108.969358857601</v>
          </cell>
          <cell r="S83">
            <v>5358</v>
          </cell>
          <cell r="T83">
            <v>23466.969358857601</v>
          </cell>
          <cell r="V83">
            <v>46371.87374339423</v>
          </cell>
          <cell r="W83">
            <v>0</v>
          </cell>
          <cell r="X83">
            <v>74</v>
          </cell>
          <cell r="Y83">
            <v>6</v>
          </cell>
          <cell r="Z83">
            <v>0</v>
          </cell>
          <cell r="AA83">
            <v>82752</v>
          </cell>
          <cell r="AB83">
            <v>0</v>
          </cell>
          <cell r="AC83">
            <v>82752</v>
          </cell>
          <cell r="AD83">
            <v>0</v>
          </cell>
          <cell r="AE83">
            <v>5358</v>
          </cell>
          <cell r="AF83">
            <v>88110</v>
          </cell>
          <cell r="AG83">
            <v>0</v>
          </cell>
          <cell r="AH83">
            <v>0</v>
          </cell>
          <cell r="AI83">
            <v>0</v>
          </cell>
          <cell r="AJ83">
            <v>0</v>
          </cell>
          <cell r="AK83">
            <v>88110</v>
          </cell>
          <cell r="AM83">
            <v>74</v>
          </cell>
          <cell r="AN83">
            <v>74</v>
          </cell>
          <cell r="AO83" t="str">
            <v>DEERFIELD</v>
          </cell>
          <cell r="AP83">
            <v>82752</v>
          </cell>
          <cell r="AQ83">
            <v>55024</v>
          </cell>
          <cell r="AR83">
            <v>27728</v>
          </cell>
          <cell r="AS83">
            <v>4076</v>
          </cell>
          <cell r="AT83">
            <v>0</v>
          </cell>
          <cell r="AU83">
            <v>8244</v>
          </cell>
          <cell r="AV83">
            <v>498.5</v>
          </cell>
          <cell r="AW83">
            <v>716</v>
          </cell>
          <cell r="AX83">
            <v>-248.6262566057685</v>
          </cell>
          <cell r="AY83">
            <v>41013.87374339423</v>
          </cell>
          <cell r="BA83">
            <v>18108.969358857601</v>
          </cell>
          <cell r="BB83">
            <v>17992.507534987111</v>
          </cell>
          <cell r="BD83">
            <v>74</v>
          </cell>
          <cell r="BE83" t="str">
            <v>DEERFIELD</v>
          </cell>
          <cell r="BF83">
            <v>0</v>
          </cell>
          <cell r="BG83">
            <v>0</v>
          </cell>
          <cell r="BI83">
            <v>0</v>
          </cell>
          <cell r="BJ83">
            <v>0</v>
          </cell>
          <cell r="BK83">
            <v>0</v>
          </cell>
          <cell r="BL83">
            <v>0</v>
          </cell>
          <cell r="BM83">
            <v>0</v>
          </cell>
          <cell r="BN83">
            <v>0</v>
          </cell>
          <cell r="BP83">
            <v>0</v>
          </cell>
          <cell r="BR83">
            <v>27728</v>
          </cell>
          <cell r="BS83">
            <v>27728</v>
          </cell>
          <cell r="BT83">
            <v>0</v>
          </cell>
          <cell r="BU83">
            <v>-248.6262566057685</v>
          </cell>
          <cell r="BV83">
            <v>-248.6262566057685</v>
          </cell>
          <cell r="BX83">
            <v>-248.6262566057685</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BA84">
            <v>0</v>
          </cell>
          <cell r="BB84">
            <v>0</v>
          </cell>
          <cell r="BD84">
            <v>75</v>
          </cell>
          <cell r="BE84" t="str">
            <v>DENNIS</v>
          </cell>
          <cell r="BF84">
            <v>0</v>
          </cell>
          <cell r="BG84">
            <v>0</v>
          </cell>
          <cell r="BI84">
            <v>0</v>
          </cell>
          <cell r="BJ84">
            <v>0</v>
          </cell>
          <cell r="BK84">
            <v>0</v>
          </cell>
          <cell r="BL84">
            <v>0</v>
          </cell>
          <cell r="BM84">
            <v>0</v>
          </cell>
          <cell r="BN84">
            <v>0</v>
          </cell>
          <cell r="BP84">
            <v>0</v>
          </cell>
          <cell r="BR84">
            <v>0</v>
          </cell>
          <cell r="BS84">
            <v>0</v>
          </cell>
          <cell r="BT84">
            <v>0</v>
          </cell>
          <cell r="BU84">
            <v>0</v>
          </cell>
          <cell r="BV84">
            <v>0</v>
          </cell>
          <cell r="BX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BA85">
            <v>0</v>
          </cell>
          <cell r="BB85">
            <v>0</v>
          </cell>
          <cell r="BD85">
            <v>76</v>
          </cell>
          <cell r="BE85" t="str">
            <v>DIGHTON</v>
          </cell>
          <cell r="BF85">
            <v>0</v>
          </cell>
          <cell r="BG85">
            <v>0</v>
          </cell>
          <cell r="BI85">
            <v>0</v>
          </cell>
          <cell r="BJ85">
            <v>0</v>
          </cell>
          <cell r="BK85">
            <v>0</v>
          </cell>
          <cell r="BL85">
            <v>0</v>
          </cell>
          <cell r="BM85">
            <v>0</v>
          </cell>
          <cell r="BN85">
            <v>0</v>
          </cell>
          <cell r="BP85">
            <v>0</v>
          </cell>
          <cell r="BR85">
            <v>0</v>
          </cell>
          <cell r="BS85">
            <v>0</v>
          </cell>
          <cell r="BT85">
            <v>0</v>
          </cell>
          <cell r="BU85">
            <v>0</v>
          </cell>
          <cell r="BV85">
            <v>0</v>
          </cell>
          <cell r="BX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BA86">
            <v>0</v>
          </cell>
          <cell r="BB86">
            <v>0</v>
          </cell>
          <cell r="BD86">
            <v>77</v>
          </cell>
          <cell r="BE86" t="str">
            <v>DOUGLAS</v>
          </cell>
          <cell r="BF86">
            <v>0</v>
          </cell>
          <cell r="BG86">
            <v>0</v>
          </cell>
          <cell r="BI86">
            <v>0</v>
          </cell>
          <cell r="BJ86">
            <v>0</v>
          </cell>
          <cell r="BK86">
            <v>0</v>
          </cell>
          <cell r="BL86">
            <v>0</v>
          </cell>
          <cell r="BM86">
            <v>0</v>
          </cell>
          <cell r="BN86">
            <v>0</v>
          </cell>
          <cell r="BP86">
            <v>0</v>
          </cell>
          <cell r="BR86">
            <v>0</v>
          </cell>
          <cell r="BS86">
            <v>0</v>
          </cell>
          <cell r="BT86">
            <v>0</v>
          </cell>
          <cell r="BU86">
            <v>0</v>
          </cell>
          <cell r="BV86">
            <v>0</v>
          </cell>
          <cell r="BX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BA87">
            <v>0</v>
          </cell>
          <cell r="BB87">
            <v>0</v>
          </cell>
          <cell r="BD87">
            <v>78</v>
          </cell>
          <cell r="BE87" t="str">
            <v>DOVER</v>
          </cell>
          <cell r="BF87">
            <v>0</v>
          </cell>
          <cell r="BG87">
            <v>0</v>
          </cell>
          <cell r="BI87">
            <v>0</v>
          </cell>
          <cell r="BJ87">
            <v>0</v>
          </cell>
          <cell r="BK87">
            <v>0</v>
          </cell>
          <cell r="BL87">
            <v>0</v>
          </cell>
          <cell r="BM87">
            <v>0</v>
          </cell>
          <cell r="BN87">
            <v>0</v>
          </cell>
          <cell r="BP87">
            <v>0</v>
          </cell>
          <cell r="BR87">
            <v>0</v>
          </cell>
          <cell r="BS87">
            <v>0</v>
          </cell>
          <cell r="BT87">
            <v>0</v>
          </cell>
          <cell r="BU87">
            <v>0</v>
          </cell>
          <cell r="BV87">
            <v>0</v>
          </cell>
          <cell r="BX87">
            <v>0</v>
          </cell>
        </row>
        <row r="88">
          <cell r="A88">
            <v>79</v>
          </cell>
          <cell r="B88">
            <v>79</v>
          </cell>
          <cell r="C88" t="str">
            <v>DRACUT</v>
          </cell>
          <cell r="D88">
            <v>249.14999999999995</v>
          </cell>
          <cell r="E88">
            <v>2545020</v>
          </cell>
          <cell r="F88">
            <v>0</v>
          </cell>
          <cell r="G88">
            <v>217684</v>
          </cell>
          <cell r="H88">
            <v>2762704</v>
          </cell>
          <cell r="J88">
            <v>298366.27509271365</v>
          </cell>
          <cell r="K88">
            <v>0.34624752782020979</v>
          </cell>
          <cell r="L88">
            <v>217684</v>
          </cell>
          <cell r="M88">
            <v>516050.27509271365</v>
          </cell>
          <cell r="O88">
            <v>2246653.7249072865</v>
          </cell>
          <cell r="Q88">
            <v>54970</v>
          </cell>
          <cell r="R88">
            <v>298366.27509271365</v>
          </cell>
          <cell r="S88">
            <v>222144</v>
          </cell>
          <cell r="T88">
            <v>571020.27509271365</v>
          </cell>
          <cell r="V88">
            <v>1134367.8062214307</v>
          </cell>
          <cell r="W88">
            <v>0</v>
          </cell>
          <cell r="X88">
            <v>79</v>
          </cell>
          <cell r="Y88">
            <v>249.14999999999995</v>
          </cell>
          <cell r="Z88">
            <v>0.37360541042868095</v>
          </cell>
          <cell r="AA88">
            <v>2545020</v>
          </cell>
          <cell r="AB88">
            <v>0</v>
          </cell>
          <cell r="AC88">
            <v>2545020</v>
          </cell>
          <cell r="AD88">
            <v>0</v>
          </cell>
          <cell r="AE88">
            <v>217684</v>
          </cell>
          <cell r="AF88">
            <v>2762704</v>
          </cell>
          <cell r="AG88">
            <v>50510</v>
          </cell>
          <cell r="AH88">
            <v>0</v>
          </cell>
          <cell r="AI88">
            <v>4460</v>
          </cell>
          <cell r="AJ88">
            <v>54970</v>
          </cell>
          <cell r="AK88">
            <v>2817674</v>
          </cell>
          <cell r="AM88">
            <v>79</v>
          </cell>
          <cell r="AN88">
            <v>79</v>
          </cell>
          <cell r="AO88" t="str">
            <v>DRACUT</v>
          </cell>
          <cell r="AP88">
            <v>2545020</v>
          </cell>
          <cell r="AQ88">
            <v>2088844</v>
          </cell>
          <cell r="AR88">
            <v>456176</v>
          </cell>
          <cell r="AS88">
            <v>56088</v>
          </cell>
          <cell r="AT88">
            <v>113465</v>
          </cell>
          <cell r="AU88">
            <v>92274.75</v>
          </cell>
          <cell r="AV88">
            <v>87325.75</v>
          </cell>
          <cell r="AW88">
            <v>59805.75</v>
          </cell>
          <cell r="AX88">
            <v>-3421.4437785694317</v>
          </cell>
          <cell r="AY88">
            <v>861713.80622143054</v>
          </cell>
          <cell r="BA88">
            <v>298366.27509271365</v>
          </cell>
          <cell r="BB88">
            <v>296678.36322206794</v>
          </cell>
          <cell r="BD88">
            <v>79</v>
          </cell>
          <cell r="BE88" t="str">
            <v>DRACUT</v>
          </cell>
          <cell r="BF88">
            <v>0</v>
          </cell>
          <cell r="BG88">
            <v>0</v>
          </cell>
          <cell r="BI88">
            <v>0</v>
          </cell>
          <cell r="BJ88">
            <v>0</v>
          </cell>
          <cell r="BK88">
            <v>0</v>
          </cell>
          <cell r="BL88">
            <v>0</v>
          </cell>
          <cell r="BM88">
            <v>0</v>
          </cell>
          <cell r="BN88">
            <v>0</v>
          </cell>
          <cell r="BP88">
            <v>0</v>
          </cell>
          <cell r="BR88">
            <v>456176</v>
          </cell>
          <cell r="BS88">
            <v>456176</v>
          </cell>
          <cell r="BT88">
            <v>0</v>
          </cell>
          <cell r="BU88">
            <v>-3421.4437785694317</v>
          </cell>
          <cell r="BV88">
            <v>-3421.4437785694317</v>
          </cell>
          <cell r="BX88">
            <v>-3421.4437785694317</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BA89">
            <v>0</v>
          </cell>
          <cell r="BB89">
            <v>0</v>
          </cell>
          <cell r="BD89">
            <v>80</v>
          </cell>
          <cell r="BE89" t="str">
            <v>DUDLEY</v>
          </cell>
          <cell r="BF89">
            <v>0</v>
          </cell>
          <cell r="BG89">
            <v>0</v>
          </cell>
          <cell r="BI89">
            <v>0</v>
          </cell>
          <cell r="BJ89">
            <v>0</v>
          </cell>
          <cell r="BK89">
            <v>0</v>
          </cell>
          <cell r="BL89">
            <v>0</v>
          </cell>
          <cell r="BM89">
            <v>0</v>
          </cell>
          <cell r="BN89">
            <v>0</v>
          </cell>
          <cell r="BP89">
            <v>0</v>
          </cell>
          <cell r="BR89">
            <v>0</v>
          </cell>
          <cell r="BS89">
            <v>0</v>
          </cell>
          <cell r="BT89">
            <v>0</v>
          </cell>
          <cell r="BU89">
            <v>0</v>
          </cell>
          <cell r="BV89">
            <v>0</v>
          </cell>
          <cell r="BX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BA90">
            <v>0</v>
          </cell>
          <cell r="BB90">
            <v>0</v>
          </cell>
          <cell r="BD90">
            <v>81</v>
          </cell>
          <cell r="BE90" t="str">
            <v>DUNSTABLE</v>
          </cell>
          <cell r="BF90">
            <v>0</v>
          </cell>
          <cell r="BG90">
            <v>0</v>
          </cell>
          <cell r="BI90">
            <v>0</v>
          </cell>
          <cell r="BJ90">
            <v>0</v>
          </cell>
          <cell r="BK90">
            <v>0</v>
          </cell>
          <cell r="BL90">
            <v>0</v>
          </cell>
          <cell r="BM90">
            <v>0</v>
          </cell>
          <cell r="BN90">
            <v>0</v>
          </cell>
          <cell r="BP90">
            <v>0</v>
          </cell>
          <cell r="BR90">
            <v>0</v>
          </cell>
          <cell r="BS90">
            <v>0</v>
          </cell>
          <cell r="BT90">
            <v>0</v>
          </cell>
          <cell r="BU90">
            <v>0</v>
          </cell>
          <cell r="BV90">
            <v>0</v>
          </cell>
          <cell r="BX90">
            <v>0</v>
          </cell>
        </row>
        <row r="91">
          <cell r="A91">
            <v>82</v>
          </cell>
          <cell r="B91">
            <v>82</v>
          </cell>
          <cell r="C91" t="str">
            <v>DUXBURY</v>
          </cell>
          <cell r="D91">
            <v>11.85</v>
          </cell>
          <cell r="E91">
            <v>175059</v>
          </cell>
          <cell r="F91">
            <v>0</v>
          </cell>
          <cell r="G91">
            <v>10582</v>
          </cell>
          <cell r="H91">
            <v>185641</v>
          </cell>
          <cell r="J91">
            <v>6349.2469230142033</v>
          </cell>
          <cell r="K91">
            <v>0.11656381610778094</v>
          </cell>
          <cell r="L91">
            <v>10582</v>
          </cell>
          <cell r="M91">
            <v>16931.246923014201</v>
          </cell>
          <cell r="O91">
            <v>168709.7530769858</v>
          </cell>
          <cell r="Q91">
            <v>0</v>
          </cell>
          <cell r="R91">
            <v>6349.2469230142033</v>
          </cell>
          <cell r="S91">
            <v>10582</v>
          </cell>
          <cell r="T91">
            <v>16931.246923014201</v>
          </cell>
          <cell r="V91">
            <v>65052.136059575823</v>
          </cell>
          <cell r="W91">
            <v>0</v>
          </cell>
          <cell r="X91">
            <v>82</v>
          </cell>
          <cell r="Y91">
            <v>11.85</v>
          </cell>
          <cell r="Z91">
            <v>0</v>
          </cell>
          <cell r="AA91">
            <v>175059</v>
          </cell>
          <cell r="AB91">
            <v>0</v>
          </cell>
          <cell r="AC91">
            <v>175059</v>
          </cell>
          <cell r="AD91">
            <v>0</v>
          </cell>
          <cell r="AE91">
            <v>10582</v>
          </cell>
          <cell r="AF91">
            <v>185641</v>
          </cell>
          <cell r="AG91">
            <v>0</v>
          </cell>
          <cell r="AH91">
            <v>0</v>
          </cell>
          <cell r="AI91">
            <v>0</v>
          </cell>
          <cell r="AJ91">
            <v>0</v>
          </cell>
          <cell r="AK91">
            <v>185641</v>
          </cell>
          <cell r="AM91">
            <v>82</v>
          </cell>
          <cell r="AN91">
            <v>82</v>
          </cell>
          <cell r="AO91" t="str">
            <v>DUXBURY</v>
          </cell>
          <cell r="AP91">
            <v>175059</v>
          </cell>
          <cell r="AQ91">
            <v>165111</v>
          </cell>
          <cell r="AR91">
            <v>9948</v>
          </cell>
          <cell r="AS91">
            <v>5137</v>
          </cell>
          <cell r="AT91">
            <v>0</v>
          </cell>
          <cell r="AU91">
            <v>6734.5</v>
          </cell>
          <cell r="AV91">
            <v>32964</v>
          </cell>
          <cell r="AW91">
            <v>0</v>
          </cell>
          <cell r="AX91">
            <v>-313.36394042417669</v>
          </cell>
          <cell r="AY91">
            <v>54470.136059575823</v>
          </cell>
          <cell r="BA91">
            <v>6349.2469230142033</v>
          </cell>
          <cell r="BB91">
            <v>6231.024365936396</v>
          </cell>
          <cell r="BD91">
            <v>82</v>
          </cell>
          <cell r="BE91" t="str">
            <v>DUXBURY</v>
          </cell>
          <cell r="BF91">
            <v>0</v>
          </cell>
          <cell r="BG91">
            <v>0</v>
          </cell>
          <cell r="BI91">
            <v>0</v>
          </cell>
          <cell r="BJ91">
            <v>0</v>
          </cell>
          <cell r="BK91">
            <v>0</v>
          </cell>
          <cell r="BL91">
            <v>0</v>
          </cell>
          <cell r="BM91">
            <v>0</v>
          </cell>
          <cell r="BN91">
            <v>0</v>
          </cell>
          <cell r="BP91">
            <v>0</v>
          </cell>
          <cell r="BR91">
            <v>9948</v>
          </cell>
          <cell r="BS91">
            <v>9948</v>
          </cell>
          <cell r="BT91">
            <v>0</v>
          </cell>
          <cell r="BU91">
            <v>-313.36394042417669</v>
          </cell>
          <cell r="BV91">
            <v>-313.36394042417669</v>
          </cell>
          <cell r="BX91">
            <v>-313.36394042417669</v>
          </cell>
        </row>
        <row r="92">
          <cell r="A92">
            <v>83</v>
          </cell>
          <cell r="B92">
            <v>83</v>
          </cell>
          <cell r="C92" t="str">
            <v>EAST BRIDGEWATER</v>
          </cell>
          <cell r="D92">
            <v>10.309999999999999</v>
          </cell>
          <cell r="E92">
            <v>99599</v>
          </cell>
          <cell r="F92">
            <v>0</v>
          </cell>
          <cell r="G92">
            <v>8315</v>
          </cell>
          <cell r="H92">
            <v>107914</v>
          </cell>
          <cell r="J92">
            <v>22935.383003897769</v>
          </cell>
          <cell r="K92">
            <v>0.45226787813930303</v>
          </cell>
          <cell r="L92">
            <v>8315</v>
          </cell>
          <cell r="M92">
            <v>31250.383003897769</v>
          </cell>
          <cell r="O92">
            <v>76663.616996102239</v>
          </cell>
          <cell r="Q92">
            <v>11225</v>
          </cell>
          <cell r="R92">
            <v>22935.383003897769</v>
          </cell>
          <cell r="S92">
            <v>9208</v>
          </cell>
          <cell r="T92">
            <v>42475.383003897769</v>
          </cell>
          <cell r="V92">
            <v>70251.943324954511</v>
          </cell>
          <cell r="W92">
            <v>0</v>
          </cell>
          <cell r="X92">
            <v>83</v>
          </cell>
          <cell r="Y92">
            <v>10.309999999999999</v>
          </cell>
          <cell r="Z92">
            <v>0</v>
          </cell>
          <cell r="AA92">
            <v>99599</v>
          </cell>
          <cell r="AB92">
            <v>0</v>
          </cell>
          <cell r="AC92">
            <v>99599</v>
          </cell>
          <cell r="AD92">
            <v>0</v>
          </cell>
          <cell r="AE92">
            <v>8315</v>
          </cell>
          <cell r="AF92">
            <v>107914</v>
          </cell>
          <cell r="AG92">
            <v>10332</v>
          </cell>
          <cell r="AH92">
            <v>0</v>
          </cell>
          <cell r="AI92">
            <v>893</v>
          </cell>
          <cell r="AJ92">
            <v>11225</v>
          </cell>
          <cell r="AK92">
            <v>119139</v>
          </cell>
          <cell r="AM92">
            <v>83</v>
          </cell>
          <cell r="AN92">
            <v>83</v>
          </cell>
          <cell r="AO92" t="str">
            <v>EAST BRIDGEWATER</v>
          </cell>
          <cell r="AP92">
            <v>99599</v>
          </cell>
          <cell r="AQ92">
            <v>64517</v>
          </cell>
          <cell r="AR92">
            <v>35082</v>
          </cell>
          <cell r="AS92">
            <v>4571</v>
          </cell>
          <cell r="AT92">
            <v>2681.75</v>
          </cell>
          <cell r="AU92">
            <v>2333.25</v>
          </cell>
          <cell r="AV92">
            <v>4201</v>
          </cell>
          <cell r="AW92">
            <v>2121.75</v>
          </cell>
          <cell r="AX92">
            <v>-278.80667504549274</v>
          </cell>
          <cell r="AY92">
            <v>50711.943324954511</v>
          </cell>
          <cell r="BA92">
            <v>22935.383003897769</v>
          </cell>
          <cell r="BB92">
            <v>22800.227358302076</v>
          </cell>
          <cell r="BD92">
            <v>83</v>
          </cell>
          <cell r="BE92" t="str">
            <v>EAST BRIDGEWATER</v>
          </cell>
          <cell r="BF92">
            <v>0</v>
          </cell>
          <cell r="BG92">
            <v>0</v>
          </cell>
          <cell r="BI92">
            <v>0</v>
          </cell>
          <cell r="BJ92">
            <v>0</v>
          </cell>
          <cell r="BK92">
            <v>0</v>
          </cell>
          <cell r="BL92">
            <v>0</v>
          </cell>
          <cell r="BM92">
            <v>0</v>
          </cell>
          <cell r="BN92">
            <v>0</v>
          </cell>
          <cell r="BP92">
            <v>0</v>
          </cell>
          <cell r="BR92">
            <v>35082</v>
          </cell>
          <cell r="BS92">
            <v>35082</v>
          </cell>
          <cell r="BT92">
            <v>0</v>
          </cell>
          <cell r="BU92">
            <v>-278.80667504549274</v>
          </cell>
          <cell r="BV92">
            <v>-278.80667504549274</v>
          </cell>
          <cell r="BX92">
            <v>-278.80667504549274</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BA93">
            <v>0</v>
          </cell>
          <cell r="BB93">
            <v>0</v>
          </cell>
          <cell r="BD93">
            <v>84</v>
          </cell>
          <cell r="BE93" t="str">
            <v>EAST BROOKFIELD</v>
          </cell>
          <cell r="BF93">
            <v>0</v>
          </cell>
          <cell r="BG93">
            <v>0</v>
          </cell>
          <cell r="BI93">
            <v>0</v>
          </cell>
          <cell r="BJ93">
            <v>0</v>
          </cell>
          <cell r="BK93">
            <v>0</v>
          </cell>
          <cell r="BL93">
            <v>0</v>
          </cell>
          <cell r="BM93">
            <v>0</v>
          </cell>
          <cell r="BN93">
            <v>0</v>
          </cell>
          <cell r="BP93">
            <v>0</v>
          </cell>
          <cell r="BR93">
            <v>0</v>
          </cell>
          <cell r="BS93">
            <v>0</v>
          </cell>
          <cell r="BT93">
            <v>0</v>
          </cell>
          <cell r="BU93">
            <v>0</v>
          </cell>
          <cell r="BV93">
            <v>0</v>
          </cell>
          <cell r="BX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BA94">
            <v>0</v>
          </cell>
          <cell r="BB94">
            <v>0</v>
          </cell>
          <cell r="BD94">
            <v>85</v>
          </cell>
          <cell r="BE94" t="str">
            <v>EASTHAM</v>
          </cell>
          <cell r="BF94">
            <v>0</v>
          </cell>
          <cell r="BG94">
            <v>0</v>
          </cell>
          <cell r="BI94">
            <v>0</v>
          </cell>
          <cell r="BJ94">
            <v>0</v>
          </cell>
          <cell r="BK94">
            <v>0</v>
          </cell>
          <cell r="BL94">
            <v>0</v>
          </cell>
          <cell r="BM94">
            <v>0</v>
          </cell>
          <cell r="BN94">
            <v>0</v>
          </cell>
          <cell r="BP94">
            <v>0</v>
          </cell>
          <cell r="BR94">
            <v>0</v>
          </cell>
          <cell r="BS94">
            <v>0</v>
          </cell>
          <cell r="BT94">
            <v>0</v>
          </cell>
          <cell r="BU94">
            <v>0</v>
          </cell>
          <cell r="BV94">
            <v>0</v>
          </cell>
          <cell r="BX94">
            <v>0</v>
          </cell>
        </row>
        <row r="95">
          <cell r="A95">
            <v>86</v>
          </cell>
          <cell r="B95">
            <v>87</v>
          </cell>
          <cell r="C95" t="str">
            <v>EASTHAMPTON</v>
          </cell>
          <cell r="D95">
            <v>104.99000000000001</v>
          </cell>
          <cell r="E95">
            <v>1060670</v>
          </cell>
          <cell r="F95">
            <v>0</v>
          </cell>
          <cell r="G95">
            <v>91058</v>
          </cell>
          <cell r="H95">
            <v>1151728</v>
          </cell>
          <cell r="J95">
            <v>22669.904165941818</v>
          </cell>
          <cell r="K95">
            <v>0.13086415438805563</v>
          </cell>
          <cell r="L95">
            <v>91058</v>
          </cell>
          <cell r="M95">
            <v>113727.90416594181</v>
          </cell>
          <cell r="O95">
            <v>1038000.0958340582</v>
          </cell>
          <cell r="Q95">
            <v>34833</v>
          </cell>
          <cell r="R95">
            <v>22669.904165941818</v>
          </cell>
          <cell r="S95">
            <v>93734</v>
          </cell>
          <cell r="T95">
            <v>148560.90416594181</v>
          </cell>
          <cell r="V95">
            <v>299123.34366164193</v>
          </cell>
          <cell r="W95">
            <v>0</v>
          </cell>
          <cell r="X95">
            <v>86</v>
          </cell>
          <cell r="Y95">
            <v>104.99000000000001</v>
          </cell>
          <cell r="Z95">
            <v>3.3006003099633092E-2</v>
          </cell>
          <cell r="AA95">
            <v>1060670</v>
          </cell>
          <cell r="AB95">
            <v>0</v>
          </cell>
          <cell r="AC95">
            <v>1060670</v>
          </cell>
          <cell r="AD95">
            <v>0</v>
          </cell>
          <cell r="AE95">
            <v>91058</v>
          </cell>
          <cell r="AF95">
            <v>1151728</v>
          </cell>
          <cell r="AG95">
            <v>32157</v>
          </cell>
          <cell r="AH95">
            <v>0</v>
          </cell>
          <cell r="AI95">
            <v>2676</v>
          </cell>
          <cell r="AJ95">
            <v>34833</v>
          </cell>
          <cell r="AK95">
            <v>1186561</v>
          </cell>
          <cell r="AM95">
            <v>86</v>
          </cell>
          <cell r="AN95">
            <v>87</v>
          </cell>
          <cell r="AO95" t="str">
            <v>EASTHAMPTON</v>
          </cell>
          <cell r="AP95">
            <v>1060670</v>
          </cell>
          <cell r="AQ95">
            <v>1024866</v>
          </cell>
          <cell r="AR95">
            <v>35804</v>
          </cell>
          <cell r="AS95">
            <v>23010</v>
          </cell>
          <cell r="AT95">
            <v>53681.75</v>
          </cell>
          <cell r="AU95">
            <v>42056.25</v>
          </cell>
          <cell r="AV95">
            <v>5678.5</v>
          </cell>
          <cell r="AW95">
            <v>14405.5</v>
          </cell>
          <cell r="AX95">
            <v>-1403.6563383580651</v>
          </cell>
          <cell r="AY95">
            <v>173232.34366164193</v>
          </cell>
          <cell r="BA95">
            <v>22669.904165941818</v>
          </cell>
          <cell r="BB95">
            <v>22150.352399170479</v>
          </cell>
          <cell r="BD95">
            <v>86</v>
          </cell>
          <cell r="BE95" t="str">
            <v>EASTHAMPTON</v>
          </cell>
          <cell r="BF95">
            <v>0</v>
          </cell>
          <cell r="BG95">
            <v>0</v>
          </cell>
          <cell r="BI95">
            <v>0</v>
          </cell>
          <cell r="BJ95">
            <v>0</v>
          </cell>
          <cell r="BK95">
            <v>0</v>
          </cell>
          <cell r="BL95">
            <v>0</v>
          </cell>
          <cell r="BM95">
            <v>0</v>
          </cell>
          <cell r="BN95">
            <v>0</v>
          </cell>
          <cell r="BP95">
            <v>0</v>
          </cell>
          <cell r="BR95">
            <v>35804</v>
          </cell>
          <cell r="BS95">
            <v>35804</v>
          </cell>
          <cell r="BT95">
            <v>0</v>
          </cell>
          <cell r="BU95">
            <v>-1403.6563383580651</v>
          </cell>
          <cell r="BV95">
            <v>-1403.6563383580651</v>
          </cell>
          <cell r="BX95">
            <v>-1403.6563383580651</v>
          </cell>
        </row>
        <row r="96">
          <cell r="A96">
            <v>87</v>
          </cell>
          <cell r="B96">
            <v>85</v>
          </cell>
          <cell r="C96" t="str">
            <v>EAST LONGMEADOW</v>
          </cell>
          <cell r="D96">
            <v>10</v>
          </cell>
          <cell r="E96">
            <v>117748</v>
          </cell>
          <cell r="F96">
            <v>0</v>
          </cell>
          <cell r="G96">
            <v>8025</v>
          </cell>
          <cell r="H96">
            <v>125773</v>
          </cell>
          <cell r="J96">
            <v>14123.736404012272</v>
          </cell>
          <cell r="K96">
            <v>0.35986792376518645</v>
          </cell>
          <cell r="L96">
            <v>8025</v>
          </cell>
          <cell r="M96">
            <v>22148.73640401227</v>
          </cell>
          <cell r="O96">
            <v>103624.26359598772</v>
          </cell>
          <cell r="Q96">
            <v>14388</v>
          </cell>
          <cell r="R96">
            <v>14123.736404012272</v>
          </cell>
          <cell r="S96">
            <v>8915</v>
          </cell>
          <cell r="T96">
            <v>36536.73640401227</v>
          </cell>
          <cell r="V96">
            <v>61660</v>
          </cell>
          <cell r="W96">
            <v>0</v>
          </cell>
          <cell r="X96">
            <v>87</v>
          </cell>
          <cell r="Y96">
            <v>10</v>
          </cell>
          <cell r="Z96">
            <v>1.6818238445246866E-2</v>
          </cell>
          <cell r="AA96">
            <v>117748</v>
          </cell>
          <cell r="AB96">
            <v>0</v>
          </cell>
          <cell r="AC96">
            <v>117748</v>
          </cell>
          <cell r="AD96">
            <v>0</v>
          </cell>
          <cell r="AE96">
            <v>8025</v>
          </cell>
          <cell r="AF96">
            <v>125773</v>
          </cell>
          <cell r="AG96">
            <v>13498</v>
          </cell>
          <cell r="AH96">
            <v>0</v>
          </cell>
          <cell r="AI96">
            <v>890</v>
          </cell>
          <cell r="AJ96">
            <v>14388</v>
          </cell>
          <cell r="AK96">
            <v>140161</v>
          </cell>
          <cell r="AM96">
            <v>87</v>
          </cell>
          <cell r="AN96">
            <v>85</v>
          </cell>
          <cell r="AO96" t="str">
            <v>EAST LONGMEADOW</v>
          </cell>
          <cell r="AP96">
            <v>117748</v>
          </cell>
          <cell r="AQ96">
            <v>96316</v>
          </cell>
          <cell r="AR96">
            <v>21432</v>
          </cell>
          <cell r="AS96">
            <v>0</v>
          </cell>
          <cell r="AT96">
            <v>14486.5</v>
          </cell>
          <cell r="AU96">
            <v>3328.5</v>
          </cell>
          <cell r="AV96">
            <v>0</v>
          </cell>
          <cell r="AW96">
            <v>0</v>
          </cell>
          <cell r="AX96">
            <v>0</v>
          </cell>
          <cell r="AY96">
            <v>39247</v>
          </cell>
          <cell r="BA96">
            <v>14123.736404012272</v>
          </cell>
          <cell r="BB96">
            <v>14099.249113582609</v>
          </cell>
          <cell r="BD96">
            <v>87</v>
          </cell>
          <cell r="BE96" t="str">
            <v>EAST LONGMEADOW</v>
          </cell>
          <cell r="BF96">
            <v>0</v>
          </cell>
          <cell r="BG96">
            <v>0</v>
          </cell>
          <cell r="BI96">
            <v>0</v>
          </cell>
          <cell r="BJ96">
            <v>0</v>
          </cell>
          <cell r="BK96">
            <v>0</v>
          </cell>
          <cell r="BL96">
            <v>0</v>
          </cell>
          <cell r="BM96">
            <v>0</v>
          </cell>
          <cell r="BN96">
            <v>0</v>
          </cell>
          <cell r="BP96">
            <v>0</v>
          </cell>
          <cell r="BR96">
            <v>21432</v>
          </cell>
          <cell r="BS96">
            <v>21432</v>
          </cell>
          <cell r="BT96">
            <v>0</v>
          </cell>
          <cell r="BU96">
            <v>0</v>
          </cell>
          <cell r="BV96">
            <v>0</v>
          </cell>
          <cell r="BX96">
            <v>0</v>
          </cell>
        </row>
        <row r="97">
          <cell r="A97">
            <v>88</v>
          </cell>
          <cell r="B97">
            <v>88</v>
          </cell>
          <cell r="C97" t="str">
            <v>EASTON</v>
          </cell>
          <cell r="D97">
            <v>19.18</v>
          </cell>
          <cell r="E97">
            <v>235234</v>
          </cell>
          <cell r="F97">
            <v>0</v>
          </cell>
          <cell r="G97">
            <v>16234</v>
          </cell>
          <cell r="H97">
            <v>251468</v>
          </cell>
          <cell r="J97">
            <v>63534.379295170504</v>
          </cell>
          <cell r="K97">
            <v>0.54245996367632865</v>
          </cell>
          <cell r="L97">
            <v>16234</v>
          </cell>
          <cell r="M97">
            <v>79768.379295170511</v>
          </cell>
          <cell r="O97">
            <v>171699.62070482949</v>
          </cell>
          <cell r="Q97">
            <v>13860</v>
          </cell>
          <cell r="R97">
            <v>63534.379295170504</v>
          </cell>
          <cell r="S97">
            <v>17127</v>
          </cell>
          <cell r="T97">
            <v>93628.379295170511</v>
          </cell>
          <cell r="V97">
            <v>147216.70683460019</v>
          </cell>
          <cell r="W97">
            <v>0</v>
          </cell>
          <cell r="X97">
            <v>88</v>
          </cell>
          <cell r="Y97">
            <v>19.18</v>
          </cell>
          <cell r="Z97">
            <v>0</v>
          </cell>
          <cell r="AA97">
            <v>235234</v>
          </cell>
          <cell r="AB97">
            <v>0</v>
          </cell>
          <cell r="AC97">
            <v>235234</v>
          </cell>
          <cell r="AD97">
            <v>0</v>
          </cell>
          <cell r="AE97">
            <v>16234</v>
          </cell>
          <cell r="AF97">
            <v>251468</v>
          </cell>
          <cell r="AG97">
            <v>12967</v>
          </cell>
          <cell r="AH97">
            <v>0</v>
          </cell>
          <cell r="AI97">
            <v>893</v>
          </cell>
          <cell r="AJ97">
            <v>13860</v>
          </cell>
          <cell r="AK97">
            <v>265328</v>
          </cell>
          <cell r="AM97">
            <v>88</v>
          </cell>
          <cell r="AN97">
            <v>88</v>
          </cell>
          <cell r="AO97" t="str">
            <v>EASTON</v>
          </cell>
          <cell r="AP97">
            <v>235234</v>
          </cell>
          <cell r="AQ97">
            <v>138794</v>
          </cell>
          <cell r="AR97">
            <v>96440</v>
          </cell>
          <cell r="AS97">
            <v>493</v>
          </cell>
          <cell r="AT97">
            <v>0</v>
          </cell>
          <cell r="AU97">
            <v>4160.25</v>
          </cell>
          <cell r="AV97">
            <v>16059.5</v>
          </cell>
          <cell r="AW97">
            <v>0</v>
          </cell>
          <cell r="AX97">
            <v>-30.043165399826194</v>
          </cell>
          <cell r="AY97">
            <v>117122.70683460018</v>
          </cell>
          <cell r="BA97">
            <v>63534.379295170504</v>
          </cell>
          <cell r="BB97">
            <v>63413.946406917588</v>
          </cell>
          <cell r="BD97">
            <v>88</v>
          </cell>
          <cell r="BE97" t="str">
            <v>EASTON</v>
          </cell>
          <cell r="BF97">
            <v>0</v>
          </cell>
          <cell r="BG97">
            <v>0</v>
          </cell>
          <cell r="BI97">
            <v>0</v>
          </cell>
          <cell r="BJ97">
            <v>0</v>
          </cell>
          <cell r="BK97">
            <v>0</v>
          </cell>
          <cell r="BL97">
            <v>0</v>
          </cell>
          <cell r="BM97">
            <v>0</v>
          </cell>
          <cell r="BN97">
            <v>0</v>
          </cell>
          <cell r="BP97">
            <v>0</v>
          </cell>
          <cell r="BR97">
            <v>96440</v>
          </cell>
          <cell r="BS97">
            <v>96440</v>
          </cell>
          <cell r="BT97">
            <v>0</v>
          </cell>
          <cell r="BU97">
            <v>-30.043165399826194</v>
          </cell>
          <cell r="BV97">
            <v>-30.043165399826194</v>
          </cell>
          <cell r="BX97">
            <v>-30.043165399826194</v>
          </cell>
        </row>
        <row r="98">
          <cell r="A98">
            <v>89</v>
          </cell>
          <cell r="B98">
            <v>89</v>
          </cell>
          <cell r="C98" t="str">
            <v>EDGARTOWN</v>
          </cell>
          <cell r="D98">
            <v>43.19</v>
          </cell>
          <cell r="E98">
            <v>970385</v>
          </cell>
          <cell r="F98">
            <v>0</v>
          </cell>
          <cell r="G98">
            <v>34095</v>
          </cell>
          <cell r="H98">
            <v>1004480</v>
          </cell>
          <cell r="J98">
            <v>44969.996920039666</v>
          </cell>
          <cell r="K98">
            <v>0.33422574684104717</v>
          </cell>
          <cell r="L98">
            <v>34095</v>
          </cell>
          <cell r="M98">
            <v>79064.996920039674</v>
          </cell>
          <cell r="O98">
            <v>925415.00307996036</v>
          </cell>
          <cell r="Q98">
            <v>102524</v>
          </cell>
          <cell r="R98">
            <v>44969.996920039666</v>
          </cell>
          <cell r="S98">
            <v>37575</v>
          </cell>
          <cell r="T98">
            <v>181588.99692003967</v>
          </cell>
          <cell r="V98">
            <v>271168.76866706426</v>
          </cell>
          <cell r="W98">
            <v>0</v>
          </cell>
          <cell r="X98">
            <v>89</v>
          </cell>
          <cell r="Y98">
            <v>43.19</v>
          </cell>
          <cell r="Z98">
            <v>1.1127105434076621</v>
          </cell>
          <cell r="AA98">
            <v>970385</v>
          </cell>
          <cell r="AB98">
            <v>0</v>
          </cell>
          <cell r="AC98">
            <v>970385</v>
          </cell>
          <cell r="AD98">
            <v>0</v>
          </cell>
          <cell r="AE98">
            <v>34095</v>
          </cell>
          <cell r="AF98">
            <v>1004480</v>
          </cell>
          <cell r="AG98">
            <v>99044</v>
          </cell>
          <cell r="AH98">
            <v>0</v>
          </cell>
          <cell r="AI98">
            <v>3480</v>
          </cell>
          <cell r="AJ98">
            <v>102524</v>
          </cell>
          <cell r="AK98">
            <v>1107004</v>
          </cell>
          <cell r="AM98">
            <v>89</v>
          </cell>
          <cell r="AN98">
            <v>89</v>
          </cell>
          <cell r="AO98" t="str">
            <v>EDGARTOWN</v>
          </cell>
          <cell r="AP98">
            <v>970385</v>
          </cell>
          <cell r="AQ98">
            <v>901171</v>
          </cell>
          <cell r="AR98">
            <v>69214</v>
          </cell>
          <cell r="AS98">
            <v>15975</v>
          </cell>
          <cell r="AT98">
            <v>38593.75</v>
          </cell>
          <cell r="AU98">
            <v>4390.5</v>
          </cell>
          <cell r="AV98">
            <v>7351</v>
          </cell>
          <cell r="AW98">
            <v>0</v>
          </cell>
          <cell r="AX98">
            <v>-974.48133293577848</v>
          </cell>
          <cell r="AY98">
            <v>134549.76866706423</v>
          </cell>
          <cell r="BA98">
            <v>44969.996920039666</v>
          </cell>
          <cell r="BB98">
            <v>44558.620017731759</v>
          </cell>
          <cell r="BD98">
            <v>89</v>
          </cell>
          <cell r="BE98" t="str">
            <v>EDGARTOWN</v>
          </cell>
          <cell r="BF98">
            <v>0</v>
          </cell>
          <cell r="BG98">
            <v>0</v>
          </cell>
          <cell r="BI98">
            <v>0</v>
          </cell>
          <cell r="BJ98">
            <v>0</v>
          </cell>
          <cell r="BK98">
            <v>0</v>
          </cell>
          <cell r="BL98">
            <v>0</v>
          </cell>
          <cell r="BM98">
            <v>0</v>
          </cell>
          <cell r="BN98">
            <v>0</v>
          </cell>
          <cell r="BP98">
            <v>0</v>
          </cell>
          <cell r="BR98">
            <v>69214</v>
          </cell>
          <cell r="BS98">
            <v>69214</v>
          </cell>
          <cell r="BT98">
            <v>0</v>
          </cell>
          <cell r="BU98">
            <v>-974.48133293577848</v>
          </cell>
          <cell r="BV98">
            <v>-974.48133293577848</v>
          </cell>
          <cell r="BX98">
            <v>-974.48133293577848</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BA99">
            <v>0</v>
          </cell>
          <cell r="BB99">
            <v>0</v>
          </cell>
          <cell r="BD99">
            <v>90</v>
          </cell>
          <cell r="BE99" t="str">
            <v>EGREMONT</v>
          </cell>
          <cell r="BF99">
            <v>0</v>
          </cell>
          <cell r="BG99">
            <v>0</v>
          </cell>
          <cell r="BI99">
            <v>0</v>
          </cell>
          <cell r="BJ99">
            <v>0</v>
          </cell>
          <cell r="BK99">
            <v>0</v>
          </cell>
          <cell r="BL99">
            <v>0</v>
          </cell>
          <cell r="BM99">
            <v>0</v>
          </cell>
          <cell r="BN99">
            <v>0</v>
          </cell>
          <cell r="BP99">
            <v>0</v>
          </cell>
          <cell r="BR99">
            <v>0</v>
          </cell>
          <cell r="BS99">
            <v>0</v>
          </cell>
          <cell r="BT99">
            <v>0</v>
          </cell>
          <cell r="BU99">
            <v>0</v>
          </cell>
          <cell r="BV99">
            <v>0</v>
          </cell>
          <cell r="BX99">
            <v>0</v>
          </cell>
        </row>
        <row r="100">
          <cell r="A100">
            <v>91</v>
          </cell>
          <cell r="B100">
            <v>91</v>
          </cell>
          <cell r="C100" t="str">
            <v>ERVING</v>
          </cell>
          <cell r="D100">
            <v>6.5</v>
          </cell>
          <cell r="E100">
            <v>163952</v>
          </cell>
          <cell r="F100">
            <v>0</v>
          </cell>
          <cell r="G100">
            <v>5781</v>
          </cell>
          <cell r="H100">
            <v>169733</v>
          </cell>
          <cell r="J100">
            <v>-44.812981350506021</v>
          </cell>
          <cell r="K100">
            <v>-4.2801370690855461E-2</v>
          </cell>
          <cell r="L100">
            <v>5781</v>
          </cell>
          <cell r="M100">
            <v>5736.1870186494943</v>
          </cell>
          <cell r="O100">
            <v>163996.81298135049</v>
          </cell>
          <cell r="Q100">
            <v>0</v>
          </cell>
          <cell r="R100">
            <v>-44.812981350506021</v>
          </cell>
          <cell r="S100">
            <v>5781</v>
          </cell>
          <cell r="T100">
            <v>5736.1870186494943</v>
          </cell>
          <cell r="V100">
            <v>6827.9987438995813</v>
          </cell>
          <cell r="W100">
            <v>0</v>
          </cell>
          <cell r="X100">
            <v>91</v>
          </cell>
          <cell r="Y100">
            <v>6.5</v>
          </cell>
          <cell r="Z100">
            <v>2.8500339289753755E-2</v>
          </cell>
          <cell r="AA100">
            <v>163952</v>
          </cell>
          <cell r="AB100">
            <v>0</v>
          </cell>
          <cell r="AC100">
            <v>163952</v>
          </cell>
          <cell r="AD100">
            <v>0</v>
          </cell>
          <cell r="AE100">
            <v>5781</v>
          </cell>
          <cell r="AF100">
            <v>169733</v>
          </cell>
          <cell r="AG100">
            <v>0</v>
          </cell>
          <cell r="AH100">
            <v>0</v>
          </cell>
          <cell r="AI100">
            <v>0</v>
          </cell>
          <cell r="AJ100">
            <v>0</v>
          </cell>
          <cell r="AK100">
            <v>169733</v>
          </cell>
          <cell r="AM100">
            <v>91</v>
          </cell>
          <cell r="AN100">
            <v>91</v>
          </cell>
          <cell r="AO100" t="str">
            <v>ERVING</v>
          </cell>
          <cell r="AP100">
            <v>163952</v>
          </cell>
          <cell r="AQ100">
            <v>171992</v>
          </cell>
          <cell r="AR100">
            <v>0</v>
          </cell>
          <cell r="AS100">
            <v>1115</v>
          </cell>
          <cell r="AT100">
            <v>0</v>
          </cell>
          <cell r="AU100">
            <v>0</v>
          </cell>
          <cell r="AV100">
            <v>0</v>
          </cell>
          <cell r="AW100">
            <v>0</v>
          </cell>
          <cell r="AX100">
            <v>-68.001256100418686</v>
          </cell>
          <cell r="AY100">
            <v>1046.9987438995813</v>
          </cell>
          <cell r="BA100">
            <v>-44.812981350506021</v>
          </cell>
          <cell r="BB100">
            <v>-68.001256100418686</v>
          </cell>
          <cell r="BD100">
            <v>91</v>
          </cell>
          <cell r="BE100" t="str">
            <v>ERVING</v>
          </cell>
          <cell r="BF100">
            <v>0</v>
          </cell>
          <cell r="BG100">
            <v>0</v>
          </cell>
          <cell r="BI100">
            <v>0</v>
          </cell>
          <cell r="BJ100">
            <v>0</v>
          </cell>
          <cell r="BK100">
            <v>0</v>
          </cell>
          <cell r="BL100">
            <v>0</v>
          </cell>
          <cell r="BM100">
            <v>0</v>
          </cell>
          <cell r="BN100">
            <v>0</v>
          </cell>
          <cell r="BP100">
            <v>0</v>
          </cell>
          <cell r="BR100">
            <v>0</v>
          </cell>
          <cell r="BS100">
            <v>0</v>
          </cell>
          <cell r="BT100">
            <v>0</v>
          </cell>
          <cell r="BU100">
            <v>-68.001256100418686</v>
          </cell>
          <cell r="BV100">
            <v>-68.001256100418686</v>
          </cell>
          <cell r="BX100">
            <v>-68.001256100418686</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BA101">
            <v>0</v>
          </cell>
          <cell r="BB101">
            <v>0</v>
          </cell>
          <cell r="BD101">
            <v>92</v>
          </cell>
          <cell r="BE101" t="str">
            <v>ESSEX</v>
          </cell>
          <cell r="BF101">
            <v>0</v>
          </cell>
          <cell r="BG101">
            <v>0</v>
          </cell>
          <cell r="BI101">
            <v>0</v>
          </cell>
          <cell r="BJ101">
            <v>0</v>
          </cell>
          <cell r="BK101">
            <v>0</v>
          </cell>
          <cell r="BL101">
            <v>0</v>
          </cell>
          <cell r="BM101">
            <v>0</v>
          </cell>
          <cell r="BN101">
            <v>0</v>
          </cell>
          <cell r="BP101">
            <v>0</v>
          </cell>
          <cell r="BR101">
            <v>0</v>
          </cell>
          <cell r="BS101">
            <v>0</v>
          </cell>
          <cell r="BT101">
            <v>0</v>
          </cell>
          <cell r="BU101">
            <v>0</v>
          </cell>
          <cell r="BV101">
            <v>0</v>
          </cell>
          <cell r="BX101">
            <v>0</v>
          </cell>
        </row>
        <row r="102">
          <cell r="A102">
            <v>93</v>
          </cell>
          <cell r="B102">
            <v>93</v>
          </cell>
          <cell r="C102" t="str">
            <v>EVERETT</v>
          </cell>
          <cell r="D102">
            <v>790.67999999999984</v>
          </cell>
          <cell r="E102">
            <v>8394233</v>
          </cell>
          <cell r="F102">
            <v>0</v>
          </cell>
          <cell r="G102">
            <v>645934</v>
          </cell>
          <cell r="H102">
            <v>9040167</v>
          </cell>
          <cell r="J102">
            <v>216517.69063117364</v>
          </cell>
          <cell r="K102">
            <v>0.16985882360834181</v>
          </cell>
          <cell r="L102">
            <v>645934</v>
          </cell>
          <cell r="M102">
            <v>862451.69063117367</v>
          </cell>
          <cell r="O102">
            <v>8177715.3093688264</v>
          </cell>
          <cell r="Q102">
            <v>826120</v>
          </cell>
          <cell r="R102">
            <v>216517.69063117364</v>
          </cell>
          <cell r="S102">
            <v>703972</v>
          </cell>
          <cell r="T102">
            <v>1688571.6906311736</v>
          </cell>
          <cell r="V102">
            <v>2746746.0414945129</v>
          </cell>
          <cell r="W102">
            <v>0</v>
          </cell>
          <cell r="X102">
            <v>93</v>
          </cell>
          <cell r="Y102">
            <v>790.67999999999984</v>
          </cell>
          <cell r="Z102">
            <v>2.3577314033313854</v>
          </cell>
          <cell r="AA102">
            <v>8394172</v>
          </cell>
          <cell r="AB102">
            <v>0</v>
          </cell>
          <cell r="AC102">
            <v>8394172</v>
          </cell>
          <cell r="AD102">
            <v>0</v>
          </cell>
          <cell r="AE102">
            <v>645930</v>
          </cell>
          <cell r="AF102">
            <v>9040102</v>
          </cell>
          <cell r="AG102">
            <v>768082</v>
          </cell>
          <cell r="AH102">
            <v>0</v>
          </cell>
          <cell r="AI102">
            <v>58038</v>
          </cell>
          <cell r="AJ102">
            <v>826120</v>
          </cell>
          <cell r="AK102">
            <v>9866222</v>
          </cell>
          <cell r="AM102">
            <v>93</v>
          </cell>
          <cell r="AN102">
            <v>93</v>
          </cell>
          <cell r="AO102" t="str">
            <v>EVERETT</v>
          </cell>
          <cell r="AP102">
            <v>8394233</v>
          </cell>
          <cell r="AQ102">
            <v>8036719</v>
          </cell>
          <cell r="AR102">
            <v>357514</v>
          </cell>
          <cell r="AS102">
            <v>475610</v>
          </cell>
          <cell r="AT102">
            <v>86349.5</v>
          </cell>
          <cell r="AU102">
            <v>118726</v>
          </cell>
          <cell r="AV102">
            <v>121515.75</v>
          </cell>
          <cell r="AW102">
            <v>143937</v>
          </cell>
          <cell r="AX102">
            <v>-28960.208505486837</v>
          </cell>
          <cell r="AY102">
            <v>1274692.0414945132</v>
          </cell>
          <cell r="BA102">
            <v>216517.69063117364</v>
          </cell>
          <cell r="BB102">
            <v>206233.84466702963</v>
          </cell>
          <cell r="BD102">
            <v>93</v>
          </cell>
          <cell r="BE102" t="str">
            <v>EVERETT</v>
          </cell>
          <cell r="BF102">
            <v>0</v>
          </cell>
          <cell r="BG102">
            <v>61</v>
          </cell>
          <cell r="BI102">
            <v>4</v>
          </cell>
          <cell r="BJ102">
            <v>65</v>
          </cell>
          <cell r="BK102">
            <v>0</v>
          </cell>
          <cell r="BL102">
            <v>0</v>
          </cell>
          <cell r="BM102">
            <v>0</v>
          </cell>
          <cell r="BN102">
            <v>65</v>
          </cell>
          <cell r="BP102">
            <v>4</v>
          </cell>
          <cell r="BR102">
            <v>357514</v>
          </cell>
          <cell r="BS102">
            <v>357453</v>
          </cell>
          <cell r="BT102">
            <v>61</v>
          </cell>
          <cell r="BU102">
            <v>-28960.208505486837</v>
          </cell>
          <cell r="BV102">
            <v>-28960.208505486837</v>
          </cell>
          <cell r="BX102">
            <v>-28956.208505486837</v>
          </cell>
        </row>
        <row r="103">
          <cell r="A103">
            <v>94</v>
          </cell>
          <cell r="B103">
            <v>94</v>
          </cell>
          <cell r="C103" t="str">
            <v>FAIRHAVEN</v>
          </cell>
          <cell r="D103">
            <v>1</v>
          </cell>
          <cell r="E103">
            <v>10952</v>
          </cell>
          <cell r="F103">
            <v>0</v>
          </cell>
          <cell r="G103">
            <v>893</v>
          </cell>
          <cell r="H103">
            <v>11845</v>
          </cell>
          <cell r="J103">
            <v>-32.200222526804446</v>
          </cell>
          <cell r="K103">
            <v>-1.9050976085635012E-3</v>
          </cell>
          <cell r="L103">
            <v>893</v>
          </cell>
          <cell r="M103">
            <v>860.7997774731956</v>
          </cell>
          <cell r="O103">
            <v>10984.200222526804</v>
          </cell>
          <cell r="Q103">
            <v>0</v>
          </cell>
          <cell r="R103">
            <v>-32.200222526804446</v>
          </cell>
          <cell r="S103">
            <v>893</v>
          </cell>
          <cell r="T103">
            <v>860.7997774731956</v>
          </cell>
          <cell r="V103">
            <v>17795.137917796426</v>
          </cell>
          <cell r="W103">
            <v>0</v>
          </cell>
          <cell r="X103">
            <v>94</v>
          </cell>
          <cell r="Y103">
            <v>1</v>
          </cell>
          <cell r="Z103">
            <v>0</v>
          </cell>
          <cell r="AA103">
            <v>10952</v>
          </cell>
          <cell r="AB103">
            <v>0</v>
          </cell>
          <cell r="AC103">
            <v>10952</v>
          </cell>
          <cell r="AD103">
            <v>0</v>
          </cell>
          <cell r="AE103">
            <v>893</v>
          </cell>
          <cell r="AF103">
            <v>11845</v>
          </cell>
          <cell r="AG103">
            <v>0</v>
          </cell>
          <cell r="AH103">
            <v>0</v>
          </cell>
          <cell r="AI103">
            <v>0</v>
          </cell>
          <cell r="AJ103">
            <v>0</v>
          </cell>
          <cell r="AK103">
            <v>11845</v>
          </cell>
          <cell r="AM103">
            <v>94</v>
          </cell>
          <cell r="AN103">
            <v>94</v>
          </cell>
          <cell r="AO103" t="str">
            <v>FAIRHAVEN</v>
          </cell>
          <cell r="AP103">
            <v>10952</v>
          </cell>
          <cell r="AQ103">
            <v>29652</v>
          </cell>
          <cell r="AR103">
            <v>0</v>
          </cell>
          <cell r="AS103">
            <v>801</v>
          </cell>
          <cell r="AT103">
            <v>0</v>
          </cell>
          <cell r="AU103">
            <v>0</v>
          </cell>
          <cell r="AV103">
            <v>6271.75</v>
          </cell>
          <cell r="AW103">
            <v>9878.25</v>
          </cell>
          <cell r="AX103">
            <v>-48.862082203575028</v>
          </cell>
          <cell r="AY103">
            <v>16902.137917796426</v>
          </cell>
          <cell r="BA103">
            <v>-32.200222526804446</v>
          </cell>
          <cell r="BB103">
            <v>-48.862082203575028</v>
          </cell>
          <cell r="BD103">
            <v>94</v>
          </cell>
          <cell r="BE103" t="str">
            <v>FAIRHAVEN</v>
          </cell>
          <cell r="BF103">
            <v>0</v>
          </cell>
          <cell r="BG103">
            <v>0</v>
          </cell>
          <cell r="BI103">
            <v>0</v>
          </cell>
          <cell r="BJ103">
            <v>0</v>
          </cell>
          <cell r="BK103">
            <v>0</v>
          </cell>
          <cell r="BL103">
            <v>0</v>
          </cell>
          <cell r="BM103">
            <v>0</v>
          </cell>
          <cell r="BN103">
            <v>0</v>
          </cell>
          <cell r="BP103">
            <v>0</v>
          </cell>
          <cell r="BR103">
            <v>0</v>
          </cell>
          <cell r="BS103">
            <v>0</v>
          </cell>
          <cell r="BT103">
            <v>0</v>
          </cell>
          <cell r="BU103">
            <v>-48.862082203575028</v>
          </cell>
          <cell r="BV103">
            <v>-48.862082203575028</v>
          </cell>
          <cell r="BX103">
            <v>-48.862082203575028</v>
          </cell>
        </row>
        <row r="104">
          <cell r="A104">
            <v>95</v>
          </cell>
          <cell r="B104">
            <v>95</v>
          </cell>
          <cell r="C104" t="str">
            <v>FALL RIVER</v>
          </cell>
          <cell r="D104">
            <v>1566.76</v>
          </cell>
          <cell r="E104">
            <v>16670848</v>
          </cell>
          <cell r="F104">
            <v>0</v>
          </cell>
          <cell r="G104">
            <v>1389805</v>
          </cell>
          <cell r="H104">
            <v>18060653</v>
          </cell>
          <cell r="J104">
            <v>1717346.3146241116</v>
          </cell>
          <cell r="K104">
            <v>0.39580050965183694</v>
          </cell>
          <cell r="L104">
            <v>1389805</v>
          </cell>
          <cell r="M104">
            <v>3107151.3146241116</v>
          </cell>
          <cell r="O104">
            <v>14953501.685375888</v>
          </cell>
          <cell r="Q104">
            <v>120898</v>
          </cell>
          <cell r="R104">
            <v>1717346.3146241116</v>
          </cell>
          <cell r="S104">
            <v>1399110</v>
          </cell>
          <cell r="T104">
            <v>3228049.3146241116</v>
          </cell>
          <cell r="V104">
            <v>5849621.9067360293</v>
          </cell>
          <cell r="W104">
            <v>0</v>
          </cell>
          <cell r="X104">
            <v>95</v>
          </cell>
          <cell r="Y104">
            <v>1566.76</v>
          </cell>
          <cell r="Z104">
            <v>1.0782471065387145E-2</v>
          </cell>
          <cell r="AA104">
            <v>16670848</v>
          </cell>
          <cell r="AB104">
            <v>0</v>
          </cell>
          <cell r="AC104">
            <v>16670848</v>
          </cell>
          <cell r="AD104">
            <v>0</v>
          </cell>
          <cell r="AE104">
            <v>1389805</v>
          </cell>
          <cell r="AF104">
            <v>18060653</v>
          </cell>
          <cell r="AG104">
            <v>111593</v>
          </cell>
          <cell r="AH104">
            <v>0</v>
          </cell>
          <cell r="AI104">
            <v>9305</v>
          </cell>
          <cell r="AJ104">
            <v>120898</v>
          </cell>
          <cell r="AK104">
            <v>18181551</v>
          </cell>
          <cell r="AM104">
            <v>95</v>
          </cell>
          <cell r="AN104">
            <v>95</v>
          </cell>
          <cell r="AO104" t="str">
            <v>FALL RIVER</v>
          </cell>
          <cell r="AP104">
            <v>16670848</v>
          </cell>
          <cell r="AQ104">
            <v>14034888</v>
          </cell>
          <cell r="AR104">
            <v>2635960</v>
          </cell>
          <cell r="AS104">
            <v>491474</v>
          </cell>
          <cell r="AT104">
            <v>629575</v>
          </cell>
          <cell r="AU104">
            <v>487964.5</v>
          </cell>
          <cell r="AV104">
            <v>123926</v>
          </cell>
          <cell r="AW104">
            <v>0</v>
          </cell>
          <cell r="AX104">
            <v>-29980.593263970455</v>
          </cell>
          <cell r="AY104">
            <v>4338918.9067360293</v>
          </cell>
          <cell r="BA104">
            <v>1717346.3146241116</v>
          </cell>
          <cell r="BB104">
            <v>1704111.2643993001</v>
          </cell>
          <cell r="BD104">
            <v>95</v>
          </cell>
          <cell r="BE104" t="str">
            <v>FALL RIVER</v>
          </cell>
          <cell r="BF104">
            <v>0</v>
          </cell>
          <cell r="BG104">
            <v>0</v>
          </cell>
          <cell r="BI104">
            <v>0</v>
          </cell>
          <cell r="BJ104">
            <v>0</v>
          </cell>
          <cell r="BK104">
            <v>0</v>
          </cell>
          <cell r="BL104">
            <v>0</v>
          </cell>
          <cell r="BM104">
            <v>0</v>
          </cell>
          <cell r="BN104">
            <v>0</v>
          </cell>
          <cell r="BP104">
            <v>0</v>
          </cell>
          <cell r="BR104">
            <v>2635960</v>
          </cell>
          <cell r="BS104">
            <v>2635960</v>
          </cell>
          <cell r="BT104">
            <v>0</v>
          </cell>
          <cell r="BU104">
            <v>-29980.593263970455</v>
          </cell>
          <cell r="BV104">
            <v>-29980.593263970455</v>
          </cell>
          <cell r="BX104">
            <v>-29980.593263970455</v>
          </cell>
        </row>
        <row r="105">
          <cell r="A105">
            <v>96</v>
          </cell>
          <cell r="B105">
            <v>96</v>
          </cell>
          <cell r="C105" t="str">
            <v>FALMOUTH</v>
          </cell>
          <cell r="D105">
            <v>75.580000000000013</v>
          </cell>
          <cell r="E105">
            <v>1160595</v>
          </cell>
          <cell r="F105">
            <v>0</v>
          </cell>
          <cell r="G105">
            <v>62935</v>
          </cell>
          <cell r="H105">
            <v>1223530</v>
          </cell>
          <cell r="J105">
            <v>78549.83211760578</v>
          </cell>
          <cell r="K105">
            <v>0.37123938735247131</v>
          </cell>
          <cell r="L105">
            <v>62935</v>
          </cell>
          <cell r="M105">
            <v>141484.83211760578</v>
          </cell>
          <cell r="O105">
            <v>1082045.1678823943</v>
          </cell>
          <cell r="Q105">
            <v>87285</v>
          </cell>
          <cell r="R105">
            <v>78549.83211760578</v>
          </cell>
          <cell r="S105">
            <v>67400</v>
          </cell>
          <cell r="T105">
            <v>228769.83211760578</v>
          </cell>
          <cell r="V105">
            <v>361808.08788526268</v>
          </cell>
          <cell r="W105">
            <v>0</v>
          </cell>
          <cell r="X105">
            <v>96</v>
          </cell>
          <cell r="Y105">
            <v>75.580000000000013</v>
          </cell>
          <cell r="Z105">
            <v>0.10305260878978115</v>
          </cell>
          <cell r="AA105">
            <v>1160595</v>
          </cell>
          <cell r="AB105">
            <v>0</v>
          </cell>
          <cell r="AC105">
            <v>1160595</v>
          </cell>
          <cell r="AD105">
            <v>0</v>
          </cell>
          <cell r="AE105">
            <v>62935</v>
          </cell>
          <cell r="AF105">
            <v>1223530</v>
          </cell>
          <cell r="AG105">
            <v>82820</v>
          </cell>
          <cell r="AH105">
            <v>0</v>
          </cell>
          <cell r="AI105">
            <v>4465</v>
          </cell>
          <cell r="AJ105">
            <v>87285</v>
          </cell>
          <cell r="AK105">
            <v>1310815</v>
          </cell>
          <cell r="AM105">
            <v>96</v>
          </cell>
          <cell r="AN105">
            <v>96</v>
          </cell>
          <cell r="AO105" t="str">
            <v>FALMOUTH</v>
          </cell>
          <cell r="AP105">
            <v>1160595</v>
          </cell>
          <cell r="AQ105">
            <v>1038776</v>
          </cell>
          <cell r="AR105">
            <v>121819</v>
          </cell>
          <cell r="AS105">
            <v>43014</v>
          </cell>
          <cell r="AT105">
            <v>0</v>
          </cell>
          <cell r="AU105">
            <v>0</v>
          </cell>
          <cell r="AV105">
            <v>0</v>
          </cell>
          <cell r="AW105">
            <v>49379</v>
          </cell>
          <cell r="AX105">
            <v>-2623.9121147372935</v>
          </cell>
          <cell r="AY105">
            <v>211588.08788526271</v>
          </cell>
          <cell r="BA105">
            <v>78549.83211760578</v>
          </cell>
          <cell r="BB105">
            <v>77515.898811332125</v>
          </cell>
          <cell r="BD105">
            <v>96</v>
          </cell>
          <cell r="BE105" t="str">
            <v>FALMOUTH</v>
          </cell>
          <cell r="BF105">
            <v>0</v>
          </cell>
          <cell r="BG105">
            <v>0</v>
          </cell>
          <cell r="BI105">
            <v>0</v>
          </cell>
          <cell r="BJ105">
            <v>0</v>
          </cell>
          <cell r="BK105">
            <v>0</v>
          </cell>
          <cell r="BL105">
            <v>0</v>
          </cell>
          <cell r="BM105">
            <v>0</v>
          </cell>
          <cell r="BN105">
            <v>0</v>
          </cell>
          <cell r="BP105">
            <v>0</v>
          </cell>
          <cell r="BR105">
            <v>121819</v>
          </cell>
          <cell r="BS105">
            <v>121819</v>
          </cell>
          <cell r="BT105">
            <v>0</v>
          </cell>
          <cell r="BU105">
            <v>-2623.9121147372935</v>
          </cell>
          <cell r="BV105">
            <v>-2623.9121147372935</v>
          </cell>
          <cell r="BX105">
            <v>-2623.9121147372935</v>
          </cell>
        </row>
        <row r="106">
          <cell r="A106">
            <v>97</v>
          </cell>
          <cell r="B106">
            <v>97</v>
          </cell>
          <cell r="C106" t="str">
            <v>FITCHBURG</v>
          </cell>
          <cell r="D106">
            <v>194.00999999999993</v>
          </cell>
          <cell r="E106">
            <v>2138511</v>
          </cell>
          <cell r="F106">
            <v>0</v>
          </cell>
          <cell r="G106">
            <v>170733</v>
          </cell>
          <cell r="H106">
            <v>2309244</v>
          </cell>
          <cell r="J106">
            <v>143926.90975759024</v>
          </cell>
          <cell r="K106">
            <v>0.5614288439484304</v>
          </cell>
          <cell r="L106">
            <v>170733</v>
          </cell>
          <cell r="M106">
            <v>314659.90975759027</v>
          </cell>
          <cell r="O106">
            <v>1994584.0902424096</v>
          </cell>
          <cell r="Q106">
            <v>34098</v>
          </cell>
          <cell r="R106">
            <v>143926.90975759024</v>
          </cell>
          <cell r="S106">
            <v>173260</v>
          </cell>
          <cell r="T106">
            <v>348757.90975759027</v>
          </cell>
          <cell r="V106">
            <v>461189.23899851239</v>
          </cell>
          <cell r="W106">
            <v>0</v>
          </cell>
          <cell r="X106">
            <v>97</v>
          </cell>
          <cell r="Y106">
            <v>194.00999999999993</v>
          </cell>
          <cell r="Z106">
            <v>0</v>
          </cell>
          <cell r="AA106">
            <v>2138511</v>
          </cell>
          <cell r="AB106">
            <v>0</v>
          </cell>
          <cell r="AC106">
            <v>2138511</v>
          </cell>
          <cell r="AD106">
            <v>0</v>
          </cell>
          <cell r="AE106">
            <v>170733</v>
          </cell>
          <cell r="AF106">
            <v>2309244</v>
          </cell>
          <cell r="AG106">
            <v>31571</v>
          </cell>
          <cell r="AH106">
            <v>0</v>
          </cell>
          <cell r="AI106">
            <v>2527</v>
          </cell>
          <cell r="AJ106">
            <v>34098</v>
          </cell>
          <cell r="AK106">
            <v>2343342</v>
          </cell>
          <cell r="AM106">
            <v>97</v>
          </cell>
          <cell r="AN106">
            <v>97</v>
          </cell>
          <cell r="AO106" t="str">
            <v>FITCHBURG</v>
          </cell>
          <cell r="AP106">
            <v>2138511</v>
          </cell>
          <cell r="AQ106">
            <v>1918552</v>
          </cell>
          <cell r="AR106">
            <v>219959</v>
          </cell>
          <cell r="AS106">
            <v>25537</v>
          </cell>
          <cell r="AT106">
            <v>0</v>
          </cell>
          <cell r="AU106">
            <v>0</v>
          </cell>
          <cell r="AV106">
            <v>0</v>
          </cell>
          <cell r="AW106">
            <v>12420</v>
          </cell>
          <cell r="AX106">
            <v>-1557.7610014876263</v>
          </cell>
          <cell r="AY106">
            <v>256358.23899851239</v>
          </cell>
          <cell r="BA106">
            <v>143926.90975759024</v>
          </cell>
          <cell r="BB106">
            <v>143144.40098873805</v>
          </cell>
          <cell r="BD106">
            <v>97</v>
          </cell>
          <cell r="BE106" t="str">
            <v>FITCHBURG</v>
          </cell>
          <cell r="BF106">
            <v>0</v>
          </cell>
          <cell r="BG106">
            <v>0</v>
          </cell>
          <cell r="BI106">
            <v>0</v>
          </cell>
          <cell r="BJ106">
            <v>0</v>
          </cell>
          <cell r="BK106">
            <v>0</v>
          </cell>
          <cell r="BL106">
            <v>0</v>
          </cell>
          <cell r="BM106">
            <v>0</v>
          </cell>
          <cell r="BN106">
            <v>0</v>
          </cell>
          <cell r="BP106">
            <v>0</v>
          </cell>
          <cell r="BR106">
            <v>219959</v>
          </cell>
          <cell r="BS106">
            <v>219959</v>
          </cell>
          <cell r="BT106">
            <v>0</v>
          </cell>
          <cell r="BU106">
            <v>-1557.7610014876263</v>
          </cell>
          <cell r="BV106">
            <v>-1557.7610014876263</v>
          </cell>
          <cell r="BX106">
            <v>-1557.7610014876263</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62760</v>
          </cell>
          <cell r="AR107">
            <v>0</v>
          </cell>
          <cell r="AS107">
            <v>0</v>
          </cell>
          <cell r="AT107">
            <v>13174</v>
          </cell>
          <cell r="AU107">
            <v>0</v>
          </cell>
          <cell r="AV107">
            <v>0</v>
          </cell>
          <cell r="AW107">
            <v>0</v>
          </cell>
          <cell r="AX107">
            <v>0</v>
          </cell>
          <cell r="AY107">
            <v>13174</v>
          </cell>
          <cell r="BA107">
            <v>0</v>
          </cell>
          <cell r="BB107">
            <v>0</v>
          </cell>
          <cell r="BD107">
            <v>98</v>
          </cell>
          <cell r="BE107" t="str">
            <v>FLORIDA</v>
          </cell>
          <cell r="BF107">
            <v>0</v>
          </cell>
          <cell r="BG107">
            <v>0</v>
          </cell>
          <cell r="BI107">
            <v>0</v>
          </cell>
          <cell r="BJ107">
            <v>0</v>
          </cell>
          <cell r="BK107">
            <v>0</v>
          </cell>
          <cell r="BL107">
            <v>0</v>
          </cell>
          <cell r="BM107">
            <v>0</v>
          </cell>
          <cell r="BN107">
            <v>0</v>
          </cell>
          <cell r="BP107">
            <v>0</v>
          </cell>
          <cell r="BR107">
            <v>0</v>
          </cell>
          <cell r="BS107">
            <v>0</v>
          </cell>
          <cell r="BT107">
            <v>0</v>
          </cell>
          <cell r="BU107">
            <v>0</v>
          </cell>
          <cell r="BV107">
            <v>0</v>
          </cell>
          <cell r="BX107">
            <v>0</v>
          </cell>
        </row>
        <row r="108">
          <cell r="A108">
            <v>99</v>
          </cell>
          <cell r="B108">
            <v>99</v>
          </cell>
          <cell r="C108" t="str">
            <v>FOXBOROUGH</v>
          </cell>
          <cell r="D108">
            <v>117.12</v>
          </cell>
          <cell r="E108">
            <v>1799432</v>
          </cell>
          <cell r="F108">
            <v>0</v>
          </cell>
          <cell r="G108">
            <v>104587</v>
          </cell>
          <cell r="H108">
            <v>1904019</v>
          </cell>
          <cell r="J108">
            <v>131552.07697120329</v>
          </cell>
          <cell r="K108">
            <v>0.42148172409502399</v>
          </cell>
          <cell r="L108">
            <v>104587</v>
          </cell>
          <cell r="M108">
            <v>236139.07697120329</v>
          </cell>
          <cell r="O108">
            <v>1667879.9230287967</v>
          </cell>
          <cell r="Q108">
            <v>0</v>
          </cell>
          <cell r="R108">
            <v>131552.07697120329</v>
          </cell>
          <cell r="S108">
            <v>104587</v>
          </cell>
          <cell r="T108">
            <v>236139.07697120329</v>
          </cell>
          <cell r="V108">
            <v>416705.10489212238</v>
          </cell>
          <cell r="W108">
            <v>0</v>
          </cell>
          <cell r="X108">
            <v>99</v>
          </cell>
          <cell r="Y108">
            <v>117.12</v>
          </cell>
          <cell r="Z108">
            <v>0</v>
          </cell>
          <cell r="AA108">
            <v>1799432</v>
          </cell>
          <cell r="AB108">
            <v>0</v>
          </cell>
          <cell r="AC108">
            <v>1799432</v>
          </cell>
          <cell r="AD108">
            <v>0</v>
          </cell>
          <cell r="AE108">
            <v>104587</v>
          </cell>
          <cell r="AF108">
            <v>1904019</v>
          </cell>
          <cell r="AG108">
            <v>0</v>
          </cell>
          <cell r="AH108">
            <v>0</v>
          </cell>
          <cell r="AI108">
            <v>0</v>
          </cell>
          <cell r="AJ108">
            <v>0</v>
          </cell>
          <cell r="AK108">
            <v>1904019</v>
          </cell>
          <cell r="AM108">
            <v>99</v>
          </cell>
          <cell r="AN108">
            <v>99</v>
          </cell>
          <cell r="AO108" t="str">
            <v>FOXBOROUGH</v>
          </cell>
          <cell r="AP108">
            <v>1799432</v>
          </cell>
          <cell r="AQ108">
            <v>1598822</v>
          </cell>
          <cell r="AR108">
            <v>200610</v>
          </cell>
          <cell r="AS108">
            <v>16178</v>
          </cell>
          <cell r="AT108">
            <v>59624.25</v>
          </cell>
          <cell r="AU108">
            <v>0</v>
          </cell>
          <cell r="AV108">
            <v>26049.75</v>
          </cell>
          <cell r="AW108">
            <v>10643</v>
          </cell>
          <cell r="AX108">
            <v>-986.8951078776372</v>
          </cell>
          <cell r="AY108">
            <v>312118.10489212238</v>
          </cell>
          <cell r="BA108">
            <v>131552.07697120329</v>
          </cell>
          <cell r="BB108">
            <v>130986.33952611859</v>
          </cell>
          <cell r="BD108">
            <v>99</v>
          </cell>
          <cell r="BE108" t="str">
            <v>FOXBOROUGH</v>
          </cell>
          <cell r="BF108">
            <v>0</v>
          </cell>
          <cell r="BG108">
            <v>0</v>
          </cell>
          <cell r="BI108">
            <v>0</v>
          </cell>
          <cell r="BJ108">
            <v>0</v>
          </cell>
          <cell r="BK108">
            <v>0</v>
          </cell>
          <cell r="BL108">
            <v>0</v>
          </cell>
          <cell r="BM108">
            <v>0</v>
          </cell>
          <cell r="BN108">
            <v>0</v>
          </cell>
          <cell r="BP108">
            <v>0</v>
          </cell>
          <cell r="BR108">
            <v>200610</v>
          </cell>
          <cell r="BS108">
            <v>200610</v>
          </cell>
          <cell r="BT108">
            <v>0</v>
          </cell>
          <cell r="BU108">
            <v>-986.8951078776372</v>
          </cell>
          <cell r="BV108">
            <v>-986.8951078776372</v>
          </cell>
          <cell r="BX108">
            <v>-986.8951078776372</v>
          </cell>
        </row>
        <row r="109">
          <cell r="A109">
            <v>100</v>
          </cell>
          <cell r="B109">
            <v>100</v>
          </cell>
          <cell r="C109" t="str">
            <v>FRAMINGHAM</v>
          </cell>
          <cell r="D109">
            <v>349.43</v>
          </cell>
          <cell r="E109">
            <v>4954536</v>
          </cell>
          <cell r="F109">
            <v>0</v>
          </cell>
          <cell r="G109">
            <v>304963</v>
          </cell>
          <cell r="H109">
            <v>5259499</v>
          </cell>
          <cell r="J109">
            <v>83743.86963286942</v>
          </cell>
          <cell r="K109">
            <v>0.11540726604377217</v>
          </cell>
          <cell r="L109">
            <v>304963</v>
          </cell>
          <cell r="M109">
            <v>388706.86963286944</v>
          </cell>
          <cell r="O109">
            <v>4870792.130367131</v>
          </cell>
          <cell r="Q109">
            <v>107202</v>
          </cell>
          <cell r="R109">
            <v>83743.86963286942</v>
          </cell>
          <cell r="S109">
            <v>311185</v>
          </cell>
          <cell r="T109">
            <v>495908.86963286944</v>
          </cell>
          <cell r="V109">
            <v>1137802.7566478932</v>
          </cell>
          <cell r="W109">
            <v>0</v>
          </cell>
          <cell r="X109">
            <v>100</v>
          </cell>
          <cell r="Y109">
            <v>349.43</v>
          </cell>
          <cell r="Z109">
            <v>1.049754942639515</v>
          </cell>
          <cell r="AA109">
            <v>4954536</v>
          </cell>
          <cell r="AB109">
            <v>0</v>
          </cell>
          <cell r="AC109">
            <v>4954536</v>
          </cell>
          <cell r="AD109">
            <v>0</v>
          </cell>
          <cell r="AE109">
            <v>304963</v>
          </cell>
          <cell r="AF109">
            <v>5259499</v>
          </cell>
          <cell r="AG109">
            <v>100980</v>
          </cell>
          <cell r="AH109">
            <v>0</v>
          </cell>
          <cell r="AI109">
            <v>6222</v>
          </cell>
          <cell r="AJ109">
            <v>107202</v>
          </cell>
          <cell r="AK109">
            <v>5366701</v>
          </cell>
          <cell r="AM109">
            <v>100</v>
          </cell>
          <cell r="AN109">
            <v>100</v>
          </cell>
          <cell r="AO109" t="str">
            <v>FRAMINGHAM</v>
          </cell>
          <cell r="AP109">
            <v>4954536</v>
          </cell>
          <cell r="AQ109">
            <v>4819542</v>
          </cell>
          <cell r="AR109">
            <v>134994</v>
          </cell>
          <cell r="AS109">
            <v>129788</v>
          </cell>
          <cell r="AT109">
            <v>60124.75</v>
          </cell>
          <cell r="AU109">
            <v>176455.25</v>
          </cell>
          <cell r="AV109">
            <v>107995</v>
          </cell>
          <cell r="AW109">
            <v>124198</v>
          </cell>
          <cell r="AX109">
            <v>-7917.2433521068306</v>
          </cell>
          <cell r="AY109">
            <v>725637.75664789323</v>
          </cell>
          <cell r="BA109">
            <v>83743.86963286942</v>
          </cell>
          <cell r="BB109">
            <v>80889.869135713758</v>
          </cell>
          <cell r="BD109">
            <v>100</v>
          </cell>
          <cell r="BE109" t="str">
            <v>FRAMINGHAM</v>
          </cell>
          <cell r="BF109">
            <v>0</v>
          </cell>
          <cell r="BG109">
            <v>0</v>
          </cell>
          <cell r="BI109">
            <v>0</v>
          </cell>
          <cell r="BJ109">
            <v>0</v>
          </cell>
          <cell r="BK109">
            <v>0</v>
          </cell>
          <cell r="BL109">
            <v>0</v>
          </cell>
          <cell r="BM109">
            <v>0</v>
          </cell>
          <cell r="BN109">
            <v>0</v>
          </cell>
          <cell r="BP109">
            <v>0</v>
          </cell>
          <cell r="BR109">
            <v>134994</v>
          </cell>
          <cell r="BS109">
            <v>134994</v>
          </cell>
          <cell r="BT109">
            <v>0</v>
          </cell>
          <cell r="BU109">
            <v>-7917.2433521068306</v>
          </cell>
          <cell r="BV109">
            <v>-7917.2433521068306</v>
          </cell>
          <cell r="BX109">
            <v>-7917.2433521068306</v>
          </cell>
        </row>
        <row r="110">
          <cell r="A110">
            <v>101</v>
          </cell>
          <cell r="B110">
            <v>101</v>
          </cell>
          <cell r="C110" t="str">
            <v>FRANKLIN</v>
          </cell>
          <cell r="D110">
            <v>324.29000000000002</v>
          </cell>
          <cell r="E110">
            <v>3545055</v>
          </cell>
          <cell r="F110">
            <v>0</v>
          </cell>
          <cell r="G110">
            <v>288696</v>
          </cell>
          <cell r="H110">
            <v>3833751</v>
          </cell>
          <cell r="J110">
            <v>0</v>
          </cell>
          <cell r="K110">
            <v>0</v>
          </cell>
          <cell r="L110">
            <v>288696</v>
          </cell>
          <cell r="M110">
            <v>288696</v>
          </cell>
          <cell r="O110">
            <v>3545055</v>
          </cell>
          <cell r="Q110">
            <v>11862</v>
          </cell>
          <cell r="R110">
            <v>0</v>
          </cell>
          <cell r="S110">
            <v>289589</v>
          </cell>
          <cell r="T110">
            <v>300558</v>
          </cell>
          <cell r="V110">
            <v>419209.5</v>
          </cell>
          <cell r="W110">
            <v>0</v>
          </cell>
          <cell r="X110">
            <v>101</v>
          </cell>
          <cell r="Y110">
            <v>324.29000000000002</v>
          </cell>
          <cell r="Z110">
            <v>1.3632447013629763E-2</v>
          </cell>
          <cell r="AA110">
            <v>3545055</v>
          </cell>
          <cell r="AB110">
            <v>0</v>
          </cell>
          <cell r="AC110">
            <v>3545055</v>
          </cell>
          <cell r="AD110">
            <v>0</v>
          </cell>
          <cell r="AE110">
            <v>288696</v>
          </cell>
          <cell r="AF110">
            <v>3833751</v>
          </cell>
          <cell r="AG110">
            <v>10969</v>
          </cell>
          <cell r="AH110">
            <v>0</v>
          </cell>
          <cell r="AI110">
            <v>893</v>
          </cell>
          <cell r="AJ110">
            <v>11862</v>
          </cell>
          <cell r="AK110">
            <v>3845613</v>
          </cell>
          <cell r="AM110">
            <v>101</v>
          </cell>
          <cell r="AN110">
            <v>101</v>
          </cell>
          <cell r="AO110" t="str">
            <v>FRANKLIN</v>
          </cell>
          <cell r="AP110">
            <v>3545055</v>
          </cell>
          <cell r="AQ110">
            <v>3663705</v>
          </cell>
          <cell r="AR110">
            <v>0</v>
          </cell>
          <cell r="AS110">
            <v>0</v>
          </cell>
          <cell r="AT110">
            <v>0</v>
          </cell>
          <cell r="AU110">
            <v>75524.5</v>
          </cell>
          <cell r="AV110">
            <v>16566.75</v>
          </cell>
          <cell r="AW110">
            <v>26560.25</v>
          </cell>
          <cell r="AX110">
            <v>0</v>
          </cell>
          <cell r="AY110">
            <v>118651.5</v>
          </cell>
          <cell r="BA110">
            <v>0</v>
          </cell>
          <cell r="BB110">
            <v>0</v>
          </cell>
          <cell r="BD110">
            <v>101</v>
          </cell>
          <cell r="BE110" t="str">
            <v>FRANKLIN</v>
          </cell>
          <cell r="BF110">
            <v>0</v>
          </cell>
          <cell r="BG110">
            <v>0</v>
          </cell>
          <cell r="BI110">
            <v>0</v>
          </cell>
          <cell r="BJ110">
            <v>0</v>
          </cell>
          <cell r="BK110">
            <v>0</v>
          </cell>
          <cell r="BL110">
            <v>0</v>
          </cell>
          <cell r="BM110">
            <v>0</v>
          </cell>
          <cell r="BN110">
            <v>0</v>
          </cell>
          <cell r="BP110">
            <v>0</v>
          </cell>
          <cell r="BR110">
            <v>0</v>
          </cell>
          <cell r="BS110">
            <v>0</v>
          </cell>
          <cell r="BT110">
            <v>0</v>
          </cell>
          <cell r="BU110">
            <v>0</v>
          </cell>
          <cell r="BV110">
            <v>0</v>
          </cell>
          <cell r="BX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BA111">
            <v>0</v>
          </cell>
          <cell r="BB111">
            <v>0</v>
          </cell>
          <cell r="BD111">
            <v>102</v>
          </cell>
          <cell r="BE111" t="str">
            <v>FREETOWN</v>
          </cell>
          <cell r="BF111">
            <v>0</v>
          </cell>
          <cell r="BG111">
            <v>0</v>
          </cell>
          <cell r="BI111">
            <v>0</v>
          </cell>
          <cell r="BJ111">
            <v>0</v>
          </cell>
          <cell r="BK111">
            <v>0</v>
          </cell>
          <cell r="BL111">
            <v>0</v>
          </cell>
          <cell r="BM111">
            <v>0</v>
          </cell>
          <cell r="BN111">
            <v>0</v>
          </cell>
          <cell r="BP111">
            <v>0</v>
          </cell>
          <cell r="BR111">
            <v>0</v>
          </cell>
          <cell r="BS111">
            <v>0</v>
          </cell>
          <cell r="BT111">
            <v>0</v>
          </cell>
          <cell r="BU111">
            <v>0</v>
          </cell>
          <cell r="BV111">
            <v>0</v>
          </cell>
          <cell r="BX111">
            <v>0</v>
          </cell>
        </row>
        <row r="112">
          <cell r="A112">
            <v>103</v>
          </cell>
          <cell r="B112">
            <v>103</v>
          </cell>
          <cell r="C112" t="str">
            <v>GARDNER</v>
          </cell>
          <cell r="D112">
            <v>22.950000000000003</v>
          </cell>
          <cell r="E112">
            <v>252803</v>
          </cell>
          <cell r="F112">
            <v>0</v>
          </cell>
          <cell r="G112">
            <v>20498</v>
          </cell>
          <cell r="H112">
            <v>273301</v>
          </cell>
          <cell r="J112">
            <v>51726.754295964376</v>
          </cell>
          <cell r="K112">
            <v>0.52928344355030865</v>
          </cell>
          <cell r="L112">
            <v>20498</v>
          </cell>
          <cell r="M112">
            <v>72224.754295964376</v>
          </cell>
          <cell r="O112">
            <v>201076.24570403562</v>
          </cell>
          <cell r="Q112">
            <v>0</v>
          </cell>
          <cell r="R112">
            <v>51726.754295964376</v>
          </cell>
          <cell r="S112">
            <v>20498</v>
          </cell>
          <cell r="T112">
            <v>72224.754295964376</v>
          </cell>
          <cell r="V112">
            <v>118227.77962241459</v>
          </cell>
          <cell r="W112">
            <v>0</v>
          </cell>
          <cell r="X112">
            <v>103</v>
          </cell>
          <cell r="Y112">
            <v>22.950000000000003</v>
          </cell>
          <cell r="Z112">
            <v>0</v>
          </cell>
          <cell r="AA112">
            <v>252803</v>
          </cell>
          <cell r="AB112">
            <v>0</v>
          </cell>
          <cell r="AC112">
            <v>252803</v>
          </cell>
          <cell r="AD112">
            <v>0</v>
          </cell>
          <cell r="AE112">
            <v>20498</v>
          </cell>
          <cell r="AF112">
            <v>273301</v>
          </cell>
          <cell r="AG112">
            <v>0</v>
          </cell>
          <cell r="AH112">
            <v>0</v>
          </cell>
          <cell r="AI112">
            <v>0</v>
          </cell>
          <cell r="AJ112">
            <v>0</v>
          </cell>
          <cell r="AK112">
            <v>273301</v>
          </cell>
          <cell r="AM112">
            <v>103</v>
          </cell>
          <cell r="AN112">
            <v>103</v>
          </cell>
          <cell r="AO112" t="str">
            <v>GARDNER</v>
          </cell>
          <cell r="AP112">
            <v>252803</v>
          </cell>
          <cell r="AQ112">
            <v>173492</v>
          </cell>
          <cell r="AR112">
            <v>79311</v>
          </cell>
          <cell r="AS112">
            <v>13417</v>
          </cell>
          <cell r="AT112">
            <v>0</v>
          </cell>
          <cell r="AU112">
            <v>5820.25</v>
          </cell>
          <cell r="AV112">
            <v>0</v>
          </cell>
          <cell r="AW112">
            <v>0</v>
          </cell>
          <cell r="AX112">
            <v>-818.47037758540682</v>
          </cell>
          <cell r="AY112">
            <v>97729.779622414586</v>
          </cell>
          <cell r="BA112">
            <v>51726.754295964376</v>
          </cell>
          <cell r="BB112">
            <v>51357.040374903874</v>
          </cell>
          <cell r="BD112">
            <v>103</v>
          </cell>
          <cell r="BE112" t="str">
            <v>GARDNER</v>
          </cell>
          <cell r="BF112">
            <v>0</v>
          </cell>
          <cell r="BG112">
            <v>0</v>
          </cell>
          <cell r="BI112">
            <v>0</v>
          </cell>
          <cell r="BJ112">
            <v>0</v>
          </cell>
          <cell r="BK112">
            <v>0</v>
          </cell>
          <cell r="BL112">
            <v>0</v>
          </cell>
          <cell r="BM112">
            <v>0</v>
          </cell>
          <cell r="BN112">
            <v>0</v>
          </cell>
          <cell r="BP112">
            <v>0</v>
          </cell>
          <cell r="BR112">
            <v>79311</v>
          </cell>
          <cell r="BS112">
            <v>79311</v>
          </cell>
          <cell r="BT112">
            <v>0</v>
          </cell>
          <cell r="BU112">
            <v>-818.47037758540682</v>
          </cell>
          <cell r="BV112">
            <v>-818.47037758540682</v>
          </cell>
          <cell r="BX112">
            <v>-818.47037758540682</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BA113">
            <v>0</v>
          </cell>
          <cell r="BB113">
            <v>0</v>
          </cell>
          <cell r="BD113">
            <v>104</v>
          </cell>
          <cell r="BE113" t="str">
            <v>AQUINNAH</v>
          </cell>
          <cell r="BF113">
            <v>0</v>
          </cell>
          <cell r="BG113">
            <v>0</v>
          </cell>
          <cell r="BI113">
            <v>0</v>
          </cell>
          <cell r="BJ113">
            <v>0</v>
          </cell>
          <cell r="BK113">
            <v>0</v>
          </cell>
          <cell r="BL113">
            <v>0</v>
          </cell>
          <cell r="BM113">
            <v>0</v>
          </cell>
          <cell r="BN113">
            <v>0</v>
          </cell>
          <cell r="BP113">
            <v>0</v>
          </cell>
          <cell r="BR113">
            <v>0</v>
          </cell>
          <cell r="BS113">
            <v>0</v>
          </cell>
          <cell r="BT113">
            <v>0</v>
          </cell>
          <cell r="BU113">
            <v>0</v>
          </cell>
          <cell r="BV113">
            <v>0</v>
          </cell>
          <cell r="BX113">
            <v>0</v>
          </cell>
        </row>
        <row r="114">
          <cell r="A114">
            <v>105</v>
          </cell>
          <cell r="B114">
            <v>105</v>
          </cell>
          <cell r="C114" t="str">
            <v>GEORGETOWN</v>
          </cell>
          <cell r="D114">
            <v>3</v>
          </cell>
          <cell r="E114">
            <v>35477</v>
          </cell>
          <cell r="F114">
            <v>0</v>
          </cell>
          <cell r="G114">
            <v>2679</v>
          </cell>
          <cell r="H114">
            <v>38156</v>
          </cell>
          <cell r="J114">
            <v>8915.6415551456721</v>
          </cell>
          <cell r="K114">
            <v>0.52245954702797714</v>
          </cell>
          <cell r="L114">
            <v>2679</v>
          </cell>
          <cell r="M114">
            <v>11594.641555145672</v>
          </cell>
          <cell r="O114">
            <v>26561.358444854326</v>
          </cell>
          <cell r="Q114">
            <v>0</v>
          </cell>
          <cell r="R114">
            <v>8915.6415551456721</v>
          </cell>
          <cell r="S114">
            <v>2679</v>
          </cell>
          <cell r="T114">
            <v>11594.641555145672</v>
          </cell>
          <cell r="V114">
            <v>19743.75</v>
          </cell>
          <cell r="W114">
            <v>0</v>
          </cell>
          <cell r="X114">
            <v>105</v>
          </cell>
          <cell r="Y114">
            <v>3</v>
          </cell>
          <cell r="Z114">
            <v>0</v>
          </cell>
          <cell r="AA114">
            <v>35477</v>
          </cell>
          <cell r="AB114">
            <v>0</v>
          </cell>
          <cell r="AC114">
            <v>35477</v>
          </cell>
          <cell r="AD114">
            <v>0</v>
          </cell>
          <cell r="AE114">
            <v>2679</v>
          </cell>
          <cell r="AF114">
            <v>38156</v>
          </cell>
          <cell r="AG114">
            <v>0</v>
          </cell>
          <cell r="AH114">
            <v>0</v>
          </cell>
          <cell r="AI114">
            <v>0</v>
          </cell>
          <cell r="AJ114">
            <v>0</v>
          </cell>
          <cell r="AK114">
            <v>38156</v>
          </cell>
          <cell r="AM114">
            <v>105</v>
          </cell>
          <cell r="AN114">
            <v>105</v>
          </cell>
          <cell r="AO114" t="str">
            <v>GEORGETOWN</v>
          </cell>
          <cell r="AP114">
            <v>35477</v>
          </cell>
          <cell r="AQ114">
            <v>21948</v>
          </cell>
          <cell r="AR114">
            <v>13529</v>
          </cell>
          <cell r="AS114">
            <v>0</v>
          </cell>
          <cell r="AT114">
            <v>3535.75</v>
          </cell>
          <cell r="AU114">
            <v>0</v>
          </cell>
          <cell r="AV114">
            <v>0</v>
          </cell>
          <cell r="AW114">
            <v>0</v>
          </cell>
          <cell r="AX114">
            <v>0</v>
          </cell>
          <cell r="AY114">
            <v>17064.75</v>
          </cell>
          <cell r="BA114">
            <v>8915.6415551456721</v>
          </cell>
          <cell r="BB114">
            <v>8900.1838959340766</v>
          </cell>
          <cell r="BD114">
            <v>105</v>
          </cell>
          <cell r="BE114" t="str">
            <v>GEORGETOWN</v>
          </cell>
          <cell r="BF114">
            <v>0</v>
          </cell>
          <cell r="BG114">
            <v>0</v>
          </cell>
          <cell r="BI114">
            <v>0</v>
          </cell>
          <cell r="BJ114">
            <v>0</v>
          </cell>
          <cell r="BK114">
            <v>0</v>
          </cell>
          <cell r="BL114">
            <v>0</v>
          </cell>
          <cell r="BM114">
            <v>0</v>
          </cell>
          <cell r="BN114">
            <v>0</v>
          </cell>
          <cell r="BP114">
            <v>0</v>
          </cell>
          <cell r="BR114">
            <v>13529</v>
          </cell>
          <cell r="BS114">
            <v>13529</v>
          </cell>
          <cell r="BT114">
            <v>0</v>
          </cell>
          <cell r="BU114">
            <v>0</v>
          </cell>
          <cell r="BV114">
            <v>0</v>
          </cell>
          <cell r="BX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BA115">
            <v>0</v>
          </cell>
          <cell r="BB115">
            <v>0</v>
          </cell>
          <cell r="BD115">
            <v>106</v>
          </cell>
          <cell r="BE115" t="str">
            <v>GILL</v>
          </cell>
          <cell r="BF115">
            <v>0</v>
          </cell>
          <cell r="BG115">
            <v>0</v>
          </cell>
          <cell r="BI115">
            <v>0</v>
          </cell>
          <cell r="BJ115">
            <v>0</v>
          </cell>
          <cell r="BK115">
            <v>0</v>
          </cell>
          <cell r="BL115">
            <v>0</v>
          </cell>
          <cell r="BM115">
            <v>0</v>
          </cell>
          <cell r="BN115">
            <v>0</v>
          </cell>
          <cell r="BP115">
            <v>0</v>
          </cell>
          <cell r="BR115">
            <v>0</v>
          </cell>
          <cell r="BS115">
            <v>0</v>
          </cell>
          <cell r="BT115">
            <v>0</v>
          </cell>
          <cell r="BU115">
            <v>0</v>
          </cell>
          <cell r="BV115">
            <v>0</v>
          </cell>
          <cell r="BX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3552.5</v>
          </cell>
          <cell r="AV116">
            <v>0</v>
          </cell>
          <cell r="AW116">
            <v>0</v>
          </cell>
          <cell r="AX116">
            <v>0</v>
          </cell>
          <cell r="AY116">
            <v>3552.5</v>
          </cell>
          <cell r="BA116">
            <v>0</v>
          </cell>
          <cell r="BB116">
            <v>0</v>
          </cell>
          <cell r="BD116">
            <v>107</v>
          </cell>
          <cell r="BE116" t="str">
            <v>GLOUCESTER</v>
          </cell>
          <cell r="BF116">
            <v>0</v>
          </cell>
          <cell r="BG116">
            <v>0</v>
          </cell>
          <cell r="BI116">
            <v>0</v>
          </cell>
          <cell r="BJ116">
            <v>0</v>
          </cell>
          <cell r="BK116">
            <v>0</v>
          </cell>
          <cell r="BL116">
            <v>0</v>
          </cell>
          <cell r="BM116">
            <v>0</v>
          </cell>
          <cell r="BN116">
            <v>0</v>
          </cell>
          <cell r="BP116">
            <v>0</v>
          </cell>
          <cell r="BR116">
            <v>0</v>
          </cell>
          <cell r="BS116">
            <v>0</v>
          </cell>
          <cell r="BT116">
            <v>0</v>
          </cell>
          <cell r="BU116">
            <v>0</v>
          </cell>
          <cell r="BV116">
            <v>0</v>
          </cell>
          <cell r="BX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BA117">
            <v>0</v>
          </cell>
          <cell r="BB117">
            <v>0</v>
          </cell>
          <cell r="BD117">
            <v>108</v>
          </cell>
          <cell r="BE117" t="str">
            <v>GOSHEN</v>
          </cell>
          <cell r="BF117">
            <v>0</v>
          </cell>
          <cell r="BG117">
            <v>0</v>
          </cell>
          <cell r="BI117">
            <v>0</v>
          </cell>
          <cell r="BJ117">
            <v>0</v>
          </cell>
          <cell r="BK117">
            <v>0</v>
          </cell>
          <cell r="BL117">
            <v>0</v>
          </cell>
          <cell r="BM117">
            <v>0</v>
          </cell>
          <cell r="BN117">
            <v>0</v>
          </cell>
          <cell r="BP117">
            <v>0</v>
          </cell>
          <cell r="BR117">
            <v>0</v>
          </cell>
          <cell r="BS117">
            <v>0</v>
          </cell>
          <cell r="BT117">
            <v>0</v>
          </cell>
          <cell r="BU117">
            <v>0</v>
          </cell>
          <cell r="BV117">
            <v>0</v>
          </cell>
          <cell r="BX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BA118">
            <v>0</v>
          </cell>
          <cell r="BB118">
            <v>0</v>
          </cell>
          <cell r="BD118">
            <v>109</v>
          </cell>
          <cell r="BE118" t="str">
            <v>GOSNOLD</v>
          </cell>
          <cell r="BF118">
            <v>0</v>
          </cell>
          <cell r="BG118">
            <v>0</v>
          </cell>
          <cell r="BI118">
            <v>0</v>
          </cell>
          <cell r="BJ118">
            <v>0</v>
          </cell>
          <cell r="BK118">
            <v>0</v>
          </cell>
          <cell r="BL118">
            <v>0</v>
          </cell>
          <cell r="BM118">
            <v>0</v>
          </cell>
          <cell r="BN118">
            <v>0</v>
          </cell>
          <cell r="BP118">
            <v>0</v>
          </cell>
          <cell r="BR118">
            <v>0</v>
          </cell>
          <cell r="BS118">
            <v>0</v>
          </cell>
          <cell r="BT118">
            <v>0</v>
          </cell>
          <cell r="BU118">
            <v>0</v>
          </cell>
          <cell r="BV118">
            <v>0</v>
          </cell>
          <cell r="BX118">
            <v>0</v>
          </cell>
        </row>
        <row r="119">
          <cell r="A119">
            <v>110</v>
          </cell>
          <cell r="B119">
            <v>110</v>
          </cell>
          <cell r="C119" t="str">
            <v>GRAFTON</v>
          </cell>
          <cell r="D119">
            <v>26.96</v>
          </cell>
          <cell r="E119">
            <v>300958</v>
          </cell>
          <cell r="F119">
            <v>0</v>
          </cell>
          <cell r="G119">
            <v>22688</v>
          </cell>
          <cell r="H119">
            <v>323646</v>
          </cell>
          <cell r="J119">
            <v>0</v>
          </cell>
          <cell r="K119">
            <v>0</v>
          </cell>
          <cell r="L119">
            <v>22688</v>
          </cell>
          <cell r="M119">
            <v>22688</v>
          </cell>
          <cell r="O119">
            <v>300958</v>
          </cell>
          <cell r="Q119">
            <v>12356</v>
          </cell>
          <cell r="R119">
            <v>0</v>
          </cell>
          <cell r="S119">
            <v>23559</v>
          </cell>
          <cell r="T119">
            <v>35044</v>
          </cell>
          <cell r="V119">
            <v>60421.25</v>
          </cell>
          <cell r="W119">
            <v>0</v>
          </cell>
          <cell r="X119">
            <v>110</v>
          </cell>
          <cell r="Y119">
            <v>26.96</v>
          </cell>
          <cell r="Z119">
            <v>0.58439024390244387</v>
          </cell>
          <cell r="AA119">
            <v>300832</v>
          </cell>
          <cell r="AB119">
            <v>0</v>
          </cell>
          <cell r="AC119">
            <v>300832</v>
          </cell>
          <cell r="AD119">
            <v>0</v>
          </cell>
          <cell r="AE119">
            <v>22679</v>
          </cell>
          <cell r="AF119">
            <v>323511</v>
          </cell>
          <cell r="AG119">
            <v>11485</v>
          </cell>
          <cell r="AH119">
            <v>0</v>
          </cell>
          <cell r="AI119">
            <v>871</v>
          </cell>
          <cell r="AJ119">
            <v>12356</v>
          </cell>
          <cell r="AK119">
            <v>335867</v>
          </cell>
          <cell r="AM119">
            <v>110</v>
          </cell>
          <cell r="AN119">
            <v>110</v>
          </cell>
          <cell r="AO119" t="str">
            <v>GRAFTON</v>
          </cell>
          <cell r="AP119">
            <v>300958</v>
          </cell>
          <cell r="AQ119">
            <v>359503</v>
          </cell>
          <cell r="AR119">
            <v>0</v>
          </cell>
          <cell r="AS119">
            <v>0</v>
          </cell>
          <cell r="AT119">
            <v>0</v>
          </cell>
          <cell r="AU119">
            <v>1544</v>
          </cell>
          <cell r="AV119">
            <v>0</v>
          </cell>
          <cell r="AW119">
            <v>23833.25</v>
          </cell>
          <cell r="AX119">
            <v>0</v>
          </cell>
          <cell r="AY119">
            <v>25377.25</v>
          </cell>
          <cell r="BA119">
            <v>0</v>
          </cell>
          <cell r="BB119">
            <v>0</v>
          </cell>
          <cell r="BD119">
            <v>110</v>
          </cell>
          <cell r="BE119" t="str">
            <v>GRAFTON</v>
          </cell>
          <cell r="BF119">
            <v>0</v>
          </cell>
          <cell r="BG119">
            <v>126</v>
          </cell>
          <cell r="BI119">
            <v>9</v>
          </cell>
          <cell r="BJ119">
            <v>135</v>
          </cell>
          <cell r="BK119">
            <v>0</v>
          </cell>
          <cell r="BL119">
            <v>0</v>
          </cell>
          <cell r="BM119">
            <v>0</v>
          </cell>
          <cell r="BN119">
            <v>135</v>
          </cell>
          <cell r="BP119">
            <v>9</v>
          </cell>
          <cell r="BR119">
            <v>0</v>
          </cell>
          <cell r="BS119">
            <v>0</v>
          </cell>
          <cell r="BT119">
            <v>0</v>
          </cell>
          <cell r="BU119">
            <v>0</v>
          </cell>
          <cell r="BV119">
            <v>0</v>
          </cell>
          <cell r="BX119">
            <v>9</v>
          </cell>
        </row>
        <row r="120">
          <cell r="A120">
            <v>111</v>
          </cell>
          <cell r="B120">
            <v>111</v>
          </cell>
          <cell r="C120" t="str">
            <v>GRANBY</v>
          </cell>
          <cell r="D120">
            <v>12.91</v>
          </cell>
          <cell r="E120">
            <v>154417</v>
          </cell>
          <cell r="F120">
            <v>0</v>
          </cell>
          <cell r="G120">
            <v>10629</v>
          </cell>
          <cell r="H120">
            <v>165046</v>
          </cell>
          <cell r="J120">
            <v>0</v>
          </cell>
          <cell r="K120">
            <v>0</v>
          </cell>
          <cell r="L120">
            <v>10629</v>
          </cell>
          <cell r="M120">
            <v>10629</v>
          </cell>
          <cell r="O120">
            <v>154417</v>
          </cell>
          <cell r="Q120">
            <v>16754</v>
          </cell>
          <cell r="R120">
            <v>0</v>
          </cell>
          <cell r="S120">
            <v>11519</v>
          </cell>
          <cell r="T120">
            <v>27383</v>
          </cell>
          <cell r="V120">
            <v>95053.75</v>
          </cell>
          <cell r="W120">
            <v>0</v>
          </cell>
          <cell r="X120">
            <v>111</v>
          </cell>
          <cell r="Y120">
            <v>12.91</v>
          </cell>
          <cell r="Z120">
            <v>1.0965491466300959E-2</v>
          </cell>
          <cell r="AA120">
            <v>154417</v>
          </cell>
          <cell r="AB120">
            <v>0</v>
          </cell>
          <cell r="AC120">
            <v>154417</v>
          </cell>
          <cell r="AD120">
            <v>0</v>
          </cell>
          <cell r="AE120">
            <v>10629</v>
          </cell>
          <cell r="AF120">
            <v>165046</v>
          </cell>
          <cell r="AG120">
            <v>15864</v>
          </cell>
          <cell r="AH120">
            <v>0</v>
          </cell>
          <cell r="AI120">
            <v>890</v>
          </cell>
          <cell r="AJ120">
            <v>16754</v>
          </cell>
          <cell r="AK120">
            <v>181800</v>
          </cell>
          <cell r="AM120">
            <v>111</v>
          </cell>
          <cell r="AN120">
            <v>111</v>
          </cell>
          <cell r="AO120" t="str">
            <v>GRANBY</v>
          </cell>
          <cell r="AP120">
            <v>154417</v>
          </cell>
          <cell r="AQ120">
            <v>173298</v>
          </cell>
          <cell r="AR120">
            <v>0</v>
          </cell>
          <cell r="AS120">
            <v>0</v>
          </cell>
          <cell r="AT120">
            <v>41478.5</v>
          </cell>
          <cell r="AU120">
            <v>11998</v>
          </cell>
          <cell r="AV120">
            <v>0</v>
          </cell>
          <cell r="AW120">
            <v>14194.25</v>
          </cell>
          <cell r="AX120">
            <v>0</v>
          </cell>
          <cell r="AY120">
            <v>67670.75</v>
          </cell>
          <cell r="BA120">
            <v>0</v>
          </cell>
          <cell r="BB120">
            <v>0</v>
          </cell>
          <cell r="BD120">
            <v>111</v>
          </cell>
          <cell r="BE120" t="str">
            <v>GRANBY</v>
          </cell>
          <cell r="BF120">
            <v>0</v>
          </cell>
          <cell r="BG120">
            <v>0</v>
          </cell>
          <cell r="BI120">
            <v>0</v>
          </cell>
          <cell r="BJ120">
            <v>0</v>
          </cell>
          <cell r="BK120">
            <v>0</v>
          </cell>
          <cell r="BL120">
            <v>0</v>
          </cell>
          <cell r="BM120">
            <v>0</v>
          </cell>
          <cell r="BN120">
            <v>0</v>
          </cell>
          <cell r="BP120">
            <v>0</v>
          </cell>
          <cell r="BR120">
            <v>0</v>
          </cell>
          <cell r="BS120">
            <v>0</v>
          </cell>
          <cell r="BT120">
            <v>0</v>
          </cell>
          <cell r="BU120">
            <v>0</v>
          </cell>
          <cell r="BV120">
            <v>0</v>
          </cell>
          <cell r="BX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BA121">
            <v>0</v>
          </cell>
          <cell r="BB121">
            <v>0</v>
          </cell>
          <cell r="BD121">
            <v>112</v>
          </cell>
          <cell r="BE121" t="str">
            <v>GRANVILLE</v>
          </cell>
          <cell r="BF121">
            <v>0</v>
          </cell>
          <cell r="BG121">
            <v>0</v>
          </cell>
          <cell r="BI121">
            <v>0</v>
          </cell>
          <cell r="BJ121">
            <v>0</v>
          </cell>
          <cell r="BK121">
            <v>0</v>
          </cell>
          <cell r="BL121">
            <v>0</v>
          </cell>
          <cell r="BM121">
            <v>0</v>
          </cell>
          <cell r="BN121">
            <v>0</v>
          </cell>
          <cell r="BP121">
            <v>0</v>
          </cell>
          <cell r="BR121">
            <v>0</v>
          </cell>
          <cell r="BS121">
            <v>0</v>
          </cell>
          <cell r="BT121">
            <v>0</v>
          </cell>
          <cell r="BU121">
            <v>0</v>
          </cell>
          <cell r="BV121">
            <v>0</v>
          </cell>
          <cell r="BX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BA122">
            <v>0</v>
          </cell>
          <cell r="BB122">
            <v>0</v>
          </cell>
          <cell r="BD122">
            <v>113</v>
          </cell>
          <cell r="BE122" t="str">
            <v>GREAT BARRINGTON</v>
          </cell>
          <cell r="BF122">
            <v>0</v>
          </cell>
          <cell r="BG122">
            <v>0</v>
          </cell>
          <cell r="BI122">
            <v>0</v>
          </cell>
          <cell r="BJ122">
            <v>0</v>
          </cell>
          <cell r="BK122">
            <v>0</v>
          </cell>
          <cell r="BL122">
            <v>0</v>
          </cell>
          <cell r="BM122">
            <v>0</v>
          </cell>
          <cell r="BN122">
            <v>0</v>
          </cell>
          <cell r="BP122">
            <v>0</v>
          </cell>
          <cell r="BR122">
            <v>0</v>
          </cell>
          <cell r="BS122">
            <v>0</v>
          </cell>
          <cell r="BT122">
            <v>0</v>
          </cell>
          <cell r="BU122">
            <v>0</v>
          </cell>
          <cell r="BV122">
            <v>0</v>
          </cell>
          <cell r="BX122">
            <v>0</v>
          </cell>
        </row>
        <row r="123">
          <cell r="A123">
            <v>114</v>
          </cell>
          <cell r="B123">
            <v>114</v>
          </cell>
          <cell r="C123" t="str">
            <v>GREENFIELD</v>
          </cell>
          <cell r="D123">
            <v>86.570000000000007</v>
          </cell>
          <cell r="E123">
            <v>1094957</v>
          </cell>
          <cell r="F123">
            <v>0</v>
          </cell>
          <cell r="G123">
            <v>76047</v>
          </cell>
          <cell r="H123">
            <v>1171004</v>
          </cell>
          <cell r="J123">
            <v>41223.590864476013</v>
          </cell>
          <cell r="K123">
            <v>0.38959902951961251</v>
          </cell>
          <cell r="L123">
            <v>76047</v>
          </cell>
          <cell r="M123">
            <v>117270.59086447602</v>
          </cell>
          <cell r="O123">
            <v>1053733.409135524</v>
          </cell>
          <cell r="Q123">
            <v>15809</v>
          </cell>
          <cell r="R123">
            <v>41223.590864476013</v>
          </cell>
          <cell r="S123">
            <v>77034</v>
          </cell>
          <cell r="T123">
            <v>133079.59086447602</v>
          </cell>
          <cell r="V123">
            <v>197666.30172304576</v>
          </cell>
          <cell r="W123">
            <v>0</v>
          </cell>
          <cell r="X123">
            <v>114</v>
          </cell>
          <cell r="Y123">
            <v>86.570000000000007</v>
          </cell>
          <cell r="Z123">
            <v>0.31990126768210497</v>
          </cell>
          <cell r="AA123">
            <v>1094957</v>
          </cell>
          <cell r="AB123">
            <v>0</v>
          </cell>
          <cell r="AC123">
            <v>1094957</v>
          </cell>
          <cell r="AD123">
            <v>0</v>
          </cell>
          <cell r="AE123">
            <v>76047</v>
          </cell>
          <cell r="AF123">
            <v>1171004</v>
          </cell>
          <cell r="AG123">
            <v>14822</v>
          </cell>
          <cell r="AH123">
            <v>0</v>
          </cell>
          <cell r="AI123">
            <v>987</v>
          </cell>
          <cell r="AJ123">
            <v>15809</v>
          </cell>
          <cell r="AK123">
            <v>1186813</v>
          </cell>
          <cell r="AM123">
            <v>114</v>
          </cell>
          <cell r="AN123">
            <v>114</v>
          </cell>
          <cell r="AO123" t="str">
            <v>GREENFIELD</v>
          </cell>
          <cell r="AP123">
            <v>1094957</v>
          </cell>
          <cell r="AQ123">
            <v>1031882</v>
          </cell>
          <cell r="AR123">
            <v>63075</v>
          </cell>
          <cell r="AS123">
            <v>8532</v>
          </cell>
          <cell r="AT123">
            <v>0</v>
          </cell>
          <cell r="AU123">
            <v>0</v>
          </cell>
          <cell r="AV123">
            <v>0</v>
          </cell>
          <cell r="AW123">
            <v>34723.75</v>
          </cell>
          <cell r="AX123">
            <v>-520.44827695424465</v>
          </cell>
          <cell r="AY123">
            <v>105810.30172304576</v>
          </cell>
          <cell r="BA123">
            <v>41223.590864476013</v>
          </cell>
          <cell r="BB123">
            <v>40974.052368772849</v>
          </cell>
          <cell r="BD123">
            <v>114</v>
          </cell>
          <cell r="BE123" t="str">
            <v>GREENFIELD</v>
          </cell>
          <cell r="BF123">
            <v>0</v>
          </cell>
          <cell r="BG123">
            <v>0</v>
          </cell>
          <cell r="BI123">
            <v>0</v>
          </cell>
          <cell r="BJ123">
            <v>0</v>
          </cell>
          <cell r="BK123">
            <v>0</v>
          </cell>
          <cell r="BL123">
            <v>0</v>
          </cell>
          <cell r="BM123">
            <v>0</v>
          </cell>
          <cell r="BN123">
            <v>0</v>
          </cell>
          <cell r="BP123">
            <v>0</v>
          </cell>
          <cell r="BR123">
            <v>63075</v>
          </cell>
          <cell r="BS123">
            <v>63075</v>
          </cell>
          <cell r="BT123">
            <v>0</v>
          </cell>
          <cell r="BU123">
            <v>-520.44827695424465</v>
          </cell>
          <cell r="BV123">
            <v>-520.44827695424465</v>
          </cell>
          <cell r="BX123">
            <v>-520.44827695424465</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BA124">
            <v>0</v>
          </cell>
          <cell r="BB124">
            <v>0</v>
          </cell>
          <cell r="BD124">
            <v>115</v>
          </cell>
          <cell r="BE124" t="str">
            <v>GROTON</v>
          </cell>
          <cell r="BF124">
            <v>0</v>
          </cell>
          <cell r="BG124">
            <v>0</v>
          </cell>
          <cell r="BI124">
            <v>0</v>
          </cell>
          <cell r="BJ124">
            <v>0</v>
          </cell>
          <cell r="BK124">
            <v>0</v>
          </cell>
          <cell r="BL124">
            <v>0</v>
          </cell>
          <cell r="BM124">
            <v>0</v>
          </cell>
          <cell r="BN124">
            <v>0</v>
          </cell>
          <cell r="BP124">
            <v>0</v>
          </cell>
          <cell r="BR124">
            <v>0</v>
          </cell>
          <cell r="BS124">
            <v>0</v>
          </cell>
          <cell r="BT124">
            <v>0</v>
          </cell>
          <cell r="BU124">
            <v>0</v>
          </cell>
          <cell r="BV124">
            <v>0</v>
          </cell>
          <cell r="BX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BA125">
            <v>0</v>
          </cell>
          <cell r="BB125">
            <v>0</v>
          </cell>
          <cell r="BD125">
            <v>116</v>
          </cell>
          <cell r="BE125" t="str">
            <v>GROVELAND</v>
          </cell>
          <cell r="BF125">
            <v>0</v>
          </cell>
          <cell r="BG125">
            <v>0</v>
          </cell>
          <cell r="BI125">
            <v>0</v>
          </cell>
          <cell r="BJ125">
            <v>0</v>
          </cell>
          <cell r="BK125">
            <v>0</v>
          </cell>
          <cell r="BL125">
            <v>0</v>
          </cell>
          <cell r="BM125">
            <v>0</v>
          </cell>
          <cell r="BN125">
            <v>0</v>
          </cell>
          <cell r="BP125">
            <v>0</v>
          </cell>
          <cell r="BR125">
            <v>0</v>
          </cell>
          <cell r="BS125">
            <v>0</v>
          </cell>
          <cell r="BT125">
            <v>0</v>
          </cell>
          <cell r="BU125">
            <v>0</v>
          </cell>
          <cell r="BV125">
            <v>0</v>
          </cell>
          <cell r="BX125">
            <v>0</v>
          </cell>
        </row>
        <row r="126">
          <cell r="A126">
            <v>117</v>
          </cell>
          <cell r="B126">
            <v>117</v>
          </cell>
          <cell r="C126" t="str">
            <v>HADLEY</v>
          </cell>
          <cell r="D126">
            <v>49.27000000000001</v>
          </cell>
          <cell r="E126">
            <v>672627</v>
          </cell>
          <cell r="F126">
            <v>0</v>
          </cell>
          <cell r="G126">
            <v>43957</v>
          </cell>
          <cell r="H126">
            <v>716584</v>
          </cell>
          <cell r="J126">
            <v>75337.518148419869</v>
          </cell>
          <cell r="K126">
            <v>0.37442777577522496</v>
          </cell>
          <cell r="L126">
            <v>43957</v>
          </cell>
          <cell r="M126">
            <v>119294.51814841987</v>
          </cell>
          <cell r="O126">
            <v>597289.48185158009</v>
          </cell>
          <cell r="Q126">
            <v>0</v>
          </cell>
          <cell r="R126">
            <v>75337.518148419869</v>
          </cell>
          <cell r="S126">
            <v>43957</v>
          </cell>
          <cell r="T126">
            <v>119294.51814841987</v>
          </cell>
          <cell r="V126">
            <v>245164.07656487054</v>
          </cell>
          <cell r="W126">
            <v>0</v>
          </cell>
          <cell r="X126">
            <v>117</v>
          </cell>
          <cell r="Y126">
            <v>49.27000000000001</v>
          </cell>
          <cell r="Z126">
            <v>5.0932939318940176E-2</v>
          </cell>
          <cell r="AA126">
            <v>672627</v>
          </cell>
          <cell r="AB126">
            <v>0</v>
          </cell>
          <cell r="AC126">
            <v>672627</v>
          </cell>
          <cell r="AD126">
            <v>0</v>
          </cell>
          <cell r="AE126">
            <v>43957</v>
          </cell>
          <cell r="AF126">
            <v>716584</v>
          </cell>
          <cell r="AG126">
            <v>0</v>
          </cell>
          <cell r="AH126">
            <v>0</v>
          </cell>
          <cell r="AI126">
            <v>0</v>
          </cell>
          <cell r="AJ126">
            <v>0</v>
          </cell>
          <cell r="AK126">
            <v>716584</v>
          </cell>
          <cell r="AM126">
            <v>117</v>
          </cell>
          <cell r="AN126">
            <v>117</v>
          </cell>
          <cell r="AO126" t="str">
            <v>HADLEY</v>
          </cell>
          <cell r="AP126">
            <v>672627</v>
          </cell>
          <cell r="AQ126">
            <v>557079</v>
          </cell>
          <cell r="AR126">
            <v>115548</v>
          </cell>
          <cell r="AS126">
            <v>20121</v>
          </cell>
          <cell r="AT126">
            <v>1198.5</v>
          </cell>
          <cell r="AU126">
            <v>22843.75</v>
          </cell>
          <cell r="AV126">
            <v>15796.5</v>
          </cell>
          <cell r="AW126">
            <v>26926.75</v>
          </cell>
          <cell r="AX126">
            <v>-1227.4234351294435</v>
          </cell>
          <cell r="AY126">
            <v>201207.07656487054</v>
          </cell>
          <cell r="BA126">
            <v>75337.518148419869</v>
          </cell>
          <cell r="BB126">
            <v>74786.949305456743</v>
          </cell>
          <cell r="BD126">
            <v>117</v>
          </cell>
          <cell r="BE126" t="str">
            <v>HADLEY</v>
          </cell>
          <cell r="BF126">
            <v>0</v>
          </cell>
          <cell r="BG126">
            <v>0</v>
          </cell>
          <cell r="BI126">
            <v>0</v>
          </cell>
          <cell r="BJ126">
            <v>0</v>
          </cell>
          <cell r="BK126">
            <v>0</v>
          </cell>
          <cell r="BL126">
            <v>0</v>
          </cell>
          <cell r="BM126">
            <v>0</v>
          </cell>
          <cell r="BN126">
            <v>0</v>
          </cell>
          <cell r="BP126">
            <v>0</v>
          </cell>
          <cell r="BR126">
            <v>115548</v>
          </cell>
          <cell r="BS126">
            <v>115548</v>
          </cell>
          <cell r="BT126">
            <v>0</v>
          </cell>
          <cell r="BU126">
            <v>-1227.4234351294435</v>
          </cell>
          <cell r="BV126">
            <v>-1227.4234351294435</v>
          </cell>
          <cell r="BX126">
            <v>-1227.4234351294435</v>
          </cell>
        </row>
        <row r="127">
          <cell r="A127">
            <v>118</v>
          </cell>
          <cell r="B127">
            <v>118</v>
          </cell>
          <cell r="C127" t="str">
            <v>HALIFAX</v>
          </cell>
          <cell r="D127">
            <v>1</v>
          </cell>
          <cell r="E127">
            <v>0</v>
          </cell>
          <cell r="F127">
            <v>0</v>
          </cell>
          <cell r="G127">
            <v>0</v>
          </cell>
          <cell r="H127">
            <v>0</v>
          </cell>
          <cell r="J127">
            <v>0</v>
          </cell>
          <cell r="K127">
            <v>0</v>
          </cell>
          <cell r="L127">
            <v>0</v>
          </cell>
          <cell r="M127">
            <v>0</v>
          </cell>
          <cell r="O127">
            <v>0</v>
          </cell>
          <cell r="Q127">
            <v>16477</v>
          </cell>
          <cell r="R127">
            <v>0</v>
          </cell>
          <cell r="S127">
            <v>893</v>
          </cell>
          <cell r="T127">
            <v>16477</v>
          </cell>
          <cell r="V127">
            <v>19280</v>
          </cell>
          <cell r="W127">
            <v>0</v>
          </cell>
          <cell r="X127">
            <v>118</v>
          </cell>
          <cell r="Y127">
            <v>1</v>
          </cell>
          <cell r="Z127">
            <v>0</v>
          </cell>
          <cell r="AA127">
            <v>0</v>
          </cell>
          <cell r="AB127">
            <v>0</v>
          </cell>
          <cell r="AC127">
            <v>0</v>
          </cell>
          <cell r="AD127">
            <v>0</v>
          </cell>
          <cell r="AE127">
            <v>0</v>
          </cell>
          <cell r="AF127">
            <v>0</v>
          </cell>
          <cell r="AG127">
            <v>15584</v>
          </cell>
          <cell r="AH127">
            <v>0</v>
          </cell>
          <cell r="AI127">
            <v>893</v>
          </cell>
          <cell r="AJ127">
            <v>16477</v>
          </cell>
          <cell r="AK127">
            <v>16477</v>
          </cell>
          <cell r="AM127">
            <v>118</v>
          </cell>
          <cell r="AN127">
            <v>118</v>
          </cell>
          <cell r="AO127" t="str">
            <v>HALIFAX</v>
          </cell>
          <cell r="AP127">
            <v>0</v>
          </cell>
          <cell r="AQ127">
            <v>10527</v>
          </cell>
          <cell r="AR127">
            <v>0</v>
          </cell>
          <cell r="AS127">
            <v>0</v>
          </cell>
          <cell r="AT127">
            <v>0</v>
          </cell>
          <cell r="AU127">
            <v>2803</v>
          </cell>
          <cell r="AV127">
            <v>0</v>
          </cell>
          <cell r="AW127">
            <v>0</v>
          </cell>
          <cell r="AX127">
            <v>0</v>
          </cell>
          <cell r="AY127">
            <v>2803</v>
          </cell>
          <cell r="BA127">
            <v>0</v>
          </cell>
          <cell r="BB127">
            <v>0</v>
          </cell>
          <cell r="BD127">
            <v>118</v>
          </cell>
          <cell r="BE127" t="str">
            <v>HALIFAX</v>
          </cell>
          <cell r="BF127">
            <v>0</v>
          </cell>
          <cell r="BG127">
            <v>0</v>
          </cell>
          <cell r="BI127">
            <v>0</v>
          </cell>
          <cell r="BJ127">
            <v>0</v>
          </cell>
          <cell r="BK127">
            <v>0</v>
          </cell>
          <cell r="BL127">
            <v>0</v>
          </cell>
          <cell r="BM127">
            <v>0</v>
          </cell>
          <cell r="BN127">
            <v>0</v>
          </cell>
          <cell r="BP127">
            <v>0</v>
          </cell>
          <cell r="BR127">
            <v>0</v>
          </cell>
          <cell r="BS127">
            <v>0</v>
          </cell>
          <cell r="BT127">
            <v>0</v>
          </cell>
          <cell r="BU127">
            <v>0</v>
          </cell>
          <cell r="BV127">
            <v>0</v>
          </cell>
          <cell r="BX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BA128">
            <v>0</v>
          </cell>
          <cell r="BB128">
            <v>0</v>
          </cell>
          <cell r="BD128">
            <v>119</v>
          </cell>
          <cell r="BE128" t="str">
            <v>HAMILTON</v>
          </cell>
          <cell r="BF128">
            <v>0</v>
          </cell>
          <cell r="BG128">
            <v>0</v>
          </cell>
          <cell r="BI128">
            <v>0</v>
          </cell>
          <cell r="BJ128">
            <v>0</v>
          </cell>
          <cell r="BK128">
            <v>0</v>
          </cell>
          <cell r="BL128">
            <v>0</v>
          </cell>
          <cell r="BM128">
            <v>0</v>
          </cell>
          <cell r="BN128">
            <v>0</v>
          </cell>
          <cell r="BP128">
            <v>0</v>
          </cell>
          <cell r="BR128">
            <v>0</v>
          </cell>
          <cell r="BS128">
            <v>0</v>
          </cell>
          <cell r="BT128">
            <v>0</v>
          </cell>
          <cell r="BU128">
            <v>0</v>
          </cell>
          <cell r="BV128">
            <v>0</v>
          </cell>
          <cell r="BX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BA129">
            <v>0</v>
          </cell>
          <cell r="BB129">
            <v>0</v>
          </cell>
          <cell r="BD129">
            <v>120</v>
          </cell>
          <cell r="BE129" t="str">
            <v>HAMPDEN</v>
          </cell>
          <cell r="BF129">
            <v>0</v>
          </cell>
          <cell r="BG129">
            <v>0</v>
          </cell>
          <cell r="BI129">
            <v>0</v>
          </cell>
          <cell r="BJ129">
            <v>0</v>
          </cell>
          <cell r="BK129">
            <v>0</v>
          </cell>
          <cell r="BL129">
            <v>0</v>
          </cell>
          <cell r="BM129">
            <v>0</v>
          </cell>
          <cell r="BN129">
            <v>0</v>
          </cell>
          <cell r="BP129">
            <v>0</v>
          </cell>
          <cell r="BR129">
            <v>0</v>
          </cell>
          <cell r="BS129">
            <v>0</v>
          </cell>
          <cell r="BT129">
            <v>0</v>
          </cell>
          <cell r="BU129">
            <v>0</v>
          </cell>
          <cell r="BV129">
            <v>0</v>
          </cell>
          <cell r="BX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BA130">
            <v>0</v>
          </cell>
          <cell r="BB130">
            <v>0</v>
          </cell>
          <cell r="BD130">
            <v>121</v>
          </cell>
          <cell r="BE130" t="str">
            <v>HANCOCK</v>
          </cell>
          <cell r="BF130">
            <v>0</v>
          </cell>
          <cell r="BG130">
            <v>0</v>
          </cell>
          <cell r="BI130">
            <v>0</v>
          </cell>
          <cell r="BJ130">
            <v>0</v>
          </cell>
          <cell r="BK130">
            <v>0</v>
          </cell>
          <cell r="BL130">
            <v>0</v>
          </cell>
          <cell r="BM130">
            <v>0</v>
          </cell>
          <cell r="BN130">
            <v>0</v>
          </cell>
          <cell r="BP130">
            <v>0</v>
          </cell>
          <cell r="BR130">
            <v>0</v>
          </cell>
          <cell r="BS130">
            <v>0</v>
          </cell>
          <cell r="BT130">
            <v>0</v>
          </cell>
          <cell r="BU130">
            <v>0</v>
          </cell>
          <cell r="BV130">
            <v>0</v>
          </cell>
          <cell r="BX130">
            <v>0</v>
          </cell>
        </row>
        <row r="131">
          <cell r="A131">
            <v>122</v>
          </cell>
          <cell r="B131">
            <v>122</v>
          </cell>
          <cell r="C131" t="str">
            <v>HANOVER</v>
          </cell>
          <cell r="D131">
            <v>26.48</v>
          </cell>
          <cell r="E131">
            <v>339262</v>
          </cell>
          <cell r="F131">
            <v>0</v>
          </cell>
          <cell r="G131">
            <v>23647</v>
          </cell>
          <cell r="H131">
            <v>362909</v>
          </cell>
          <cell r="J131">
            <v>30931.589006864688</v>
          </cell>
          <cell r="K131">
            <v>0.57408294370572921</v>
          </cell>
          <cell r="L131">
            <v>23647</v>
          </cell>
          <cell r="M131">
            <v>54578.589006864684</v>
          </cell>
          <cell r="O131">
            <v>308330.4109931353</v>
          </cell>
          <cell r="Q131">
            <v>0</v>
          </cell>
          <cell r="R131">
            <v>30931.589006864688</v>
          </cell>
          <cell r="S131">
            <v>23647</v>
          </cell>
          <cell r="T131">
            <v>54578.589006864684</v>
          </cell>
          <cell r="V131">
            <v>77527</v>
          </cell>
          <cell r="W131">
            <v>0</v>
          </cell>
          <cell r="X131">
            <v>122</v>
          </cell>
          <cell r="Y131">
            <v>26.48</v>
          </cell>
          <cell r="Z131">
            <v>0</v>
          </cell>
          <cell r="AA131">
            <v>339262</v>
          </cell>
          <cell r="AB131">
            <v>0</v>
          </cell>
          <cell r="AC131">
            <v>339262</v>
          </cell>
          <cell r="AD131">
            <v>0</v>
          </cell>
          <cell r="AE131">
            <v>23647</v>
          </cell>
          <cell r="AF131">
            <v>362909</v>
          </cell>
          <cell r="AG131">
            <v>0</v>
          </cell>
          <cell r="AH131">
            <v>0</v>
          </cell>
          <cell r="AI131">
            <v>0</v>
          </cell>
          <cell r="AJ131">
            <v>0</v>
          </cell>
          <cell r="AK131">
            <v>362909</v>
          </cell>
          <cell r="AM131">
            <v>122</v>
          </cell>
          <cell r="AN131">
            <v>122</v>
          </cell>
          <cell r="AO131" t="str">
            <v>HANOVER</v>
          </cell>
          <cell r="AP131">
            <v>339262</v>
          </cell>
          <cell r="AQ131">
            <v>292325</v>
          </cell>
          <cell r="AR131">
            <v>46937</v>
          </cell>
          <cell r="AS131">
            <v>0</v>
          </cell>
          <cell r="AT131">
            <v>76</v>
          </cell>
          <cell r="AU131">
            <v>3336</v>
          </cell>
          <cell r="AV131">
            <v>2677.75</v>
          </cell>
          <cell r="AW131">
            <v>853.25</v>
          </cell>
          <cell r="AX131">
            <v>0</v>
          </cell>
          <cell r="AY131">
            <v>53880</v>
          </cell>
          <cell r="BA131">
            <v>30931.589006864688</v>
          </cell>
          <cell r="BB131">
            <v>30877.960789670909</v>
          </cell>
          <cell r="BD131">
            <v>122</v>
          </cell>
          <cell r="BE131" t="str">
            <v>HANOVER</v>
          </cell>
          <cell r="BF131">
            <v>0</v>
          </cell>
          <cell r="BG131">
            <v>0</v>
          </cell>
          <cell r="BI131">
            <v>0</v>
          </cell>
          <cell r="BJ131">
            <v>0</v>
          </cell>
          <cell r="BK131">
            <v>0</v>
          </cell>
          <cell r="BL131">
            <v>0</v>
          </cell>
          <cell r="BM131">
            <v>0</v>
          </cell>
          <cell r="BN131">
            <v>0</v>
          </cell>
          <cell r="BP131">
            <v>0</v>
          </cell>
          <cell r="BR131">
            <v>46937</v>
          </cell>
          <cell r="BS131">
            <v>46937</v>
          </cell>
          <cell r="BT131">
            <v>0</v>
          </cell>
          <cell r="BU131">
            <v>0</v>
          </cell>
          <cell r="BV131">
            <v>0</v>
          </cell>
          <cell r="BX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BA132">
            <v>0</v>
          </cell>
          <cell r="BB132">
            <v>0</v>
          </cell>
          <cell r="BD132">
            <v>123</v>
          </cell>
          <cell r="BE132" t="str">
            <v>HANSON</v>
          </cell>
          <cell r="BF132">
            <v>0</v>
          </cell>
          <cell r="BG132">
            <v>0</v>
          </cell>
          <cell r="BI132">
            <v>0</v>
          </cell>
          <cell r="BJ132">
            <v>0</v>
          </cell>
          <cell r="BK132">
            <v>0</v>
          </cell>
          <cell r="BL132">
            <v>0</v>
          </cell>
          <cell r="BM132">
            <v>0</v>
          </cell>
          <cell r="BN132">
            <v>0</v>
          </cell>
          <cell r="BP132">
            <v>0</v>
          </cell>
          <cell r="BR132">
            <v>0</v>
          </cell>
          <cell r="BS132">
            <v>0</v>
          </cell>
          <cell r="BT132">
            <v>0</v>
          </cell>
          <cell r="BU132">
            <v>0</v>
          </cell>
          <cell r="BV132">
            <v>0</v>
          </cell>
          <cell r="BX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BA133">
            <v>0</v>
          </cell>
          <cell r="BB133">
            <v>0</v>
          </cell>
          <cell r="BD133">
            <v>124</v>
          </cell>
          <cell r="BE133" t="str">
            <v>HARDWICK</v>
          </cell>
          <cell r="BF133">
            <v>0</v>
          </cell>
          <cell r="BG133">
            <v>0</v>
          </cell>
          <cell r="BI133">
            <v>0</v>
          </cell>
          <cell r="BJ133">
            <v>0</v>
          </cell>
          <cell r="BK133">
            <v>0</v>
          </cell>
          <cell r="BL133">
            <v>0</v>
          </cell>
          <cell r="BM133">
            <v>0</v>
          </cell>
          <cell r="BN133">
            <v>0</v>
          </cell>
          <cell r="BP133">
            <v>0</v>
          </cell>
          <cell r="BR133">
            <v>0</v>
          </cell>
          <cell r="BS133">
            <v>0</v>
          </cell>
          <cell r="BT133">
            <v>0</v>
          </cell>
          <cell r="BU133">
            <v>0</v>
          </cell>
          <cell r="BV133">
            <v>0</v>
          </cell>
          <cell r="BX133">
            <v>0</v>
          </cell>
        </row>
        <row r="134">
          <cell r="A134">
            <v>125</v>
          </cell>
          <cell r="B134">
            <v>125</v>
          </cell>
          <cell r="C134" t="str">
            <v>HARVARD</v>
          </cell>
          <cell r="D134">
            <v>17.850000000000001</v>
          </cell>
          <cell r="E134">
            <v>248730</v>
          </cell>
          <cell r="F134">
            <v>0</v>
          </cell>
          <cell r="G134">
            <v>15939</v>
          </cell>
          <cell r="H134">
            <v>264669</v>
          </cell>
          <cell r="J134">
            <v>1296.916444713333</v>
          </cell>
          <cell r="K134">
            <v>3.4524825660049198E-2</v>
          </cell>
          <cell r="L134">
            <v>15939</v>
          </cell>
          <cell r="M134">
            <v>17235.916444713333</v>
          </cell>
          <cell r="O134">
            <v>247433.08355528666</v>
          </cell>
          <cell r="Q134">
            <v>0</v>
          </cell>
          <cell r="R134">
            <v>1296.916444713333</v>
          </cell>
          <cell r="S134">
            <v>15939</v>
          </cell>
          <cell r="T134">
            <v>17235.916444713333</v>
          </cell>
          <cell r="V134">
            <v>53503.75</v>
          </cell>
          <cell r="W134">
            <v>0</v>
          </cell>
          <cell r="X134">
            <v>125</v>
          </cell>
          <cell r="Y134">
            <v>17.850000000000001</v>
          </cell>
          <cell r="Z134">
            <v>1.0364247093640859E-3</v>
          </cell>
          <cell r="AA134">
            <v>248730</v>
          </cell>
          <cell r="AB134">
            <v>0</v>
          </cell>
          <cell r="AC134">
            <v>248730</v>
          </cell>
          <cell r="AD134">
            <v>0</v>
          </cell>
          <cell r="AE134">
            <v>15939</v>
          </cell>
          <cell r="AF134">
            <v>264669</v>
          </cell>
          <cell r="AG134">
            <v>0</v>
          </cell>
          <cell r="AH134">
            <v>0</v>
          </cell>
          <cell r="AI134">
            <v>0</v>
          </cell>
          <cell r="AJ134">
            <v>0</v>
          </cell>
          <cell r="AK134">
            <v>264669</v>
          </cell>
          <cell r="AM134">
            <v>125</v>
          </cell>
          <cell r="AN134">
            <v>125</v>
          </cell>
          <cell r="AO134" t="str">
            <v>HARVARD</v>
          </cell>
          <cell r="AP134">
            <v>248730</v>
          </cell>
          <cell r="AQ134">
            <v>246762</v>
          </cell>
          <cell r="AR134">
            <v>1968</v>
          </cell>
          <cell r="AS134">
            <v>0</v>
          </cell>
          <cell r="AT134">
            <v>0</v>
          </cell>
          <cell r="AU134">
            <v>8794.5</v>
          </cell>
          <cell r="AV134">
            <v>1543.25</v>
          </cell>
          <cell r="AW134">
            <v>25259</v>
          </cell>
          <cell r="AX134">
            <v>0</v>
          </cell>
          <cell r="AY134">
            <v>37564.75</v>
          </cell>
          <cell r="BA134">
            <v>1296.916444713333</v>
          </cell>
          <cell r="BB134">
            <v>1294.6678917287502</v>
          </cell>
          <cell r="BD134">
            <v>125</v>
          </cell>
          <cell r="BE134" t="str">
            <v>HARVARD</v>
          </cell>
          <cell r="BF134">
            <v>0</v>
          </cell>
          <cell r="BG134">
            <v>0</v>
          </cell>
          <cell r="BI134">
            <v>0</v>
          </cell>
          <cell r="BJ134">
            <v>0</v>
          </cell>
          <cell r="BK134">
            <v>0</v>
          </cell>
          <cell r="BL134">
            <v>0</v>
          </cell>
          <cell r="BM134">
            <v>0</v>
          </cell>
          <cell r="BN134">
            <v>0</v>
          </cell>
          <cell r="BP134">
            <v>0</v>
          </cell>
          <cell r="BR134">
            <v>1968</v>
          </cell>
          <cell r="BS134">
            <v>1968</v>
          </cell>
          <cell r="BT134">
            <v>0</v>
          </cell>
          <cell r="BU134">
            <v>0</v>
          </cell>
          <cell r="BV134">
            <v>0</v>
          </cell>
          <cell r="BX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BA135">
            <v>0</v>
          </cell>
          <cell r="BB135">
            <v>0</v>
          </cell>
          <cell r="BD135">
            <v>126</v>
          </cell>
          <cell r="BE135" t="str">
            <v>HARWICH</v>
          </cell>
          <cell r="BF135">
            <v>0</v>
          </cell>
          <cell r="BG135">
            <v>0</v>
          </cell>
          <cell r="BI135">
            <v>0</v>
          </cell>
          <cell r="BJ135">
            <v>0</v>
          </cell>
          <cell r="BK135">
            <v>0</v>
          </cell>
          <cell r="BL135">
            <v>0</v>
          </cell>
          <cell r="BM135">
            <v>0</v>
          </cell>
          <cell r="BN135">
            <v>0</v>
          </cell>
          <cell r="BP135">
            <v>0</v>
          </cell>
          <cell r="BR135">
            <v>0</v>
          </cell>
          <cell r="BS135">
            <v>0</v>
          </cell>
          <cell r="BT135">
            <v>0</v>
          </cell>
          <cell r="BU135">
            <v>0</v>
          </cell>
          <cell r="BV135">
            <v>0</v>
          </cell>
          <cell r="BX135">
            <v>0</v>
          </cell>
        </row>
        <row r="136">
          <cell r="A136">
            <v>127</v>
          </cell>
          <cell r="B136">
            <v>127</v>
          </cell>
          <cell r="C136" t="str">
            <v>HATFIELD</v>
          </cell>
          <cell r="D136">
            <v>9</v>
          </cell>
          <cell r="E136">
            <v>109359</v>
          </cell>
          <cell r="F136">
            <v>0</v>
          </cell>
          <cell r="G136">
            <v>8037</v>
          </cell>
          <cell r="H136">
            <v>117396</v>
          </cell>
          <cell r="J136">
            <v>-95.696166947637053</v>
          </cell>
          <cell r="K136">
            <v>-5.6035463471328442E-3</v>
          </cell>
          <cell r="L136">
            <v>8037</v>
          </cell>
          <cell r="M136">
            <v>7941.3038330523632</v>
          </cell>
          <cell r="O136">
            <v>109454.69616694763</v>
          </cell>
          <cell r="Q136">
            <v>0</v>
          </cell>
          <cell r="R136">
            <v>-95.696166947637053</v>
          </cell>
          <cell r="S136">
            <v>8037</v>
          </cell>
          <cell r="T136">
            <v>7941.3038330523632</v>
          </cell>
          <cell r="V136">
            <v>25114.786283788253</v>
          </cell>
          <cell r="W136">
            <v>0</v>
          </cell>
          <cell r="X136">
            <v>127</v>
          </cell>
          <cell r="Y136">
            <v>9</v>
          </cell>
          <cell r="Z136">
            <v>0</v>
          </cell>
          <cell r="AA136">
            <v>109359</v>
          </cell>
          <cell r="AB136">
            <v>0</v>
          </cell>
          <cell r="AC136">
            <v>109359</v>
          </cell>
          <cell r="AD136">
            <v>0</v>
          </cell>
          <cell r="AE136">
            <v>8037</v>
          </cell>
          <cell r="AF136">
            <v>117396</v>
          </cell>
          <cell r="AG136">
            <v>0</v>
          </cell>
          <cell r="AH136">
            <v>0</v>
          </cell>
          <cell r="AI136">
            <v>0</v>
          </cell>
          <cell r="AJ136">
            <v>0</v>
          </cell>
          <cell r="AK136">
            <v>117396</v>
          </cell>
          <cell r="AM136">
            <v>127</v>
          </cell>
          <cell r="AN136">
            <v>127</v>
          </cell>
          <cell r="AO136" t="str">
            <v>HATFIELD</v>
          </cell>
          <cell r="AP136">
            <v>109359</v>
          </cell>
          <cell r="AQ136">
            <v>110840</v>
          </cell>
          <cell r="AR136">
            <v>0</v>
          </cell>
          <cell r="AS136">
            <v>2381</v>
          </cell>
          <cell r="AT136">
            <v>0</v>
          </cell>
          <cell r="AU136">
            <v>1445.25</v>
          </cell>
          <cell r="AV136">
            <v>0</v>
          </cell>
          <cell r="AW136">
            <v>13396.75</v>
          </cell>
          <cell r="AX136">
            <v>-145.21371621174694</v>
          </cell>
          <cell r="AY136">
            <v>17077.786283788253</v>
          </cell>
          <cell r="BA136">
            <v>-95.696166947637053</v>
          </cell>
          <cell r="BB136">
            <v>-145.21371621174694</v>
          </cell>
          <cell r="BD136">
            <v>127</v>
          </cell>
          <cell r="BE136" t="str">
            <v>HATFIELD</v>
          </cell>
          <cell r="BF136">
            <v>0</v>
          </cell>
          <cell r="BG136">
            <v>0</v>
          </cell>
          <cell r="BI136">
            <v>0</v>
          </cell>
          <cell r="BJ136">
            <v>0</v>
          </cell>
          <cell r="BK136">
            <v>0</v>
          </cell>
          <cell r="BL136">
            <v>0</v>
          </cell>
          <cell r="BM136">
            <v>0</v>
          </cell>
          <cell r="BN136">
            <v>0</v>
          </cell>
          <cell r="BP136">
            <v>0</v>
          </cell>
          <cell r="BR136">
            <v>0</v>
          </cell>
          <cell r="BS136">
            <v>0</v>
          </cell>
          <cell r="BT136">
            <v>0</v>
          </cell>
          <cell r="BU136">
            <v>-145.21371621174694</v>
          </cell>
          <cell r="BV136">
            <v>-145.21371621174694</v>
          </cell>
          <cell r="BX136">
            <v>-145.21371621174694</v>
          </cell>
        </row>
        <row r="137">
          <cell r="A137">
            <v>128</v>
          </cell>
          <cell r="B137">
            <v>128</v>
          </cell>
          <cell r="C137" t="str">
            <v>HAVERHILL</v>
          </cell>
          <cell r="D137">
            <v>333.87</v>
          </cell>
          <cell r="E137">
            <v>3260905</v>
          </cell>
          <cell r="F137">
            <v>0</v>
          </cell>
          <cell r="G137">
            <v>298135</v>
          </cell>
          <cell r="H137">
            <v>3559040</v>
          </cell>
          <cell r="J137">
            <v>158695.04252290848</v>
          </cell>
          <cell r="K137">
            <v>0.41566700334257323</v>
          </cell>
          <cell r="L137">
            <v>298135</v>
          </cell>
          <cell r="M137">
            <v>456830.04252290848</v>
          </cell>
          <cell r="O137">
            <v>3102209.9574770913</v>
          </cell>
          <cell r="Q137">
            <v>0</v>
          </cell>
          <cell r="R137">
            <v>158695.04252290848</v>
          </cell>
          <cell r="S137">
            <v>298135</v>
          </cell>
          <cell r="T137">
            <v>456830.04252290848</v>
          </cell>
          <cell r="V137">
            <v>679919.07534581108</v>
          </cell>
          <cell r="W137">
            <v>0</v>
          </cell>
          <cell r="X137">
            <v>128</v>
          </cell>
          <cell r="Y137">
            <v>333.87</v>
          </cell>
          <cell r="Z137">
            <v>9.9165910291347439E-3</v>
          </cell>
          <cell r="AA137">
            <v>3260905</v>
          </cell>
          <cell r="AB137">
            <v>0</v>
          </cell>
          <cell r="AC137">
            <v>3260905</v>
          </cell>
          <cell r="AD137">
            <v>0</v>
          </cell>
          <cell r="AE137">
            <v>298135</v>
          </cell>
          <cell r="AF137">
            <v>3559040</v>
          </cell>
          <cell r="AG137">
            <v>0</v>
          </cell>
          <cell r="AH137">
            <v>0</v>
          </cell>
          <cell r="AI137">
            <v>0</v>
          </cell>
          <cell r="AJ137">
            <v>0</v>
          </cell>
          <cell r="AK137">
            <v>3559040</v>
          </cell>
          <cell r="AM137">
            <v>128</v>
          </cell>
          <cell r="AN137">
            <v>128</v>
          </cell>
          <cell r="AO137" t="str">
            <v>HAVERHILL</v>
          </cell>
          <cell r="AP137">
            <v>3260905</v>
          </cell>
          <cell r="AQ137">
            <v>3016949</v>
          </cell>
          <cell r="AR137">
            <v>243956</v>
          </cell>
          <cell r="AS137">
            <v>51555</v>
          </cell>
          <cell r="AT137">
            <v>0</v>
          </cell>
          <cell r="AU137">
            <v>41892.25</v>
          </cell>
          <cell r="AV137">
            <v>21917.25</v>
          </cell>
          <cell r="AW137">
            <v>25608.5</v>
          </cell>
          <cell r="AX137">
            <v>-3144.9246541888861</v>
          </cell>
          <cell r="AY137">
            <v>381784.07534581108</v>
          </cell>
          <cell r="BA137">
            <v>158695.04252290848</v>
          </cell>
          <cell r="BB137">
            <v>157343.89658289394</v>
          </cell>
          <cell r="BD137">
            <v>128</v>
          </cell>
          <cell r="BE137" t="str">
            <v>HAVERHILL</v>
          </cell>
          <cell r="BF137">
            <v>0</v>
          </cell>
          <cell r="BG137">
            <v>0</v>
          </cell>
          <cell r="BI137">
            <v>0</v>
          </cell>
          <cell r="BJ137">
            <v>0</v>
          </cell>
          <cell r="BK137">
            <v>0</v>
          </cell>
          <cell r="BL137">
            <v>0</v>
          </cell>
          <cell r="BM137">
            <v>0</v>
          </cell>
          <cell r="BN137">
            <v>0</v>
          </cell>
          <cell r="BP137">
            <v>0</v>
          </cell>
          <cell r="BR137">
            <v>243956</v>
          </cell>
          <cell r="BS137">
            <v>243956</v>
          </cell>
          <cell r="BT137">
            <v>0</v>
          </cell>
          <cell r="BU137">
            <v>-3144.9246541888861</v>
          </cell>
          <cell r="BV137">
            <v>-3144.9246541888861</v>
          </cell>
          <cell r="BX137">
            <v>-3144.9246541888861</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BA138">
            <v>0</v>
          </cell>
          <cell r="BB138">
            <v>0</v>
          </cell>
          <cell r="BD138">
            <v>129</v>
          </cell>
          <cell r="BE138" t="str">
            <v>HAWLEY</v>
          </cell>
          <cell r="BF138">
            <v>0</v>
          </cell>
          <cell r="BG138">
            <v>0</v>
          </cell>
          <cell r="BI138">
            <v>0</v>
          </cell>
          <cell r="BJ138">
            <v>0</v>
          </cell>
          <cell r="BK138">
            <v>0</v>
          </cell>
          <cell r="BL138">
            <v>0</v>
          </cell>
          <cell r="BM138">
            <v>0</v>
          </cell>
          <cell r="BN138">
            <v>0</v>
          </cell>
          <cell r="BP138">
            <v>0</v>
          </cell>
          <cell r="BR138">
            <v>0</v>
          </cell>
          <cell r="BS138">
            <v>0</v>
          </cell>
          <cell r="BT138">
            <v>0</v>
          </cell>
          <cell r="BU138">
            <v>0</v>
          </cell>
          <cell r="BV138">
            <v>0</v>
          </cell>
          <cell r="BX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BA139">
            <v>0</v>
          </cell>
          <cell r="BB139">
            <v>0</v>
          </cell>
          <cell r="BD139">
            <v>130</v>
          </cell>
          <cell r="BE139" t="str">
            <v>HEATH</v>
          </cell>
          <cell r="BF139">
            <v>0</v>
          </cell>
          <cell r="BG139">
            <v>0</v>
          </cell>
          <cell r="BI139">
            <v>0</v>
          </cell>
          <cell r="BJ139">
            <v>0</v>
          </cell>
          <cell r="BK139">
            <v>0</v>
          </cell>
          <cell r="BL139">
            <v>0</v>
          </cell>
          <cell r="BM139">
            <v>0</v>
          </cell>
          <cell r="BN139">
            <v>0</v>
          </cell>
          <cell r="BP139">
            <v>0</v>
          </cell>
          <cell r="BR139">
            <v>0</v>
          </cell>
          <cell r="BS139">
            <v>0</v>
          </cell>
          <cell r="BT139">
            <v>0</v>
          </cell>
          <cell r="BU139">
            <v>0</v>
          </cell>
          <cell r="BV139">
            <v>0</v>
          </cell>
          <cell r="BX139">
            <v>0</v>
          </cell>
        </row>
        <row r="140">
          <cell r="A140">
            <v>131</v>
          </cell>
          <cell r="B140">
            <v>131</v>
          </cell>
          <cell r="C140" t="str">
            <v>HINGHAM</v>
          </cell>
          <cell r="D140">
            <v>11</v>
          </cell>
          <cell r="E140">
            <v>115400</v>
          </cell>
          <cell r="F140">
            <v>0</v>
          </cell>
          <cell r="G140">
            <v>8930</v>
          </cell>
          <cell r="H140">
            <v>124330</v>
          </cell>
          <cell r="J140">
            <v>17599.314315301966</v>
          </cell>
          <cell r="K140">
            <v>0.36820574957480967</v>
          </cell>
          <cell r="L140">
            <v>8930</v>
          </cell>
          <cell r="M140">
            <v>26529.314315301966</v>
          </cell>
          <cell r="O140">
            <v>97800.685684698037</v>
          </cell>
          <cell r="Q140">
            <v>12433</v>
          </cell>
          <cell r="R140">
            <v>17599.314315301966</v>
          </cell>
          <cell r="S140">
            <v>9823</v>
          </cell>
          <cell r="T140">
            <v>38962.314315301963</v>
          </cell>
          <cell r="V140">
            <v>69160.5</v>
          </cell>
          <cell r="W140">
            <v>0</v>
          </cell>
          <cell r="X140">
            <v>131</v>
          </cell>
          <cell r="Y140">
            <v>11</v>
          </cell>
          <cell r="Z140">
            <v>0</v>
          </cell>
          <cell r="AA140">
            <v>115400</v>
          </cell>
          <cell r="AB140">
            <v>0</v>
          </cell>
          <cell r="AC140">
            <v>115400</v>
          </cell>
          <cell r="AD140">
            <v>0</v>
          </cell>
          <cell r="AE140">
            <v>8930</v>
          </cell>
          <cell r="AF140">
            <v>124330</v>
          </cell>
          <cell r="AG140">
            <v>11540</v>
          </cell>
          <cell r="AH140">
            <v>0</v>
          </cell>
          <cell r="AI140">
            <v>893</v>
          </cell>
          <cell r="AJ140">
            <v>12433</v>
          </cell>
          <cell r="AK140">
            <v>136763</v>
          </cell>
          <cell r="AM140">
            <v>131</v>
          </cell>
          <cell r="AN140">
            <v>131</v>
          </cell>
          <cell r="AO140" t="str">
            <v>HINGHAM</v>
          </cell>
          <cell r="AP140">
            <v>115400</v>
          </cell>
          <cell r="AQ140">
            <v>88694</v>
          </cell>
          <cell r="AR140">
            <v>26706</v>
          </cell>
          <cell r="AS140">
            <v>0</v>
          </cell>
          <cell r="AT140">
            <v>18042.5</v>
          </cell>
          <cell r="AU140">
            <v>19.5</v>
          </cell>
          <cell r="AV140">
            <v>2903.75</v>
          </cell>
          <cell r="AW140">
            <v>125.75</v>
          </cell>
          <cell r="AX140">
            <v>0</v>
          </cell>
          <cell r="AY140">
            <v>47797.5</v>
          </cell>
          <cell r="BA140">
            <v>17599.314315301966</v>
          </cell>
          <cell r="BB140">
            <v>17568.8011770874</v>
          </cell>
          <cell r="BD140">
            <v>131</v>
          </cell>
          <cell r="BE140" t="str">
            <v>HINGHAM</v>
          </cell>
          <cell r="BF140">
            <v>0</v>
          </cell>
          <cell r="BG140">
            <v>0</v>
          </cell>
          <cell r="BI140">
            <v>0</v>
          </cell>
          <cell r="BJ140">
            <v>0</v>
          </cell>
          <cell r="BK140">
            <v>0</v>
          </cell>
          <cell r="BL140">
            <v>0</v>
          </cell>
          <cell r="BM140">
            <v>0</v>
          </cell>
          <cell r="BN140">
            <v>0</v>
          </cell>
          <cell r="BP140">
            <v>0</v>
          </cell>
          <cell r="BR140">
            <v>26706</v>
          </cell>
          <cell r="BS140">
            <v>26706</v>
          </cell>
          <cell r="BT140">
            <v>0</v>
          </cell>
          <cell r="BU140">
            <v>0</v>
          </cell>
          <cell r="BV140">
            <v>0</v>
          </cell>
          <cell r="BX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BA141">
            <v>0</v>
          </cell>
          <cell r="BB141">
            <v>0</v>
          </cell>
          <cell r="BD141">
            <v>132</v>
          </cell>
          <cell r="BE141" t="str">
            <v>HINSDALE</v>
          </cell>
          <cell r="BF141">
            <v>0</v>
          </cell>
          <cell r="BG141">
            <v>0</v>
          </cell>
          <cell r="BI141">
            <v>0</v>
          </cell>
          <cell r="BJ141">
            <v>0</v>
          </cell>
          <cell r="BK141">
            <v>0</v>
          </cell>
          <cell r="BL141">
            <v>0</v>
          </cell>
          <cell r="BM141">
            <v>0</v>
          </cell>
          <cell r="BN141">
            <v>0</v>
          </cell>
          <cell r="BP141">
            <v>0</v>
          </cell>
          <cell r="BR141">
            <v>0</v>
          </cell>
          <cell r="BS141">
            <v>0</v>
          </cell>
          <cell r="BT141">
            <v>0</v>
          </cell>
          <cell r="BU141">
            <v>0</v>
          </cell>
          <cell r="BV141">
            <v>0</v>
          </cell>
          <cell r="BX141">
            <v>0</v>
          </cell>
        </row>
        <row r="142">
          <cell r="A142">
            <v>133</v>
          </cell>
          <cell r="B142">
            <v>133</v>
          </cell>
          <cell r="C142" t="str">
            <v>HOLBROOK</v>
          </cell>
          <cell r="D142">
            <v>38.33</v>
          </cell>
          <cell r="E142">
            <v>447549</v>
          </cell>
          <cell r="F142">
            <v>0</v>
          </cell>
          <cell r="G142">
            <v>30313</v>
          </cell>
          <cell r="H142">
            <v>477862</v>
          </cell>
          <cell r="J142">
            <v>75034.263450293991</v>
          </cell>
          <cell r="K142">
            <v>0.47355719528393914</v>
          </cell>
          <cell r="L142">
            <v>30313</v>
          </cell>
          <cell r="M142">
            <v>105347.26345029399</v>
          </cell>
          <cell r="O142">
            <v>372514.73654970602</v>
          </cell>
          <cell r="Q142">
            <v>63025</v>
          </cell>
          <cell r="R142">
            <v>75034.263450293991</v>
          </cell>
          <cell r="S142">
            <v>34224</v>
          </cell>
          <cell r="T142">
            <v>168372.26345029398</v>
          </cell>
          <cell r="V142">
            <v>251786.15409320168</v>
          </cell>
          <cell r="W142">
            <v>0</v>
          </cell>
          <cell r="X142">
            <v>133</v>
          </cell>
          <cell r="Y142">
            <v>38.33</v>
          </cell>
          <cell r="Z142">
            <v>4.9751243781093867E-3</v>
          </cell>
          <cell r="AA142">
            <v>447549</v>
          </cell>
          <cell r="AB142">
            <v>0</v>
          </cell>
          <cell r="AC142">
            <v>447549</v>
          </cell>
          <cell r="AD142">
            <v>0</v>
          </cell>
          <cell r="AE142">
            <v>30313</v>
          </cell>
          <cell r="AF142">
            <v>477862</v>
          </cell>
          <cell r="AG142">
            <v>59114</v>
          </cell>
          <cell r="AH142">
            <v>0</v>
          </cell>
          <cell r="AI142">
            <v>3911</v>
          </cell>
          <cell r="AJ142">
            <v>63025</v>
          </cell>
          <cell r="AK142">
            <v>540887</v>
          </cell>
          <cell r="AM142">
            <v>133</v>
          </cell>
          <cell r="AN142">
            <v>133</v>
          </cell>
          <cell r="AO142" t="str">
            <v>HOLBROOK</v>
          </cell>
          <cell r="AP142">
            <v>447549</v>
          </cell>
          <cell r="AQ142">
            <v>332327</v>
          </cell>
          <cell r="AR142">
            <v>115222</v>
          </cell>
          <cell r="AS142">
            <v>22321</v>
          </cell>
          <cell r="AT142">
            <v>14629.5</v>
          </cell>
          <cell r="AU142">
            <v>0</v>
          </cell>
          <cell r="AV142">
            <v>4026.75</v>
          </cell>
          <cell r="AW142">
            <v>3610.5</v>
          </cell>
          <cell r="AX142">
            <v>-1361.5959067983058</v>
          </cell>
          <cell r="AY142">
            <v>158448.15409320168</v>
          </cell>
          <cell r="BA142">
            <v>75034.263450293991</v>
          </cell>
          <cell r="BB142">
            <v>74438.314571235256</v>
          </cell>
          <cell r="BD142">
            <v>133</v>
          </cell>
          <cell r="BE142" t="str">
            <v>HOLBROOK</v>
          </cell>
          <cell r="BF142">
            <v>0</v>
          </cell>
          <cell r="BG142">
            <v>0</v>
          </cell>
          <cell r="BI142">
            <v>0</v>
          </cell>
          <cell r="BJ142">
            <v>0</v>
          </cell>
          <cell r="BK142">
            <v>0</v>
          </cell>
          <cell r="BL142">
            <v>0</v>
          </cell>
          <cell r="BM142">
            <v>0</v>
          </cell>
          <cell r="BN142">
            <v>0</v>
          </cell>
          <cell r="BP142">
            <v>0</v>
          </cell>
          <cell r="BR142">
            <v>115222</v>
          </cell>
          <cell r="BS142">
            <v>115222</v>
          </cell>
          <cell r="BT142">
            <v>0</v>
          </cell>
          <cell r="BU142">
            <v>-1361.5959067983058</v>
          </cell>
          <cell r="BV142">
            <v>-1361.5959067983058</v>
          </cell>
          <cell r="BX142">
            <v>-1361.5959067983058</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BA143">
            <v>0</v>
          </cell>
          <cell r="BB143">
            <v>0</v>
          </cell>
          <cell r="BD143">
            <v>134</v>
          </cell>
          <cell r="BE143" t="str">
            <v>HOLDEN</v>
          </cell>
          <cell r="BF143">
            <v>0</v>
          </cell>
          <cell r="BG143">
            <v>0</v>
          </cell>
          <cell r="BI143">
            <v>0</v>
          </cell>
          <cell r="BJ143">
            <v>0</v>
          </cell>
          <cell r="BK143">
            <v>0</v>
          </cell>
          <cell r="BL143">
            <v>0</v>
          </cell>
          <cell r="BM143">
            <v>0</v>
          </cell>
          <cell r="BN143">
            <v>0</v>
          </cell>
          <cell r="BP143">
            <v>0</v>
          </cell>
          <cell r="BR143">
            <v>0</v>
          </cell>
          <cell r="BS143">
            <v>0</v>
          </cell>
          <cell r="BT143">
            <v>0</v>
          </cell>
          <cell r="BU143">
            <v>0</v>
          </cell>
          <cell r="BV143">
            <v>0</v>
          </cell>
          <cell r="BX143">
            <v>0</v>
          </cell>
        </row>
        <row r="144">
          <cell r="A144">
            <v>135</v>
          </cell>
          <cell r="B144">
            <v>135</v>
          </cell>
          <cell r="C144" t="str">
            <v>HOLLAND</v>
          </cell>
          <cell r="D144">
            <v>1</v>
          </cell>
          <cell r="E144">
            <v>17092</v>
          </cell>
          <cell r="F144">
            <v>0</v>
          </cell>
          <cell r="G144">
            <v>893</v>
          </cell>
          <cell r="H144">
            <v>17985</v>
          </cell>
          <cell r="J144">
            <v>11263.666602154617</v>
          </cell>
          <cell r="K144">
            <v>0.65900225849254723</v>
          </cell>
          <cell r="L144">
            <v>893</v>
          </cell>
          <cell r="M144">
            <v>12156.666602154617</v>
          </cell>
          <cell r="O144">
            <v>5828.3333978453829</v>
          </cell>
          <cell r="Q144">
            <v>0</v>
          </cell>
          <cell r="R144">
            <v>11263.666602154617</v>
          </cell>
          <cell r="S144">
            <v>893</v>
          </cell>
          <cell r="T144">
            <v>12156.666602154617</v>
          </cell>
          <cell r="V144">
            <v>17985</v>
          </cell>
          <cell r="W144">
            <v>0</v>
          </cell>
          <cell r="X144">
            <v>135</v>
          </cell>
          <cell r="Y144">
            <v>1</v>
          </cell>
          <cell r="Z144">
            <v>0</v>
          </cell>
          <cell r="AA144">
            <v>17092</v>
          </cell>
          <cell r="AB144">
            <v>0</v>
          </cell>
          <cell r="AC144">
            <v>17092</v>
          </cell>
          <cell r="AD144">
            <v>0</v>
          </cell>
          <cell r="AE144">
            <v>893</v>
          </cell>
          <cell r="AF144">
            <v>17985</v>
          </cell>
          <cell r="AG144">
            <v>0</v>
          </cell>
          <cell r="AH144">
            <v>0</v>
          </cell>
          <cell r="AI144">
            <v>0</v>
          </cell>
          <cell r="AJ144">
            <v>0</v>
          </cell>
          <cell r="AK144">
            <v>17985</v>
          </cell>
          <cell r="AM144">
            <v>135</v>
          </cell>
          <cell r="AN144">
            <v>135</v>
          </cell>
          <cell r="AO144" t="str">
            <v>HOLLAND</v>
          </cell>
          <cell r="AP144">
            <v>17092</v>
          </cell>
          <cell r="AQ144">
            <v>0</v>
          </cell>
          <cell r="AR144">
            <v>17092</v>
          </cell>
          <cell r="AS144">
            <v>0</v>
          </cell>
          <cell r="AT144">
            <v>0</v>
          </cell>
          <cell r="AU144">
            <v>0</v>
          </cell>
          <cell r="AV144">
            <v>0</v>
          </cell>
          <cell r="AW144">
            <v>0</v>
          </cell>
          <cell r="AX144">
            <v>0</v>
          </cell>
          <cell r="AY144">
            <v>17092</v>
          </cell>
          <cell r="BA144">
            <v>11263.666602154617</v>
          </cell>
          <cell r="BB144">
            <v>11244.138010888109</v>
          </cell>
          <cell r="BD144">
            <v>135</v>
          </cell>
          <cell r="BE144" t="str">
            <v>HOLLAND</v>
          </cell>
          <cell r="BF144">
            <v>0</v>
          </cell>
          <cell r="BG144">
            <v>0</v>
          </cell>
          <cell r="BI144">
            <v>0</v>
          </cell>
          <cell r="BJ144">
            <v>0</v>
          </cell>
          <cell r="BK144">
            <v>0</v>
          </cell>
          <cell r="BL144">
            <v>0</v>
          </cell>
          <cell r="BM144">
            <v>0</v>
          </cell>
          <cell r="BN144">
            <v>0</v>
          </cell>
          <cell r="BP144">
            <v>0</v>
          </cell>
          <cell r="BR144">
            <v>17092</v>
          </cell>
          <cell r="BS144">
            <v>17092</v>
          </cell>
          <cell r="BT144">
            <v>0</v>
          </cell>
          <cell r="BU144">
            <v>0</v>
          </cell>
          <cell r="BV144">
            <v>0</v>
          </cell>
          <cell r="BX144">
            <v>0</v>
          </cell>
        </row>
        <row r="145">
          <cell r="A145">
            <v>136</v>
          </cell>
          <cell r="B145">
            <v>136</v>
          </cell>
          <cell r="C145" t="str">
            <v>HOLLISTON</v>
          </cell>
          <cell r="D145">
            <v>11</v>
          </cell>
          <cell r="E145">
            <v>131870</v>
          </cell>
          <cell r="F145">
            <v>0</v>
          </cell>
          <cell r="G145">
            <v>9791</v>
          </cell>
          <cell r="H145">
            <v>141661</v>
          </cell>
          <cell r="J145">
            <v>22968.205715240747</v>
          </cell>
          <cell r="K145">
            <v>0.65900225849254723</v>
          </cell>
          <cell r="L145">
            <v>9791</v>
          </cell>
          <cell r="M145">
            <v>32759.205715240747</v>
          </cell>
          <cell r="O145">
            <v>108901.79428475925</v>
          </cell>
          <cell r="Q145">
            <v>0</v>
          </cell>
          <cell r="R145">
            <v>22968.205715240747</v>
          </cell>
          <cell r="S145">
            <v>9791</v>
          </cell>
          <cell r="T145">
            <v>32759.205715240747</v>
          </cell>
          <cell r="V145">
            <v>44644</v>
          </cell>
          <cell r="W145">
            <v>0</v>
          </cell>
          <cell r="X145">
            <v>136</v>
          </cell>
          <cell r="Y145">
            <v>11</v>
          </cell>
          <cell r="Z145">
            <v>3.8763494526540723E-2</v>
          </cell>
          <cell r="AA145">
            <v>131870</v>
          </cell>
          <cell r="AB145">
            <v>0</v>
          </cell>
          <cell r="AC145">
            <v>131870</v>
          </cell>
          <cell r="AD145">
            <v>0</v>
          </cell>
          <cell r="AE145">
            <v>9791</v>
          </cell>
          <cell r="AF145">
            <v>141661</v>
          </cell>
          <cell r="AG145">
            <v>0</v>
          </cell>
          <cell r="AH145">
            <v>0</v>
          </cell>
          <cell r="AI145">
            <v>0</v>
          </cell>
          <cell r="AJ145">
            <v>0</v>
          </cell>
          <cell r="AK145">
            <v>141661</v>
          </cell>
          <cell r="AM145">
            <v>136</v>
          </cell>
          <cell r="AN145">
            <v>136</v>
          </cell>
          <cell r="AO145" t="str">
            <v>HOLLISTON</v>
          </cell>
          <cell r="AP145">
            <v>131870</v>
          </cell>
          <cell r="AQ145">
            <v>97017</v>
          </cell>
          <cell r="AR145">
            <v>34853</v>
          </cell>
          <cell r="AS145">
            <v>0</v>
          </cell>
          <cell r="AT145">
            <v>0</v>
          </cell>
          <cell r="AU145">
            <v>0</v>
          </cell>
          <cell r="AV145">
            <v>0</v>
          </cell>
          <cell r="AW145">
            <v>0</v>
          </cell>
          <cell r="AX145">
            <v>0</v>
          </cell>
          <cell r="AY145">
            <v>34853</v>
          </cell>
          <cell r="BA145">
            <v>22968.205715240747</v>
          </cell>
          <cell r="BB145">
            <v>22928.384161799862</v>
          </cell>
          <cell r="BD145">
            <v>136</v>
          </cell>
          <cell r="BE145" t="str">
            <v>HOLLISTON</v>
          </cell>
          <cell r="BF145">
            <v>0</v>
          </cell>
          <cell r="BG145">
            <v>0</v>
          </cell>
          <cell r="BI145">
            <v>0</v>
          </cell>
          <cell r="BJ145">
            <v>0</v>
          </cell>
          <cell r="BK145">
            <v>0</v>
          </cell>
          <cell r="BL145">
            <v>0</v>
          </cell>
          <cell r="BM145">
            <v>0</v>
          </cell>
          <cell r="BN145">
            <v>0</v>
          </cell>
          <cell r="BP145">
            <v>0</v>
          </cell>
          <cell r="BR145">
            <v>34853</v>
          </cell>
          <cell r="BS145">
            <v>34853</v>
          </cell>
          <cell r="BT145">
            <v>0</v>
          </cell>
          <cell r="BU145">
            <v>0</v>
          </cell>
          <cell r="BV145">
            <v>0</v>
          </cell>
          <cell r="BX145">
            <v>0</v>
          </cell>
        </row>
        <row r="146">
          <cell r="A146">
            <v>137</v>
          </cell>
          <cell r="B146">
            <v>137</v>
          </cell>
          <cell r="C146" t="str">
            <v>HOLYOKE</v>
          </cell>
          <cell r="D146">
            <v>810.65999999999963</v>
          </cell>
          <cell r="E146">
            <v>9639068</v>
          </cell>
          <cell r="F146">
            <v>704796</v>
          </cell>
          <cell r="G146">
            <v>720757</v>
          </cell>
          <cell r="H146">
            <v>11064621</v>
          </cell>
          <cell r="J146">
            <v>-7526.4201153733165</v>
          </cell>
          <cell r="K146">
            <v>-7.3611327417224467E-3</v>
          </cell>
          <cell r="L146">
            <v>720757</v>
          </cell>
          <cell r="M146">
            <v>713230.57988462667</v>
          </cell>
          <cell r="O146">
            <v>10351390.420115374</v>
          </cell>
          <cell r="Q146">
            <v>33965</v>
          </cell>
          <cell r="R146">
            <v>-7526.4201153733165</v>
          </cell>
          <cell r="S146">
            <v>723343</v>
          </cell>
          <cell r="T146">
            <v>747195.57988462667</v>
          </cell>
          <cell r="V146">
            <v>1777176.0677977495</v>
          </cell>
          <cell r="W146">
            <v>0</v>
          </cell>
          <cell r="X146">
            <v>137</v>
          </cell>
          <cell r="Y146">
            <v>810.65999999999963</v>
          </cell>
          <cell r="Z146">
            <v>0.43808279104479148</v>
          </cell>
          <cell r="AA146">
            <v>9639068</v>
          </cell>
          <cell r="AB146">
            <v>0</v>
          </cell>
          <cell r="AC146">
            <v>9639068</v>
          </cell>
          <cell r="AD146">
            <v>704796</v>
          </cell>
          <cell r="AE146">
            <v>720757</v>
          </cell>
          <cell r="AF146">
            <v>11064621</v>
          </cell>
          <cell r="AG146">
            <v>30517</v>
          </cell>
          <cell r="AH146">
            <v>862</v>
          </cell>
          <cell r="AI146">
            <v>2586</v>
          </cell>
          <cell r="AJ146">
            <v>33965</v>
          </cell>
          <cell r="AK146">
            <v>11098586</v>
          </cell>
          <cell r="AM146">
            <v>137</v>
          </cell>
          <cell r="AN146">
            <v>137</v>
          </cell>
          <cell r="AO146" t="str">
            <v>HOLYOKE</v>
          </cell>
          <cell r="AP146">
            <v>9639068</v>
          </cell>
          <cell r="AQ146">
            <v>10883650</v>
          </cell>
          <cell r="AR146">
            <v>0</v>
          </cell>
          <cell r="AS146">
            <v>187224</v>
          </cell>
          <cell r="AT146">
            <v>158766</v>
          </cell>
          <cell r="AU146">
            <v>214858.5</v>
          </cell>
          <cell r="AV146">
            <v>391845.5</v>
          </cell>
          <cell r="AW146">
            <v>81181</v>
          </cell>
          <cell r="AX146">
            <v>-11420.932202250464</v>
          </cell>
          <cell r="AY146">
            <v>1022454.0677977495</v>
          </cell>
          <cell r="BA146">
            <v>-7526.4201153733165</v>
          </cell>
          <cell r="BB146">
            <v>-11420.932202250464</v>
          </cell>
          <cell r="BD146">
            <v>137</v>
          </cell>
          <cell r="BE146" t="str">
            <v>HOLYOKE</v>
          </cell>
          <cell r="BF146">
            <v>0</v>
          </cell>
          <cell r="BG146">
            <v>0</v>
          </cell>
          <cell r="BI146">
            <v>0</v>
          </cell>
          <cell r="BJ146">
            <v>0</v>
          </cell>
          <cell r="BK146">
            <v>0</v>
          </cell>
          <cell r="BL146">
            <v>0</v>
          </cell>
          <cell r="BM146">
            <v>0</v>
          </cell>
          <cell r="BN146">
            <v>0</v>
          </cell>
          <cell r="BP146">
            <v>0</v>
          </cell>
          <cell r="BR146">
            <v>0</v>
          </cell>
          <cell r="BS146">
            <v>0</v>
          </cell>
          <cell r="BT146">
            <v>0</v>
          </cell>
          <cell r="BU146">
            <v>-11420.932202250464</v>
          </cell>
          <cell r="BV146">
            <v>-11420.932202250464</v>
          </cell>
          <cell r="BX146">
            <v>-11420.932202250464</v>
          </cell>
        </row>
        <row r="147">
          <cell r="A147">
            <v>138</v>
          </cell>
          <cell r="B147">
            <v>138</v>
          </cell>
          <cell r="C147" t="str">
            <v>HOPEDALE</v>
          </cell>
          <cell r="D147">
            <v>4</v>
          </cell>
          <cell r="E147">
            <v>50764</v>
          </cell>
          <cell r="F147">
            <v>0</v>
          </cell>
          <cell r="G147">
            <v>3572</v>
          </cell>
          <cell r="H147">
            <v>54336</v>
          </cell>
          <cell r="J147">
            <v>12253.487994410423</v>
          </cell>
          <cell r="K147">
            <v>0.49286010757020443</v>
          </cell>
          <cell r="L147">
            <v>3572</v>
          </cell>
          <cell r="M147">
            <v>15825.487994410423</v>
          </cell>
          <cell r="O147">
            <v>38510.512005589575</v>
          </cell>
          <cell r="Q147">
            <v>0</v>
          </cell>
          <cell r="R147">
            <v>12253.487994410423</v>
          </cell>
          <cell r="S147">
            <v>3572</v>
          </cell>
          <cell r="T147">
            <v>15825.487994410423</v>
          </cell>
          <cell r="V147">
            <v>28434</v>
          </cell>
          <cell r="W147">
            <v>0</v>
          </cell>
          <cell r="X147">
            <v>138</v>
          </cell>
          <cell r="Y147">
            <v>4</v>
          </cell>
          <cell r="Z147">
            <v>0</v>
          </cell>
          <cell r="AA147">
            <v>50764</v>
          </cell>
          <cell r="AB147">
            <v>0</v>
          </cell>
          <cell r="AC147">
            <v>50764</v>
          </cell>
          <cell r="AD147">
            <v>0</v>
          </cell>
          <cell r="AE147">
            <v>3572</v>
          </cell>
          <cell r="AF147">
            <v>54336</v>
          </cell>
          <cell r="AG147">
            <v>0</v>
          </cell>
          <cell r="AH147">
            <v>0</v>
          </cell>
          <cell r="AI147">
            <v>0</v>
          </cell>
          <cell r="AJ147">
            <v>0</v>
          </cell>
          <cell r="AK147">
            <v>54336</v>
          </cell>
          <cell r="AM147">
            <v>138</v>
          </cell>
          <cell r="AN147">
            <v>138</v>
          </cell>
          <cell r="AO147" t="str">
            <v>HOPEDALE</v>
          </cell>
          <cell r="AP147">
            <v>50764</v>
          </cell>
          <cell r="AQ147">
            <v>32170</v>
          </cell>
          <cell r="AR147">
            <v>18594</v>
          </cell>
          <cell r="AS147">
            <v>0</v>
          </cell>
          <cell r="AT147">
            <v>6268</v>
          </cell>
          <cell r="AU147">
            <v>0</v>
          </cell>
          <cell r="AV147">
            <v>0</v>
          </cell>
          <cell r="AW147">
            <v>0</v>
          </cell>
          <cell r="AX147">
            <v>0</v>
          </cell>
          <cell r="AY147">
            <v>24862</v>
          </cell>
          <cell r="BA147">
            <v>12253.487994410423</v>
          </cell>
          <cell r="BB147">
            <v>12232.243281912795</v>
          </cell>
          <cell r="BD147">
            <v>138</v>
          </cell>
          <cell r="BE147" t="str">
            <v>HOPEDALE</v>
          </cell>
          <cell r="BF147">
            <v>0</v>
          </cell>
          <cell r="BG147">
            <v>0</v>
          </cell>
          <cell r="BI147">
            <v>0</v>
          </cell>
          <cell r="BJ147">
            <v>0</v>
          </cell>
          <cell r="BK147">
            <v>0</v>
          </cell>
          <cell r="BL147">
            <v>0</v>
          </cell>
          <cell r="BM147">
            <v>0</v>
          </cell>
          <cell r="BN147">
            <v>0</v>
          </cell>
          <cell r="BP147">
            <v>0</v>
          </cell>
          <cell r="BR147">
            <v>18594</v>
          </cell>
          <cell r="BS147">
            <v>18594</v>
          </cell>
          <cell r="BT147">
            <v>0</v>
          </cell>
          <cell r="BU147">
            <v>0</v>
          </cell>
          <cell r="BV147">
            <v>0</v>
          </cell>
          <cell r="BX147">
            <v>0</v>
          </cell>
        </row>
        <row r="148">
          <cell r="A148">
            <v>139</v>
          </cell>
          <cell r="B148">
            <v>139</v>
          </cell>
          <cell r="C148" t="str">
            <v>HOPKINTON</v>
          </cell>
          <cell r="D148">
            <v>12.94</v>
          </cell>
          <cell r="E148">
            <v>166662</v>
          </cell>
          <cell r="F148">
            <v>0</v>
          </cell>
          <cell r="G148">
            <v>11375</v>
          </cell>
          <cell r="H148">
            <v>178037</v>
          </cell>
          <cell r="J148">
            <v>15406.813801297261</v>
          </cell>
          <cell r="K148">
            <v>0.38400393308568376</v>
          </cell>
          <cell r="L148">
            <v>11375</v>
          </cell>
          <cell r="M148">
            <v>26781.813801297263</v>
          </cell>
          <cell r="O148">
            <v>151255.18619870272</v>
          </cell>
          <cell r="Q148">
            <v>0</v>
          </cell>
          <cell r="R148">
            <v>15406.813801297261</v>
          </cell>
          <cell r="S148">
            <v>11375</v>
          </cell>
          <cell r="T148">
            <v>26781.813801297263</v>
          </cell>
          <cell r="V148">
            <v>51496.5</v>
          </cell>
          <cell r="W148">
            <v>0</v>
          </cell>
          <cell r="X148">
            <v>139</v>
          </cell>
          <cell r="Y148">
            <v>12.94</v>
          </cell>
          <cell r="Z148">
            <v>0.20268139540462055</v>
          </cell>
          <cell r="AA148">
            <v>166662</v>
          </cell>
          <cell r="AB148">
            <v>0</v>
          </cell>
          <cell r="AC148">
            <v>166662</v>
          </cell>
          <cell r="AD148">
            <v>0</v>
          </cell>
          <cell r="AE148">
            <v>11375</v>
          </cell>
          <cell r="AF148">
            <v>178037</v>
          </cell>
          <cell r="AG148">
            <v>0</v>
          </cell>
          <cell r="AH148">
            <v>0</v>
          </cell>
          <cell r="AI148">
            <v>0</v>
          </cell>
          <cell r="AJ148">
            <v>0</v>
          </cell>
          <cell r="AK148">
            <v>178037</v>
          </cell>
          <cell r="AM148">
            <v>139</v>
          </cell>
          <cell r="AN148">
            <v>139</v>
          </cell>
          <cell r="AO148" t="str">
            <v>HOPKINTON</v>
          </cell>
          <cell r="AP148">
            <v>166662</v>
          </cell>
          <cell r="AQ148">
            <v>143283</v>
          </cell>
          <cell r="AR148">
            <v>23379</v>
          </cell>
          <cell r="AS148">
            <v>0</v>
          </cell>
          <cell r="AT148">
            <v>0</v>
          </cell>
          <cell r="AU148">
            <v>16230.5</v>
          </cell>
          <cell r="AV148">
            <v>512</v>
          </cell>
          <cell r="AW148">
            <v>0</v>
          </cell>
          <cell r="AX148">
            <v>0</v>
          </cell>
          <cell r="AY148">
            <v>40121.5</v>
          </cell>
          <cell r="BA148">
            <v>15406.813801297261</v>
          </cell>
          <cell r="BB148">
            <v>15380.101951588644</v>
          </cell>
          <cell r="BD148">
            <v>139</v>
          </cell>
          <cell r="BE148" t="str">
            <v>HOPKINTON</v>
          </cell>
          <cell r="BF148">
            <v>0</v>
          </cell>
          <cell r="BG148">
            <v>0</v>
          </cell>
          <cell r="BI148">
            <v>0</v>
          </cell>
          <cell r="BJ148">
            <v>0</v>
          </cell>
          <cell r="BK148">
            <v>0</v>
          </cell>
          <cell r="BL148">
            <v>0</v>
          </cell>
          <cell r="BM148">
            <v>0</v>
          </cell>
          <cell r="BN148">
            <v>0</v>
          </cell>
          <cell r="BP148">
            <v>0</v>
          </cell>
          <cell r="BR148">
            <v>23379</v>
          </cell>
          <cell r="BS148">
            <v>23379</v>
          </cell>
          <cell r="BT148">
            <v>0</v>
          </cell>
          <cell r="BU148">
            <v>0</v>
          </cell>
          <cell r="BV148">
            <v>0</v>
          </cell>
          <cell r="BX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BA149">
            <v>0</v>
          </cell>
          <cell r="BB149">
            <v>0</v>
          </cell>
          <cell r="BD149">
            <v>140</v>
          </cell>
          <cell r="BE149" t="str">
            <v>HUBBARDSTON</v>
          </cell>
          <cell r="BF149">
            <v>0</v>
          </cell>
          <cell r="BG149">
            <v>0</v>
          </cell>
          <cell r="BI149">
            <v>0</v>
          </cell>
          <cell r="BJ149">
            <v>0</v>
          </cell>
          <cell r="BK149">
            <v>0</v>
          </cell>
          <cell r="BL149">
            <v>0</v>
          </cell>
          <cell r="BM149">
            <v>0</v>
          </cell>
          <cell r="BN149">
            <v>0</v>
          </cell>
          <cell r="BP149">
            <v>0</v>
          </cell>
          <cell r="BR149">
            <v>0</v>
          </cell>
          <cell r="BS149">
            <v>0</v>
          </cell>
          <cell r="BT149">
            <v>0</v>
          </cell>
          <cell r="BU149">
            <v>0</v>
          </cell>
          <cell r="BV149">
            <v>0</v>
          </cell>
          <cell r="BX149">
            <v>0</v>
          </cell>
        </row>
        <row r="150">
          <cell r="A150">
            <v>141</v>
          </cell>
          <cell r="B150">
            <v>141</v>
          </cell>
          <cell r="C150" t="str">
            <v>HUDSON</v>
          </cell>
          <cell r="D150">
            <v>120.36999999999999</v>
          </cell>
          <cell r="E150">
            <v>1646766</v>
          </cell>
          <cell r="F150">
            <v>0</v>
          </cell>
          <cell r="G150">
            <v>103976</v>
          </cell>
          <cell r="H150">
            <v>1750742</v>
          </cell>
          <cell r="J150">
            <v>59765.912704096081</v>
          </cell>
          <cell r="K150">
            <v>0.18802944127907192</v>
          </cell>
          <cell r="L150">
            <v>103976</v>
          </cell>
          <cell r="M150">
            <v>163741.91270409609</v>
          </cell>
          <cell r="O150">
            <v>1587000.0872959038</v>
          </cell>
          <cell r="Q150">
            <v>16108</v>
          </cell>
          <cell r="R150">
            <v>59765.912704096081</v>
          </cell>
          <cell r="S150">
            <v>104869</v>
          </cell>
          <cell r="T150">
            <v>179849.91270409609</v>
          </cell>
          <cell r="V150">
            <v>437938.01423063292</v>
          </cell>
          <cell r="W150">
            <v>0</v>
          </cell>
          <cell r="X150">
            <v>141</v>
          </cell>
          <cell r="Y150">
            <v>120.36999999999999</v>
          </cell>
          <cell r="Z150">
            <v>2.9104878048780685</v>
          </cell>
          <cell r="AA150">
            <v>1646766</v>
          </cell>
          <cell r="AB150">
            <v>0</v>
          </cell>
          <cell r="AC150">
            <v>1646766</v>
          </cell>
          <cell r="AD150">
            <v>0</v>
          </cell>
          <cell r="AE150">
            <v>103976</v>
          </cell>
          <cell r="AF150">
            <v>1750742</v>
          </cell>
          <cell r="AG150">
            <v>15215</v>
          </cell>
          <cell r="AH150">
            <v>0</v>
          </cell>
          <cell r="AI150">
            <v>893</v>
          </cell>
          <cell r="AJ150">
            <v>16108</v>
          </cell>
          <cell r="AK150">
            <v>1766850</v>
          </cell>
          <cell r="AM150">
            <v>141</v>
          </cell>
          <cell r="AN150">
            <v>141</v>
          </cell>
          <cell r="AO150" t="str">
            <v>HUDSON</v>
          </cell>
          <cell r="AP150">
            <v>1646766</v>
          </cell>
          <cell r="AQ150">
            <v>1549967</v>
          </cell>
          <cell r="AR150">
            <v>96799</v>
          </cell>
          <cell r="AS150">
            <v>100121</v>
          </cell>
          <cell r="AT150">
            <v>55304.25</v>
          </cell>
          <cell r="AU150">
            <v>22396.5</v>
          </cell>
          <cell r="AV150">
            <v>0</v>
          </cell>
          <cell r="AW150">
            <v>49340.75</v>
          </cell>
          <cell r="AX150">
            <v>-6107.4857693670783</v>
          </cell>
          <cell r="AY150">
            <v>317854.01423063292</v>
          </cell>
          <cell r="BA150">
            <v>59765.912704096081</v>
          </cell>
          <cell r="BB150">
            <v>57572.675435638659</v>
          </cell>
          <cell r="BD150">
            <v>141</v>
          </cell>
          <cell r="BE150" t="str">
            <v>HUDSON</v>
          </cell>
          <cell r="BF150">
            <v>0</v>
          </cell>
          <cell r="BG150">
            <v>0</v>
          </cell>
          <cell r="BI150">
            <v>0</v>
          </cell>
          <cell r="BJ150">
            <v>0</v>
          </cell>
          <cell r="BK150">
            <v>0</v>
          </cell>
          <cell r="BL150">
            <v>0</v>
          </cell>
          <cell r="BM150">
            <v>0</v>
          </cell>
          <cell r="BN150">
            <v>0</v>
          </cell>
          <cell r="BP150">
            <v>0</v>
          </cell>
          <cell r="BR150">
            <v>96799</v>
          </cell>
          <cell r="BS150">
            <v>96799</v>
          </cell>
          <cell r="BT150">
            <v>0</v>
          </cell>
          <cell r="BU150">
            <v>-6107.4857693670783</v>
          </cell>
          <cell r="BV150">
            <v>-6107.4857693670783</v>
          </cell>
          <cell r="BX150">
            <v>-6107.4857693670783</v>
          </cell>
        </row>
        <row r="151">
          <cell r="A151">
            <v>142</v>
          </cell>
          <cell r="B151">
            <v>142</v>
          </cell>
          <cell r="C151" t="str">
            <v>HULL</v>
          </cell>
          <cell r="D151">
            <v>37.9</v>
          </cell>
          <cell r="E151">
            <v>647190</v>
          </cell>
          <cell r="F151">
            <v>0</v>
          </cell>
          <cell r="G151">
            <v>32952</v>
          </cell>
          <cell r="H151">
            <v>680142</v>
          </cell>
          <cell r="J151">
            <v>75222.30862275594</v>
          </cell>
          <cell r="K151">
            <v>0.43033110562292937</v>
          </cell>
          <cell r="L151">
            <v>32952</v>
          </cell>
          <cell r="M151">
            <v>108174.30862275594</v>
          </cell>
          <cell r="O151">
            <v>571967.69137724407</v>
          </cell>
          <cell r="Q151">
            <v>18432</v>
          </cell>
          <cell r="R151">
            <v>75222.30862275594</v>
          </cell>
          <cell r="S151">
            <v>33845</v>
          </cell>
          <cell r="T151">
            <v>126606.30862275594</v>
          </cell>
          <cell r="V151">
            <v>226185.00239062955</v>
          </cell>
          <cell r="W151">
            <v>0</v>
          </cell>
          <cell r="X151">
            <v>142</v>
          </cell>
          <cell r="Y151">
            <v>37.9</v>
          </cell>
          <cell r="Z151">
            <v>0</v>
          </cell>
          <cell r="AA151">
            <v>647190</v>
          </cell>
          <cell r="AB151">
            <v>0</v>
          </cell>
          <cell r="AC151">
            <v>647190</v>
          </cell>
          <cell r="AD151">
            <v>0</v>
          </cell>
          <cell r="AE151">
            <v>32952</v>
          </cell>
          <cell r="AF151">
            <v>680142</v>
          </cell>
          <cell r="AG151">
            <v>17539</v>
          </cell>
          <cell r="AH151">
            <v>0</v>
          </cell>
          <cell r="AI151">
            <v>893</v>
          </cell>
          <cell r="AJ151">
            <v>18432</v>
          </cell>
          <cell r="AK151">
            <v>698574</v>
          </cell>
          <cell r="AM151">
            <v>142</v>
          </cell>
          <cell r="AN151">
            <v>142</v>
          </cell>
          <cell r="AO151" t="str">
            <v>HULL</v>
          </cell>
          <cell r="AP151">
            <v>647190</v>
          </cell>
          <cell r="AQ151">
            <v>531222</v>
          </cell>
          <cell r="AR151">
            <v>115968</v>
          </cell>
          <cell r="AS151">
            <v>29872</v>
          </cell>
          <cell r="AT151">
            <v>15661.25</v>
          </cell>
          <cell r="AU151">
            <v>8611</v>
          </cell>
          <cell r="AV151">
            <v>6511</v>
          </cell>
          <cell r="AW151">
            <v>0</v>
          </cell>
          <cell r="AX151">
            <v>-1822.2476093704609</v>
          </cell>
          <cell r="AY151">
            <v>174801.00239062955</v>
          </cell>
          <cell r="BA151">
            <v>75222.30862275594</v>
          </cell>
          <cell r="BB151">
            <v>74468.426205670039</v>
          </cell>
          <cell r="BD151">
            <v>142</v>
          </cell>
          <cell r="BE151" t="str">
            <v>HULL</v>
          </cell>
          <cell r="BF151">
            <v>0</v>
          </cell>
          <cell r="BG151">
            <v>0</v>
          </cell>
          <cell r="BI151">
            <v>0</v>
          </cell>
          <cell r="BJ151">
            <v>0</v>
          </cell>
          <cell r="BK151">
            <v>0</v>
          </cell>
          <cell r="BL151">
            <v>0</v>
          </cell>
          <cell r="BM151">
            <v>0</v>
          </cell>
          <cell r="BN151">
            <v>0</v>
          </cell>
          <cell r="BP151">
            <v>0</v>
          </cell>
          <cell r="BR151">
            <v>115968</v>
          </cell>
          <cell r="BS151">
            <v>115968</v>
          </cell>
          <cell r="BT151">
            <v>0</v>
          </cell>
          <cell r="BU151">
            <v>-1822.2476093704609</v>
          </cell>
          <cell r="BV151">
            <v>-1822.2476093704609</v>
          </cell>
          <cell r="BX151">
            <v>-1822.2476093704609</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BA152">
            <v>0</v>
          </cell>
          <cell r="BB152">
            <v>0</v>
          </cell>
          <cell r="BD152">
            <v>143</v>
          </cell>
          <cell r="BE152" t="str">
            <v>HUNTINGTON</v>
          </cell>
          <cell r="BF152">
            <v>0</v>
          </cell>
          <cell r="BG152">
            <v>0</v>
          </cell>
          <cell r="BI152">
            <v>0</v>
          </cell>
          <cell r="BJ152">
            <v>0</v>
          </cell>
          <cell r="BK152">
            <v>0</v>
          </cell>
          <cell r="BL152">
            <v>0</v>
          </cell>
          <cell r="BM152">
            <v>0</v>
          </cell>
          <cell r="BN152">
            <v>0</v>
          </cell>
          <cell r="BP152">
            <v>0</v>
          </cell>
          <cell r="BR152">
            <v>0</v>
          </cell>
          <cell r="BS152">
            <v>0</v>
          </cell>
          <cell r="BT152">
            <v>0</v>
          </cell>
          <cell r="BU152">
            <v>0</v>
          </cell>
          <cell r="BV152">
            <v>0</v>
          </cell>
          <cell r="BX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BA153">
            <v>0</v>
          </cell>
          <cell r="BB153">
            <v>0</v>
          </cell>
          <cell r="BD153">
            <v>144</v>
          </cell>
          <cell r="BE153" t="str">
            <v>IPSWICH</v>
          </cell>
          <cell r="BF153">
            <v>0</v>
          </cell>
          <cell r="BG153">
            <v>0</v>
          </cell>
          <cell r="BI153">
            <v>0</v>
          </cell>
          <cell r="BJ153">
            <v>0</v>
          </cell>
          <cell r="BK153">
            <v>0</v>
          </cell>
          <cell r="BL153">
            <v>0</v>
          </cell>
          <cell r="BM153">
            <v>0</v>
          </cell>
          <cell r="BN153">
            <v>0</v>
          </cell>
          <cell r="BP153">
            <v>0</v>
          </cell>
          <cell r="BR153">
            <v>0</v>
          </cell>
          <cell r="BS153">
            <v>0</v>
          </cell>
          <cell r="BT153">
            <v>0</v>
          </cell>
          <cell r="BU153">
            <v>0</v>
          </cell>
          <cell r="BV153">
            <v>0</v>
          </cell>
          <cell r="BX153">
            <v>0</v>
          </cell>
        </row>
        <row r="154">
          <cell r="A154">
            <v>145</v>
          </cell>
          <cell r="B154">
            <v>145</v>
          </cell>
          <cell r="C154" t="str">
            <v>KINGSTON</v>
          </cell>
          <cell r="D154">
            <v>10.129999999999999</v>
          </cell>
          <cell r="E154">
            <v>113599</v>
          </cell>
          <cell r="F154">
            <v>0</v>
          </cell>
          <cell r="G154">
            <v>8153</v>
          </cell>
          <cell r="H154">
            <v>121752</v>
          </cell>
          <cell r="J154">
            <v>25703.065087984818</v>
          </cell>
          <cell r="K154">
            <v>0.36295818130190166</v>
          </cell>
          <cell r="L154">
            <v>8153</v>
          </cell>
          <cell r="M154">
            <v>33856.065087984818</v>
          </cell>
          <cell r="O154">
            <v>87895.934912015189</v>
          </cell>
          <cell r="Q154">
            <v>14797</v>
          </cell>
          <cell r="R154">
            <v>25703.065087984818</v>
          </cell>
          <cell r="S154">
            <v>9046</v>
          </cell>
          <cell r="T154">
            <v>48653.065087984818</v>
          </cell>
          <cell r="V154">
            <v>93765.5</v>
          </cell>
          <cell r="W154">
            <v>0</v>
          </cell>
          <cell r="X154">
            <v>145</v>
          </cell>
          <cell r="Y154">
            <v>10.129999999999999</v>
          </cell>
          <cell r="Z154">
            <v>0</v>
          </cell>
          <cell r="AA154">
            <v>113599</v>
          </cell>
          <cell r="AB154">
            <v>0</v>
          </cell>
          <cell r="AC154">
            <v>113599</v>
          </cell>
          <cell r="AD154">
            <v>0</v>
          </cell>
          <cell r="AE154">
            <v>8153</v>
          </cell>
          <cell r="AF154">
            <v>121752</v>
          </cell>
          <cell r="AG154">
            <v>13904</v>
          </cell>
          <cell r="AH154">
            <v>0</v>
          </cell>
          <cell r="AI154">
            <v>893</v>
          </cell>
          <cell r="AJ154">
            <v>14797</v>
          </cell>
          <cell r="AK154">
            <v>136549</v>
          </cell>
          <cell r="AM154">
            <v>145</v>
          </cell>
          <cell r="AN154">
            <v>145</v>
          </cell>
          <cell r="AO154" t="str">
            <v>KINGSTON</v>
          </cell>
          <cell r="AP154">
            <v>113599</v>
          </cell>
          <cell r="AQ154">
            <v>74596</v>
          </cell>
          <cell r="AR154">
            <v>39003</v>
          </cell>
          <cell r="AS154">
            <v>0</v>
          </cell>
          <cell r="AT154">
            <v>6247.5</v>
          </cell>
          <cell r="AU154">
            <v>18617.75</v>
          </cell>
          <cell r="AV154">
            <v>2119.75</v>
          </cell>
          <cell r="AW154">
            <v>4827.5</v>
          </cell>
          <cell r="AX154">
            <v>0</v>
          </cell>
          <cell r="AY154">
            <v>70815.5</v>
          </cell>
          <cell r="BA154">
            <v>25703.065087984818</v>
          </cell>
          <cell r="BB154">
            <v>25658.501921288844</v>
          </cell>
          <cell r="BD154">
            <v>145</v>
          </cell>
          <cell r="BE154" t="str">
            <v>KINGSTON</v>
          </cell>
          <cell r="BF154">
            <v>0</v>
          </cell>
          <cell r="BG154">
            <v>0</v>
          </cell>
          <cell r="BI154">
            <v>0</v>
          </cell>
          <cell r="BJ154">
            <v>0</v>
          </cell>
          <cell r="BK154">
            <v>0</v>
          </cell>
          <cell r="BL154">
            <v>0</v>
          </cell>
          <cell r="BM154">
            <v>0</v>
          </cell>
          <cell r="BN154">
            <v>0</v>
          </cell>
          <cell r="BP154">
            <v>0</v>
          </cell>
          <cell r="BR154">
            <v>39003</v>
          </cell>
          <cell r="BS154">
            <v>39003</v>
          </cell>
          <cell r="BT154">
            <v>0</v>
          </cell>
          <cell r="BU154">
            <v>0</v>
          </cell>
          <cell r="BV154">
            <v>0</v>
          </cell>
          <cell r="BX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BA155">
            <v>0</v>
          </cell>
          <cell r="BB155">
            <v>0</v>
          </cell>
          <cell r="BD155">
            <v>146</v>
          </cell>
          <cell r="BE155" t="str">
            <v>LAKEVILLE</v>
          </cell>
          <cell r="BF155">
            <v>0</v>
          </cell>
          <cell r="BG155">
            <v>0</v>
          </cell>
          <cell r="BI155">
            <v>0</v>
          </cell>
          <cell r="BJ155">
            <v>0</v>
          </cell>
          <cell r="BK155">
            <v>0</v>
          </cell>
          <cell r="BL155">
            <v>0</v>
          </cell>
          <cell r="BM155">
            <v>0</v>
          </cell>
          <cell r="BN155">
            <v>0</v>
          </cell>
          <cell r="BP155">
            <v>0</v>
          </cell>
          <cell r="BR155">
            <v>0</v>
          </cell>
          <cell r="BS155">
            <v>0</v>
          </cell>
          <cell r="BT155">
            <v>0</v>
          </cell>
          <cell r="BU155">
            <v>0</v>
          </cell>
          <cell r="BV155">
            <v>0</v>
          </cell>
          <cell r="BX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BA156">
            <v>0</v>
          </cell>
          <cell r="BB156">
            <v>0</v>
          </cell>
          <cell r="BD156">
            <v>147</v>
          </cell>
          <cell r="BE156" t="str">
            <v>LANCASTER</v>
          </cell>
          <cell r="BF156">
            <v>0</v>
          </cell>
          <cell r="BG156">
            <v>0</v>
          </cell>
          <cell r="BI156">
            <v>0</v>
          </cell>
          <cell r="BJ156">
            <v>0</v>
          </cell>
          <cell r="BK156">
            <v>0</v>
          </cell>
          <cell r="BL156">
            <v>0</v>
          </cell>
          <cell r="BM156">
            <v>0</v>
          </cell>
          <cell r="BN156">
            <v>0</v>
          </cell>
          <cell r="BP156">
            <v>0</v>
          </cell>
          <cell r="BR156">
            <v>0</v>
          </cell>
          <cell r="BS156">
            <v>0</v>
          </cell>
          <cell r="BT156">
            <v>0</v>
          </cell>
          <cell r="BU156">
            <v>0</v>
          </cell>
          <cell r="BV156">
            <v>0</v>
          </cell>
          <cell r="BX156">
            <v>0</v>
          </cell>
        </row>
        <row r="157">
          <cell r="A157">
            <v>148</v>
          </cell>
          <cell r="B157">
            <v>148</v>
          </cell>
          <cell r="C157" t="str">
            <v>LANESBOROUGH</v>
          </cell>
          <cell r="D157">
            <v>0</v>
          </cell>
          <cell r="E157">
            <v>0</v>
          </cell>
          <cell r="F157">
            <v>0</v>
          </cell>
          <cell r="G157">
            <v>0</v>
          </cell>
          <cell r="H157">
            <v>0</v>
          </cell>
          <cell r="J157">
            <v>-285.13879947893196</v>
          </cell>
          <cell r="K157">
            <v>-2.706247241771664E-2</v>
          </cell>
          <cell r="L157">
            <v>0</v>
          </cell>
          <cell r="M157">
            <v>-285.13879947893196</v>
          </cell>
          <cell r="O157">
            <v>285.13879947893196</v>
          </cell>
          <cell r="Q157">
            <v>0</v>
          </cell>
          <cell r="R157">
            <v>-285.13879947893196</v>
          </cell>
          <cell r="S157">
            <v>0</v>
          </cell>
          <cell r="T157">
            <v>-285.13879947893196</v>
          </cell>
          <cell r="V157">
            <v>10536.317416891437</v>
          </cell>
          <cell r="W157">
            <v>0</v>
          </cell>
          <cell r="X157">
            <v>148</v>
          </cell>
          <cell r="AM157">
            <v>148</v>
          </cell>
          <cell r="AN157">
            <v>148</v>
          </cell>
          <cell r="AO157" t="str">
            <v>LANESBOROUGH</v>
          </cell>
          <cell r="AP157">
            <v>0</v>
          </cell>
          <cell r="AQ157">
            <v>43876</v>
          </cell>
          <cell r="AR157">
            <v>0</v>
          </cell>
          <cell r="AS157">
            <v>7093</v>
          </cell>
          <cell r="AT157">
            <v>3876</v>
          </cell>
          <cell r="AU157">
            <v>0</v>
          </cell>
          <cell r="AV157">
            <v>0</v>
          </cell>
          <cell r="AW157">
            <v>0</v>
          </cell>
          <cell r="AX157">
            <v>-432.68258310856254</v>
          </cell>
          <cell r="AY157">
            <v>10536.317416891437</v>
          </cell>
          <cell r="BA157">
            <v>-285.13879947893196</v>
          </cell>
          <cell r="BB157">
            <v>-432.68258310856254</v>
          </cell>
          <cell r="BD157">
            <v>148</v>
          </cell>
          <cell r="BE157" t="str">
            <v>LANESBOROUGH</v>
          </cell>
          <cell r="BF157">
            <v>0</v>
          </cell>
          <cell r="BG157">
            <v>0</v>
          </cell>
          <cell r="BI157">
            <v>0</v>
          </cell>
          <cell r="BJ157">
            <v>0</v>
          </cell>
          <cell r="BK157">
            <v>0</v>
          </cell>
          <cell r="BL157">
            <v>0</v>
          </cell>
          <cell r="BM157">
            <v>0</v>
          </cell>
          <cell r="BN157">
            <v>0</v>
          </cell>
          <cell r="BP157">
            <v>0</v>
          </cell>
          <cell r="BR157">
            <v>0</v>
          </cell>
          <cell r="BS157">
            <v>0</v>
          </cell>
          <cell r="BT157">
            <v>0</v>
          </cell>
          <cell r="BU157">
            <v>-432.68258310856254</v>
          </cell>
          <cell r="BV157">
            <v>-432.68258310856254</v>
          </cell>
          <cell r="BX157">
            <v>-432.68258310856254</v>
          </cell>
        </row>
        <row r="158">
          <cell r="A158">
            <v>149</v>
          </cell>
          <cell r="B158">
            <v>149</v>
          </cell>
          <cell r="C158" t="str">
            <v>LAWRENCE</v>
          </cell>
          <cell r="D158">
            <v>1646.49</v>
          </cell>
          <cell r="E158">
            <v>19057185</v>
          </cell>
          <cell r="F158">
            <v>727514</v>
          </cell>
          <cell r="G158">
            <v>1469477</v>
          </cell>
          <cell r="H158">
            <v>21254176</v>
          </cell>
          <cell r="J158">
            <v>159295.34392733549</v>
          </cell>
          <cell r="K158">
            <v>6.663452412485428E-2</v>
          </cell>
          <cell r="L158">
            <v>1469477</v>
          </cell>
          <cell r="M158">
            <v>1628772.3439273355</v>
          </cell>
          <cell r="O158">
            <v>19625403.656072665</v>
          </cell>
          <cell r="Q158">
            <v>12020</v>
          </cell>
          <cell r="R158">
            <v>159295.34392733549</v>
          </cell>
          <cell r="S158">
            <v>1470307</v>
          </cell>
          <cell r="T158">
            <v>1640792.3439273355</v>
          </cell>
          <cell r="V158">
            <v>3872079.75</v>
          </cell>
          <cell r="W158">
            <v>0</v>
          </cell>
          <cell r="X158">
            <v>149</v>
          </cell>
          <cell r="Y158">
            <v>1646.49</v>
          </cell>
          <cell r="Z158">
            <v>1.5022169490653849E-2</v>
          </cell>
          <cell r="AA158">
            <v>19057185</v>
          </cell>
          <cell r="AB158">
            <v>0</v>
          </cell>
          <cell r="AC158">
            <v>19057185</v>
          </cell>
          <cell r="AD158">
            <v>727514</v>
          </cell>
          <cell r="AE158">
            <v>1469477</v>
          </cell>
          <cell r="AF158">
            <v>21254176</v>
          </cell>
          <cell r="AG158">
            <v>10605</v>
          </cell>
          <cell r="AH158">
            <v>585</v>
          </cell>
          <cell r="AI158">
            <v>830</v>
          </cell>
          <cell r="AJ158">
            <v>12020</v>
          </cell>
          <cell r="AK158">
            <v>21266196</v>
          </cell>
          <cell r="AM158">
            <v>149</v>
          </cell>
          <cell r="AN158">
            <v>149</v>
          </cell>
          <cell r="AO158" t="str">
            <v>LAWRENCE</v>
          </cell>
          <cell r="AP158">
            <v>19057185</v>
          </cell>
          <cell r="AQ158">
            <v>18815463</v>
          </cell>
          <cell r="AR158">
            <v>241722</v>
          </cell>
          <cell r="AS158">
            <v>189429</v>
          </cell>
          <cell r="AT158">
            <v>330244.25</v>
          </cell>
          <cell r="AU158">
            <v>492986</v>
          </cell>
          <cell r="AV158">
            <v>331326.5</v>
          </cell>
          <cell r="AW158">
            <v>804875</v>
          </cell>
          <cell r="AX158">
            <v>0</v>
          </cell>
          <cell r="AY158">
            <v>2390582.75</v>
          </cell>
          <cell r="BA158">
            <v>159295.34392733549</v>
          </cell>
          <cell r="BB158">
            <v>159019.16266486634</v>
          </cell>
          <cell r="BD158">
            <v>149</v>
          </cell>
          <cell r="BE158" t="str">
            <v>LAWRENCE</v>
          </cell>
          <cell r="BF158">
            <v>0</v>
          </cell>
          <cell r="BG158">
            <v>0</v>
          </cell>
          <cell r="BI158">
            <v>0</v>
          </cell>
          <cell r="BJ158">
            <v>0</v>
          </cell>
          <cell r="BK158">
            <v>0</v>
          </cell>
          <cell r="BL158">
            <v>0</v>
          </cell>
          <cell r="BM158">
            <v>0</v>
          </cell>
          <cell r="BN158">
            <v>0</v>
          </cell>
          <cell r="BP158">
            <v>0</v>
          </cell>
          <cell r="BR158">
            <v>241722</v>
          </cell>
          <cell r="BS158">
            <v>969236</v>
          </cell>
          <cell r="BT158">
            <v>-727514</v>
          </cell>
          <cell r="BU158">
            <v>-11555.424931012443</v>
          </cell>
          <cell r="BV158">
            <v>0</v>
          </cell>
          <cell r="BX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1937.5</v>
          </cell>
          <cell r="AV159">
            <v>5406.25</v>
          </cell>
          <cell r="AW159">
            <v>0</v>
          </cell>
          <cell r="AX159">
            <v>0</v>
          </cell>
          <cell r="AY159">
            <v>7343.75</v>
          </cell>
          <cell r="BA159">
            <v>0</v>
          </cell>
          <cell r="BB159">
            <v>0</v>
          </cell>
          <cell r="BD159">
            <v>150</v>
          </cell>
          <cell r="BE159" t="str">
            <v>LEE</v>
          </cell>
          <cell r="BF159">
            <v>0</v>
          </cell>
          <cell r="BG159">
            <v>0</v>
          </cell>
          <cell r="BI159">
            <v>0</v>
          </cell>
          <cell r="BJ159">
            <v>0</v>
          </cell>
          <cell r="BK159">
            <v>0</v>
          </cell>
          <cell r="BL159">
            <v>0</v>
          </cell>
          <cell r="BM159">
            <v>0</v>
          </cell>
          <cell r="BN159">
            <v>0</v>
          </cell>
          <cell r="BP159">
            <v>0</v>
          </cell>
          <cell r="BR159">
            <v>0</v>
          </cell>
          <cell r="BS159">
            <v>0</v>
          </cell>
          <cell r="BT159">
            <v>0</v>
          </cell>
          <cell r="BU159">
            <v>0</v>
          </cell>
          <cell r="BV159">
            <v>0</v>
          </cell>
          <cell r="BX159">
            <v>0</v>
          </cell>
        </row>
        <row r="160">
          <cell r="A160">
            <v>151</v>
          </cell>
          <cell r="B160">
            <v>151</v>
          </cell>
          <cell r="C160" t="str">
            <v>LEICESTER</v>
          </cell>
          <cell r="D160">
            <v>14.219999999999999</v>
          </cell>
          <cell r="E160">
            <v>168462</v>
          </cell>
          <cell r="F160">
            <v>0</v>
          </cell>
          <cell r="G160">
            <v>12699</v>
          </cell>
          <cell r="H160">
            <v>181161</v>
          </cell>
          <cell r="J160">
            <v>18929.83987519842</v>
          </cell>
          <cell r="K160">
            <v>0.44040807014944267</v>
          </cell>
          <cell r="L160">
            <v>12699</v>
          </cell>
          <cell r="M160">
            <v>31628.83987519842</v>
          </cell>
          <cell r="O160">
            <v>149532.16012480156</v>
          </cell>
          <cell r="Q160">
            <v>0</v>
          </cell>
          <cell r="R160">
            <v>18929.83987519842</v>
          </cell>
          <cell r="S160">
            <v>12699</v>
          </cell>
          <cell r="T160">
            <v>31628.83987519842</v>
          </cell>
          <cell r="V160">
            <v>55681.5</v>
          </cell>
          <cell r="W160">
            <v>0</v>
          </cell>
          <cell r="X160">
            <v>151</v>
          </cell>
          <cell r="Y160">
            <v>14.219999999999999</v>
          </cell>
          <cell r="Z160">
            <v>0</v>
          </cell>
          <cell r="AA160">
            <v>168462</v>
          </cell>
          <cell r="AB160">
            <v>0</v>
          </cell>
          <cell r="AC160">
            <v>168462</v>
          </cell>
          <cell r="AD160">
            <v>0</v>
          </cell>
          <cell r="AE160">
            <v>12699</v>
          </cell>
          <cell r="AF160">
            <v>181161</v>
          </cell>
          <cell r="AG160">
            <v>0</v>
          </cell>
          <cell r="AH160">
            <v>0</v>
          </cell>
          <cell r="AI160">
            <v>0</v>
          </cell>
          <cell r="AJ160">
            <v>0</v>
          </cell>
          <cell r="AK160">
            <v>181161</v>
          </cell>
          <cell r="AM160">
            <v>151</v>
          </cell>
          <cell r="AN160">
            <v>151</v>
          </cell>
          <cell r="AO160" t="str">
            <v>LEICESTER</v>
          </cell>
          <cell r="AP160">
            <v>168462</v>
          </cell>
          <cell r="AQ160">
            <v>139737</v>
          </cell>
          <cell r="AR160">
            <v>28725</v>
          </cell>
          <cell r="AS160">
            <v>0</v>
          </cell>
          <cell r="AT160">
            <v>7593</v>
          </cell>
          <cell r="AU160">
            <v>0</v>
          </cell>
          <cell r="AV160">
            <v>6664.5</v>
          </cell>
          <cell r="AW160">
            <v>0</v>
          </cell>
          <cell r="AX160">
            <v>0</v>
          </cell>
          <cell r="AY160">
            <v>42982.5</v>
          </cell>
          <cell r="BA160">
            <v>18929.83987519842</v>
          </cell>
          <cell r="BB160">
            <v>18897.019913571316</v>
          </cell>
          <cell r="BD160">
            <v>151</v>
          </cell>
          <cell r="BE160" t="str">
            <v>LEICESTER</v>
          </cell>
          <cell r="BF160">
            <v>0</v>
          </cell>
          <cell r="BG160">
            <v>0</v>
          </cell>
          <cell r="BI160">
            <v>0</v>
          </cell>
          <cell r="BJ160">
            <v>0</v>
          </cell>
          <cell r="BK160">
            <v>0</v>
          </cell>
          <cell r="BL160">
            <v>0</v>
          </cell>
          <cell r="BM160">
            <v>0</v>
          </cell>
          <cell r="BN160">
            <v>0</v>
          </cell>
          <cell r="BP160">
            <v>0</v>
          </cell>
          <cell r="BR160">
            <v>28725</v>
          </cell>
          <cell r="BS160">
            <v>28725</v>
          </cell>
          <cell r="BT160">
            <v>0</v>
          </cell>
          <cell r="BU160">
            <v>0</v>
          </cell>
          <cell r="BV160">
            <v>0</v>
          </cell>
          <cell r="BX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3331</v>
          </cell>
          <cell r="AU161">
            <v>5671.25</v>
          </cell>
          <cell r="AV161">
            <v>0</v>
          </cell>
          <cell r="AW161">
            <v>0</v>
          </cell>
          <cell r="AX161">
            <v>0</v>
          </cell>
          <cell r="AY161">
            <v>9002.25</v>
          </cell>
          <cell r="BA161">
            <v>0</v>
          </cell>
          <cell r="BB161">
            <v>0</v>
          </cell>
          <cell r="BD161">
            <v>152</v>
          </cell>
          <cell r="BE161" t="str">
            <v>LENOX</v>
          </cell>
          <cell r="BF161">
            <v>0</v>
          </cell>
          <cell r="BG161">
            <v>0</v>
          </cell>
          <cell r="BI161">
            <v>0</v>
          </cell>
          <cell r="BJ161">
            <v>0</v>
          </cell>
          <cell r="BK161">
            <v>0</v>
          </cell>
          <cell r="BL161">
            <v>0</v>
          </cell>
          <cell r="BM161">
            <v>0</v>
          </cell>
          <cell r="BN161">
            <v>0</v>
          </cell>
          <cell r="BP161">
            <v>0</v>
          </cell>
          <cell r="BR161">
            <v>0</v>
          </cell>
          <cell r="BS161">
            <v>0</v>
          </cell>
          <cell r="BT161">
            <v>0</v>
          </cell>
          <cell r="BU161">
            <v>0</v>
          </cell>
          <cell r="BV161">
            <v>0</v>
          </cell>
          <cell r="BX161">
            <v>0</v>
          </cell>
        </row>
        <row r="162">
          <cell r="A162">
            <v>153</v>
          </cell>
          <cell r="B162">
            <v>153</v>
          </cell>
          <cell r="C162" t="str">
            <v>LEOMINSTER</v>
          </cell>
          <cell r="D162">
            <v>91.02000000000001</v>
          </cell>
          <cell r="E162">
            <v>963057</v>
          </cell>
          <cell r="F162">
            <v>0</v>
          </cell>
          <cell r="G162">
            <v>81236</v>
          </cell>
          <cell r="H162">
            <v>1044293</v>
          </cell>
          <cell r="J162">
            <v>67249.811951646232</v>
          </cell>
          <cell r="K162">
            <v>0.3933912576928853</v>
          </cell>
          <cell r="L162">
            <v>81236</v>
          </cell>
          <cell r="M162">
            <v>148485.81195164623</v>
          </cell>
          <cell r="O162">
            <v>895807.18804835377</v>
          </cell>
          <cell r="Q162">
            <v>0</v>
          </cell>
          <cell r="R162">
            <v>67249.811951646232</v>
          </cell>
          <cell r="S162">
            <v>81236</v>
          </cell>
          <cell r="T162">
            <v>148485.81195164623</v>
          </cell>
          <cell r="V162">
            <v>252184.92333410002</v>
          </cell>
          <cell r="W162">
            <v>0</v>
          </cell>
          <cell r="X162">
            <v>153</v>
          </cell>
          <cell r="Y162">
            <v>91.02000000000001</v>
          </cell>
          <cell r="Z162">
            <v>4.8780487804878453E-2</v>
          </cell>
          <cell r="AA162">
            <v>963057</v>
          </cell>
          <cell r="AB162">
            <v>0</v>
          </cell>
          <cell r="AC162">
            <v>963057</v>
          </cell>
          <cell r="AD162">
            <v>0</v>
          </cell>
          <cell r="AE162">
            <v>81236</v>
          </cell>
          <cell r="AF162">
            <v>1044293</v>
          </cell>
          <cell r="AG162">
            <v>0</v>
          </cell>
          <cell r="AH162">
            <v>0</v>
          </cell>
          <cell r="AI162">
            <v>0</v>
          </cell>
          <cell r="AJ162">
            <v>0</v>
          </cell>
          <cell r="AK162">
            <v>1044293</v>
          </cell>
          <cell r="AM162">
            <v>153</v>
          </cell>
          <cell r="AN162">
            <v>153</v>
          </cell>
          <cell r="AO162" t="str">
            <v>LEOMINSTER</v>
          </cell>
          <cell r="AP162">
            <v>963057</v>
          </cell>
          <cell r="AQ162">
            <v>860076</v>
          </cell>
          <cell r="AR162">
            <v>102981</v>
          </cell>
          <cell r="AS162">
            <v>15296</v>
          </cell>
          <cell r="AT162">
            <v>0</v>
          </cell>
          <cell r="AU162">
            <v>14016.5</v>
          </cell>
          <cell r="AV162">
            <v>26902.25</v>
          </cell>
          <cell r="AW162">
            <v>12686.25</v>
          </cell>
          <cell r="AX162">
            <v>-933.07666589997825</v>
          </cell>
          <cell r="AY162">
            <v>170948.92333410002</v>
          </cell>
          <cell r="BA162">
            <v>67249.811951646232</v>
          </cell>
          <cell r="BB162">
            <v>66813.973211192715</v>
          </cell>
          <cell r="BD162">
            <v>153</v>
          </cell>
          <cell r="BE162" t="str">
            <v>LEOMINSTER</v>
          </cell>
          <cell r="BF162">
            <v>0</v>
          </cell>
          <cell r="BG162">
            <v>0</v>
          </cell>
          <cell r="BI162">
            <v>0</v>
          </cell>
          <cell r="BJ162">
            <v>0</v>
          </cell>
          <cell r="BK162">
            <v>0</v>
          </cell>
          <cell r="BL162">
            <v>0</v>
          </cell>
          <cell r="BM162">
            <v>0</v>
          </cell>
          <cell r="BN162">
            <v>0</v>
          </cell>
          <cell r="BP162">
            <v>0</v>
          </cell>
          <cell r="BR162">
            <v>102981</v>
          </cell>
          <cell r="BS162">
            <v>102981</v>
          </cell>
          <cell r="BT162">
            <v>0</v>
          </cell>
          <cell r="BU162">
            <v>-933.07666589997825</v>
          </cell>
          <cell r="BV162">
            <v>-933.07666589997825</v>
          </cell>
          <cell r="BX162">
            <v>-933.07666589997825</v>
          </cell>
        </row>
        <row r="163">
          <cell r="A163">
            <v>154</v>
          </cell>
          <cell r="B163">
            <v>154</v>
          </cell>
          <cell r="C163" t="str">
            <v>LEVERETT</v>
          </cell>
          <cell r="D163">
            <v>4</v>
          </cell>
          <cell r="E163">
            <v>66568</v>
          </cell>
          <cell r="F163">
            <v>0</v>
          </cell>
          <cell r="G163">
            <v>3572</v>
          </cell>
          <cell r="H163">
            <v>70140</v>
          </cell>
          <cell r="J163">
            <v>-719.16845311972349</v>
          </cell>
          <cell r="K163">
            <v>-4.2606782733426191E-2</v>
          </cell>
          <cell r="L163">
            <v>3572</v>
          </cell>
          <cell r="M163">
            <v>2852.8315468802766</v>
          </cell>
          <cell r="O163">
            <v>67287.168453119724</v>
          </cell>
          <cell r="Q163">
            <v>0</v>
          </cell>
          <cell r="R163">
            <v>-719.16845311972349</v>
          </cell>
          <cell r="S163">
            <v>3572</v>
          </cell>
          <cell r="T163">
            <v>2852.8315468802766</v>
          </cell>
          <cell r="V163">
            <v>20451.201079773527</v>
          </cell>
          <cell r="W163">
            <v>0</v>
          </cell>
          <cell r="X163">
            <v>154</v>
          </cell>
          <cell r="Y163">
            <v>4</v>
          </cell>
          <cell r="Z163">
            <v>0</v>
          </cell>
          <cell r="AA163">
            <v>66568</v>
          </cell>
          <cell r="AB163">
            <v>0</v>
          </cell>
          <cell r="AC163">
            <v>66568</v>
          </cell>
          <cell r="AD163">
            <v>0</v>
          </cell>
          <cell r="AE163">
            <v>3572</v>
          </cell>
          <cell r="AF163">
            <v>70140</v>
          </cell>
          <cell r="AG163">
            <v>0</v>
          </cell>
          <cell r="AH163">
            <v>0</v>
          </cell>
          <cell r="AI163">
            <v>0</v>
          </cell>
          <cell r="AJ163">
            <v>0</v>
          </cell>
          <cell r="AK163">
            <v>70140</v>
          </cell>
          <cell r="AM163">
            <v>154</v>
          </cell>
          <cell r="AN163">
            <v>154</v>
          </cell>
          <cell r="AO163" t="str">
            <v>LEVERETT</v>
          </cell>
          <cell r="AP163">
            <v>66568</v>
          </cell>
          <cell r="AQ163">
            <v>90605</v>
          </cell>
          <cell r="AR163">
            <v>0</v>
          </cell>
          <cell r="AS163">
            <v>17890</v>
          </cell>
          <cell r="AT163">
            <v>80.5</v>
          </cell>
          <cell r="AU163">
            <v>0</v>
          </cell>
          <cell r="AV163">
            <v>0</v>
          </cell>
          <cell r="AW163">
            <v>0</v>
          </cell>
          <cell r="AX163">
            <v>-1091.2989202264725</v>
          </cell>
          <cell r="AY163">
            <v>16879.201079773527</v>
          </cell>
          <cell r="BA163">
            <v>-719.16845311972349</v>
          </cell>
          <cell r="BB163">
            <v>-1091.2989202264725</v>
          </cell>
          <cell r="BD163">
            <v>154</v>
          </cell>
          <cell r="BE163" t="str">
            <v>LEVERETT</v>
          </cell>
          <cell r="BF163">
            <v>0</v>
          </cell>
          <cell r="BG163">
            <v>0</v>
          </cell>
          <cell r="BI163">
            <v>0</v>
          </cell>
          <cell r="BJ163">
            <v>0</v>
          </cell>
          <cell r="BK163">
            <v>0</v>
          </cell>
          <cell r="BL163">
            <v>0</v>
          </cell>
          <cell r="BM163">
            <v>0</v>
          </cell>
          <cell r="BN163">
            <v>0</v>
          </cell>
          <cell r="BP163">
            <v>0</v>
          </cell>
          <cell r="BR163">
            <v>0</v>
          </cell>
          <cell r="BS163">
            <v>0</v>
          </cell>
          <cell r="BT163">
            <v>0</v>
          </cell>
          <cell r="BU163">
            <v>-1091.2989202264725</v>
          </cell>
          <cell r="BV163">
            <v>-1091.2989202264725</v>
          </cell>
          <cell r="BX163">
            <v>-1091.2989202264725</v>
          </cell>
        </row>
        <row r="164">
          <cell r="A164">
            <v>155</v>
          </cell>
          <cell r="B164">
            <v>155</v>
          </cell>
          <cell r="C164" t="str">
            <v>LEXINGTON</v>
          </cell>
          <cell r="D164">
            <v>1.75</v>
          </cell>
          <cell r="E164">
            <v>30300</v>
          </cell>
          <cell r="F164">
            <v>0</v>
          </cell>
          <cell r="G164">
            <v>1563</v>
          </cell>
          <cell r="H164">
            <v>31863</v>
          </cell>
          <cell r="J164">
            <v>3586.9492929749345</v>
          </cell>
          <cell r="K164">
            <v>0.32423667650221999</v>
          </cell>
          <cell r="L164">
            <v>1563</v>
          </cell>
          <cell r="M164">
            <v>5149.949292974934</v>
          </cell>
          <cell r="O164">
            <v>26713.050707025068</v>
          </cell>
          <cell r="Q164">
            <v>0</v>
          </cell>
          <cell r="R164">
            <v>3586.9492929749345</v>
          </cell>
          <cell r="S164">
            <v>1563</v>
          </cell>
          <cell r="T164">
            <v>5149.949292974934</v>
          </cell>
          <cell r="V164">
            <v>12625.75</v>
          </cell>
          <cell r="W164">
            <v>0</v>
          </cell>
          <cell r="X164">
            <v>155</v>
          </cell>
          <cell r="Y164">
            <v>1.75</v>
          </cell>
          <cell r="Z164">
            <v>0</v>
          </cell>
          <cell r="AA164">
            <v>30300</v>
          </cell>
          <cell r="AB164">
            <v>0</v>
          </cell>
          <cell r="AC164">
            <v>30300</v>
          </cell>
          <cell r="AD164">
            <v>0</v>
          </cell>
          <cell r="AE164">
            <v>1563</v>
          </cell>
          <cell r="AF164">
            <v>31863</v>
          </cell>
          <cell r="AG164">
            <v>0</v>
          </cell>
          <cell r="AH164">
            <v>0</v>
          </cell>
          <cell r="AI164">
            <v>0</v>
          </cell>
          <cell r="AJ164">
            <v>0</v>
          </cell>
          <cell r="AK164">
            <v>31863</v>
          </cell>
          <cell r="AM164">
            <v>155</v>
          </cell>
          <cell r="AN164">
            <v>155</v>
          </cell>
          <cell r="AO164" t="str">
            <v>LEXINGTON</v>
          </cell>
          <cell r="AP164">
            <v>30300</v>
          </cell>
          <cell r="AQ164">
            <v>24857</v>
          </cell>
          <cell r="AR164">
            <v>5443</v>
          </cell>
          <cell r="AS164">
            <v>0</v>
          </cell>
          <cell r="AT164">
            <v>663.75</v>
          </cell>
          <cell r="AU164">
            <v>136</v>
          </cell>
          <cell r="AV164">
            <v>0</v>
          </cell>
          <cell r="AW164">
            <v>4820</v>
          </cell>
          <cell r="AX164">
            <v>0</v>
          </cell>
          <cell r="AY164">
            <v>11062.75</v>
          </cell>
          <cell r="BA164">
            <v>3586.9492929749345</v>
          </cell>
          <cell r="BB164">
            <v>3580.7303529875953</v>
          </cell>
          <cell r="BD164">
            <v>155</v>
          </cell>
          <cell r="BE164" t="str">
            <v>LEXINGTON</v>
          </cell>
          <cell r="BF164">
            <v>0</v>
          </cell>
          <cell r="BG164">
            <v>0</v>
          </cell>
          <cell r="BI164">
            <v>0</v>
          </cell>
          <cell r="BJ164">
            <v>0</v>
          </cell>
          <cell r="BK164">
            <v>0</v>
          </cell>
          <cell r="BL164">
            <v>0</v>
          </cell>
          <cell r="BM164">
            <v>0</v>
          </cell>
          <cell r="BN164">
            <v>0</v>
          </cell>
          <cell r="BP164">
            <v>0</v>
          </cell>
          <cell r="BR164">
            <v>5443</v>
          </cell>
          <cell r="BS164">
            <v>5443</v>
          </cell>
          <cell r="BT164">
            <v>0</v>
          </cell>
          <cell r="BU164">
            <v>0</v>
          </cell>
          <cell r="BV164">
            <v>0</v>
          </cell>
          <cell r="BX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BA165">
            <v>0</v>
          </cell>
          <cell r="BB165">
            <v>0</v>
          </cell>
          <cell r="BD165">
            <v>156</v>
          </cell>
          <cell r="BE165" t="str">
            <v>LEYDEN</v>
          </cell>
          <cell r="BF165">
            <v>0</v>
          </cell>
          <cell r="BG165">
            <v>0</v>
          </cell>
          <cell r="BI165">
            <v>0</v>
          </cell>
          <cell r="BJ165">
            <v>0</v>
          </cell>
          <cell r="BK165">
            <v>0</v>
          </cell>
          <cell r="BL165">
            <v>0</v>
          </cell>
          <cell r="BM165">
            <v>0</v>
          </cell>
          <cell r="BN165">
            <v>0</v>
          </cell>
          <cell r="BP165">
            <v>0</v>
          </cell>
          <cell r="BR165">
            <v>0</v>
          </cell>
          <cell r="BS165">
            <v>0</v>
          </cell>
          <cell r="BT165">
            <v>0</v>
          </cell>
          <cell r="BU165">
            <v>0</v>
          </cell>
          <cell r="BV165">
            <v>0</v>
          </cell>
          <cell r="BW165" t="str">
            <v xml:space="preserve"> </v>
          </cell>
          <cell r="BX165">
            <v>0</v>
          </cell>
        </row>
        <row r="166">
          <cell r="A166">
            <v>157</v>
          </cell>
          <cell r="B166">
            <v>157</v>
          </cell>
          <cell r="C166" t="str">
            <v>LINCOLN</v>
          </cell>
          <cell r="D166">
            <v>0</v>
          </cell>
          <cell r="E166">
            <v>0</v>
          </cell>
          <cell r="F166">
            <v>0</v>
          </cell>
          <cell r="G166">
            <v>0</v>
          </cell>
          <cell r="H166">
            <v>0</v>
          </cell>
          <cell r="J166">
            <v>0</v>
          </cell>
          <cell r="K166">
            <v>0</v>
          </cell>
          <cell r="L166">
            <v>0</v>
          </cell>
          <cell r="M166">
            <v>0</v>
          </cell>
          <cell r="O166">
            <v>0</v>
          </cell>
          <cell r="Q166">
            <v>0</v>
          </cell>
          <cell r="R166">
            <v>0</v>
          </cell>
          <cell r="S166">
            <v>0</v>
          </cell>
          <cell r="T166">
            <v>0</v>
          </cell>
          <cell r="V166">
            <v>6258</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6258</v>
          </cell>
          <cell r="AX166">
            <v>0</v>
          </cell>
          <cell r="AY166">
            <v>6258</v>
          </cell>
          <cell r="BA166">
            <v>0</v>
          </cell>
          <cell r="BB166">
            <v>0</v>
          </cell>
          <cell r="BD166">
            <v>157</v>
          </cell>
          <cell r="BE166" t="str">
            <v>LINCOLN</v>
          </cell>
          <cell r="BF166">
            <v>0</v>
          </cell>
          <cell r="BG166">
            <v>0</v>
          </cell>
          <cell r="BI166">
            <v>0</v>
          </cell>
          <cell r="BJ166">
            <v>0</v>
          </cell>
          <cell r="BK166">
            <v>0</v>
          </cell>
          <cell r="BL166">
            <v>0</v>
          </cell>
          <cell r="BM166">
            <v>0</v>
          </cell>
          <cell r="BN166">
            <v>0</v>
          </cell>
          <cell r="BP166">
            <v>0</v>
          </cell>
          <cell r="BR166">
            <v>0</v>
          </cell>
          <cell r="BS166">
            <v>0</v>
          </cell>
          <cell r="BT166">
            <v>0</v>
          </cell>
          <cell r="BU166">
            <v>0</v>
          </cell>
          <cell r="BV166">
            <v>0</v>
          </cell>
          <cell r="BX166">
            <v>0</v>
          </cell>
        </row>
        <row r="167">
          <cell r="A167">
            <v>158</v>
          </cell>
          <cell r="B167">
            <v>158</v>
          </cell>
          <cell r="C167" t="str">
            <v>LITTLETON</v>
          </cell>
          <cell r="D167">
            <v>56.96</v>
          </cell>
          <cell r="E167">
            <v>791267</v>
          </cell>
          <cell r="F167">
            <v>0</v>
          </cell>
          <cell r="G167">
            <v>49929</v>
          </cell>
          <cell r="H167">
            <v>841196</v>
          </cell>
          <cell r="J167">
            <v>15444.376930031336</v>
          </cell>
          <cell r="K167">
            <v>0.2365821262618491</v>
          </cell>
          <cell r="L167">
            <v>49929</v>
          </cell>
          <cell r="M167">
            <v>65373.376930031336</v>
          </cell>
          <cell r="O167">
            <v>775822.62306996866</v>
          </cell>
          <cell r="Q167">
            <v>15053</v>
          </cell>
          <cell r="R167">
            <v>15444.376930031336</v>
          </cell>
          <cell r="S167">
            <v>50822</v>
          </cell>
          <cell r="T167">
            <v>80426.376930031343</v>
          </cell>
          <cell r="V167">
            <v>130263.25</v>
          </cell>
          <cell r="W167">
            <v>0</v>
          </cell>
          <cell r="X167">
            <v>158</v>
          </cell>
          <cell r="Y167">
            <v>56.96</v>
          </cell>
          <cell r="Z167">
            <v>4.8780487804878453E-2</v>
          </cell>
          <cell r="AA167">
            <v>791267</v>
          </cell>
          <cell r="AB167">
            <v>0</v>
          </cell>
          <cell r="AC167">
            <v>791267</v>
          </cell>
          <cell r="AD167">
            <v>0</v>
          </cell>
          <cell r="AE167">
            <v>49929</v>
          </cell>
          <cell r="AF167">
            <v>841196</v>
          </cell>
          <cell r="AG167">
            <v>14160</v>
          </cell>
          <cell r="AH167">
            <v>0</v>
          </cell>
          <cell r="AI167">
            <v>893</v>
          </cell>
          <cell r="AJ167">
            <v>15053</v>
          </cell>
          <cell r="AK167">
            <v>856249</v>
          </cell>
          <cell r="AM167">
            <v>158</v>
          </cell>
          <cell r="AN167">
            <v>158</v>
          </cell>
          <cell r="AO167" t="str">
            <v>LITTLETON</v>
          </cell>
          <cell r="AP167">
            <v>791267</v>
          </cell>
          <cell r="AQ167">
            <v>767831</v>
          </cell>
          <cell r="AR167">
            <v>23436</v>
          </cell>
          <cell r="AS167">
            <v>0</v>
          </cell>
          <cell r="AT167">
            <v>5933.25</v>
          </cell>
          <cell r="AU167">
            <v>34912.25</v>
          </cell>
          <cell r="AV167">
            <v>999.75</v>
          </cell>
          <cell r="AW167">
            <v>0</v>
          </cell>
          <cell r="AX167">
            <v>0</v>
          </cell>
          <cell r="AY167">
            <v>65281.25</v>
          </cell>
          <cell r="BA167">
            <v>15444.376930031336</v>
          </cell>
          <cell r="BB167">
            <v>15417.5999545503</v>
          </cell>
          <cell r="BD167">
            <v>158</v>
          </cell>
          <cell r="BE167" t="str">
            <v>LITTLETON</v>
          </cell>
          <cell r="BF167">
            <v>0</v>
          </cell>
          <cell r="BG167">
            <v>0</v>
          </cell>
          <cell r="BI167">
            <v>0</v>
          </cell>
          <cell r="BJ167">
            <v>0</v>
          </cell>
          <cell r="BK167">
            <v>0</v>
          </cell>
          <cell r="BL167">
            <v>0</v>
          </cell>
          <cell r="BM167">
            <v>0</v>
          </cell>
          <cell r="BN167">
            <v>0</v>
          </cell>
          <cell r="BP167">
            <v>0</v>
          </cell>
          <cell r="BR167">
            <v>23436</v>
          </cell>
          <cell r="BS167">
            <v>23436</v>
          </cell>
          <cell r="BT167">
            <v>0</v>
          </cell>
          <cell r="BU167">
            <v>0</v>
          </cell>
          <cell r="BV167">
            <v>0</v>
          </cell>
          <cell r="BX167">
            <v>0</v>
          </cell>
        </row>
        <row r="168">
          <cell r="A168">
            <v>159</v>
          </cell>
          <cell r="B168">
            <v>159</v>
          </cell>
          <cell r="C168" t="str">
            <v>LONGMEADOW</v>
          </cell>
          <cell r="D168">
            <v>12.09</v>
          </cell>
          <cell r="E168">
            <v>144123</v>
          </cell>
          <cell r="F168">
            <v>0</v>
          </cell>
          <cell r="G168">
            <v>8998</v>
          </cell>
          <cell r="H168">
            <v>153121</v>
          </cell>
          <cell r="J168">
            <v>31301.9482761375</v>
          </cell>
          <cell r="K168">
            <v>0.54575558952558834</v>
          </cell>
          <cell r="L168">
            <v>8998</v>
          </cell>
          <cell r="M168">
            <v>40299.948276137497</v>
          </cell>
          <cell r="O168">
            <v>112821.0517238625</v>
          </cell>
          <cell r="Q168">
            <v>28866</v>
          </cell>
          <cell r="R168">
            <v>31301.9482761375</v>
          </cell>
          <cell r="S168">
            <v>10778</v>
          </cell>
          <cell r="T168">
            <v>69165.948276137497</v>
          </cell>
          <cell r="V168">
            <v>95219.25</v>
          </cell>
          <cell r="W168">
            <v>0</v>
          </cell>
          <cell r="X168">
            <v>159</v>
          </cell>
          <cell r="Y168">
            <v>12.09</v>
          </cell>
          <cell r="Z168">
            <v>2.0484614426310686E-2</v>
          </cell>
          <cell r="AA168">
            <v>144123</v>
          </cell>
          <cell r="AB168">
            <v>0</v>
          </cell>
          <cell r="AC168">
            <v>144123</v>
          </cell>
          <cell r="AD168">
            <v>0</v>
          </cell>
          <cell r="AE168">
            <v>8998</v>
          </cell>
          <cell r="AF168">
            <v>153121</v>
          </cell>
          <cell r="AG168">
            <v>27086</v>
          </cell>
          <cell r="AH168">
            <v>0</v>
          </cell>
          <cell r="AI168">
            <v>1780</v>
          </cell>
          <cell r="AJ168">
            <v>28866</v>
          </cell>
          <cell r="AK168">
            <v>181987</v>
          </cell>
          <cell r="AM168">
            <v>159</v>
          </cell>
          <cell r="AN168">
            <v>159</v>
          </cell>
          <cell r="AO168" t="str">
            <v>LONGMEADOW</v>
          </cell>
          <cell r="AP168">
            <v>144123</v>
          </cell>
          <cell r="AQ168">
            <v>96624</v>
          </cell>
          <cell r="AR168">
            <v>47499</v>
          </cell>
          <cell r="AS168">
            <v>0</v>
          </cell>
          <cell r="AT168">
            <v>6405.75</v>
          </cell>
          <cell r="AU168">
            <v>1525</v>
          </cell>
          <cell r="AV168">
            <v>0</v>
          </cell>
          <cell r="AW168">
            <v>1925.5</v>
          </cell>
          <cell r="AX168">
            <v>0</v>
          </cell>
          <cell r="AY168">
            <v>57355.25</v>
          </cell>
          <cell r="BA168">
            <v>31301.9482761375</v>
          </cell>
          <cell r="BB168">
            <v>31247.677941678812</v>
          </cell>
          <cell r="BD168">
            <v>159</v>
          </cell>
          <cell r="BE168" t="str">
            <v>LONGMEADOW</v>
          </cell>
          <cell r="BF168">
            <v>0</v>
          </cell>
          <cell r="BG168">
            <v>0</v>
          </cell>
          <cell r="BI168">
            <v>0</v>
          </cell>
          <cell r="BJ168">
            <v>0</v>
          </cell>
          <cell r="BK168">
            <v>0</v>
          </cell>
          <cell r="BL168">
            <v>0</v>
          </cell>
          <cell r="BM168">
            <v>0</v>
          </cell>
          <cell r="BN168">
            <v>0</v>
          </cell>
          <cell r="BP168">
            <v>0</v>
          </cell>
          <cell r="BR168">
            <v>47499</v>
          </cell>
          <cell r="BS168">
            <v>47499</v>
          </cell>
          <cell r="BT168">
            <v>0</v>
          </cell>
          <cell r="BU168">
            <v>0</v>
          </cell>
          <cell r="BV168">
            <v>0</v>
          </cell>
          <cell r="BX168">
            <v>0</v>
          </cell>
        </row>
        <row r="169">
          <cell r="A169">
            <v>160</v>
          </cell>
          <cell r="B169">
            <v>160</v>
          </cell>
          <cell r="C169" t="str">
            <v>LOWELL</v>
          </cell>
          <cell r="D169">
            <v>1738.7499999999993</v>
          </cell>
          <cell r="E169">
            <v>19994477</v>
          </cell>
          <cell r="F169">
            <v>419079</v>
          </cell>
          <cell r="G169">
            <v>1525072</v>
          </cell>
          <cell r="H169">
            <v>21938628</v>
          </cell>
          <cell r="J169">
            <v>1164556.7664209264</v>
          </cell>
          <cell r="K169">
            <v>0.2798095185368607</v>
          </cell>
          <cell r="L169">
            <v>1525072</v>
          </cell>
          <cell r="M169">
            <v>2689628.7664209264</v>
          </cell>
          <cell r="O169">
            <v>19248999.233579073</v>
          </cell>
          <cell r="Q169">
            <v>307224</v>
          </cell>
          <cell r="R169">
            <v>1164556.7664209264</v>
          </cell>
          <cell r="S169">
            <v>1547989</v>
          </cell>
          <cell r="T169">
            <v>2996852.7664209264</v>
          </cell>
          <cell r="V169">
            <v>5994258.6541314879</v>
          </cell>
          <cell r="W169">
            <v>0</v>
          </cell>
          <cell r="X169">
            <v>160</v>
          </cell>
          <cell r="Y169">
            <v>1738.7499999999993</v>
          </cell>
          <cell r="Z169">
            <v>5.2055119366381533</v>
          </cell>
          <cell r="AA169">
            <v>19694126</v>
          </cell>
          <cell r="AB169">
            <v>0</v>
          </cell>
          <cell r="AC169">
            <v>19694126</v>
          </cell>
          <cell r="AD169">
            <v>419079</v>
          </cell>
          <cell r="AE169">
            <v>1525074</v>
          </cell>
          <cell r="AF169">
            <v>21638279</v>
          </cell>
          <cell r="AG169">
            <v>275056</v>
          </cell>
          <cell r="AH169">
            <v>5346</v>
          </cell>
          <cell r="AI169">
            <v>22917</v>
          </cell>
          <cell r="AJ169">
            <v>303319</v>
          </cell>
          <cell r="AK169">
            <v>21941598</v>
          </cell>
          <cell r="AM169">
            <v>160</v>
          </cell>
          <cell r="AN169">
            <v>160</v>
          </cell>
          <cell r="AO169" t="str">
            <v>LOWELL</v>
          </cell>
          <cell r="AP169">
            <v>19994477</v>
          </cell>
          <cell r="AQ169">
            <v>18464166</v>
          </cell>
          <cell r="AR169">
            <v>1530311</v>
          </cell>
          <cell r="AS169">
            <v>364215</v>
          </cell>
          <cell r="AT169">
            <v>605830</v>
          </cell>
          <cell r="AU169">
            <v>527358.75</v>
          </cell>
          <cell r="AV169">
            <v>860495.5</v>
          </cell>
          <cell r="AW169">
            <v>36912</v>
          </cell>
          <cell r="AX169">
            <v>236840.40413148771</v>
          </cell>
          <cell r="AY169">
            <v>4161962.6541314879</v>
          </cell>
          <cell r="BA169">
            <v>1164556.7664209264</v>
          </cell>
          <cell r="BB169">
            <v>1243570.3411534976</v>
          </cell>
          <cell r="BD169">
            <v>160</v>
          </cell>
          <cell r="BE169" t="str">
            <v>LOWELL</v>
          </cell>
          <cell r="BF169">
            <v>-1.6949152543475066E-3</v>
          </cell>
          <cell r="BG169">
            <v>300351</v>
          </cell>
          <cell r="BI169">
            <v>-2</v>
          </cell>
          <cell r="BJ169">
            <v>300349</v>
          </cell>
          <cell r="BK169">
            <v>3905</v>
          </cell>
          <cell r="BL169">
            <v>0</v>
          </cell>
          <cell r="BM169">
            <v>3905</v>
          </cell>
          <cell r="BN169">
            <v>304254</v>
          </cell>
          <cell r="BP169">
            <v>-2</v>
          </cell>
          <cell r="BR169">
            <v>1530311</v>
          </cell>
          <cell r="BS169">
            <v>1649039</v>
          </cell>
          <cell r="BT169">
            <v>-118728</v>
          </cell>
          <cell r="BU169">
            <v>236840.40413148771</v>
          </cell>
          <cell r="BV169">
            <v>236840.40413148771</v>
          </cell>
          <cell r="BX169">
            <v>236838.40413148771</v>
          </cell>
        </row>
        <row r="170">
          <cell r="A170">
            <v>161</v>
          </cell>
          <cell r="B170">
            <v>161</v>
          </cell>
          <cell r="C170" t="str">
            <v>LUDLOW</v>
          </cell>
          <cell r="D170">
            <v>20</v>
          </cell>
          <cell r="E170">
            <v>302998</v>
          </cell>
          <cell r="F170">
            <v>0</v>
          </cell>
          <cell r="G170">
            <v>16952</v>
          </cell>
          <cell r="H170">
            <v>319950</v>
          </cell>
          <cell r="J170">
            <v>0</v>
          </cell>
          <cell r="K170">
            <v>0</v>
          </cell>
          <cell r="L170">
            <v>16952</v>
          </cell>
          <cell r="M170">
            <v>16952</v>
          </cell>
          <cell r="O170">
            <v>302998</v>
          </cell>
          <cell r="Q170">
            <v>17738</v>
          </cell>
          <cell r="R170">
            <v>0</v>
          </cell>
          <cell r="S170">
            <v>17845</v>
          </cell>
          <cell r="T170">
            <v>34690</v>
          </cell>
          <cell r="V170">
            <v>98759.75</v>
          </cell>
          <cell r="W170">
            <v>0</v>
          </cell>
          <cell r="X170">
            <v>161</v>
          </cell>
          <cell r="Y170">
            <v>20</v>
          </cell>
          <cell r="Z170">
            <v>1.715988518252046E-2</v>
          </cell>
          <cell r="AA170">
            <v>302998</v>
          </cell>
          <cell r="AB170">
            <v>0</v>
          </cell>
          <cell r="AC170">
            <v>302998</v>
          </cell>
          <cell r="AD170">
            <v>0</v>
          </cell>
          <cell r="AE170">
            <v>16952</v>
          </cell>
          <cell r="AF170">
            <v>319950</v>
          </cell>
          <cell r="AG170">
            <v>16845</v>
          </cell>
          <cell r="AH170">
            <v>0</v>
          </cell>
          <cell r="AI170">
            <v>893</v>
          </cell>
          <cell r="AJ170">
            <v>17738</v>
          </cell>
          <cell r="AK170">
            <v>337688</v>
          </cell>
          <cell r="AM170">
            <v>161</v>
          </cell>
          <cell r="AN170">
            <v>161</v>
          </cell>
          <cell r="AO170" t="str">
            <v>LUDLOW</v>
          </cell>
          <cell r="AP170">
            <v>302998</v>
          </cell>
          <cell r="AQ170">
            <v>344982</v>
          </cell>
          <cell r="AR170">
            <v>0</v>
          </cell>
          <cell r="AS170">
            <v>0</v>
          </cell>
          <cell r="AT170">
            <v>39636.5</v>
          </cell>
          <cell r="AU170">
            <v>13572.25</v>
          </cell>
          <cell r="AV170">
            <v>0</v>
          </cell>
          <cell r="AW170">
            <v>10861</v>
          </cell>
          <cell r="AX170">
            <v>0</v>
          </cell>
          <cell r="AY170">
            <v>64069.75</v>
          </cell>
          <cell r="BA170">
            <v>0</v>
          </cell>
          <cell r="BB170">
            <v>0</v>
          </cell>
          <cell r="BD170">
            <v>161</v>
          </cell>
          <cell r="BE170" t="str">
            <v>LUDLOW</v>
          </cell>
          <cell r="BF170">
            <v>0</v>
          </cell>
          <cell r="BG170">
            <v>0</v>
          </cell>
          <cell r="BI170">
            <v>0</v>
          </cell>
          <cell r="BJ170">
            <v>0</v>
          </cell>
          <cell r="BK170">
            <v>0</v>
          </cell>
          <cell r="BL170">
            <v>0</v>
          </cell>
          <cell r="BM170">
            <v>0</v>
          </cell>
          <cell r="BN170">
            <v>0</v>
          </cell>
          <cell r="BP170">
            <v>0</v>
          </cell>
          <cell r="BR170">
            <v>0</v>
          </cell>
          <cell r="BS170">
            <v>0</v>
          </cell>
          <cell r="BT170">
            <v>0</v>
          </cell>
          <cell r="BU170">
            <v>0</v>
          </cell>
          <cell r="BV170">
            <v>0</v>
          </cell>
          <cell r="BX170">
            <v>0</v>
          </cell>
        </row>
        <row r="171">
          <cell r="A171">
            <v>162</v>
          </cell>
          <cell r="B171">
            <v>162</v>
          </cell>
          <cell r="C171" t="str">
            <v>LUNENBURG</v>
          </cell>
          <cell r="D171">
            <v>27.009999999999998</v>
          </cell>
          <cell r="E171">
            <v>306645</v>
          </cell>
          <cell r="F171">
            <v>0</v>
          </cell>
          <cell r="G171">
            <v>22334</v>
          </cell>
          <cell r="H171">
            <v>328979</v>
          </cell>
          <cell r="J171">
            <v>-532.33882241644858</v>
          </cell>
          <cell r="K171">
            <v>-9.2593217415020326E-3</v>
          </cell>
          <cell r="L171">
            <v>22334</v>
          </cell>
          <cell r="M171">
            <v>21801.661177583552</v>
          </cell>
          <cell r="O171">
            <v>307177.33882241644</v>
          </cell>
          <cell r="Q171">
            <v>26272</v>
          </cell>
          <cell r="R171">
            <v>-532.33882241644858</v>
          </cell>
          <cell r="S171">
            <v>24120</v>
          </cell>
          <cell r="T171">
            <v>48073.661177583548</v>
          </cell>
          <cell r="V171">
            <v>106098.20485885107</v>
          </cell>
          <cell r="W171">
            <v>0</v>
          </cell>
          <cell r="X171">
            <v>162</v>
          </cell>
          <cell r="Y171">
            <v>27.009999999999998</v>
          </cell>
          <cell r="Z171">
            <v>0</v>
          </cell>
          <cell r="AA171">
            <v>306645</v>
          </cell>
          <cell r="AB171">
            <v>0</v>
          </cell>
          <cell r="AC171">
            <v>306645</v>
          </cell>
          <cell r="AD171">
            <v>0</v>
          </cell>
          <cell r="AE171">
            <v>22334</v>
          </cell>
          <cell r="AF171">
            <v>328979</v>
          </cell>
          <cell r="AG171">
            <v>24486</v>
          </cell>
          <cell r="AH171">
            <v>0</v>
          </cell>
          <cell r="AI171">
            <v>1786</v>
          </cell>
          <cell r="AJ171">
            <v>26272</v>
          </cell>
          <cell r="AK171">
            <v>355251</v>
          </cell>
          <cell r="AM171">
            <v>162</v>
          </cell>
          <cell r="AN171">
            <v>162</v>
          </cell>
          <cell r="AO171" t="str">
            <v>LUNENBURG</v>
          </cell>
          <cell r="AP171">
            <v>306645</v>
          </cell>
          <cell r="AQ171">
            <v>500911</v>
          </cell>
          <cell r="AR171">
            <v>0</v>
          </cell>
          <cell r="AS171">
            <v>13242</v>
          </cell>
          <cell r="AT171">
            <v>0</v>
          </cell>
          <cell r="AU171">
            <v>2206.25</v>
          </cell>
          <cell r="AV171">
            <v>16067</v>
          </cell>
          <cell r="AW171">
            <v>26784.75</v>
          </cell>
          <cell r="AX171">
            <v>-807.79514114892663</v>
          </cell>
          <cell r="AY171">
            <v>57492.204858851073</v>
          </cell>
          <cell r="BA171">
            <v>-532.33882241644858</v>
          </cell>
          <cell r="BB171">
            <v>-807.79514114892663</v>
          </cell>
          <cell r="BD171">
            <v>162</v>
          </cell>
          <cell r="BE171" t="str">
            <v>LUNENBURG</v>
          </cell>
          <cell r="BF171">
            <v>0</v>
          </cell>
          <cell r="BG171">
            <v>0</v>
          </cell>
          <cell r="BI171">
            <v>0</v>
          </cell>
          <cell r="BJ171">
            <v>0</v>
          </cell>
          <cell r="BK171">
            <v>0</v>
          </cell>
          <cell r="BL171">
            <v>0</v>
          </cell>
          <cell r="BM171">
            <v>0</v>
          </cell>
          <cell r="BN171">
            <v>0</v>
          </cell>
          <cell r="BP171">
            <v>0</v>
          </cell>
          <cell r="BR171">
            <v>0</v>
          </cell>
          <cell r="BS171">
            <v>0</v>
          </cell>
          <cell r="BT171">
            <v>0</v>
          </cell>
          <cell r="BU171">
            <v>-807.79514114892663</v>
          </cell>
          <cell r="BV171">
            <v>-807.79514114892663</v>
          </cell>
          <cell r="BX171">
            <v>-807.79514114892663</v>
          </cell>
        </row>
        <row r="172">
          <cell r="A172">
            <v>163</v>
          </cell>
          <cell r="B172">
            <v>163</v>
          </cell>
          <cell r="C172" t="str">
            <v>LYNN</v>
          </cell>
          <cell r="D172">
            <v>1543.64</v>
          </cell>
          <cell r="E172">
            <v>18322604</v>
          </cell>
          <cell r="F172">
            <v>996763</v>
          </cell>
          <cell r="G172">
            <v>1357816</v>
          </cell>
          <cell r="H172">
            <v>20677183</v>
          </cell>
          <cell r="J172">
            <v>1351249.203919268</v>
          </cell>
          <cell r="K172">
            <v>0.29278957261565258</v>
          </cell>
          <cell r="L172">
            <v>1357816</v>
          </cell>
          <cell r="M172">
            <v>2709065.2039192682</v>
          </cell>
          <cell r="O172">
            <v>17968117.796080731</v>
          </cell>
          <cell r="Q172">
            <v>292047</v>
          </cell>
          <cell r="R172">
            <v>1351249.203919268</v>
          </cell>
          <cell r="S172">
            <v>1378194</v>
          </cell>
          <cell r="T172">
            <v>3001112.2039192682</v>
          </cell>
          <cell r="V172">
            <v>6264949.5</v>
          </cell>
          <cell r="W172">
            <v>0</v>
          </cell>
          <cell r="X172">
            <v>163</v>
          </cell>
          <cell r="Y172">
            <v>1543.64</v>
          </cell>
          <cell r="Z172">
            <v>0.30797412180015549</v>
          </cell>
          <cell r="AA172">
            <v>18322604</v>
          </cell>
          <cell r="AB172">
            <v>0</v>
          </cell>
          <cell r="AC172">
            <v>18322604</v>
          </cell>
          <cell r="AD172">
            <v>996763</v>
          </cell>
          <cell r="AE172">
            <v>1357816</v>
          </cell>
          <cell r="AF172">
            <v>20677183</v>
          </cell>
          <cell r="AG172">
            <v>263345</v>
          </cell>
          <cell r="AH172">
            <v>8324</v>
          </cell>
          <cell r="AI172">
            <v>20378</v>
          </cell>
          <cell r="AJ172">
            <v>292047</v>
          </cell>
          <cell r="AK172">
            <v>20969230</v>
          </cell>
          <cell r="AM172">
            <v>163</v>
          </cell>
          <cell r="AN172">
            <v>163</v>
          </cell>
          <cell r="AO172" t="str">
            <v>LYNN</v>
          </cell>
          <cell r="AP172">
            <v>18322604</v>
          </cell>
          <cell r="AQ172">
            <v>16272157</v>
          </cell>
          <cell r="AR172">
            <v>2050447</v>
          </cell>
          <cell r="AS172">
            <v>623707</v>
          </cell>
          <cell r="AT172">
            <v>630522.75</v>
          </cell>
          <cell r="AU172">
            <v>309056.25</v>
          </cell>
          <cell r="AV172">
            <v>645236.5</v>
          </cell>
          <cell r="AW172">
            <v>356117</v>
          </cell>
          <cell r="AX172">
            <v>0</v>
          </cell>
          <cell r="AY172">
            <v>4615086.5</v>
          </cell>
          <cell r="BA172">
            <v>1351249.203919268</v>
          </cell>
          <cell r="BB172">
            <v>1348906.4505038317</v>
          </cell>
          <cell r="BD172">
            <v>163</v>
          </cell>
          <cell r="BE172" t="str">
            <v>LYNN</v>
          </cell>
          <cell r="BF172">
            <v>0</v>
          </cell>
          <cell r="BG172">
            <v>0</v>
          </cell>
          <cell r="BI172">
            <v>0</v>
          </cell>
          <cell r="BJ172">
            <v>0</v>
          </cell>
          <cell r="BK172">
            <v>0</v>
          </cell>
          <cell r="BL172">
            <v>0</v>
          </cell>
          <cell r="BM172">
            <v>0</v>
          </cell>
          <cell r="BN172">
            <v>0</v>
          </cell>
          <cell r="BP172">
            <v>0</v>
          </cell>
          <cell r="BR172">
            <v>2050447</v>
          </cell>
          <cell r="BS172">
            <v>3047210</v>
          </cell>
          <cell r="BT172">
            <v>-996763</v>
          </cell>
          <cell r="BU172">
            <v>-38046.939168419689</v>
          </cell>
          <cell r="BV172">
            <v>0</v>
          </cell>
          <cell r="BX172">
            <v>0</v>
          </cell>
        </row>
        <row r="173">
          <cell r="A173">
            <v>164</v>
          </cell>
          <cell r="B173">
            <v>164</v>
          </cell>
          <cell r="C173" t="str">
            <v>LYNNFIELD</v>
          </cell>
          <cell r="D173">
            <v>4</v>
          </cell>
          <cell r="E173">
            <v>64402</v>
          </cell>
          <cell r="F173">
            <v>0</v>
          </cell>
          <cell r="G173">
            <v>3572</v>
          </cell>
          <cell r="H173">
            <v>67974</v>
          </cell>
          <cell r="J173">
            <v>19221.777875710617</v>
          </cell>
          <cell r="K173">
            <v>0.55653595291338198</v>
          </cell>
          <cell r="L173">
            <v>3572</v>
          </cell>
          <cell r="M173">
            <v>22793.777875710617</v>
          </cell>
          <cell r="O173">
            <v>45180.222124289387</v>
          </cell>
          <cell r="Q173">
            <v>0</v>
          </cell>
          <cell r="R173">
            <v>19221.777875710617</v>
          </cell>
          <cell r="S173">
            <v>3572</v>
          </cell>
          <cell r="T173">
            <v>22793.777875710617</v>
          </cell>
          <cell r="V173">
            <v>38110.25</v>
          </cell>
          <cell r="W173">
            <v>0</v>
          </cell>
          <cell r="X173">
            <v>164</v>
          </cell>
          <cell r="Y173">
            <v>4</v>
          </cell>
          <cell r="Z173">
            <v>0</v>
          </cell>
          <cell r="AA173">
            <v>64402</v>
          </cell>
          <cell r="AB173">
            <v>0</v>
          </cell>
          <cell r="AC173">
            <v>64402</v>
          </cell>
          <cell r="AD173">
            <v>0</v>
          </cell>
          <cell r="AE173">
            <v>3572</v>
          </cell>
          <cell r="AF173">
            <v>67974</v>
          </cell>
          <cell r="AG173">
            <v>0</v>
          </cell>
          <cell r="AH173">
            <v>0</v>
          </cell>
          <cell r="AI173">
            <v>0</v>
          </cell>
          <cell r="AJ173">
            <v>0</v>
          </cell>
          <cell r="AK173">
            <v>67974</v>
          </cell>
          <cell r="AM173">
            <v>164</v>
          </cell>
          <cell r="AN173">
            <v>164</v>
          </cell>
          <cell r="AO173" t="str">
            <v>LYNNFIELD</v>
          </cell>
          <cell r="AP173">
            <v>64402</v>
          </cell>
          <cell r="AQ173">
            <v>35234</v>
          </cell>
          <cell r="AR173">
            <v>29168</v>
          </cell>
          <cell r="AS173">
            <v>0</v>
          </cell>
          <cell r="AT173">
            <v>0</v>
          </cell>
          <cell r="AU173">
            <v>2786.5</v>
          </cell>
          <cell r="AV173">
            <v>2487</v>
          </cell>
          <cell r="AW173">
            <v>96.75</v>
          </cell>
          <cell r="AX173">
            <v>0</v>
          </cell>
          <cell r="AY173">
            <v>34538.25</v>
          </cell>
          <cell r="BA173">
            <v>19221.777875710617</v>
          </cell>
          <cell r="BB173">
            <v>19188.4517611505</v>
          </cell>
          <cell r="BD173">
            <v>164</v>
          </cell>
          <cell r="BE173" t="str">
            <v>LYNNFIELD</v>
          </cell>
          <cell r="BF173">
            <v>0</v>
          </cell>
          <cell r="BG173">
            <v>0</v>
          </cell>
          <cell r="BI173">
            <v>0</v>
          </cell>
          <cell r="BJ173">
            <v>0</v>
          </cell>
          <cell r="BK173">
            <v>0</v>
          </cell>
          <cell r="BL173">
            <v>0</v>
          </cell>
          <cell r="BM173">
            <v>0</v>
          </cell>
          <cell r="BN173">
            <v>0</v>
          </cell>
          <cell r="BP173">
            <v>0</v>
          </cell>
          <cell r="BR173">
            <v>29168</v>
          </cell>
          <cell r="BS173">
            <v>29168</v>
          </cell>
          <cell r="BT173">
            <v>0</v>
          </cell>
          <cell r="BU173">
            <v>0</v>
          </cell>
          <cell r="BV173">
            <v>0</v>
          </cell>
          <cell r="BX173">
            <v>0</v>
          </cell>
        </row>
        <row r="174">
          <cell r="A174">
            <v>165</v>
          </cell>
          <cell r="B174">
            <v>165</v>
          </cell>
          <cell r="C174" t="str">
            <v>MALDEN</v>
          </cell>
          <cell r="D174">
            <v>989.45000000000016</v>
          </cell>
          <cell r="E174">
            <v>9103305</v>
          </cell>
          <cell r="F174">
            <v>51301</v>
          </cell>
          <cell r="G174">
            <v>720560</v>
          </cell>
          <cell r="H174">
            <v>9875166</v>
          </cell>
          <cell r="J174">
            <v>267940.46328695759</v>
          </cell>
          <cell r="K174">
            <v>0.26846913390003468</v>
          </cell>
          <cell r="L174">
            <v>720560</v>
          </cell>
          <cell r="M174">
            <v>988500.46328695759</v>
          </cell>
          <cell r="O174">
            <v>8886665.5367130432</v>
          </cell>
          <cell r="Q174">
            <v>2154102</v>
          </cell>
          <cell r="R174">
            <v>267940.46328695759</v>
          </cell>
          <cell r="S174">
            <v>883148</v>
          </cell>
          <cell r="T174">
            <v>3142602.4632869577</v>
          </cell>
          <cell r="V174">
            <v>3872692.7955503222</v>
          </cell>
          <cell r="W174">
            <v>0</v>
          </cell>
          <cell r="X174">
            <v>165</v>
          </cell>
          <cell r="Y174">
            <v>989.45000000000016</v>
          </cell>
          <cell r="Z174">
            <v>0.48605598311623521</v>
          </cell>
          <cell r="AA174">
            <v>8825805</v>
          </cell>
          <cell r="AB174">
            <v>0</v>
          </cell>
          <cell r="AC174">
            <v>8825805</v>
          </cell>
          <cell r="AD174">
            <v>51301</v>
          </cell>
          <cell r="AE174">
            <v>720559</v>
          </cell>
          <cell r="AF174">
            <v>9597665</v>
          </cell>
          <cell r="AG174">
            <v>1974121</v>
          </cell>
          <cell r="AH174">
            <v>17393</v>
          </cell>
          <cell r="AI174">
            <v>162588</v>
          </cell>
          <cell r="AJ174">
            <v>2154102</v>
          </cell>
          <cell r="AK174">
            <v>11751767</v>
          </cell>
          <cell r="AM174">
            <v>165</v>
          </cell>
          <cell r="AN174">
            <v>165</v>
          </cell>
          <cell r="AO174" t="str">
            <v>MALDEN</v>
          </cell>
          <cell r="AP174">
            <v>9103305</v>
          </cell>
          <cell r="AQ174">
            <v>9409537</v>
          </cell>
          <cell r="AR174">
            <v>0</v>
          </cell>
          <cell r="AS174">
            <v>212837</v>
          </cell>
          <cell r="AT174">
            <v>42886.75</v>
          </cell>
          <cell r="AU174">
            <v>40623.25</v>
          </cell>
          <cell r="AV174">
            <v>188493.75</v>
          </cell>
          <cell r="AW174">
            <v>106605</v>
          </cell>
          <cell r="AX174">
            <v>406585.04555032228</v>
          </cell>
          <cell r="AY174">
            <v>998030.79555032228</v>
          </cell>
          <cell r="BA174">
            <v>267940.46328695759</v>
          </cell>
          <cell r="BB174">
            <v>406585.04555032228</v>
          </cell>
          <cell r="BD174">
            <v>165</v>
          </cell>
          <cell r="BE174" t="str">
            <v>MALDEN</v>
          </cell>
          <cell r="BF174">
            <v>0</v>
          </cell>
          <cell r="BG174">
            <v>277500</v>
          </cell>
          <cell r="BI174">
            <v>1</v>
          </cell>
          <cell r="BJ174">
            <v>277501</v>
          </cell>
          <cell r="BK174">
            <v>0</v>
          </cell>
          <cell r="BL174">
            <v>0</v>
          </cell>
          <cell r="BM174">
            <v>0</v>
          </cell>
          <cell r="BN174">
            <v>277501</v>
          </cell>
          <cell r="BP174">
            <v>1</v>
          </cell>
          <cell r="BR174">
            <v>0</v>
          </cell>
          <cell r="BS174">
            <v>0</v>
          </cell>
          <cell r="BT174">
            <v>0</v>
          </cell>
          <cell r="BU174">
            <v>406585.04555032228</v>
          </cell>
          <cell r="BV174">
            <v>406585.04555032228</v>
          </cell>
          <cell r="BX174">
            <v>406586.04555032228</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BA175">
            <v>0</v>
          </cell>
          <cell r="BB175">
            <v>0</v>
          </cell>
          <cell r="BD175">
            <v>166</v>
          </cell>
          <cell r="BE175" t="str">
            <v>MANCHESTER</v>
          </cell>
          <cell r="BF175">
            <v>0</v>
          </cell>
          <cell r="BG175">
            <v>0</v>
          </cell>
          <cell r="BI175">
            <v>0</v>
          </cell>
          <cell r="BJ175">
            <v>0</v>
          </cell>
          <cell r="BK175">
            <v>0</v>
          </cell>
          <cell r="BL175">
            <v>0</v>
          </cell>
          <cell r="BM175">
            <v>0</v>
          </cell>
          <cell r="BN175">
            <v>0</v>
          </cell>
          <cell r="BP175">
            <v>0</v>
          </cell>
          <cell r="BR175">
            <v>0</v>
          </cell>
          <cell r="BS175">
            <v>0</v>
          </cell>
          <cell r="BT175">
            <v>0</v>
          </cell>
          <cell r="BU175">
            <v>0</v>
          </cell>
          <cell r="BV175">
            <v>0</v>
          </cell>
          <cell r="BX175">
            <v>0</v>
          </cell>
        </row>
        <row r="176">
          <cell r="A176">
            <v>167</v>
          </cell>
          <cell r="B176">
            <v>167</v>
          </cell>
          <cell r="C176" t="str">
            <v>MANSFIELD</v>
          </cell>
          <cell r="D176">
            <v>82.11999999999999</v>
          </cell>
          <cell r="E176">
            <v>1084242</v>
          </cell>
          <cell r="F176">
            <v>0</v>
          </cell>
          <cell r="G176">
            <v>71045</v>
          </cell>
          <cell r="H176">
            <v>1155287</v>
          </cell>
          <cell r="J176">
            <v>0</v>
          </cell>
          <cell r="K176">
            <v>0</v>
          </cell>
          <cell r="L176">
            <v>71045</v>
          </cell>
          <cell r="M176">
            <v>71045</v>
          </cell>
          <cell r="O176">
            <v>1084242</v>
          </cell>
          <cell r="Q176">
            <v>37433</v>
          </cell>
          <cell r="R176">
            <v>0</v>
          </cell>
          <cell r="S176">
            <v>73331</v>
          </cell>
          <cell r="T176">
            <v>108478</v>
          </cell>
          <cell r="V176">
            <v>165412.5</v>
          </cell>
          <cell r="W176">
            <v>0</v>
          </cell>
          <cell r="X176">
            <v>167</v>
          </cell>
          <cell r="Y176">
            <v>82.11999999999999</v>
          </cell>
          <cell r="Z176">
            <v>0</v>
          </cell>
          <cell r="AA176">
            <v>1084242</v>
          </cell>
          <cell r="AB176">
            <v>0</v>
          </cell>
          <cell r="AC176">
            <v>1084242</v>
          </cell>
          <cell r="AD176">
            <v>0</v>
          </cell>
          <cell r="AE176">
            <v>71045</v>
          </cell>
          <cell r="AF176">
            <v>1155287</v>
          </cell>
          <cell r="AG176">
            <v>35147</v>
          </cell>
          <cell r="AH176">
            <v>0</v>
          </cell>
          <cell r="AI176">
            <v>2286</v>
          </cell>
          <cell r="AJ176">
            <v>37433</v>
          </cell>
          <cell r="AK176">
            <v>1192720</v>
          </cell>
          <cell r="AM176">
            <v>167</v>
          </cell>
          <cell r="AN176">
            <v>167</v>
          </cell>
          <cell r="AO176" t="str">
            <v>MANSFIELD</v>
          </cell>
          <cell r="AP176">
            <v>1084242</v>
          </cell>
          <cell r="AQ176">
            <v>1088128</v>
          </cell>
          <cell r="AR176">
            <v>0</v>
          </cell>
          <cell r="AS176">
            <v>0</v>
          </cell>
          <cell r="AT176">
            <v>0</v>
          </cell>
          <cell r="AU176">
            <v>0</v>
          </cell>
          <cell r="AV176">
            <v>14567.25</v>
          </cell>
          <cell r="AW176">
            <v>42367.25</v>
          </cell>
          <cell r="AX176">
            <v>0</v>
          </cell>
          <cell r="AY176">
            <v>56934.5</v>
          </cell>
          <cell r="BA176">
            <v>0</v>
          </cell>
          <cell r="BB176">
            <v>0</v>
          </cell>
          <cell r="BD176">
            <v>167</v>
          </cell>
          <cell r="BE176" t="str">
            <v>MANSFIELD</v>
          </cell>
          <cell r="BF176">
            <v>0</v>
          </cell>
          <cell r="BG176">
            <v>0</v>
          </cell>
          <cell r="BI176">
            <v>0</v>
          </cell>
          <cell r="BJ176">
            <v>0</v>
          </cell>
          <cell r="BK176">
            <v>0</v>
          </cell>
          <cell r="BL176">
            <v>0</v>
          </cell>
          <cell r="BM176">
            <v>0</v>
          </cell>
          <cell r="BN176">
            <v>0</v>
          </cell>
          <cell r="BP176">
            <v>0</v>
          </cell>
          <cell r="BR176">
            <v>0</v>
          </cell>
          <cell r="BS176">
            <v>0</v>
          </cell>
          <cell r="BT176">
            <v>0</v>
          </cell>
          <cell r="BU176">
            <v>0</v>
          </cell>
          <cell r="BV176">
            <v>0</v>
          </cell>
          <cell r="BX176">
            <v>0</v>
          </cell>
        </row>
        <row r="177">
          <cell r="A177">
            <v>168</v>
          </cell>
          <cell r="B177">
            <v>168</v>
          </cell>
          <cell r="C177" t="str">
            <v>MARBLEHEAD</v>
          </cell>
          <cell r="D177">
            <v>173.5</v>
          </cell>
          <cell r="E177">
            <v>2172012</v>
          </cell>
          <cell r="F177">
            <v>0</v>
          </cell>
          <cell r="G177">
            <v>151026</v>
          </cell>
          <cell r="H177">
            <v>2323038</v>
          </cell>
          <cell r="J177">
            <v>-2025.9005172903624</v>
          </cell>
          <cell r="K177">
            <v>-1.2459006178756681E-2</v>
          </cell>
          <cell r="L177">
            <v>151026</v>
          </cell>
          <cell r="M177">
            <v>149000.09948270963</v>
          </cell>
          <cell r="O177">
            <v>2174037.9005172905</v>
          </cell>
          <cell r="Q177">
            <v>59927</v>
          </cell>
          <cell r="R177">
            <v>-2025.9005172903624</v>
          </cell>
          <cell r="S177">
            <v>154937</v>
          </cell>
          <cell r="T177">
            <v>208927.09948270963</v>
          </cell>
          <cell r="V177">
            <v>373558.30641237169</v>
          </cell>
          <cell r="W177">
            <v>0</v>
          </cell>
          <cell r="X177">
            <v>168</v>
          </cell>
          <cell r="Y177">
            <v>173.5</v>
          </cell>
          <cell r="Z177">
            <v>0</v>
          </cell>
          <cell r="AA177">
            <v>2172012</v>
          </cell>
          <cell r="AB177">
            <v>0</v>
          </cell>
          <cell r="AC177">
            <v>2172012</v>
          </cell>
          <cell r="AD177">
            <v>0</v>
          </cell>
          <cell r="AE177">
            <v>151026</v>
          </cell>
          <cell r="AF177">
            <v>2323038</v>
          </cell>
          <cell r="AG177">
            <v>56016</v>
          </cell>
          <cell r="AH177">
            <v>0</v>
          </cell>
          <cell r="AI177">
            <v>3911</v>
          </cell>
          <cell r="AJ177">
            <v>59927</v>
          </cell>
          <cell r="AK177">
            <v>2382965</v>
          </cell>
          <cell r="AM177">
            <v>168</v>
          </cell>
          <cell r="AN177">
            <v>168</v>
          </cell>
          <cell r="AO177" t="str">
            <v>MARBLEHEAD</v>
          </cell>
          <cell r="AP177">
            <v>2172012</v>
          </cell>
          <cell r="AQ177">
            <v>2360515</v>
          </cell>
          <cell r="AR177">
            <v>0</v>
          </cell>
          <cell r="AS177">
            <v>50396</v>
          </cell>
          <cell r="AT177">
            <v>32087.5</v>
          </cell>
          <cell r="AU177">
            <v>6863</v>
          </cell>
          <cell r="AV177">
            <v>34480.25</v>
          </cell>
          <cell r="AW177">
            <v>41852.75</v>
          </cell>
          <cell r="AX177">
            <v>-3074.1935876283096</v>
          </cell>
          <cell r="AY177">
            <v>162605.30641237169</v>
          </cell>
          <cell r="BA177">
            <v>-2025.9005172903624</v>
          </cell>
          <cell r="BB177">
            <v>-3074.1935876283096</v>
          </cell>
          <cell r="BD177">
            <v>168</v>
          </cell>
          <cell r="BE177" t="str">
            <v>MARBLEHEAD</v>
          </cell>
          <cell r="BF177">
            <v>0</v>
          </cell>
          <cell r="BG177">
            <v>0</v>
          </cell>
          <cell r="BI177">
            <v>0</v>
          </cell>
          <cell r="BJ177">
            <v>0</v>
          </cell>
          <cell r="BK177">
            <v>0</v>
          </cell>
          <cell r="BL177">
            <v>0</v>
          </cell>
          <cell r="BM177">
            <v>0</v>
          </cell>
          <cell r="BN177">
            <v>0</v>
          </cell>
          <cell r="BP177">
            <v>0</v>
          </cell>
          <cell r="BR177">
            <v>0</v>
          </cell>
          <cell r="BS177">
            <v>0</v>
          </cell>
          <cell r="BT177">
            <v>0</v>
          </cell>
          <cell r="BU177">
            <v>-3074.1935876283096</v>
          </cell>
          <cell r="BV177">
            <v>-3074.1935876283096</v>
          </cell>
          <cell r="BX177">
            <v>-3074.1935876283096</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BA178">
            <v>0</v>
          </cell>
          <cell r="BB178">
            <v>0</v>
          </cell>
          <cell r="BD178">
            <v>169</v>
          </cell>
          <cell r="BE178" t="str">
            <v>MARION</v>
          </cell>
          <cell r="BF178">
            <v>0</v>
          </cell>
          <cell r="BG178">
            <v>0</v>
          </cell>
          <cell r="BI178">
            <v>0</v>
          </cell>
          <cell r="BJ178">
            <v>0</v>
          </cell>
          <cell r="BK178">
            <v>0</v>
          </cell>
          <cell r="BL178">
            <v>0</v>
          </cell>
          <cell r="BM178">
            <v>0</v>
          </cell>
          <cell r="BN178">
            <v>0</v>
          </cell>
          <cell r="BP178">
            <v>0</v>
          </cell>
          <cell r="BR178">
            <v>0</v>
          </cell>
          <cell r="BS178">
            <v>0</v>
          </cell>
          <cell r="BT178">
            <v>0</v>
          </cell>
          <cell r="BU178">
            <v>0</v>
          </cell>
          <cell r="BV178">
            <v>0</v>
          </cell>
          <cell r="BX178">
            <v>0</v>
          </cell>
        </row>
        <row r="179">
          <cell r="A179">
            <v>170</v>
          </cell>
          <cell r="B179">
            <v>170</v>
          </cell>
          <cell r="C179" t="str">
            <v>MARLBOROUGH</v>
          </cell>
          <cell r="D179">
            <v>566.68000000000006</v>
          </cell>
          <cell r="E179">
            <v>7230011</v>
          </cell>
          <cell r="F179">
            <v>0</v>
          </cell>
          <cell r="G179">
            <v>480044</v>
          </cell>
          <cell r="H179">
            <v>7710055</v>
          </cell>
          <cell r="J179">
            <v>401762.20112265839</v>
          </cell>
          <cell r="K179">
            <v>0.25672288696815276</v>
          </cell>
          <cell r="L179">
            <v>480044</v>
          </cell>
          <cell r="M179">
            <v>881806.20112265833</v>
          </cell>
          <cell r="O179">
            <v>6828248.7988773417</v>
          </cell>
          <cell r="Q179">
            <v>220971</v>
          </cell>
          <cell r="R179">
            <v>401762.20112265839</v>
          </cell>
          <cell r="S179">
            <v>493792</v>
          </cell>
          <cell r="T179">
            <v>1102777.2011226583</v>
          </cell>
          <cell r="V179">
            <v>2265979.4870677157</v>
          </cell>
          <cell r="W179">
            <v>0</v>
          </cell>
          <cell r="X179">
            <v>170</v>
          </cell>
          <cell r="Y179">
            <v>566.68000000000006</v>
          </cell>
          <cell r="Z179">
            <v>13.609763469350739</v>
          </cell>
          <cell r="AA179">
            <v>7229868</v>
          </cell>
          <cell r="AB179">
            <v>0</v>
          </cell>
          <cell r="AC179">
            <v>7229868</v>
          </cell>
          <cell r="AD179">
            <v>0</v>
          </cell>
          <cell r="AE179">
            <v>480035</v>
          </cell>
          <cell r="AF179">
            <v>7709903</v>
          </cell>
          <cell r="AG179">
            <v>207175</v>
          </cell>
          <cell r="AH179">
            <v>0</v>
          </cell>
          <cell r="AI179">
            <v>13745</v>
          </cell>
          <cell r="AJ179">
            <v>220920</v>
          </cell>
          <cell r="AK179">
            <v>7930823</v>
          </cell>
          <cell r="AM179">
            <v>170</v>
          </cell>
          <cell r="AN179">
            <v>170</v>
          </cell>
          <cell r="AO179" t="str">
            <v>MARLBOROUGH</v>
          </cell>
          <cell r="AP179">
            <v>7230011</v>
          </cell>
          <cell r="AQ179">
            <v>6602537</v>
          </cell>
          <cell r="AR179">
            <v>627474</v>
          </cell>
          <cell r="AS179">
            <v>294176</v>
          </cell>
          <cell r="AT179">
            <v>176584.25</v>
          </cell>
          <cell r="AU179">
            <v>146599.75</v>
          </cell>
          <cell r="AV179">
            <v>194455.75</v>
          </cell>
          <cell r="AW179">
            <v>143496.5</v>
          </cell>
          <cell r="AX179">
            <v>-17821.762932284386</v>
          </cell>
          <cell r="AY179">
            <v>1564964.4870677157</v>
          </cell>
          <cell r="BA179">
            <v>401762.20112265839</v>
          </cell>
          <cell r="BB179">
            <v>394968.09514424298</v>
          </cell>
          <cell r="BD179">
            <v>170</v>
          </cell>
          <cell r="BE179" t="str">
            <v>MARLBOROUGH</v>
          </cell>
          <cell r="BF179">
            <v>0</v>
          </cell>
          <cell r="BG179">
            <v>143</v>
          </cell>
          <cell r="BI179">
            <v>9</v>
          </cell>
          <cell r="BJ179">
            <v>152</v>
          </cell>
          <cell r="BK179">
            <v>48</v>
          </cell>
          <cell r="BL179">
            <v>3</v>
          </cell>
          <cell r="BM179">
            <v>51</v>
          </cell>
          <cell r="BN179">
            <v>203</v>
          </cell>
          <cell r="BP179">
            <v>12</v>
          </cell>
          <cell r="BR179">
            <v>627474</v>
          </cell>
          <cell r="BS179">
            <v>627331</v>
          </cell>
          <cell r="BT179">
            <v>143</v>
          </cell>
          <cell r="BU179">
            <v>-17821.762932284386</v>
          </cell>
          <cell r="BV179">
            <v>-17821.762932284386</v>
          </cell>
          <cell r="BX179">
            <v>-17809.762932284386</v>
          </cell>
        </row>
        <row r="180">
          <cell r="A180">
            <v>171</v>
          </cell>
          <cell r="B180">
            <v>171</v>
          </cell>
          <cell r="C180" t="str">
            <v>MARSHFIELD</v>
          </cell>
          <cell r="D180">
            <v>20.119999999999997</v>
          </cell>
          <cell r="E180">
            <v>246526</v>
          </cell>
          <cell r="F180">
            <v>0</v>
          </cell>
          <cell r="G180">
            <v>17967</v>
          </cell>
          <cell r="H180">
            <v>264493</v>
          </cell>
          <cell r="J180">
            <v>6824.2487713672972</v>
          </cell>
          <cell r="K180">
            <v>0.19513784982890317</v>
          </cell>
          <cell r="L180">
            <v>17967</v>
          </cell>
          <cell r="M180">
            <v>24791.248771367296</v>
          </cell>
          <cell r="O180">
            <v>239701.7512286327</v>
          </cell>
          <cell r="Q180">
            <v>0</v>
          </cell>
          <cell r="R180">
            <v>6824.2487713672972</v>
          </cell>
          <cell r="S180">
            <v>17967</v>
          </cell>
          <cell r="T180">
            <v>24791.248771367296</v>
          </cell>
          <cell r="V180">
            <v>52938.425468461384</v>
          </cell>
          <cell r="W180">
            <v>0</v>
          </cell>
          <cell r="X180">
            <v>171</v>
          </cell>
          <cell r="Y180">
            <v>20.119999999999997</v>
          </cell>
          <cell r="Z180">
            <v>0</v>
          </cell>
          <cell r="AA180">
            <v>246526</v>
          </cell>
          <cell r="AB180">
            <v>0</v>
          </cell>
          <cell r="AC180">
            <v>246526</v>
          </cell>
          <cell r="AD180">
            <v>0</v>
          </cell>
          <cell r="AE180">
            <v>17967</v>
          </cell>
          <cell r="AF180">
            <v>264493</v>
          </cell>
          <cell r="AG180">
            <v>0</v>
          </cell>
          <cell r="AH180">
            <v>0</v>
          </cell>
          <cell r="AI180">
            <v>0</v>
          </cell>
          <cell r="AJ180">
            <v>0</v>
          </cell>
          <cell r="AK180">
            <v>264493</v>
          </cell>
          <cell r="AM180">
            <v>171</v>
          </cell>
          <cell r="AN180">
            <v>171</v>
          </cell>
          <cell r="AO180" t="str">
            <v>MARSHFIELD</v>
          </cell>
          <cell r="AP180">
            <v>246526</v>
          </cell>
          <cell r="AQ180">
            <v>236124</v>
          </cell>
          <cell r="AR180">
            <v>10402</v>
          </cell>
          <cell r="AS180">
            <v>764</v>
          </cell>
          <cell r="AT180">
            <v>0</v>
          </cell>
          <cell r="AU180">
            <v>0</v>
          </cell>
          <cell r="AV180">
            <v>15887.75</v>
          </cell>
          <cell r="AW180">
            <v>7964.25</v>
          </cell>
          <cell r="AX180">
            <v>-46.574531538613883</v>
          </cell>
          <cell r="AY180">
            <v>34971.425468461384</v>
          </cell>
          <cell r="BA180">
            <v>6824.2487713672972</v>
          </cell>
          <cell r="BB180">
            <v>6796.4820791130423</v>
          </cell>
          <cell r="BD180">
            <v>171</v>
          </cell>
          <cell r="BE180" t="str">
            <v>MARSHFIELD</v>
          </cell>
          <cell r="BF180">
            <v>0</v>
          </cell>
          <cell r="BG180">
            <v>0</v>
          </cell>
          <cell r="BI180">
            <v>0</v>
          </cell>
          <cell r="BJ180">
            <v>0</v>
          </cell>
          <cell r="BK180">
            <v>0</v>
          </cell>
          <cell r="BL180">
            <v>0</v>
          </cell>
          <cell r="BM180">
            <v>0</v>
          </cell>
          <cell r="BN180">
            <v>0</v>
          </cell>
          <cell r="BP180">
            <v>0</v>
          </cell>
          <cell r="BR180">
            <v>10402</v>
          </cell>
          <cell r="BS180">
            <v>10402</v>
          </cell>
          <cell r="BT180">
            <v>0</v>
          </cell>
          <cell r="BU180">
            <v>-46.574531538613883</v>
          </cell>
          <cell r="BV180">
            <v>-46.574531538613883</v>
          </cell>
          <cell r="BX180">
            <v>-46.574531538613883</v>
          </cell>
        </row>
        <row r="181">
          <cell r="A181">
            <v>172</v>
          </cell>
          <cell r="B181">
            <v>172</v>
          </cell>
          <cell r="C181" t="str">
            <v>MASHPEE</v>
          </cell>
          <cell r="D181">
            <v>51.38</v>
          </cell>
          <cell r="E181">
            <v>829278</v>
          </cell>
          <cell r="F181">
            <v>0</v>
          </cell>
          <cell r="G181">
            <v>43646</v>
          </cell>
          <cell r="H181">
            <v>872924</v>
          </cell>
          <cell r="J181">
            <v>72746.978461168648</v>
          </cell>
          <cell r="K181">
            <v>0.34853431102297705</v>
          </cell>
          <cell r="L181">
            <v>43646</v>
          </cell>
          <cell r="M181">
            <v>116392.97846116865</v>
          </cell>
          <cell r="O181">
            <v>756531.02153883129</v>
          </cell>
          <cell r="Q181">
            <v>49544</v>
          </cell>
          <cell r="R181">
            <v>72746.978461168648</v>
          </cell>
          <cell r="S181">
            <v>45879</v>
          </cell>
          <cell r="T181">
            <v>165936.97846116865</v>
          </cell>
          <cell r="V181">
            <v>301912.57381963416</v>
          </cell>
          <cell r="W181">
            <v>0</v>
          </cell>
          <cell r="X181">
            <v>172</v>
          </cell>
          <cell r="Y181">
            <v>51.38</v>
          </cell>
          <cell r="Z181">
            <v>5.3912355326935727E-3</v>
          </cell>
          <cell r="AA181">
            <v>829278</v>
          </cell>
          <cell r="AB181">
            <v>0</v>
          </cell>
          <cell r="AC181">
            <v>829278</v>
          </cell>
          <cell r="AD181">
            <v>0</v>
          </cell>
          <cell r="AE181">
            <v>43646</v>
          </cell>
          <cell r="AF181">
            <v>872924</v>
          </cell>
          <cell r="AG181">
            <v>47311</v>
          </cell>
          <cell r="AH181">
            <v>0</v>
          </cell>
          <cell r="AI181">
            <v>2233</v>
          </cell>
          <cell r="AJ181">
            <v>49544</v>
          </cell>
          <cell r="AK181">
            <v>922468</v>
          </cell>
          <cell r="AM181">
            <v>172</v>
          </cell>
          <cell r="AN181">
            <v>172</v>
          </cell>
          <cell r="AO181" t="str">
            <v>MASHPEE</v>
          </cell>
          <cell r="AP181">
            <v>829278</v>
          </cell>
          <cell r="AQ181">
            <v>717221</v>
          </cell>
          <cell r="AR181">
            <v>112057</v>
          </cell>
          <cell r="AS181">
            <v>27334</v>
          </cell>
          <cell r="AT181">
            <v>12504</v>
          </cell>
          <cell r="AU181">
            <v>0</v>
          </cell>
          <cell r="AV181">
            <v>16631</v>
          </cell>
          <cell r="AW181">
            <v>41864</v>
          </cell>
          <cell r="AX181">
            <v>-1667.4261803658737</v>
          </cell>
          <cell r="AY181">
            <v>208722.57381963413</v>
          </cell>
          <cell r="BA181">
            <v>72746.978461168648</v>
          </cell>
          <cell r="BB181">
            <v>72050.35834374417</v>
          </cell>
          <cell r="BD181">
            <v>172</v>
          </cell>
          <cell r="BE181" t="str">
            <v>MASHPEE</v>
          </cell>
          <cell r="BF181">
            <v>0</v>
          </cell>
          <cell r="BG181">
            <v>0</v>
          </cell>
          <cell r="BI181">
            <v>0</v>
          </cell>
          <cell r="BJ181">
            <v>0</v>
          </cell>
          <cell r="BK181">
            <v>0</v>
          </cell>
          <cell r="BL181">
            <v>0</v>
          </cell>
          <cell r="BM181">
            <v>0</v>
          </cell>
          <cell r="BN181">
            <v>0</v>
          </cell>
          <cell r="BP181">
            <v>0</v>
          </cell>
          <cell r="BR181">
            <v>112057</v>
          </cell>
          <cell r="BS181">
            <v>112057</v>
          </cell>
          <cell r="BT181">
            <v>0</v>
          </cell>
          <cell r="BU181">
            <v>-1667.4261803658737</v>
          </cell>
          <cell r="BV181">
            <v>-1667.4261803658737</v>
          </cell>
          <cell r="BX181">
            <v>-1667.4261803658737</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BA182">
            <v>0</v>
          </cell>
          <cell r="BB182">
            <v>0</v>
          </cell>
          <cell r="BD182">
            <v>173</v>
          </cell>
          <cell r="BE182" t="str">
            <v>MATTAPOISETT</v>
          </cell>
          <cell r="BF182">
            <v>0</v>
          </cell>
          <cell r="BG182">
            <v>0</v>
          </cell>
          <cell r="BI182">
            <v>0</v>
          </cell>
          <cell r="BJ182">
            <v>0</v>
          </cell>
          <cell r="BK182">
            <v>0</v>
          </cell>
          <cell r="BL182">
            <v>0</v>
          </cell>
          <cell r="BM182">
            <v>0</v>
          </cell>
          <cell r="BN182">
            <v>0</v>
          </cell>
          <cell r="BP182">
            <v>0</v>
          </cell>
          <cell r="BR182">
            <v>0</v>
          </cell>
          <cell r="BS182">
            <v>0</v>
          </cell>
          <cell r="BT182">
            <v>0</v>
          </cell>
          <cell r="BU182">
            <v>0</v>
          </cell>
          <cell r="BV182">
            <v>0</v>
          </cell>
          <cell r="BX182">
            <v>0</v>
          </cell>
        </row>
        <row r="183">
          <cell r="A183">
            <v>174</v>
          </cell>
          <cell r="B183">
            <v>174</v>
          </cell>
          <cell r="C183" t="str">
            <v>MAYNARD</v>
          </cell>
          <cell r="D183">
            <v>49</v>
          </cell>
          <cell r="E183">
            <v>588890</v>
          </cell>
          <cell r="F183">
            <v>0</v>
          </cell>
          <cell r="G183">
            <v>41204</v>
          </cell>
          <cell r="H183">
            <v>630094</v>
          </cell>
          <cell r="J183">
            <v>101727.26916801171</v>
          </cell>
          <cell r="K183">
            <v>0.4203452702690833</v>
          </cell>
          <cell r="L183">
            <v>41204</v>
          </cell>
          <cell r="M183">
            <v>142931.26916801173</v>
          </cell>
          <cell r="O183">
            <v>487162.73083198827</v>
          </cell>
          <cell r="Q183">
            <v>23911</v>
          </cell>
          <cell r="R183">
            <v>101727.26916801171</v>
          </cell>
          <cell r="S183">
            <v>42808</v>
          </cell>
          <cell r="T183">
            <v>166842.26916801173</v>
          </cell>
          <cell r="V183">
            <v>307123.83502957266</v>
          </cell>
          <cell r="W183">
            <v>0</v>
          </cell>
          <cell r="X183">
            <v>174</v>
          </cell>
          <cell r="Y183">
            <v>49</v>
          </cell>
          <cell r="Z183">
            <v>1.0524390243902533</v>
          </cell>
          <cell r="AA183">
            <v>588890</v>
          </cell>
          <cell r="AB183">
            <v>0</v>
          </cell>
          <cell r="AC183">
            <v>588890</v>
          </cell>
          <cell r="AD183">
            <v>0</v>
          </cell>
          <cell r="AE183">
            <v>41204</v>
          </cell>
          <cell r="AF183">
            <v>630094</v>
          </cell>
          <cell r="AG183">
            <v>22307</v>
          </cell>
          <cell r="AH183">
            <v>0</v>
          </cell>
          <cell r="AI183">
            <v>1604</v>
          </cell>
          <cell r="AJ183">
            <v>23911</v>
          </cell>
          <cell r="AK183">
            <v>654005</v>
          </cell>
          <cell r="AM183">
            <v>174</v>
          </cell>
          <cell r="AN183">
            <v>174</v>
          </cell>
          <cell r="AO183" t="str">
            <v>MAYNARD</v>
          </cell>
          <cell r="AP183">
            <v>588890</v>
          </cell>
          <cell r="AQ183">
            <v>433476</v>
          </cell>
          <cell r="AR183">
            <v>155414</v>
          </cell>
          <cell r="AS183">
            <v>17187</v>
          </cell>
          <cell r="AT183">
            <v>47153.5</v>
          </cell>
          <cell r="AU183">
            <v>0</v>
          </cell>
          <cell r="AV183">
            <v>6319.25</v>
          </cell>
          <cell r="AW183">
            <v>16983.5</v>
          </cell>
          <cell r="AX183">
            <v>-1048.4149704273295</v>
          </cell>
          <cell r="AY183">
            <v>242008.83502957266</v>
          </cell>
          <cell r="BA183">
            <v>101727.26916801171</v>
          </cell>
          <cell r="BB183">
            <v>101192.19261348119</v>
          </cell>
          <cell r="BD183">
            <v>174</v>
          </cell>
          <cell r="BE183" t="str">
            <v>MAYNARD</v>
          </cell>
          <cell r="BF183">
            <v>0</v>
          </cell>
          <cell r="BG183">
            <v>0</v>
          </cell>
          <cell r="BI183">
            <v>0</v>
          </cell>
          <cell r="BJ183">
            <v>0</v>
          </cell>
          <cell r="BK183">
            <v>0</v>
          </cell>
          <cell r="BL183">
            <v>0</v>
          </cell>
          <cell r="BM183">
            <v>0</v>
          </cell>
          <cell r="BN183">
            <v>0</v>
          </cell>
          <cell r="BP183">
            <v>0</v>
          </cell>
          <cell r="BR183">
            <v>155414</v>
          </cell>
          <cell r="BS183">
            <v>155414</v>
          </cell>
          <cell r="BT183">
            <v>0</v>
          </cell>
          <cell r="BU183">
            <v>-1048.4149704273295</v>
          </cell>
          <cell r="BV183">
            <v>-1048.4149704273295</v>
          </cell>
          <cell r="BX183">
            <v>-1048.4149704273295</v>
          </cell>
        </row>
        <row r="184">
          <cell r="A184">
            <v>175</v>
          </cell>
          <cell r="B184">
            <v>175</v>
          </cell>
          <cell r="C184" t="str">
            <v>MEDFIELD</v>
          </cell>
          <cell r="D184">
            <v>0.03</v>
          </cell>
          <cell r="E184">
            <v>687</v>
          </cell>
          <cell r="F184">
            <v>0</v>
          </cell>
          <cell r="G184">
            <v>27</v>
          </cell>
          <cell r="H184">
            <v>714</v>
          </cell>
          <cell r="J184">
            <v>-107.00242485732953</v>
          </cell>
          <cell r="K184">
            <v>-1.5822606047513947E-2</v>
          </cell>
          <cell r="L184">
            <v>27</v>
          </cell>
          <cell r="M184">
            <v>-80.00242485732953</v>
          </cell>
          <cell r="O184">
            <v>794.00242485732952</v>
          </cell>
          <cell r="Q184">
            <v>0</v>
          </cell>
          <cell r="R184">
            <v>-107.00242485732953</v>
          </cell>
          <cell r="S184">
            <v>27</v>
          </cell>
          <cell r="T184">
            <v>-80.00242485732953</v>
          </cell>
          <cell r="V184">
            <v>6789.6296538010429</v>
          </cell>
          <cell r="W184">
            <v>0</v>
          </cell>
          <cell r="X184">
            <v>175</v>
          </cell>
          <cell r="Y184">
            <v>0.03</v>
          </cell>
          <cell r="Z184">
            <v>0</v>
          </cell>
          <cell r="AA184">
            <v>687</v>
          </cell>
          <cell r="AB184">
            <v>0</v>
          </cell>
          <cell r="AC184">
            <v>687</v>
          </cell>
          <cell r="AD184">
            <v>0</v>
          </cell>
          <cell r="AE184">
            <v>27</v>
          </cell>
          <cell r="AF184">
            <v>714</v>
          </cell>
          <cell r="AG184">
            <v>0</v>
          </cell>
          <cell r="AH184">
            <v>0</v>
          </cell>
          <cell r="AI184">
            <v>0</v>
          </cell>
          <cell r="AJ184">
            <v>0</v>
          </cell>
          <cell r="AK184">
            <v>714</v>
          </cell>
          <cell r="AM184">
            <v>175</v>
          </cell>
          <cell r="AN184">
            <v>175</v>
          </cell>
          <cell r="AO184" t="str">
            <v>MEDFIELD</v>
          </cell>
          <cell r="AP184">
            <v>687</v>
          </cell>
          <cell r="AQ184">
            <v>27428</v>
          </cell>
          <cell r="AR184">
            <v>0</v>
          </cell>
          <cell r="AS184">
            <v>2662</v>
          </cell>
          <cell r="AT184">
            <v>1449</v>
          </cell>
          <cell r="AU184">
            <v>0</v>
          </cell>
          <cell r="AV184">
            <v>2814</v>
          </cell>
          <cell r="AW184">
            <v>0</v>
          </cell>
          <cell r="AX184">
            <v>-162.37034619895712</v>
          </cell>
          <cell r="AY184">
            <v>6762.6296538010429</v>
          </cell>
          <cell r="BA184">
            <v>-107.00242485732953</v>
          </cell>
          <cell r="BB184">
            <v>-162.37034619895712</v>
          </cell>
          <cell r="BD184">
            <v>175</v>
          </cell>
          <cell r="BE184" t="str">
            <v>MEDFIELD</v>
          </cell>
          <cell r="BF184">
            <v>0</v>
          </cell>
          <cell r="BG184">
            <v>0</v>
          </cell>
          <cell r="BI184">
            <v>0</v>
          </cell>
          <cell r="BJ184">
            <v>0</v>
          </cell>
          <cell r="BK184">
            <v>0</v>
          </cell>
          <cell r="BL184">
            <v>0</v>
          </cell>
          <cell r="BM184">
            <v>0</v>
          </cell>
          <cell r="BN184">
            <v>0</v>
          </cell>
          <cell r="BP184">
            <v>0</v>
          </cell>
          <cell r="BR184">
            <v>0</v>
          </cell>
          <cell r="BS184">
            <v>0</v>
          </cell>
          <cell r="BT184">
            <v>0</v>
          </cell>
          <cell r="BU184">
            <v>-162.37034619895712</v>
          </cell>
          <cell r="BV184">
            <v>-162.37034619895712</v>
          </cell>
          <cell r="BX184">
            <v>-162.37034619895712</v>
          </cell>
        </row>
        <row r="185">
          <cell r="A185">
            <v>176</v>
          </cell>
          <cell r="B185">
            <v>176</v>
          </cell>
          <cell r="C185" t="str">
            <v>MEDFORD</v>
          </cell>
          <cell r="D185">
            <v>358.62000000000006</v>
          </cell>
          <cell r="E185">
            <v>4926307</v>
          </cell>
          <cell r="F185">
            <v>0</v>
          </cell>
          <cell r="G185">
            <v>318100</v>
          </cell>
          <cell r="H185">
            <v>5244407</v>
          </cell>
          <cell r="J185">
            <v>328776.32300107775</v>
          </cell>
          <cell r="K185">
            <v>0.44187818303480964</v>
          </cell>
          <cell r="L185">
            <v>318100</v>
          </cell>
          <cell r="M185">
            <v>646876.32300107775</v>
          </cell>
          <cell r="O185">
            <v>4597530.6769989226</v>
          </cell>
          <cell r="Q185">
            <v>35339</v>
          </cell>
          <cell r="R185">
            <v>328776.32300107775</v>
          </cell>
          <cell r="S185">
            <v>320153</v>
          </cell>
          <cell r="T185">
            <v>682215.32300107775</v>
          </cell>
          <cell r="V185">
            <v>1097481.8960376573</v>
          </cell>
          <cell r="W185">
            <v>0</v>
          </cell>
          <cell r="X185">
            <v>176</v>
          </cell>
          <cell r="Y185">
            <v>358.62000000000006</v>
          </cell>
          <cell r="Z185">
            <v>0.10082641967441874</v>
          </cell>
          <cell r="AA185">
            <v>4926307</v>
          </cell>
          <cell r="AB185">
            <v>0</v>
          </cell>
          <cell r="AC185">
            <v>4926307</v>
          </cell>
          <cell r="AD185">
            <v>0</v>
          </cell>
          <cell r="AE185">
            <v>318100</v>
          </cell>
          <cell r="AF185">
            <v>5244407</v>
          </cell>
          <cell r="AG185">
            <v>33286</v>
          </cell>
          <cell r="AH185">
            <v>0</v>
          </cell>
          <cell r="AI185">
            <v>2053</v>
          </cell>
          <cell r="AJ185">
            <v>35339</v>
          </cell>
          <cell r="AK185">
            <v>5279746</v>
          </cell>
          <cell r="AM185">
            <v>176</v>
          </cell>
          <cell r="AN185">
            <v>176</v>
          </cell>
          <cell r="AO185" t="str">
            <v>MEDFORD</v>
          </cell>
          <cell r="AP185">
            <v>4926307</v>
          </cell>
          <cell r="AQ185">
            <v>4424993</v>
          </cell>
          <cell r="AR185">
            <v>501314</v>
          </cell>
          <cell r="AS185">
            <v>39571</v>
          </cell>
          <cell r="AT185">
            <v>73107</v>
          </cell>
          <cell r="AU185">
            <v>28096.25</v>
          </cell>
          <cell r="AV185">
            <v>62354</v>
          </cell>
          <cell r="AW185">
            <v>42014.5</v>
          </cell>
          <cell r="AX185">
            <v>-2413.8539623427787</v>
          </cell>
          <cell r="AY185">
            <v>744042.89603765728</v>
          </cell>
          <cell r="BA185">
            <v>328776.32300107775</v>
          </cell>
          <cell r="BB185">
            <v>327380.42422571953</v>
          </cell>
          <cell r="BD185">
            <v>176</v>
          </cell>
          <cell r="BE185" t="str">
            <v>MEDFORD</v>
          </cell>
          <cell r="BF185">
            <v>0</v>
          </cell>
          <cell r="BG185">
            <v>0</v>
          </cell>
          <cell r="BI185">
            <v>0</v>
          </cell>
          <cell r="BJ185">
            <v>0</v>
          </cell>
          <cell r="BK185">
            <v>0</v>
          </cell>
          <cell r="BL185">
            <v>0</v>
          </cell>
          <cell r="BM185">
            <v>0</v>
          </cell>
          <cell r="BN185">
            <v>0</v>
          </cell>
          <cell r="BP185">
            <v>0</v>
          </cell>
          <cell r="BR185">
            <v>501314</v>
          </cell>
          <cell r="BS185">
            <v>501314</v>
          </cell>
          <cell r="BT185">
            <v>0</v>
          </cell>
          <cell r="BU185">
            <v>-2413.8539623427787</v>
          </cell>
          <cell r="BV185">
            <v>-2413.8539623427787</v>
          </cell>
          <cell r="BX185">
            <v>-2413.8539623427787</v>
          </cell>
        </row>
        <row r="186">
          <cell r="A186">
            <v>177</v>
          </cell>
          <cell r="B186">
            <v>177</v>
          </cell>
          <cell r="C186" t="str">
            <v>MEDWAY</v>
          </cell>
          <cell r="D186">
            <v>13</v>
          </cell>
          <cell r="E186">
            <v>165735</v>
          </cell>
          <cell r="F186">
            <v>0</v>
          </cell>
          <cell r="G186">
            <v>11587</v>
          </cell>
          <cell r="H186">
            <v>177322</v>
          </cell>
          <cell r="J186">
            <v>16914.610968728211</v>
          </cell>
          <cell r="K186">
            <v>0.4276333864774286</v>
          </cell>
          <cell r="L186">
            <v>11587</v>
          </cell>
          <cell r="M186">
            <v>28501.610968728211</v>
          </cell>
          <cell r="O186">
            <v>148820.3890312718</v>
          </cell>
          <cell r="Q186">
            <v>0</v>
          </cell>
          <cell r="R186">
            <v>16914.610968728211</v>
          </cell>
          <cell r="S186">
            <v>11587</v>
          </cell>
          <cell r="T186">
            <v>28501.610968728211</v>
          </cell>
          <cell r="V186">
            <v>51141</v>
          </cell>
          <cell r="W186">
            <v>0</v>
          </cell>
          <cell r="X186">
            <v>177</v>
          </cell>
          <cell r="Y186">
            <v>13</v>
          </cell>
          <cell r="Z186">
            <v>2.4390243902439226E-2</v>
          </cell>
          <cell r="AA186">
            <v>165735</v>
          </cell>
          <cell r="AB186">
            <v>0</v>
          </cell>
          <cell r="AC186">
            <v>165735</v>
          </cell>
          <cell r="AD186">
            <v>0</v>
          </cell>
          <cell r="AE186">
            <v>11587</v>
          </cell>
          <cell r="AF186">
            <v>177322</v>
          </cell>
          <cell r="AG186">
            <v>0</v>
          </cell>
          <cell r="AH186">
            <v>0</v>
          </cell>
          <cell r="AI186">
            <v>0</v>
          </cell>
          <cell r="AJ186">
            <v>0</v>
          </cell>
          <cell r="AK186">
            <v>177322</v>
          </cell>
          <cell r="AM186">
            <v>177</v>
          </cell>
          <cell r="AN186">
            <v>177</v>
          </cell>
          <cell r="AO186" t="str">
            <v>MEDWAY</v>
          </cell>
          <cell r="AP186">
            <v>165735</v>
          </cell>
          <cell r="AQ186">
            <v>140068</v>
          </cell>
          <cell r="AR186">
            <v>25667</v>
          </cell>
          <cell r="AS186">
            <v>0</v>
          </cell>
          <cell r="AT186">
            <v>0</v>
          </cell>
          <cell r="AU186">
            <v>0</v>
          </cell>
          <cell r="AV186">
            <v>0</v>
          </cell>
          <cell r="AW186">
            <v>13887</v>
          </cell>
          <cell r="AX186">
            <v>0</v>
          </cell>
          <cell r="AY186">
            <v>39554</v>
          </cell>
          <cell r="BA186">
            <v>16914.610968728211</v>
          </cell>
          <cell r="BB186">
            <v>16885.284947663531</v>
          </cell>
          <cell r="BD186">
            <v>177</v>
          </cell>
          <cell r="BE186" t="str">
            <v>MEDWAY</v>
          </cell>
          <cell r="BF186">
            <v>0</v>
          </cell>
          <cell r="BG186">
            <v>0</v>
          </cell>
          <cell r="BI186">
            <v>0</v>
          </cell>
          <cell r="BJ186">
            <v>0</v>
          </cell>
          <cell r="BK186">
            <v>0</v>
          </cell>
          <cell r="BL186">
            <v>0</v>
          </cell>
          <cell r="BM186">
            <v>0</v>
          </cell>
          <cell r="BN186">
            <v>0</v>
          </cell>
          <cell r="BP186">
            <v>0</v>
          </cell>
          <cell r="BR186">
            <v>25667</v>
          </cell>
          <cell r="BS186">
            <v>25667</v>
          </cell>
          <cell r="BT186">
            <v>0</v>
          </cell>
          <cell r="BU186">
            <v>0</v>
          </cell>
          <cell r="BV186">
            <v>0</v>
          </cell>
          <cell r="BX186">
            <v>0</v>
          </cell>
        </row>
        <row r="187">
          <cell r="A187">
            <v>178</v>
          </cell>
          <cell r="B187">
            <v>178</v>
          </cell>
          <cell r="C187" t="str">
            <v>MELROSE</v>
          </cell>
          <cell r="D187">
            <v>237.61</v>
          </cell>
          <cell r="E187">
            <v>2457825</v>
          </cell>
          <cell r="F187">
            <v>0</v>
          </cell>
          <cell r="G187">
            <v>211321</v>
          </cell>
          <cell r="H187">
            <v>2669146</v>
          </cell>
          <cell r="J187">
            <v>-711.84199799424005</v>
          </cell>
          <cell r="K187">
            <v>-7.3831755936435766E-3</v>
          </cell>
          <cell r="L187">
            <v>211321</v>
          </cell>
          <cell r="M187">
            <v>210609.15800200577</v>
          </cell>
          <cell r="O187">
            <v>2458536.8419979941</v>
          </cell>
          <cell r="Q187">
            <v>10851</v>
          </cell>
          <cell r="R187">
            <v>-711.84199799424005</v>
          </cell>
          <cell r="S187">
            <v>212187</v>
          </cell>
          <cell r="T187">
            <v>221460.15800200577</v>
          </cell>
          <cell r="V187">
            <v>318586.06857600523</v>
          </cell>
          <cell r="W187">
            <v>0</v>
          </cell>
          <cell r="X187">
            <v>178</v>
          </cell>
          <cell r="Y187">
            <v>237.61</v>
          </cell>
          <cell r="Z187">
            <v>0</v>
          </cell>
          <cell r="AA187">
            <v>2457825</v>
          </cell>
          <cell r="AB187">
            <v>0</v>
          </cell>
          <cell r="AC187">
            <v>2457825</v>
          </cell>
          <cell r="AD187">
            <v>0</v>
          </cell>
          <cell r="AE187">
            <v>211321</v>
          </cell>
          <cell r="AF187">
            <v>2669146</v>
          </cell>
          <cell r="AG187">
            <v>9985</v>
          </cell>
          <cell r="AH187">
            <v>0</v>
          </cell>
          <cell r="AI187">
            <v>866</v>
          </cell>
          <cell r="AJ187">
            <v>10851</v>
          </cell>
          <cell r="AK187">
            <v>2679997</v>
          </cell>
          <cell r="AM187">
            <v>178</v>
          </cell>
          <cell r="AN187">
            <v>178</v>
          </cell>
          <cell r="AO187" t="str">
            <v>MELROSE</v>
          </cell>
          <cell r="AP187">
            <v>2457825</v>
          </cell>
          <cell r="AQ187">
            <v>2495087</v>
          </cell>
          <cell r="AR187">
            <v>0</v>
          </cell>
          <cell r="AS187">
            <v>17708</v>
          </cell>
          <cell r="AT187">
            <v>0</v>
          </cell>
          <cell r="AU187">
            <v>48831.75</v>
          </cell>
          <cell r="AV187">
            <v>18282.25</v>
          </cell>
          <cell r="AW187">
            <v>12672.25</v>
          </cell>
          <cell r="AX187">
            <v>-1080.1814239947562</v>
          </cell>
          <cell r="AY187">
            <v>96414.068576005244</v>
          </cell>
          <cell r="BA187">
            <v>-711.84199799424005</v>
          </cell>
          <cell r="BB187">
            <v>-1080.1814239947562</v>
          </cell>
          <cell r="BD187">
            <v>178</v>
          </cell>
          <cell r="BE187" t="str">
            <v>MELROSE</v>
          </cell>
          <cell r="BF187">
            <v>0</v>
          </cell>
          <cell r="BG187">
            <v>0</v>
          </cell>
          <cell r="BI187">
            <v>0</v>
          </cell>
          <cell r="BJ187">
            <v>0</v>
          </cell>
          <cell r="BK187">
            <v>0</v>
          </cell>
          <cell r="BL187">
            <v>0</v>
          </cell>
          <cell r="BM187">
            <v>0</v>
          </cell>
          <cell r="BN187">
            <v>0</v>
          </cell>
          <cell r="BP187">
            <v>0</v>
          </cell>
          <cell r="BR187">
            <v>0</v>
          </cell>
          <cell r="BS187">
            <v>0</v>
          </cell>
          <cell r="BT187">
            <v>0</v>
          </cell>
          <cell r="BU187">
            <v>-1080.1814239947562</v>
          </cell>
          <cell r="BV187">
            <v>-1080.1814239947562</v>
          </cell>
          <cell r="BX187">
            <v>-1080.1814239947562</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BA188">
            <v>0</v>
          </cell>
          <cell r="BB188">
            <v>0</v>
          </cell>
          <cell r="BD188">
            <v>179</v>
          </cell>
          <cell r="BE188" t="str">
            <v>MENDON</v>
          </cell>
          <cell r="BF188">
            <v>0</v>
          </cell>
          <cell r="BG188">
            <v>0</v>
          </cell>
          <cell r="BI188">
            <v>0</v>
          </cell>
          <cell r="BJ188">
            <v>0</v>
          </cell>
          <cell r="BK188">
            <v>0</v>
          </cell>
          <cell r="BL188">
            <v>0</v>
          </cell>
          <cell r="BM188">
            <v>0</v>
          </cell>
          <cell r="BN188">
            <v>0</v>
          </cell>
          <cell r="BP188">
            <v>0</v>
          </cell>
          <cell r="BR188">
            <v>0</v>
          </cell>
          <cell r="BS188">
            <v>0</v>
          </cell>
          <cell r="BT188">
            <v>0</v>
          </cell>
          <cell r="BU188">
            <v>0</v>
          </cell>
          <cell r="BV188">
            <v>0</v>
          </cell>
          <cell r="BX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BA189">
            <v>0</v>
          </cell>
          <cell r="BB189">
            <v>0</v>
          </cell>
          <cell r="BD189">
            <v>180</v>
          </cell>
          <cell r="BE189" t="str">
            <v>MERRIMAC</v>
          </cell>
          <cell r="BF189">
            <v>0</v>
          </cell>
          <cell r="BG189">
            <v>0</v>
          </cell>
          <cell r="BI189">
            <v>0</v>
          </cell>
          <cell r="BJ189">
            <v>0</v>
          </cell>
          <cell r="BK189">
            <v>0</v>
          </cell>
          <cell r="BL189">
            <v>0</v>
          </cell>
          <cell r="BM189">
            <v>0</v>
          </cell>
          <cell r="BN189">
            <v>0</v>
          </cell>
          <cell r="BP189">
            <v>0</v>
          </cell>
          <cell r="BR189">
            <v>0</v>
          </cell>
          <cell r="BS189">
            <v>0</v>
          </cell>
          <cell r="BT189">
            <v>0</v>
          </cell>
          <cell r="BU189">
            <v>0</v>
          </cell>
          <cell r="BV189">
            <v>0</v>
          </cell>
          <cell r="BX189">
            <v>0</v>
          </cell>
        </row>
        <row r="190">
          <cell r="A190">
            <v>181</v>
          </cell>
          <cell r="B190">
            <v>181</v>
          </cell>
          <cell r="C190" t="str">
            <v>METHUEN</v>
          </cell>
          <cell r="D190">
            <v>113.5</v>
          </cell>
          <cell r="E190">
            <v>1289578</v>
          </cell>
          <cell r="F190">
            <v>0</v>
          </cell>
          <cell r="G190">
            <v>101342</v>
          </cell>
          <cell r="H190">
            <v>1390920</v>
          </cell>
          <cell r="J190">
            <v>124893.52581217655</v>
          </cell>
          <cell r="K190">
            <v>0.32733426245947123</v>
          </cell>
          <cell r="L190">
            <v>101342</v>
          </cell>
          <cell r="M190">
            <v>226235.52581217655</v>
          </cell>
          <cell r="O190">
            <v>1164684.4741878235</v>
          </cell>
          <cell r="Q190">
            <v>0</v>
          </cell>
          <cell r="R190">
            <v>124893.52581217655</v>
          </cell>
          <cell r="S190">
            <v>101342</v>
          </cell>
          <cell r="T190">
            <v>226235.52581217655</v>
          </cell>
          <cell r="V190">
            <v>482889.36651694134</v>
          </cell>
          <cell r="W190">
            <v>0</v>
          </cell>
          <cell r="X190">
            <v>181</v>
          </cell>
          <cell r="Y190">
            <v>113.5</v>
          </cell>
          <cell r="Z190">
            <v>1.2493118936762696E-2</v>
          </cell>
          <cell r="AA190">
            <v>1289578</v>
          </cell>
          <cell r="AB190">
            <v>0</v>
          </cell>
          <cell r="AC190">
            <v>1289578</v>
          </cell>
          <cell r="AD190">
            <v>0</v>
          </cell>
          <cell r="AE190">
            <v>101342</v>
          </cell>
          <cell r="AF190">
            <v>1390920</v>
          </cell>
          <cell r="AG190">
            <v>0</v>
          </cell>
          <cell r="AH190">
            <v>0</v>
          </cell>
          <cell r="AI190">
            <v>0</v>
          </cell>
          <cell r="AJ190">
            <v>0</v>
          </cell>
          <cell r="AK190">
            <v>1390920</v>
          </cell>
          <cell r="AM190">
            <v>181</v>
          </cell>
          <cell r="AN190">
            <v>181</v>
          </cell>
          <cell r="AO190" t="str">
            <v>METHUEN</v>
          </cell>
          <cell r="AP190">
            <v>1289578</v>
          </cell>
          <cell r="AQ190">
            <v>1097091</v>
          </cell>
          <cell r="AR190">
            <v>192487</v>
          </cell>
          <cell r="AS190">
            <v>48653</v>
          </cell>
          <cell r="AT190">
            <v>39226</v>
          </cell>
          <cell r="AU190">
            <v>25644.25</v>
          </cell>
          <cell r="AV190">
            <v>47084</v>
          </cell>
          <cell r="AW190">
            <v>31421</v>
          </cell>
          <cell r="AX190">
            <v>-2967.8834830586566</v>
          </cell>
          <cell r="AY190">
            <v>381547.36651694134</v>
          </cell>
          <cell r="BA190">
            <v>124893.52581217655</v>
          </cell>
          <cell r="BB190">
            <v>123661.55679905108</v>
          </cell>
          <cell r="BD190">
            <v>181</v>
          </cell>
          <cell r="BE190" t="str">
            <v>METHUEN</v>
          </cell>
          <cell r="BF190">
            <v>0</v>
          </cell>
          <cell r="BG190">
            <v>0</v>
          </cell>
          <cell r="BI190">
            <v>0</v>
          </cell>
          <cell r="BJ190">
            <v>0</v>
          </cell>
          <cell r="BK190">
            <v>0</v>
          </cell>
          <cell r="BL190">
            <v>0</v>
          </cell>
          <cell r="BM190">
            <v>0</v>
          </cell>
          <cell r="BN190">
            <v>0</v>
          </cell>
          <cell r="BP190">
            <v>0</v>
          </cell>
          <cell r="BR190">
            <v>192487</v>
          </cell>
          <cell r="BS190">
            <v>192487</v>
          </cell>
          <cell r="BT190">
            <v>0</v>
          </cell>
          <cell r="BU190">
            <v>-2967.8834830586566</v>
          </cell>
          <cell r="BV190">
            <v>-2967.8834830586566</v>
          </cell>
          <cell r="BX190">
            <v>-2967.8834830586566</v>
          </cell>
        </row>
        <row r="191">
          <cell r="A191">
            <v>182</v>
          </cell>
          <cell r="B191">
            <v>182</v>
          </cell>
          <cell r="C191" t="str">
            <v>MIDDLEBOROUGH</v>
          </cell>
          <cell r="D191">
            <v>38.83</v>
          </cell>
          <cell r="E191">
            <v>447999</v>
          </cell>
          <cell r="F191">
            <v>0</v>
          </cell>
          <cell r="G191">
            <v>31463</v>
          </cell>
          <cell r="H191">
            <v>479462</v>
          </cell>
          <cell r="J191">
            <v>51528.328353930665</v>
          </cell>
          <cell r="K191">
            <v>0.34673251820837514</v>
          </cell>
          <cell r="L191">
            <v>31463</v>
          </cell>
          <cell r="M191">
            <v>82991.328353930672</v>
          </cell>
          <cell r="O191">
            <v>396470.67164606933</v>
          </cell>
          <cell r="Q191">
            <v>48803</v>
          </cell>
          <cell r="R191">
            <v>51528.328353930665</v>
          </cell>
          <cell r="S191">
            <v>34669</v>
          </cell>
          <cell r="T191">
            <v>131794.32835393067</v>
          </cell>
          <cell r="V191">
            <v>228877.17907309689</v>
          </cell>
          <cell r="W191">
            <v>0</v>
          </cell>
          <cell r="X191">
            <v>182</v>
          </cell>
          <cell r="Y191">
            <v>38.83</v>
          </cell>
          <cell r="Z191">
            <v>9.1651004055790727E-3</v>
          </cell>
          <cell r="AA191">
            <v>447999</v>
          </cell>
          <cell r="AB191">
            <v>0</v>
          </cell>
          <cell r="AC191">
            <v>447999</v>
          </cell>
          <cell r="AD191">
            <v>0</v>
          </cell>
          <cell r="AE191">
            <v>31463</v>
          </cell>
          <cell r="AF191">
            <v>479462</v>
          </cell>
          <cell r="AG191">
            <v>45597</v>
          </cell>
          <cell r="AH191">
            <v>0</v>
          </cell>
          <cell r="AI191">
            <v>3206</v>
          </cell>
          <cell r="AJ191">
            <v>48803</v>
          </cell>
          <cell r="AK191">
            <v>528265</v>
          </cell>
          <cell r="AM191">
            <v>182</v>
          </cell>
          <cell r="AN191">
            <v>182</v>
          </cell>
          <cell r="AO191" t="str">
            <v>MIDDLEBOROUGH</v>
          </cell>
          <cell r="AP191">
            <v>447999</v>
          </cell>
          <cell r="AQ191">
            <v>368050</v>
          </cell>
          <cell r="AR191">
            <v>79949</v>
          </cell>
          <cell r="AS191">
            <v>28812</v>
          </cell>
          <cell r="AT191">
            <v>23633.25</v>
          </cell>
          <cell r="AU191">
            <v>13384.5</v>
          </cell>
          <cell r="AV191">
            <v>3483.75</v>
          </cell>
          <cell r="AW191">
            <v>1106.25</v>
          </cell>
          <cell r="AX191">
            <v>-1757.5709269031213</v>
          </cell>
          <cell r="AY191">
            <v>148611.17907309689</v>
          </cell>
          <cell r="BA191">
            <v>51528.328353930665</v>
          </cell>
          <cell r="BB191">
            <v>50837.654314876272</v>
          </cell>
          <cell r="BD191">
            <v>182</v>
          </cell>
          <cell r="BE191" t="str">
            <v>MIDDLEBOROUGH</v>
          </cell>
          <cell r="BF191">
            <v>0</v>
          </cell>
          <cell r="BG191">
            <v>0</v>
          </cell>
          <cell r="BI191">
            <v>0</v>
          </cell>
          <cell r="BJ191">
            <v>0</v>
          </cell>
          <cell r="BK191">
            <v>0</v>
          </cell>
          <cell r="BL191">
            <v>0</v>
          </cell>
          <cell r="BM191">
            <v>0</v>
          </cell>
          <cell r="BN191">
            <v>0</v>
          </cell>
          <cell r="BP191">
            <v>0</v>
          </cell>
          <cell r="BR191">
            <v>79949</v>
          </cell>
          <cell r="BS191">
            <v>79949</v>
          </cell>
          <cell r="BT191">
            <v>0</v>
          </cell>
          <cell r="BU191">
            <v>-1757.5709269031213</v>
          </cell>
          <cell r="BV191">
            <v>-1757.5709269031213</v>
          </cell>
          <cell r="BX191">
            <v>-1757.5709269031213</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BA192">
            <v>0</v>
          </cell>
          <cell r="BB192">
            <v>0</v>
          </cell>
          <cell r="BD192">
            <v>183</v>
          </cell>
          <cell r="BE192" t="str">
            <v>MIDDLEFIELD</v>
          </cell>
          <cell r="BF192">
            <v>0</v>
          </cell>
          <cell r="BG192">
            <v>0</v>
          </cell>
          <cell r="BI192">
            <v>0</v>
          </cell>
          <cell r="BJ192">
            <v>0</v>
          </cell>
          <cell r="BK192">
            <v>0</v>
          </cell>
          <cell r="BL192">
            <v>0</v>
          </cell>
          <cell r="BM192">
            <v>0</v>
          </cell>
          <cell r="BN192">
            <v>0</v>
          </cell>
          <cell r="BP192">
            <v>0</v>
          </cell>
          <cell r="BR192">
            <v>0</v>
          </cell>
          <cell r="BS192">
            <v>0</v>
          </cell>
          <cell r="BT192">
            <v>0</v>
          </cell>
          <cell r="BU192">
            <v>0</v>
          </cell>
          <cell r="BV192">
            <v>0</v>
          </cell>
          <cell r="BX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BA193">
            <v>0</v>
          </cell>
          <cell r="BB193">
            <v>0</v>
          </cell>
          <cell r="BD193">
            <v>184</v>
          </cell>
          <cell r="BE193" t="str">
            <v>MIDDLETON</v>
          </cell>
          <cell r="BF193">
            <v>0</v>
          </cell>
          <cell r="BG193">
            <v>0</v>
          </cell>
          <cell r="BI193">
            <v>0</v>
          </cell>
          <cell r="BJ193">
            <v>0</v>
          </cell>
          <cell r="BK193">
            <v>0</v>
          </cell>
          <cell r="BL193">
            <v>0</v>
          </cell>
          <cell r="BM193">
            <v>0</v>
          </cell>
          <cell r="BN193">
            <v>0</v>
          </cell>
          <cell r="BP193">
            <v>0</v>
          </cell>
          <cell r="BR193">
            <v>0</v>
          </cell>
          <cell r="BS193">
            <v>0</v>
          </cell>
          <cell r="BT193">
            <v>0</v>
          </cell>
          <cell r="BU193">
            <v>0</v>
          </cell>
          <cell r="BV193">
            <v>0</v>
          </cell>
          <cell r="BX193">
            <v>0</v>
          </cell>
        </row>
        <row r="194">
          <cell r="A194">
            <v>185</v>
          </cell>
          <cell r="B194">
            <v>185</v>
          </cell>
          <cell r="C194" t="str">
            <v>MILFORD</v>
          </cell>
          <cell r="D194">
            <v>29.619999999999994</v>
          </cell>
          <cell r="E194">
            <v>292396</v>
          </cell>
          <cell r="F194">
            <v>0</v>
          </cell>
          <cell r="G194">
            <v>23745</v>
          </cell>
          <cell r="H194">
            <v>316141</v>
          </cell>
          <cell r="J194">
            <v>106587.29830008995</v>
          </cell>
          <cell r="K194">
            <v>0.56941791801519304</v>
          </cell>
          <cell r="L194">
            <v>23745</v>
          </cell>
          <cell r="M194">
            <v>130332.29830008995</v>
          </cell>
          <cell r="O194">
            <v>185808.70169991005</v>
          </cell>
          <cell r="Q194">
            <v>35988</v>
          </cell>
          <cell r="R194">
            <v>106587.29830008995</v>
          </cell>
          <cell r="S194">
            <v>26424</v>
          </cell>
          <cell r="T194">
            <v>166320.29830008995</v>
          </cell>
          <cell r="V194">
            <v>246919.41428007543</v>
          </cell>
          <cell r="W194">
            <v>0</v>
          </cell>
          <cell r="X194">
            <v>185</v>
          </cell>
          <cell r="Y194">
            <v>29.619999999999994</v>
          </cell>
          <cell r="Z194">
            <v>3.0139544152079825E-2</v>
          </cell>
          <cell r="AA194">
            <v>292396</v>
          </cell>
          <cell r="AB194">
            <v>0</v>
          </cell>
          <cell r="AC194">
            <v>292396</v>
          </cell>
          <cell r="AD194">
            <v>0</v>
          </cell>
          <cell r="AE194">
            <v>23745</v>
          </cell>
          <cell r="AF194">
            <v>316141</v>
          </cell>
          <cell r="AG194">
            <v>33309</v>
          </cell>
          <cell r="AH194">
            <v>0</v>
          </cell>
          <cell r="AI194">
            <v>2679</v>
          </cell>
          <cell r="AJ194">
            <v>35988</v>
          </cell>
          <cell r="AK194">
            <v>352129</v>
          </cell>
          <cell r="AM194">
            <v>185</v>
          </cell>
          <cell r="AN194">
            <v>185</v>
          </cell>
          <cell r="AO194" t="str">
            <v>MILFORD</v>
          </cell>
          <cell r="AP194">
            <v>292396</v>
          </cell>
          <cell r="AQ194">
            <v>130149</v>
          </cell>
          <cell r="AR194">
            <v>162247</v>
          </cell>
          <cell r="AS194">
            <v>8305</v>
          </cell>
          <cell r="AT194">
            <v>9660.25</v>
          </cell>
          <cell r="AU194">
            <v>2608.25</v>
          </cell>
          <cell r="AV194">
            <v>3313.25</v>
          </cell>
          <cell r="AW194">
            <v>1559.25</v>
          </cell>
          <cell r="AX194">
            <v>-506.58571992457655</v>
          </cell>
          <cell r="AY194">
            <v>187186.41428007543</v>
          </cell>
          <cell r="BA194">
            <v>106587.29830008995</v>
          </cell>
          <cell r="BB194">
            <v>106229.17720147507</v>
          </cell>
          <cell r="BD194">
            <v>185</v>
          </cell>
          <cell r="BE194" t="str">
            <v>MILFORD</v>
          </cell>
          <cell r="BF194">
            <v>0</v>
          </cell>
          <cell r="BG194">
            <v>0</v>
          </cell>
          <cell r="BI194">
            <v>0</v>
          </cell>
          <cell r="BJ194">
            <v>0</v>
          </cell>
          <cell r="BK194">
            <v>0</v>
          </cell>
          <cell r="BL194">
            <v>0</v>
          </cell>
          <cell r="BM194">
            <v>0</v>
          </cell>
          <cell r="BN194">
            <v>0</v>
          </cell>
          <cell r="BP194">
            <v>0</v>
          </cell>
          <cell r="BR194">
            <v>162247</v>
          </cell>
          <cell r="BS194">
            <v>162247</v>
          </cell>
          <cell r="BT194">
            <v>0</v>
          </cell>
          <cell r="BU194">
            <v>-506.58571992457655</v>
          </cell>
          <cell r="BV194">
            <v>-506.58571992457655</v>
          </cell>
          <cell r="BX194">
            <v>-506.58571992457655</v>
          </cell>
        </row>
        <row r="195">
          <cell r="A195">
            <v>186</v>
          </cell>
          <cell r="B195">
            <v>186</v>
          </cell>
          <cell r="C195" t="str">
            <v>MILLBURY</v>
          </cell>
          <cell r="D195">
            <v>6.3999999999999995</v>
          </cell>
          <cell r="E195">
            <v>97062</v>
          </cell>
          <cell r="F195">
            <v>0</v>
          </cell>
          <cell r="G195">
            <v>5715</v>
          </cell>
          <cell r="H195">
            <v>102777</v>
          </cell>
          <cell r="J195">
            <v>20064.641764322587</v>
          </cell>
          <cell r="K195">
            <v>0.49181961220740833</v>
          </cell>
          <cell r="L195">
            <v>5715</v>
          </cell>
          <cell r="M195">
            <v>25779.641764322587</v>
          </cell>
          <cell r="O195">
            <v>76997.358235677413</v>
          </cell>
          <cell r="Q195">
            <v>0</v>
          </cell>
          <cell r="R195">
            <v>20064.641764322587</v>
          </cell>
          <cell r="S195">
            <v>5715</v>
          </cell>
          <cell r="T195">
            <v>25779.641764322587</v>
          </cell>
          <cell r="V195">
            <v>46511.75</v>
          </cell>
          <cell r="W195">
            <v>0</v>
          </cell>
          <cell r="X195">
            <v>186</v>
          </cell>
          <cell r="Y195">
            <v>6.3999999999999995</v>
          </cell>
          <cell r="Z195">
            <v>0</v>
          </cell>
          <cell r="AA195">
            <v>97062</v>
          </cell>
          <cell r="AB195">
            <v>0</v>
          </cell>
          <cell r="AC195">
            <v>97062</v>
          </cell>
          <cell r="AD195">
            <v>0</v>
          </cell>
          <cell r="AE195">
            <v>5715</v>
          </cell>
          <cell r="AF195">
            <v>102777</v>
          </cell>
          <cell r="AG195">
            <v>0</v>
          </cell>
          <cell r="AH195">
            <v>0</v>
          </cell>
          <cell r="AI195">
            <v>0</v>
          </cell>
          <cell r="AJ195">
            <v>0</v>
          </cell>
          <cell r="AK195">
            <v>102777</v>
          </cell>
          <cell r="AM195">
            <v>186</v>
          </cell>
          <cell r="AN195">
            <v>186</v>
          </cell>
          <cell r="AO195" t="str">
            <v>MILLBURY</v>
          </cell>
          <cell r="AP195">
            <v>97062</v>
          </cell>
          <cell r="AQ195">
            <v>66615</v>
          </cell>
          <cell r="AR195">
            <v>30447</v>
          </cell>
          <cell r="AS195">
            <v>0</v>
          </cell>
          <cell r="AT195">
            <v>1273.75</v>
          </cell>
          <cell r="AU195">
            <v>0</v>
          </cell>
          <cell r="AV195">
            <v>9076</v>
          </cell>
          <cell r="AW195">
            <v>0</v>
          </cell>
          <cell r="AX195">
            <v>0</v>
          </cell>
          <cell r="AY195">
            <v>40796.75</v>
          </cell>
          <cell r="BA195">
            <v>20064.641764322587</v>
          </cell>
          <cell r="BB195">
            <v>20029.854318833972</v>
          </cell>
          <cell r="BD195">
            <v>186</v>
          </cell>
          <cell r="BE195" t="str">
            <v>MILLBURY</v>
          </cell>
          <cell r="BF195">
            <v>0</v>
          </cell>
          <cell r="BG195">
            <v>0</v>
          </cell>
          <cell r="BI195">
            <v>0</v>
          </cell>
          <cell r="BJ195">
            <v>0</v>
          </cell>
          <cell r="BK195">
            <v>0</v>
          </cell>
          <cell r="BL195">
            <v>0</v>
          </cell>
          <cell r="BM195">
            <v>0</v>
          </cell>
          <cell r="BN195">
            <v>0</v>
          </cell>
          <cell r="BP195">
            <v>0</v>
          </cell>
          <cell r="BR195">
            <v>30447</v>
          </cell>
          <cell r="BS195">
            <v>30447</v>
          </cell>
          <cell r="BT195">
            <v>0</v>
          </cell>
          <cell r="BU195">
            <v>0</v>
          </cell>
          <cell r="BV195">
            <v>0</v>
          </cell>
          <cell r="BX195">
            <v>0</v>
          </cell>
        </row>
        <row r="196">
          <cell r="A196">
            <v>187</v>
          </cell>
          <cell r="B196">
            <v>187</v>
          </cell>
          <cell r="C196" t="str">
            <v>MILLIS</v>
          </cell>
          <cell r="D196">
            <v>5</v>
          </cell>
          <cell r="E196">
            <v>71158</v>
          </cell>
          <cell r="F196">
            <v>0</v>
          </cell>
          <cell r="G196">
            <v>4464</v>
          </cell>
          <cell r="H196">
            <v>75622</v>
          </cell>
          <cell r="J196">
            <v>11574.485914784533</v>
          </cell>
          <cell r="K196">
            <v>0.34480558044567189</v>
          </cell>
          <cell r="L196">
            <v>4464</v>
          </cell>
          <cell r="M196">
            <v>16038.485914784533</v>
          </cell>
          <cell r="O196">
            <v>59583.514085215465</v>
          </cell>
          <cell r="Q196">
            <v>0</v>
          </cell>
          <cell r="R196">
            <v>11574.485914784533</v>
          </cell>
          <cell r="S196">
            <v>4464</v>
          </cell>
          <cell r="T196">
            <v>16038.485914784533</v>
          </cell>
          <cell r="V196">
            <v>38032.151361773642</v>
          </cell>
          <cell r="W196">
            <v>0</v>
          </cell>
          <cell r="X196">
            <v>187</v>
          </cell>
          <cell r="Y196">
            <v>5</v>
          </cell>
          <cell r="Z196">
            <v>1.4373250624101501E-3</v>
          </cell>
          <cell r="AA196">
            <v>71158</v>
          </cell>
          <cell r="AB196">
            <v>0</v>
          </cell>
          <cell r="AC196">
            <v>71158</v>
          </cell>
          <cell r="AD196">
            <v>0</v>
          </cell>
          <cell r="AE196">
            <v>4464</v>
          </cell>
          <cell r="AF196">
            <v>75622</v>
          </cell>
          <cell r="AG196">
            <v>0</v>
          </cell>
          <cell r="AH196">
            <v>0</v>
          </cell>
          <cell r="AI196">
            <v>0</v>
          </cell>
          <cell r="AJ196">
            <v>0</v>
          </cell>
          <cell r="AK196">
            <v>75622</v>
          </cell>
          <cell r="AM196">
            <v>187</v>
          </cell>
          <cell r="AN196">
            <v>187</v>
          </cell>
          <cell r="AO196" t="str">
            <v>MILLIS</v>
          </cell>
          <cell r="AP196">
            <v>71158</v>
          </cell>
          <cell r="AQ196">
            <v>52956</v>
          </cell>
          <cell r="AR196">
            <v>18202</v>
          </cell>
          <cell r="AS196">
            <v>10465</v>
          </cell>
          <cell r="AT196">
            <v>140.25</v>
          </cell>
          <cell r="AU196">
            <v>0</v>
          </cell>
          <cell r="AV196">
            <v>5399.25</v>
          </cell>
          <cell r="AW196">
            <v>0</v>
          </cell>
          <cell r="AX196">
            <v>-638.34863822635816</v>
          </cell>
          <cell r="AY196">
            <v>33568.151361773642</v>
          </cell>
          <cell r="BA196">
            <v>11574.485914784533</v>
          </cell>
          <cell r="BB196">
            <v>11336.013640862418</v>
          </cell>
          <cell r="BD196">
            <v>187</v>
          </cell>
          <cell r="BE196" t="str">
            <v>MILLIS</v>
          </cell>
          <cell r="BF196">
            <v>0</v>
          </cell>
          <cell r="BG196">
            <v>0</v>
          </cell>
          <cell r="BI196">
            <v>0</v>
          </cell>
          <cell r="BJ196">
            <v>0</v>
          </cell>
          <cell r="BK196">
            <v>0</v>
          </cell>
          <cell r="BL196">
            <v>0</v>
          </cell>
          <cell r="BM196">
            <v>0</v>
          </cell>
          <cell r="BN196">
            <v>0</v>
          </cell>
          <cell r="BP196">
            <v>0</v>
          </cell>
          <cell r="BR196">
            <v>18202</v>
          </cell>
          <cell r="BS196">
            <v>18202</v>
          </cell>
          <cell r="BT196">
            <v>0</v>
          </cell>
          <cell r="BU196">
            <v>-638.34863822635816</v>
          </cell>
          <cell r="BV196">
            <v>-638.34863822635816</v>
          </cell>
          <cell r="BX196">
            <v>-638.34863822635816</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BA197">
            <v>0</v>
          </cell>
          <cell r="BB197">
            <v>0</v>
          </cell>
          <cell r="BD197">
            <v>188</v>
          </cell>
          <cell r="BE197" t="str">
            <v>MILLVILLE</v>
          </cell>
          <cell r="BF197">
            <v>0</v>
          </cell>
          <cell r="BG197">
            <v>0</v>
          </cell>
          <cell r="BI197">
            <v>0</v>
          </cell>
          <cell r="BJ197">
            <v>0</v>
          </cell>
          <cell r="BK197">
            <v>0</v>
          </cell>
          <cell r="BL197">
            <v>0</v>
          </cell>
          <cell r="BM197">
            <v>0</v>
          </cell>
          <cell r="BN197">
            <v>0</v>
          </cell>
          <cell r="BP197">
            <v>0</v>
          </cell>
          <cell r="BR197">
            <v>0</v>
          </cell>
          <cell r="BS197">
            <v>0</v>
          </cell>
          <cell r="BT197">
            <v>0</v>
          </cell>
          <cell r="BU197">
            <v>0</v>
          </cell>
          <cell r="BV197">
            <v>0</v>
          </cell>
          <cell r="BX197">
            <v>0</v>
          </cell>
        </row>
        <row r="198">
          <cell r="A198">
            <v>189</v>
          </cell>
          <cell r="B198">
            <v>189</v>
          </cell>
          <cell r="C198" t="str">
            <v>MILTON</v>
          </cell>
          <cell r="D198">
            <v>12.010000000000002</v>
          </cell>
          <cell r="E198">
            <v>164912</v>
          </cell>
          <cell r="F198">
            <v>0</v>
          </cell>
          <cell r="G198">
            <v>10654</v>
          </cell>
          <cell r="H198">
            <v>175566</v>
          </cell>
          <cell r="J198">
            <v>32086.819966002124</v>
          </cell>
          <cell r="K198">
            <v>0.48280624093053048</v>
          </cell>
          <cell r="L198">
            <v>10654</v>
          </cell>
          <cell r="M198">
            <v>42740.81996600212</v>
          </cell>
          <cell r="O198">
            <v>132825.18003399787</v>
          </cell>
          <cell r="Q198">
            <v>1158</v>
          </cell>
          <cell r="R198">
            <v>32086.819966002124</v>
          </cell>
          <cell r="S198">
            <v>10725</v>
          </cell>
          <cell r="T198">
            <v>43898.81996600212</v>
          </cell>
          <cell r="V198">
            <v>78271</v>
          </cell>
          <cell r="W198">
            <v>0</v>
          </cell>
          <cell r="X198">
            <v>189</v>
          </cell>
          <cell r="Y198">
            <v>12.010000000000002</v>
          </cell>
          <cell r="Z198">
            <v>0</v>
          </cell>
          <cell r="AA198">
            <v>164891</v>
          </cell>
          <cell r="AB198">
            <v>0</v>
          </cell>
          <cell r="AC198">
            <v>164891</v>
          </cell>
          <cell r="AD198">
            <v>0</v>
          </cell>
          <cell r="AE198">
            <v>10653</v>
          </cell>
          <cell r="AF198">
            <v>175544</v>
          </cell>
          <cell r="AG198">
            <v>1087</v>
          </cell>
          <cell r="AH198">
            <v>0</v>
          </cell>
          <cell r="AI198">
            <v>71</v>
          </cell>
          <cell r="AJ198">
            <v>1158</v>
          </cell>
          <cell r="AK198">
            <v>176702</v>
          </cell>
          <cell r="AM198">
            <v>189</v>
          </cell>
          <cell r="AN198">
            <v>189</v>
          </cell>
          <cell r="AO198" t="str">
            <v>MILTON</v>
          </cell>
          <cell r="AP198">
            <v>164912</v>
          </cell>
          <cell r="AQ198">
            <v>116222</v>
          </cell>
          <cell r="AR198">
            <v>48690</v>
          </cell>
          <cell r="AS198">
            <v>60</v>
          </cell>
          <cell r="AT198">
            <v>0</v>
          </cell>
          <cell r="AU198">
            <v>10748.75</v>
          </cell>
          <cell r="AV198">
            <v>6960.25</v>
          </cell>
          <cell r="AW198">
            <v>0</v>
          </cell>
          <cell r="AX198">
            <v>0</v>
          </cell>
          <cell r="AY198">
            <v>66459</v>
          </cell>
          <cell r="BA198">
            <v>32086.819966002124</v>
          </cell>
          <cell r="BB198">
            <v>32031.188845667097</v>
          </cell>
          <cell r="BD198">
            <v>189</v>
          </cell>
          <cell r="BE198" t="str">
            <v>MILTON</v>
          </cell>
          <cell r="BF198">
            <v>0</v>
          </cell>
          <cell r="BG198">
            <v>21</v>
          </cell>
          <cell r="BI198">
            <v>1</v>
          </cell>
          <cell r="BJ198">
            <v>22</v>
          </cell>
          <cell r="BK198">
            <v>0</v>
          </cell>
          <cell r="BL198">
            <v>0</v>
          </cell>
          <cell r="BM198">
            <v>0</v>
          </cell>
          <cell r="BN198">
            <v>22</v>
          </cell>
          <cell r="BP198">
            <v>1</v>
          </cell>
          <cell r="BR198">
            <v>48690</v>
          </cell>
          <cell r="BS198">
            <v>48669</v>
          </cell>
          <cell r="BT198">
            <v>21</v>
          </cell>
          <cell r="BU198">
            <v>14.452788730615936</v>
          </cell>
          <cell r="BV198">
            <v>0</v>
          </cell>
          <cell r="BX198">
            <v>1</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BA199">
            <v>0</v>
          </cell>
          <cell r="BB199">
            <v>0</v>
          </cell>
          <cell r="BD199">
            <v>190</v>
          </cell>
          <cell r="BE199" t="str">
            <v>MONROE</v>
          </cell>
          <cell r="BF199">
            <v>0</v>
          </cell>
          <cell r="BG199">
            <v>0</v>
          </cell>
          <cell r="BI199">
            <v>0</v>
          </cell>
          <cell r="BJ199">
            <v>0</v>
          </cell>
          <cell r="BK199">
            <v>0</v>
          </cell>
          <cell r="BL199">
            <v>0</v>
          </cell>
          <cell r="BM199">
            <v>0</v>
          </cell>
          <cell r="BN199">
            <v>0</v>
          </cell>
          <cell r="BP199">
            <v>0</v>
          </cell>
          <cell r="BR199">
            <v>0</v>
          </cell>
          <cell r="BS199">
            <v>0</v>
          </cell>
          <cell r="BT199">
            <v>0</v>
          </cell>
          <cell r="BU199">
            <v>0</v>
          </cell>
          <cell r="BV199">
            <v>0</v>
          </cell>
          <cell r="BX199">
            <v>0</v>
          </cell>
        </row>
        <row r="200">
          <cell r="A200">
            <v>191</v>
          </cell>
          <cell r="B200">
            <v>191</v>
          </cell>
          <cell r="C200" t="str">
            <v>MONSON</v>
          </cell>
          <cell r="D200">
            <v>20</v>
          </cell>
          <cell r="E200">
            <v>280094</v>
          </cell>
          <cell r="F200">
            <v>0</v>
          </cell>
          <cell r="G200">
            <v>17851</v>
          </cell>
          <cell r="H200">
            <v>297945</v>
          </cell>
          <cell r="J200">
            <v>149294.98465471109</v>
          </cell>
          <cell r="K200">
            <v>0.60921373757720698</v>
          </cell>
          <cell r="L200">
            <v>17851</v>
          </cell>
          <cell r="M200">
            <v>167145.98465471109</v>
          </cell>
          <cell r="O200">
            <v>130799.01534528891</v>
          </cell>
          <cell r="Q200">
            <v>0</v>
          </cell>
          <cell r="R200">
            <v>149294.98465471109</v>
          </cell>
          <cell r="S200">
            <v>17851</v>
          </cell>
          <cell r="T200">
            <v>167145.98465471109</v>
          </cell>
          <cell r="V200">
            <v>262912.75</v>
          </cell>
          <cell r="W200">
            <v>0</v>
          </cell>
          <cell r="X200">
            <v>191</v>
          </cell>
          <cell r="Y200">
            <v>20</v>
          </cell>
          <cell r="Z200">
            <v>1.009094306714812E-2</v>
          </cell>
          <cell r="AA200">
            <v>280094</v>
          </cell>
          <cell r="AB200">
            <v>0</v>
          </cell>
          <cell r="AC200">
            <v>280094</v>
          </cell>
          <cell r="AD200">
            <v>0</v>
          </cell>
          <cell r="AE200">
            <v>17851</v>
          </cell>
          <cell r="AF200">
            <v>297945</v>
          </cell>
          <cell r="AG200">
            <v>0</v>
          </cell>
          <cell r="AH200">
            <v>0</v>
          </cell>
          <cell r="AI200">
            <v>0</v>
          </cell>
          <cell r="AJ200">
            <v>0</v>
          </cell>
          <cell r="AK200">
            <v>297945</v>
          </cell>
          <cell r="AM200">
            <v>191</v>
          </cell>
          <cell r="AN200">
            <v>191</v>
          </cell>
          <cell r="AO200" t="str">
            <v>MONSON</v>
          </cell>
          <cell r="AP200">
            <v>280094</v>
          </cell>
          <cell r="AQ200">
            <v>53547</v>
          </cell>
          <cell r="AR200">
            <v>226547</v>
          </cell>
          <cell r="AS200">
            <v>0</v>
          </cell>
          <cell r="AT200">
            <v>0</v>
          </cell>
          <cell r="AU200">
            <v>0</v>
          </cell>
          <cell r="AV200">
            <v>13115.25</v>
          </cell>
          <cell r="AW200">
            <v>5399.5</v>
          </cell>
          <cell r="AX200">
            <v>0</v>
          </cell>
          <cell r="AY200">
            <v>245061.75</v>
          </cell>
          <cell r="BA200">
            <v>149294.98465471109</v>
          </cell>
          <cell r="BB200">
            <v>149036.14170095182</v>
          </cell>
          <cell r="BD200">
            <v>191</v>
          </cell>
          <cell r="BE200" t="str">
            <v>MONSON</v>
          </cell>
          <cell r="BF200">
            <v>0</v>
          </cell>
          <cell r="BG200">
            <v>0</v>
          </cell>
          <cell r="BI200">
            <v>0</v>
          </cell>
          <cell r="BJ200">
            <v>0</v>
          </cell>
          <cell r="BK200">
            <v>0</v>
          </cell>
          <cell r="BL200">
            <v>0</v>
          </cell>
          <cell r="BM200">
            <v>0</v>
          </cell>
          <cell r="BN200">
            <v>0</v>
          </cell>
          <cell r="BP200">
            <v>0</v>
          </cell>
          <cell r="BR200">
            <v>226547</v>
          </cell>
          <cell r="BS200">
            <v>226547</v>
          </cell>
          <cell r="BT200">
            <v>0</v>
          </cell>
          <cell r="BU200">
            <v>0</v>
          </cell>
          <cell r="BV200">
            <v>0</v>
          </cell>
          <cell r="BX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BA201">
            <v>0</v>
          </cell>
          <cell r="BB201">
            <v>0</v>
          </cell>
          <cell r="BD201">
            <v>192</v>
          </cell>
          <cell r="BE201" t="str">
            <v>MONTAGUE</v>
          </cell>
          <cell r="BF201">
            <v>0</v>
          </cell>
          <cell r="BG201">
            <v>0</v>
          </cell>
          <cell r="BI201">
            <v>0</v>
          </cell>
          <cell r="BJ201">
            <v>0</v>
          </cell>
          <cell r="BK201">
            <v>0</v>
          </cell>
          <cell r="BL201">
            <v>0</v>
          </cell>
          <cell r="BM201">
            <v>0</v>
          </cell>
          <cell r="BN201">
            <v>0</v>
          </cell>
          <cell r="BP201">
            <v>0</v>
          </cell>
          <cell r="BR201">
            <v>0</v>
          </cell>
          <cell r="BS201">
            <v>0</v>
          </cell>
          <cell r="BT201">
            <v>0</v>
          </cell>
          <cell r="BU201">
            <v>0</v>
          </cell>
          <cell r="BV201">
            <v>0</v>
          </cell>
          <cell r="BX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BA202">
            <v>0</v>
          </cell>
          <cell r="BB202">
            <v>0</v>
          </cell>
          <cell r="BD202">
            <v>193</v>
          </cell>
          <cell r="BE202" t="str">
            <v>MONTEREY</v>
          </cell>
          <cell r="BF202">
            <v>0</v>
          </cell>
          <cell r="BG202">
            <v>0</v>
          </cell>
          <cell r="BI202">
            <v>0</v>
          </cell>
          <cell r="BJ202">
            <v>0</v>
          </cell>
          <cell r="BK202">
            <v>0</v>
          </cell>
          <cell r="BL202">
            <v>0</v>
          </cell>
          <cell r="BM202">
            <v>0</v>
          </cell>
          <cell r="BN202">
            <v>0</v>
          </cell>
          <cell r="BP202">
            <v>0</v>
          </cell>
          <cell r="BR202">
            <v>0</v>
          </cell>
          <cell r="BS202">
            <v>0</v>
          </cell>
          <cell r="BT202">
            <v>0</v>
          </cell>
          <cell r="BU202">
            <v>0</v>
          </cell>
          <cell r="BV202">
            <v>0</v>
          </cell>
          <cell r="BX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BA203">
            <v>0</v>
          </cell>
          <cell r="BB203">
            <v>0</v>
          </cell>
          <cell r="BD203">
            <v>194</v>
          </cell>
          <cell r="BE203" t="str">
            <v>MONTGOMERY</v>
          </cell>
          <cell r="BF203">
            <v>0</v>
          </cell>
          <cell r="BG203">
            <v>0</v>
          </cell>
          <cell r="BI203">
            <v>0</v>
          </cell>
          <cell r="BJ203">
            <v>0</v>
          </cell>
          <cell r="BK203">
            <v>0</v>
          </cell>
          <cell r="BL203">
            <v>0</v>
          </cell>
          <cell r="BM203">
            <v>0</v>
          </cell>
          <cell r="BN203">
            <v>0</v>
          </cell>
          <cell r="BP203">
            <v>0</v>
          </cell>
          <cell r="BR203">
            <v>0</v>
          </cell>
          <cell r="BS203">
            <v>0</v>
          </cell>
          <cell r="BT203">
            <v>0</v>
          </cell>
          <cell r="BU203">
            <v>0</v>
          </cell>
          <cell r="BV203">
            <v>0</v>
          </cell>
          <cell r="BX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BA204">
            <v>0</v>
          </cell>
          <cell r="BB204">
            <v>0</v>
          </cell>
          <cell r="BD204">
            <v>195</v>
          </cell>
          <cell r="BE204" t="str">
            <v>MOUNT WASHINGTON</v>
          </cell>
          <cell r="BF204">
            <v>0</v>
          </cell>
          <cell r="BG204">
            <v>0</v>
          </cell>
          <cell r="BI204">
            <v>0</v>
          </cell>
          <cell r="BJ204">
            <v>0</v>
          </cell>
          <cell r="BK204">
            <v>0</v>
          </cell>
          <cell r="BL204">
            <v>0</v>
          </cell>
          <cell r="BM204">
            <v>0</v>
          </cell>
          <cell r="BN204">
            <v>0</v>
          </cell>
          <cell r="BP204">
            <v>0</v>
          </cell>
          <cell r="BR204">
            <v>0</v>
          </cell>
          <cell r="BS204">
            <v>0</v>
          </cell>
          <cell r="BT204">
            <v>0</v>
          </cell>
          <cell r="BU204">
            <v>0</v>
          </cell>
          <cell r="BV204">
            <v>0</v>
          </cell>
          <cell r="BX204">
            <v>0</v>
          </cell>
        </row>
        <row r="205">
          <cell r="A205">
            <v>196</v>
          </cell>
          <cell r="B205">
            <v>196</v>
          </cell>
          <cell r="C205" t="str">
            <v>NAHANT</v>
          </cell>
          <cell r="D205">
            <v>2</v>
          </cell>
          <cell r="E205">
            <v>24708</v>
          </cell>
          <cell r="F205">
            <v>0</v>
          </cell>
          <cell r="G205">
            <v>1786</v>
          </cell>
          <cell r="H205">
            <v>26494</v>
          </cell>
          <cell r="J205">
            <v>0</v>
          </cell>
          <cell r="K205">
            <v>0</v>
          </cell>
          <cell r="L205">
            <v>1786</v>
          </cell>
          <cell r="M205">
            <v>1786</v>
          </cell>
          <cell r="O205">
            <v>24708</v>
          </cell>
          <cell r="Q205">
            <v>0</v>
          </cell>
          <cell r="R205">
            <v>0</v>
          </cell>
          <cell r="S205">
            <v>1786</v>
          </cell>
          <cell r="T205">
            <v>1786</v>
          </cell>
          <cell r="V205">
            <v>10949.25</v>
          </cell>
          <cell r="W205">
            <v>0</v>
          </cell>
          <cell r="X205">
            <v>196</v>
          </cell>
          <cell r="Y205">
            <v>2</v>
          </cell>
          <cell r="Z205">
            <v>0</v>
          </cell>
          <cell r="AA205">
            <v>24708</v>
          </cell>
          <cell r="AB205">
            <v>0</v>
          </cell>
          <cell r="AC205">
            <v>24708</v>
          </cell>
          <cell r="AD205">
            <v>0</v>
          </cell>
          <cell r="AE205">
            <v>1786</v>
          </cell>
          <cell r="AF205">
            <v>26494</v>
          </cell>
          <cell r="AG205">
            <v>0</v>
          </cell>
          <cell r="AH205">
            <v>0</v>
          </cell>
          <cell r="AI205">
            <v>0</v>
          </cell>
          <cell r="AJ205">
            <v>0</v>
          </cell>
          <cell r="AK205">
            <v>26494</v>
          </cell>
          <cell r="AM205">
            <v>196</v>
          </cell>
          <cell r="AN205">
            <v>196</v>
          </cell>
          <cell r="AO205" t="str">
            <v>NAHANT</v>
          </cell>
          <cell r="AP205">
            <v>24708</v>
          </cell>
          <cell r="AQ205">
            <v>55307</v>
          </cell>
          <cell r="AR205">
            <v>0</v>
          </cell>
          <cell r="AS205">
            <v>0</v>
          </cell>
          <cell r="AT205">
            <v>491.25</v>
          </cell>
          <cell r="AU205">
            <v>979</v>
          </cell>
          <cell r="AV205">
            <v>0</v>
          </cell>
          <cell r="AW205">
            <v>7693</v>
          </cell>
          <cell r="AX205">
            <v>0</v>
          </cell>
          <cell r="AY205">
            <v>9163.25</v>
          </cell>
          <cell r="BA205">
            <v>0</v>
          </cell>
          <cell r="BB205">
            <v>0</v>
          </cell>
          <cell r="BD205">
            <v>196</v>
          </cell>
          <cell r="BE205" t="str">
            <v>NAHANT</v>
          </cell>
          <cell r="BF205">
            <v>0</v>
          </cell>
          <cell r="BG205">
            <v>0</v>
          </cell>
          <cell r="BI205">
            <v>0</v>
          </cell>
          <cell r="BJ205">
            <v>0</v>
          </cell>
          <cell r="BK205">
            <v>0</v>
          </cell>
          <cell r="BL205">
            <v>0</v>
          </cell>
          <cell r="BM205">
            <v>0</v>
          </cell>
          <cell r="BN205">
            <v>0</v>
          </cell>
          <cell r="BP205">
            <v>0</v>
          </cell>
          <cell r="BR205">
            <v>0</v>
          </cell>
          <cell r="BS205">
            <v>0</v>
          </cell>
          <cell r="BT205">
            <v>0</v>
          </cell>
          <cell r="BU205">
            <v>0</v>
          </cell>
          <cell r="BV205">
            <v>0</v>
          </cell>
          <cell r="BX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BA206">
            <v>0</v>
          </cell>
          <cell r="BB206">
            <v>0</v>
          </cell>
          <cell r="BD206">
            <v>197</v>
          </cell>
          <cell r="BE206" t="str">
            <v>NANTUCKET</v>
          </cell>
          <cell r="BF206">
            <v>0</v>
          </cell>
          <cell r="BG206">
            <v>0</v>
          </cell>
          <cell r="BI206">
            <v>0</v>
          </cell>
          <cell r="BJ206">
            <v>0</v>
          </cell>
          <cell r="BK206">
            <v>0</v>
          </cell>
          <cell r="BL206">
            <v>0</v>
          </cell>
          <cell r="BM206">
            <v>0</v>
          </cell>
          <cell r="BN206">
            <v>0</v>
          </cell>
          <cell r="BP206">
            <v>0</v>
          </cell>
          <cell r="BR206">
            <v>0</v>
          </cell>
          <cell r="BS206">
            <v>0</v>
          </cell>
          <cell r="BT206">
            <v>0</v>
          </cell>
          <cell r="BU206">
            <v>0</v>
          </cell>
          <cell r="BV206">
            <v>0</v>
          </cell>
          <cell r="BX206">
            <v>0</v>
          </cell>
        </row>
        <row r="207">
          <cell r="A207">
            <v>198</v>
          </cell>
          <cell r="B207">
            <v>198</v>
          </cell>
          <cell r="C207" t="str">
            <v>NATICK</v>
          </cell>
          <cell r="D207">
            <v>35.19</v>
          </cell>
          <cell r="E207">
            <v>367076</v>
          </cell>
          <cell r="F207">
            <v>0</v>
          </cell>
          <cell r="G207">
            <v>26867</v>
          </cell>
          <cell r="H207">
            <v>393943</v>
          </cell>
          <cell r="J207">
            <v>21555.963875291221</v>
          </cell>
          <cell r="K207">
            <v>0.35901325941801349</v>
          </cell>
          <cell r="L207">
            <v>26867</v>
          </cell>
          <cell r="M207">
            <v>48422.963875291221</v>
          </cell>
          <cell r="O207">
            <v>345520.03612470877</v>
          </cell>
          <cell r="Q207">
            <v>65871</v>
          </cell>
          <cell r="R207">
            <v>21555.963875291221</v>
          </cell>
          <cell r="S207">
            <v>31306</v>
          </cell>
          <cell r="T207">
            <v>114293.96387529123</v>
          </cell>
          <cell r="V207">
            <v>152780.25</v>
          </cell>
          <cell r="W207">
            <v>0</v>
          </cell>
          <cell r="X207">
            <v>198</v>
          </cell>
          <cell r="Y207">
            <v>35.19</v>
          </cell>
          <cell r="Z207">
            <v>0.14211805254447157</v>
          </cell>
          <cell r="AA207">
            <v>367076</v>
          </cell>
          <cell r="AB207">
            <v>0</v>
          </cell>
          <cell r="AC207">
            <v>367076</v>
          </cell>
          <cell r="AD207">
            <v>0</v>
          </cell>
          <cell r="AE207">
            <v>26867</v>
          </cell>
          <cell r="AF207">
            <v>393943</v>
          </cell>
          <cell r="AG207">
            <v>61432</v>
          </cell>
          <cell r="AH207">
            <v>0</v>
          </cell>
          <cell r="AI207">
            <v>4439</v>
          </cell>
          <cell r="AJ207">
            <v>65871</v>
          </cell>
          <cell r="AK207">
            <v>459814</v>
          </cell>
          <cell r="AM207">
            <v>198</v>
          </cell>
          <cell r="AN207">
            <v>198</v>
          </cell>
          <cell r="AO207" t="str">
            <v>NATICK</v>
          </cell>
          <cell r="AP207">
            <v>367076</v>
          </cell>
          <cell r="AQ207">
            <v>334366</v>
          </cell>
          <cell r="AR207">
            <v>32710</v>
          </cell>
          <cell r="AS207">
            <v>0</v>
          </cell>
          <cell r="AT207">
            <v>0</v>
          </cell>
          <cell r="AU207">
            <v>0</v>
          </cell>
          <cell r="AV207">
            <v>0</v>
          </cell>
          <cell r="AW207">
            <v>27332.25</v>
          </cell>
          <cell r="AX207">
            <v>0</v>
          </cell>
          <cell r="AY207">
            <v>60042.25</v>
          </cell>
          <cell r="BA207">
            <v>21555.963875291221</v>
          </cell>
          <cell r="BB207">
            <v>21518.590822381819</v>
          </cell>
          <cell r="BD207">
            <v>198</v>
          </cell>
          <cell r="BE207" t="str">
            <v>NATICK</v>
          </cell>
          <cell r="BF207">
            <v>0</v>
          </cell>
          <cell r="BG207">
            <v>0</v>
          </cell>
          <cell r="BI207">
            <v>0</v>
          </cell>
          <cell r="BJ207">
            <v>0</v>
          </cell>
          <cell r="BK207">
            <v>0</v>
          </cell>
          <cell r="BL207">
            <v>0</v>
          </cell>
          <cell r="BM207">
            <v>0</v>
          </cell>
          <cell r="BN207">
            <v>0</v>
          </cell>
          <cell r="BP207">
            <v>0</v>
          </cell>
          <cell r="BR207">
            <v>32710</v>
          </cell>
          <cell r="BS207">
            <v>32710</v>
          </cell>
          <cell r="BT207">
            <v>0</v>
          </cell>
          <cell r="BU207">
            <v>0</v>
          </cell>
          <cell r="BV207">
            <v>0</v>
          </cell>
          <cell r="BX207">
            <v>0</v>
          </cell>
        </row>
        <row r="208">
          <cell r="A208">
            <v>199</v>
          </cell>
          <cell r="B208">
            <v>199</v>
          </cell>
          <cell r="C208" t="str">
            <v>NEEDHAM</v>
          </cell>
          <cell r="D208">
            <v>3</v>
          </cell>
          <cell r="E208">
            <v>48819</v>
          </cell>
          <cell r="F208">
            <v>0</v>
          </cell>
          <cell r="G208">
            <v>2679</v>
          </cell>
          <cell r="H208">
            <v>51498</v>
          </cell>
          <cell r="J208">
            <v>15459.533981976665</v>
          </cell>
          <cell r="K208">
            <v>0.53247686641959358</v>
          </cell>
          <cell r="L208">
            <v>2679</v>
          </cell>
          <cell r="M208">
            <v>18138.533981976667</v>
          </cell>
          <cell r="O208">
            <v>33359.466018023333</v>
          </cell>
          <cell r="Q208">
            <v>0</v>
          </cell>
          <cell r="R208">
            <v>15459.533981976665</v>
          </cell>
          <cell r="S208">
            <v>2679</v>
          </cell>
          <cell r="T208">
            <v>18138.533981976667</v>
          </cell>
          <cell r="V208">
            <v>31712.25</v>
          </cell>
          <cell r="W208">
            <v>0</v>
          </cell>
          <cell r="X208">
            <v>199</v>
          </cell>
          <cell r="Y208">
            <v>3</v>
          </cell>
          <cell r="Z208">
            <v>0</v>
          </cell>
          <cell r="AA208">
            <v>48819</v>
          </cell>
          <cell r="AB208">
            <v>0</v>
          </cell>
          <cell r="AC208">
            <v>48819</v>
          </cell>
          <cell r="AD208">
            <v>0</v>
          </cell>
          <cell r="AE208">
            <v>2679</v>
          </cell>
          <cell r="AF208">
            <v>51498</v>
          </cell>
          <cell r="AG208">
            <v>0</v>
          </cell>
          <cell r="AH208">
            <v>0</v>
          </cell>
          <cell r="AI208">
            <v>0</v>
          </cell>
          <cell r="AJ208">
            <v>0</v>
          </cell>
          <cell r="AK208">
            <v>51498</v>
          </cell>
          <cell r="AM208">
            <v>199</v>
          </cell>
          <cell r="AN208">
            <v>199</v>
          </cell>
          <cell r="AO208" t="str">
            <v>NEEDHAM</v>
          </cell>
          <cell r="AP208">
            <v>48819</v>
          </cell>
          <cell r="AQ208">
            <v>25360</v>
          </cell>
          <cell r="AR208">
            <v>23459</v>
          </cell>
          <cell r="AS208">
            <v>0</v>
          </cell>
          <cell r="AT208">
            <v>0</v>
          </cell>
          <cell r="AU208">
            <v>0</v>
          </cell>
          <cell r="AV208">
            <v>5574.25</v>
          </cell>
          <cell r="AW208">
            <v>0</v>
          </cell>
          <cell r="AX208">
            <v>0</v>
          </cell>
          <cell r="AY208">
            <v>29033.25</v>
          </cell>
          <cell r="BA208">
            <v>15459.533981976665</v>
          </cell>
          <cell r="BB208">
            <v>15432.730727675178</v>
          </cell>
          <cell r="BD208">
            <v>199</v>
          </cell>
          <cell r="BE208" t="str">
            <v>NEEDHAM</v>
          </cell>
          <cell r="BF208">
            <v>0</v>
          </cell>
          <cell r="BG208">
            <v>0</v>
          </cell>
          <cell r="BI208">
            <v>0</v>
          </cell>
          <cell r="BJ208">
            <v>0</v>
          </cell>
          <cell r="BK208">
            <v>0</v>
          </cell>
          <cell r="BL208">
            <v>0</v>
          </cell>
          <cell r="BM208">
            <v>0</v>
          </cell>
          <cell r="BN208">
            <v>0</v>
          </cell>
          <cell r="BP208">
            <v>0</v>
          </cell>
          <cell r="BR208">
            <v>23459</v>
          </cell>
          <cell r="BS208">
            <v>23459</v>
          </cell>
          <cell r="BT208">
            <v>0</v>
          </cell>
          <cell r="BU208">
            <v>0</v>
          </cell>
          <cell r="BV208">
            <v>0</v>
          </cell>
          <cell r="BX208">
            <v>0</v>
          </cell>
        </row>
        <row r="209">
          <cell r="A209">
            <v>200</v>
          </cell>
          <cell r="B209">
            <v>200</v>
          </cell>
          <cell r="C209" t="str">
            <v>NEW ASHFORD</v>
          </cell>
          <cell r="D209">
            <v>0</v>
          </cell>
          <cell r="E209">
            <v>0</v>
          </cell>
          <cell r="F209">
            <v>0</v>
          </cell>
          <cell r="G209">
            <v>0</v>
          </cell>
          <cell r="H209">
            <v>0</v>
          </cell>
          <cell r="J209">
            <v>0</v>
          </cell>
          <cell r="K209">
            <v>0</v>
          </cell>
          <cell r="L209">
            <v>0</v>
          </cell>
          <cell r="M209">
            <v>0</v>
          </cell>
          <cell r="O209">
            <v>0</v>
          </cell>
          <cell r="Q209">
            <v>0</v>
          </cell>
          <cell r="R209">
            <v>0</v>
          </cell>
          <cell r="S209">
            <v>0</v>
          </cell>
          <cell r="T209">
            <v>0</v>
          </cell>
          <cell r="V209">
            <v>131.75</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131.75</v>
          </cell>
          <cell r="AX209">
            <v>0</v>
          </cell>
          <cell r="AY209">
            <v>131.75</v>
          </cell>
          <cell r="BA209">
            <v>0</v>
          </cell>
          <cell r="BB209">
            <v>0</v>
          </cell>
          <cell r="BD209">
            <v>200</v>
          </cell>
          <cell r="BE209" t="str">
            <v>NEW ASHFORD</v>
          </cell>
          <cell r="BF209">
            <v>0</v>
          </cell>
          <cell r="BG209">
            <v>0</v>
          </cell>
          <cell r="BI209">
            <v>0</v>
          </cell>
          <cell r="BJ209">
            <v>0</v>
          </cell>
          <cell r="BK209">
            <v>0</v>
          </cell>
          <cell r="BL209">
            <v>0</v>
          </cell>
          <cell r="BM209">
            <v>0</v>
          </cell>
          <cell r="BN209">
            <v>0</v>
          </cell>
          <cell r="BP209">
            <v>0</v>
          </cell>
          <cell r="BR209">
            <v>0</v>
          </cell>
          <cell r="BS209">
            <v>0</v>
          </cell>
          <cell r="BT209">
            <v>0</v>
          </cell>
          <cell r="BU209">
            <v>0</v>
          </cell>
          <cell r="BV209">
            <v>0</v>
          </cell>
          <cell r="BX209">
            <v>0</v>
          </cell>
        </row>
        <row r="210">
          <cell r="A210">
            <v>201</v>
          </cell>
          <cell r="B210">
            <v>201</v>
          </cell>
          <cell r="C210" t="str">
            <v>NEW BEDFORD</v>
          </cell>
          <cell r="D210">
            <v>1123.0200000000002</v>
          </cell>
          <cell r="E210">
            <v>13029501</v>
          </cell>
          <cell r="F210">
            <v>449465</v>
          </cell>
          <cell r="G210">
            <v>990702</v>
          </cell>
          <cell r="H210">
            <v>14469668</v>
          </cell>
          <cell r="J210">
            <v>1134388.6947080914</v>
          </cell>
          <cell r="K210">
            <v>0.37753039270860256</v>
          </cell>
          <cell r="L210">
            <v>990702</v>
          </cell>
          <cell r="M210">
            <v>2125090.6947080912</v>
          </cell>
          <cell r="O210">
            <v>12344577.30529191</v>
          </cell>
          <cell r="Q210">
            <v>106555</v>
          </cell>
          <cell r="R210">
            <v>1134388.6947080914</v>
          </cell>
          <cell r="S210">
            <v>997940</v>
          </cell>
          <cell r="T210">
            <v>2231645.6947080912</v>
          </cell>
          <cell r="V210">
            <v>4102018.25</v>
          </cell>
          <cell r="W210">
            <v>0</v>
          </cell>
          <cell r="X210">
            <v>201</v>
          </cell>
          <cell r="Y210">
            <v>1123.0200000000002</v>
          </cell>
          <cell r="Z210">
            <v>5.3254624591947026</v>
          </cell>
          <cell r="AA210">
            <v>13029501</v>
          </cell>
          <cell r="AB210">
            <v>0</v>
          </cell>
          <cell r="AC210">
            <v>13029501</v>
          </cell>
          <cell r="AD210">
            <v>449465</v>
          </cell>
          <cell r="AE210">
            <v>990702</v>
          </cell>
          <cell r="AF210">
            <v>14469668</v>
          </cell>
          <cell r="AG210">
            <v>94289</v>
          </cell>
          <cell r="AH210">
            <v>5028</v>
          </cell>
          <cell r="AI210">
            <v>7238</v>
          </cell>
          <cell r="AJ210">
            <v>106555</v>
          </cell>
          <cell r="AK210">
            <v>14576223</v>
          </cell>
          <cell r="AM210">
            <v>201</v>
          </cell>
          <cell r="AN210">
            <v>201</v>
          </cell>
          <cell r="AO210" t="str">
            <v>NEW BEDFORD</v>
          </cell>
          <cell r="AP210">
            <v>13029501</v>
          </cell>
          <cell r="AQ210">
            <v>11308128</v>
          </cell>
          <cell r="AR210">
            <v>1721373</v>
          </cell>
          <cell r="AS210">
            <v>247135</v>
          </cell>
          <cell r="AT210">
            <v>307652</v>
          </cell>
          <cell r="AU210">
            <v>414446.25</v>
          </cell>
          <cell r="AV210">
            <v>141183.25</v>
          </cell>
          <cell r="AW210">
            <v>172971.75</v>
          </cell>
          <cell r="AX210">
            <v>0</v>
          </cell>
          <cell r="AY210">
            <v>3004761.25</v>
          </cell>
          <cell r="BA210">
            <v>1134388.6947080914</v>
          </cell>
          <cell r="BB210">
            <v>1132421.9272300783</v>
          </cell>
          <cell r="BD210">
            <v>201</v>
          </cell>
          <cell r="BE210" t="str">
            <v>NEW BEDFORD</v>
          </cell>
          <cell r="BF210">
            <v>0</v>
          </cell>
          <cell r="BG210">
            <v>0</v>
          </cell>
          <cell r="BI210">
            <v>0</v>
          </cell>
          <cell r="BJ210">
            <v>0</v>
          </cell>
          <cell r="BK210">
            <v>0</v>
          </cell>
          <cell r="BL210">
            <v>0</v>
          </cell>
          <cell r="BM210">
            <v>0</v>
          </cell>
          <cell r="BN210">
            <v>0</v>
          </cell>
          <cell r="BP210">
            <v>0</v>
          </cell>
          <cell r="BR210">
            <v>1721373</v>
          </cell>
          <cell r="BS210">
            <v>2170838</v>
          </cell>
          <cell r="BT210">
            <v>-449465</v>
          </cell>
          <cell r="BU210">
            <v>-15075.553645268315</v>
          </cell>
          <cell r="BV210">
            <v>0</v>
          </cell>
          <cell r="BX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BA211">
            <v>0</v>
          </cell>
          <cell r="BB211">
            <v>0</v>
          </cell>
          <cell r="BD211">
            <v>202</v>
          </cell>
          <cell r="BE211" t="str">
            <v>NEW BRAINTREE</v>
          </cell>
          <cell r="BF211">
            <v>0</v>
          </cell>
          <cell r="BG211">
            <v>0</v>
          </cell>
          <cell r="BI211">
            <v>0</v>
          </cell>
          <cell r="BJ211">
            <v>0</v>
          </cell>
          <cell r="BK211">
            <v>0</v>
          </cell>
          <cell r="BL211">
            <v>0</v>
          </cell>
          <cell r="BM211">
            <v>0</v>
          </cell>
          <cell r="BN211">
            <v>0</v>
          </cell>
          <cell r="BP211">
            <v>0</v>
          </cell>
          <cell r="BR211">
            <v>0</v>
          </cell>
          <cell r="BS211">
            <v>0</v>
          </cell>
          <cell r="BT211">
            <v>0</v>
          </cell>
          <cell r="BU211">
            <v>0</v>
          </cell>
          <cell r="BV211">
            <v>0</v>
          </cell>
          <cell r="BX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BA212">
            <v>0</v>
          </cell>
          <cell r="BB212">
            <v>0</v>
          </cell>
          <cell r="BD212">
            <v>203</v>
          </cell>
          <cell r="BE212" t="str">
            <v>NEWBURY</v>
          </cell>
          <cell r="BF212">
            <v>0</v>
          </cell>
          <cell r="BG212">
            <v>0</v>
          </cell>
          <cell r="BI212">
            <v>0</v>
          </cell>
          <cell r="BJ212">
            <v>0</v>
          </cell>
          <cell r="BK212">
            <v>0</v>
          </cell>
          <cell r="BL212">
            <v>0</v>
          </cell>
          <cell r="BM212">
            <v>0</v>
          </cell>
          <cell r="BN212">
            <v>0</v>
          </cell>
          <cell r="BP212">
            <v>0</v>
          </cell>
          <cell r="BR212">
            <v>0</v>
          </cell>
          <cell r="BS212">
            <v>0</v>
          </cell>
          <cell r="BT212">
            <v>0</v>
          </cell>
          <cell r="BU212">
            <v>0</v>
          </cell>
          <cell r="BV212">
            <v>0</v>
          </cell>
          <cell r="BX212">
            <v>0</v>
          </cell>
        </row>
        <row r="213">
          <cell r="A213">
            <v>204</v>
          </cell>
          <cell r="B213">
            <v>206</v>
          </cell>
          <cell r="C213" t="str">
            <v>NEWBURYPORT</v>
          </cell>
          <cell r="D213">
            <v>164.16000000000003</v>
          </cell>
          <cell r="E213">
            <v>2213697</v>
          </cell>
          <cell r="F213">
            <v>0</v>
          </cell>
          <cell r="G213">
            <v>146595</v>
          </cell>
          <cell r="H213">
            <v>2360292</v>
          </cell>
          <cell r="J213">
            <v>120747.76715579053</v>
          </cell>
          <cell r="K213">
            <v>0.48173585042105344</v>
          </cell>
          <cell r="L213">
            <v>146595</v>
          </cell>
          <cell r="M213">
            <v>267342.76715579053</v>
          </cell>
          <cell r="O213">
            <v>2092949.2328442095</v>
          </cell>
          <cell r="Q213">
            <v>0</v>
          </cell>
          <cell r="R213">
            <v>120747.76715579053</v>
          </cell>
          <cell r="S213">
            <v>146595</v>
          </cell>
          <cell r="T213">
            <v>267342.76715579053</v>
          </cell>
          <cell r="V213">
            <v>397246.40377294505</v>
          </cell>
          <cell r="W213">
            <v>0</v>
          </cell>
          <cell r="X213">
            <v>204</v>
          </cell>
          <cell r="Y213">
            <v>164.16000000000003</v>
          </cell>
          <cell r="Z213">
            <v>0</v>
          </cell>
          <cell r="AA213">
            <v>2213697</v>
          </cell>
          <cell r="AB213">
            <v>0</v>
          </cell>
          <cell r="AC213">
            <v>2213697</v>
          </cell>
          <cell r="AD213">
            <v>0</v>
          </cell>
          <cell r="AE213">
            <v>146595</v>
          </cell>
          <cell r="AF213">
            <v>2360292</v>
          </cell>
          <cell r="AG213">
            <v>0</v>
          </cell>
          <cell r="AH213">
            <v>0</v>
          </cell>
          <cell r="AI213">
            <v>0</v>
          </cell>
          <cell r="AJ213">
            <v>0</v>
          </cell>
          <cell r="AK213">
            <v>2360292</v>
          </cell>
          <cell r="AM213">
            <v>204</v>
          </cell>
          <cell r="AN213">
            <v>206</v>
          </cell>
          <cell r="AO213" t="str">
            <v>NEWBURYPORT</v>
          </cell>
          <cell r="AP213">
            <v>2213697</v>
          </cell>
          <cell r="AQ213">
            <v>2027806</v>
          </cell>
          <cell r="AR213">
            <v>185891</v>
          </cell>
          <cell r="AS213">
            <v>43652</v>
          </cell>
          <cell r="AT213">
            <v>0</v>
          </cell>
          <cell r="AU213">
            <v>0</v>
          </cell>
          <cell r="AV213">
            <v>23771.25</v>
          </cell>
          <cell r="AW213">
            <v>0</v>
          </cell>
          <cell r="AX213">
            <v>-2662.8462270549498</v>
          </cell>
          <cell r="AY213">
            <v>250651.40377294505</v>
          </cell>
          <cell r="BA213">
            <v>120747.76715579053</v>
          </cell>
          <cell r="BB213">
            <v>119627.35146672001</v>
          </cell>
          <cell r="BD213">
            <v>204</v>
          </cell>
          <cell r="BE213" t="str">
            <v>NEWBURYPORT</v>
          </cell>
          <cell r="BF213">
            <v>0</v>
          </cell>
          <cell r="BG213">
            <v>0</v>
          </cell>
          <cell r="BI213">
            <v>0</v>
          </cell>
          <cell r="BJ213">
            <v>0</v>
          </cell>
          <cell r="BK213">
            <v>0</v>
          </cell>
          <cell r="BL213">
            <v>0</v>
          </cell>
          <cell r="BM213">
            <v>0</v>
          </cell>
          <cell r="BN213">
            <v>0</v>
          </cell>
          <cell r="BP213">
            <v>0</v>
          </cell>
          <cell r="BR213">
            <v>185891</v>
          </cell>
          <cell r="BS213">
            <v>185891</v>
          </cell>
          <cell r="BT213">
            <v>0</v>
          </cell>
          <cell r="BU213">
            <v>-2662.8462270549498</v>
          </cell>
          <cell r="BV213">
            <v>-2662.8462270549498</v>
          </cell>
          <cell r="BX213">
            <v>-2662.8462270549498</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BA214">
            <v>0</v>
          </cell>
          <cell r="BB214">
            <v>0</v>
          </cell>
          <cell r="BD214">
            <v>205</v>
          </cell>
          <cell r="BE214" t="str">
            <v>NEW MARLBOROUGH</v>
          </cell>
          <cell r="BF214">
            <v>0</v>
          </cell>
          <cell r="BG214">
            <v>0</v>
          </cell>
          <cell r="BI214">
            <v>0</v>
          </cell>
          <cell r="BJ214">
            <v>0</v>
          </cell>
          <cell r="BK214">
            <v>0</v>
          </cell>
          <cell r="BL214">
            <v>0</v>
          </cell>
          <cell r="BM214">
            <v>0</v>
          </cell>
          <cell r="BN214">
            <v>0</v>
          </cell>
          <cell r="BP214">
            <v>0</v>
          </cell>
          <cell r="BR214">
            <v>0</v>
          </cell>
          <cell r="BS214">
            <v>0</v>
          </cell>
          <cell r="BT214">
            <v>0</v>
          </cell>
          <cell r="BU214">
            <v>0</v>
          </cell>
          <cell r="BV214">
            <v>0</v>
          </cell>
          <cell r="BX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BA215">
            <v>0</v>
          </cell>
          <cell r="BB215">
            <v>0</v>
          </cell>
          <cell r="BD215">
            <v>206</v>
          </cell>
          <cell r="BE215" t="str">
            <v>NEW SALEM</v>
          </cell>
          <cell r="BF215">
            <v>0</v>
          </cell>
          <cell r="BG215">
            <v>0</v>
          </cell>
          <cell r="BI215">
            <v>0</v>
          </cell>
          <cell r="BJ215">
            <v>0</v>
          </cell>
          <cell r="BK215">
            <v>0</v>
          </cell>
          <cell r="BL215">
            <v>0</v>
          </cell>
          <cell r="BM215">
            <v>0</v>
          </cell>
          <cell r="BN215">
            <v>0</v>
          </cell>
          <cell r="BP215">
            <v>0</v>
          </cell>
          <cell r="BR215">
            <v>0</v>
          </cell>
          <cell r="BS215">
            <v>0</v>
          </cell>
          <cell r="BT215">
            <v>0</v>
          </cell>
          <cell r="BU215">
            <v>0</v>
          </cell>
          <cell r="BV215">
            <v>0</v>
          </cell>
          <cell r="BX215">
            <v>0</v>
          </cell>
        </row>
        <row r="216">
          <cell r="A216">
            <v>207</v>
          </cell>
          <cell r="B216">
            <v>207</v>
          </cell>
          <cell r="C216" t="str">
            <v>NEWTON</v>
          </cell>
          <cell r="D216">
            <v>2.0700000000000003</v>
          </cell>
          <cell r="E216">
            <v>22775</v>
          </cell>
          <cell r="F216">
            <v>0</v>
          </cell>
          <cell r="G216">
            <v>961</v>
          </cell>
          <cell r="H216">
            <v>23736</v>
          </cell>
          <cell r="J216">
            <v>-1747.5006508272115</v>
          </cell>
          <cell r="K216">
            <v>-0.13347582817068054</v>
          </cell>
          <cell r="L216">
            <v>961</v>
          </cell>
          <cell r="M216">
            <v>-786.50065082721153</v>
          </cell>
          <cell r="O216">
            <v>24522.500650827213</v>
          </cell>
          <cell r="Q216">
            <v>0</v>
          </cell>
          <cell r="R216">
            <v>-1747.5006508272115</v>
          </cell>
          <cell r="S216">
            <v>961</v>
          </cell>
          <cell r="T216">
            <v>-786.50065082721153</v>
          </cell>
          <cell r="V216">
            <v>14053.263032019679</v>
          </cell>
          <cell r="W216">
            <v>0</v>
          </cell>
          <cell r="X216">
            <v>207</v>
          </cell>
          <cell r="Y216">
            <v>2.0700000000000003</v>
          </cell>
          <cell r="Z216">
            <v>3.4227039361093324E-3</v>
          </cell>
          <cell r="AA216">
            <v>39208</v>
          </cell>
          <cell r="AB216">
            <v>0</v>
          </cell>
          <cell r="AC216">
            <v>39208</v>
          </cell>
          <cell r="AD216">
            <v>0</v>
          </cell>
          <cell r="AE216">
            <v>1845</v>
          </cell>
          <cell r="AF216">
            <v>41053</v>
          </cell>
          <cell r="AG216">
            <v>0</v>
          </cell>
          <cell r="AH216">
            <v>0</v>
          </cell>
          <cell r="AI216">
            <v>0</v>
          </cell>
          <cell r="AJ216">
            <v>0</v>
          </cell>
          <cell r="AK216">
            <v>41053</v>
          </cell>
          <cell r="AM216">
            <v>207</v>
          </cell>
          <cell r="AN216">
            <v>207</v>
          </cell>
          <cell r="AO216" t="str">
            <v>NEWTON</v>
          </cell>
          <cell r="AP216">
            <v>22775</v>
          </cell>
          <cell r="AQ216">
            <v>120537</v>
          </cell>
          <cell r="AR216">
            <v>0</v>
          </cell>
          <cell r="AS216">
            <v>755</v>
          </cell>
          <cell r="AT216">
            <v>14651</v>
          </cell>
          <cell r="AU216">
            <v>0</v>
          </cell>
          <cell r="AV216">
            <v>338</v>
          </cell>
          <cell r="AW216">
            <v>0</v>
          </cell>
          <cell r="AX216">
            <v>-2651.7369679803219</v>
          </cell>
          <cell r="AY216">
            <v>13092.263032019679</v>
          </cell>
          <cell r="BA216">
            <v>-1747.5006508272115</v>
          </cell>
          <cell r="BB216">
            <v>-2651.7369679803219</v>
          </cell>
          <cell r="BD216">
            <v>207</v>
          </cell>
          <cell r="BE216" t="str">
            <v>NEWTON</v>
          </cell>
          <cell r="BF216">
            <v>-1</v>
          </cell>
          <cell r="BG216">
            <v>-16433</v>
          </cell>
          <cell r="BI216">
            <v>-884</v>
          </cell>
          <cell r="BJ216">
            <v>-17317</v>
          </cell>
          <cell r="BK216">
            <v>0</v>
          </cell>
          <cell r="BL216">
            <v>0</v>
          </cell>
          <cell r="BM216">
            <v>0</v>
          </cell>
          <cell r="BN216">
            <v>-17317</v>
          </cell>
          <cell r="BP216">
            <v>-884</v>
          </cell>
          <cell r="BR216">
            <v>0</v>
          </cell>
          <cell r="BS216">
            <v>0</v>
          </cell>
          <cell r="BT216">
            <v>0</v>
          </cell>
          <cell r="BU216">
            <v>-2651.7369679803219</v>
          </cell>
          <cell r="BV216">
            <v>-2651.7369679803219</v>
          </cell>
          <cell r="BX216">
            <v>-3535.7369679803219</v>
          </cell>
        </row>
        <row r="217">
          <cell r="A217">
            <v>208</v>
          </cell>
          <cell r="B217">
            <v>208</v>
          </cell>
          <cell r="C217" t="str">
            <v>NORFOLK</v>
          </cell>
          <cell r="D217">
            <v>2</v>
          </cell>
          <cell r="E217">
            <v>27356</v>
          </cell>
          <cell r="F217">
            <v>0</v>
          </cell>
          <cell r="G217">
            <v>1786</v>
          </cell>
          <cell r="H217">
            <v>29142</v>
          </cell>
          <cell r="J217">
            <v>0</v>
          </cell>
          <cell r="K217">
            <v>0</v>
          </cell>
          <cell r="L217">
            <v>1786</v>
          </cell>
          <cell r="M217">
            <v>1786</v>
          </cell>
          <cell r="O217">
            <v>27356</v>
          </cell>
          <cell r="Q217">
            <v>0</v>
          </cell>
          <cell r="R217">
            <v>0</v>
          </cell>
          <cell r="S217">
            <v>1786</v>
          </cell>
          <cell r="T217">
            <v>1786</v>
          </cell>
          <cell r="V217">
            <v>20981</v>
          </cell>
          <cell r="W217">
            <v>0</v>
          </cell>
          <cell r="X217">
            <v>208</v>
          </cell>
          <cell r="Y217">
            <v>2</v>
          </cell>
          <cell r="Z217">
            <v>0</v>
          </cell>
          <cell r="AA217">
            <v>27356</v>
          </cell>
          <cell r="AB217">
            <v>0</v>
          </cell>
          <cell r="AC217">
            <v>27356</v>
          </cell>
          <cell r="AD217">
            <v>0</v>
          </cell>
          <cell r="AE217">
            <v>1786</v>
          </cell>
          <cell r="AF217">
            <v>29142</v>
          </cell>
          <cell r="AG217">
            <v>0</v>
          </cell>
          <cell r="AH217">
            <v>0</v>
          </cell>
          <cell r="AI217">
            <v>0</v>
          </cell>
          <cell r="AJ217">
            <v>0</v>
          </cell>
          <cell r="AK217">
            <v>29142</v>
          </cell>
          <cell r="AM217">
            <v>208</v>
          </cell>
          <cell r="AN217">
            <v>208</v>
          </cell>
          <cell r="AO217" t="str">
            <v>NORFOLK</v>
          </cell>
          <cell r="AP217">
            <v>27356</v>
          </cell>
          <cell r="AQ217">
            <v>28224</v>
          </cell>
          <cell r="AR217">
            <v>0</v>
          </cell>
          <cell r="AS217">
            <v>0</v>
          </cell>
          <cell r="AT217">
            <v>13557.5</v>
          </cell>
          <cell r="AU217">
            <v>542.5</v>
          </cell>
          <cell r="AV217">
            <v>5095</v>
          </cell>
          <cell r="AW217">
            <v>0</v>
          </cell>
          <cell r="AX217">
            <v>0</v>
          </cell>
          <cell r="AY217">
            <v>19195</v>
          </cell>
          <cell r="BA217">
            <v>0</v>
          </cell>
          <cell r="BB217">
            <v>0</v>
          </cell>
          <cell r="BD217">
            <v>208</v>
          </cell>
          <cell r="BE217" t="str">
            <v>NORFOLK</v>
          </cell>
          <cell r="BF217">
            <v>0</v>
          </cell>
          <cell r="BG217">
            <v>0</v>
          </cell>
          <cell r="BI217">
            <v>0</v>
          </cell>
          <cell r="BJ217">
            <v>0</v>
          </cell>
          <cell r="BK217">
            <v>0</v>
          </cell>
          <cell r="BL217">
            <v>0</v>
          </cell>
          <cell r="BM217">
            <v>0</v>
          </cell>
          <cell r="BN217">
            <v>0</v>
          </cell>
          <cell r="BP217">
            <v>0</v>
          </cell>
          <cell r="BR217">
            <v>0</v>
          </cell>
          <cell r="BS217">
            <v>0</v>
          </cell>
          <cell r="BT217">
            <v>0</v>
          </cell>
          <cell r="BU217">
            <v>0</v>
          </cell>
          <cell r="BV217">
            <v>0</v>
          </cell>
          <cell r="BX217">
            <v>0</v>
          </cell>
        </row>
        <row r="218">
          <cell r="A218">
            <v>209</v>
          </cell>
          <cell r="B218">
            <v>209</v>
          </cell>
          <cell r="C218" t="str">
            <v>NORTH ADAMS</v>
          </cell>
          <cell r="D218">
            <v>59.72999999999999</v>
          </cell>
          <cell r="E218">
            <v>788614</v>
          </cell>
          <cell r="F218">
            <v>0</v>
          </cell>
          <cell r="G218">
            <v>53339</v>
          </cell>
          <cell r="H218">
            <v>841953</v>
          </cell>
          <cell r="J218">
            <v>51244.522410503843</v>
          </cell>
          <cell r="K218">
            <v>0.41102560534649696</v>
          </cell>
          <cell r="L218">
            <v>53339</v>
          </cell>
          <cell r="M218">
            <v>104583.52241050385</v>
          </cell>
          <cell r="O218">
            <v>737369.47758949618</v>
          </cell>
          <cell r="Q218">
            <v>0</v>
          </cell>
          <cell r="R218">
            <v>51244.522410503843</v>
          </cell>
          <cell r="S218">
            <v>53339</v>
          </cell>
          <cell r="T218">
            <v>104583.52241050385</v>
          </cell>
          <cell r="V218">
            <v>178013.7690263832</v>
          </cell>
          <cell r="W218">
            <v>0</v>
          </cell>
          <cell r="X218">
            <v>209</v>
          </cell>
          <cell r="Y218">
            <v>59.72999999999999</v>
          </cell>
          <cell r="Z218">
            <v>0</v>
          </cell>
          <cell r="AA218">
            <v>788614</v>
          </cell>
          <cell r="AB218">
            <v>0</v>
          </cell>
          <cell r="AC218">
            <v>788614</v>
          </cell>
          <cell r="AD218">
            <v>0</v>
          </cell>
          <cell r="AE218">
            <v>53339</v>
          </cell>
          <cell r="AF218">
            <v>841953</v>
          </cell>
          <cell r="AG218">
            <v>0</v>
          </cell>
          <cell r="AH218">
            <v>0</v>
          </cell>
          <cell r="AI218">
            <v>0</v>
          </cell>
          <cell r="AJ218">
            <v>0</v>
          </cell>
          <cell r="AK218">
            <v>841953</v>
          </cell>
          <cell r="AM218">
            <v>209</v>
          </cell>
          <cell r="AN218">
            <v>209</v>
          </cell>
          <cell r="AO218" t="str">
            <v>NORTH ADAMS</v>
          </cell>
          <cell r="AP218">
            <v>788614</v>
          </cell>
          <cell r="AQ218">
            <v>710053</v>
          </cell>
          <cell r="AR218">
            <v>78561</v>
          </cell>
          <cell r="AS218">
            <v>13118</v>
          </cell>
          <cell r="AT218">
            <v>0</v>
          </cell>
          <cell r="AU218">
            <v>0</v>
          </cell>
          <cell r="AV218">
            <v>0</v>
          </cell>
          <cell r="AW218">
            <v>33796</v>
          </cell>
          <cell r="AX218">
            <v>-800.23097361678811</v>
          </cell>
          <cell r="AY218">
            <v>124674.7690263832</v>
          </cell>
          <cell r="BA218">
            <v>51244.522410503843</v>
          </cell>
          <cell r="BB218">
            <v>50881.88500306123</v>
          </cell>
          <cell r="BD218">
            <v>209</v>
          </cell>
          <cell r="BE218" t="str">
            <v>NORTH ADAMS</v>
          </cell>
          <cell r="BF218">
            <v>0</v>
          </cell>
          <cell r="BG218">
            <v>0</v>
          </cell>
          <cell r="BI218">
            <v>0</v>
          </cell>
          <cell r="BJ218">
            <v>0</v>
          </cell>
          <cell r="BK218">
            <v>0</v>
          </cell>
          <cell r="BL218">
            <v>0</v>
          </cell>
          <cell r="BM218">
            <v>0</v>
          </cell>
          <cell r="BN218">
            <v>0</v>
          </cell>
          <cell r="BP218">
            <v>0</v>
          </cell>
          <cell r="BR218">
            <v>78561</v>
          </cell>
          <cell r="BS218">
            <v>78561</v>
          </cell>
          <cell r="BT218">
            <v>0</v>
          </cell>
          <cell r="BU218">
            <v>-800.23097361678811</v>
          </cell>
          <cell r="BV218">
            <v>-800.23097361678811</v>
          </cell>
          <cell r="BX218">
            <v>-800.23097361678811</v>
          </cell>
        </row>
        <row r="219">
          <cell r="A219">
            <v>210</v>
          </cell>
          <cell r="B219">
            <v>214</v>
          </cell>
          <cell r="C219" t="str">
            <v>NORTHAMPTON</v>
          </cell>
          <cell r="D219">
            <v>197.88</v>
          </cell>
          <cell r="E219">
            <v>2292541</v>
          </cell>
          <cell r="F219">
            <v>0</v>
          </cell>
          <cell r="G219">
            <v>171445</v>
          </cell>
          <cell r="H219">
            <v>2463986</v>
          </cell>
          <cell r="J219">
            <v>91784.516558324991</v>
          </cell>
          <cell r="K219">
            <v>0.36219018610097453</v>
          </cell>
          <cell r="L219">
            <v>171445</v>
          </cell>
          <cell r="M219">
            <v>263229.51655832498</v>
          </cell>
          <cell r="O219">
            <v>2200756.4834416751</v>
          </cell>
          <cell r="Q219">
            <v>78825</v>
          </cell>
          <cell r="R219">
            <v>91784.516558324991</v>
          </cell>
          <cell r="S219">
            <v>176793</v>
          </cell>
          <cell r="T219">
            <v>342054.51655832498</v>
          </cell>
          <cell r="V219">
            <v>503685.25</v>
          </cell>
          <cell r="W219">
            <v>0</v>
          </cell>
          <cell r="X219">
            <v>210</v>
          </cell>
          <cell r="Y219">
            <v>197.88</v>
          </cell>
          <cell r="Z219">
            <v>0.14525057507785119</v>
          </cell>
          <cell r="AA219">
            <v>2290017</v>
          </cell>
          <cell r="AB219">
            <v>0</v>
          </cell>
          <cell r="AC219">
            <v>2290017</v>
          </cell>
          <cell r="AD219">
            <v>0</v>
          </cell>
          <cell r="AE219">
            <v>171245</v>
          </cell>
          <cell r="AF219">
            <v>2461262</v>
          </cell>
          <cell r="AG219">
            <v>73477</v>
          </cell>
          <cell r="AH219">
            <v>0</v>
          </cell>
          <cell r="AI219">
            <v>5348</v>
          </cell>
          <cell r="AJ219">
            <v>78825</v>
          </cell>
          <cell r="AK219">
            <v>2540087</v>
          </cell>
          <cell r="AM219">
            <v>210</v>
          </cell>
          <cell r="AN219">
            <v>214</v>
          </cell>
          <cell r="AO219" t="str">
            <v>NORTHAMPTON</v>
          </cell>
          <cell r="AP219">
            <v>2292541</v>
          </cell>
          <cell r="AQ219">
            <v>2153263</v>
          </cell>
          <cell r="AR219">
            <v>139278</v>
          </cell>
          <cell r="AS219">
            <v>0</v>
          </cell>
          <cell r="AT219">
            <v>28295</v>
          </cell>
          <cell r="AU219">
            <v>48342.75</v>
          </cell>
          <cell r="AV219">
            <v>31722.75</v>
          </cell>
          <cell r="AW219">
            <v>5776.75</v>
          </cell>
          <cell r="AX219">
            <v>0</v>
          </cell>
          <cell r="AY219">
            <v>253415.25</v>
          </cell>
          <cell r="BA219">
            <v>91784.516558324991</v>
          </cell>
          <cell r="BB219">
            <v>91625.383447254513</v>
          </cell>
          <cell r="BD219">
            <v>210</v>
          </cell>
          <cell r="BE219" t="str">
            <v>NORTHAMPTON</v>
          </cell>
          <cell r="BF219">
            <v>0.22222222222217169</v>
          </cell>
          <cell r="BG219">
            <v>2524</v>
          </cell>
          <cell r="BI219">
            <v>200</v>
          </cell>
          <cell r="BJ219">
            <v>2724</v>
          </cell>
          <cell r="BK219">
            <v>0</v>
          </cell>
          <cell r="BL219">
            <v>0</v>
          </cell>
          <cell r="BM219">
            <v>0</v>
          </cell>
          <cell r="BN219">
            <v>2724</v>
          </cell>
          <cell r="BP219">
            <v>200</v>
          </cell>
          <cell r="BR219">
            <v>139278</v>
          </cell>
          <cell r="BS219">
            <v>136754</v>
          </cell>
          <cell r="BT219">
            <v>2524</v>
          </cell>
          <cell r="BU219">
            <v>0</v>
          </cell>
          <cell r="BV219">
            <v>0</v>
          </cell>
          <cell r="BX219">
            <v>200</v>
          </cell>
        </row>
        <row r="220">
          <cell r="A220">
            <v>211</v>
          </cell>
          <cell r="B220">
            <v>210</v>
          </cell>
          <cell r="C220" t="str">
            <v>NORTH ANDOVER</v>
          </cell>
          <cell r="D220">
            <v>10</v>
          </cell>
          <cell r="E220">
            <v>112849</v>
          </cell>
          <cell r="F220">
            <v>0</v>
          </cell>
          <cell r="G220">
            <v>8928</v>
          </cell>
          <cell r="H220">
            <v>121777</v>
          </cell>
          <cell r="J220">
            <v>25446.279591329745</v>
          </cell>
          <cell r="K220">
            <v>0.40925654583720683</v>
          </cell>
          <cell r="L220">
            <v>8928</v>
          </cell>
          <cell r="M220">
            <v>34374.279591329745</v>
          </cell>
          <cell r="O220">
            <v>87402.720408670255</v>
          </cell>
          <cell r="Q220">
            <v>0</v>
          </cell>
          <cell r="R220">
            <v>25446.279591329745</v>
          </cell>
          <cell r="S220">
            <v>8928</v>
          </cell>
          <cell r="T220">
            <v>34374.279591329745</v>
          </cell>
          <cell r="V220">
            <v>71104.842008170861</v>
          </cell>
          <cell r="W220">
            <v>0</v>
          </cell>
          <cell r="X220">
            <v>211</v>
          </cell>
          <cell r="Y220">
            <v>10</v>
          </cell>
          <cell r="Z220">
            <v>2.0728494187281718E-3</v>
          </cell>
          <cell r="AA220">
            <v>112849</v>
          </cell>
          <cell r="AB220">
            <v>0</v>
          </cell>
          <cell r="AC220">
            <v>112849</v>
          </cell>
          <cell r="AD220">
            <v>0</v>
          </cell>
          <cell r="AE220">
            <v>8928</v>
          </cell>
          <cell r="AF220">
            <v>121777</v>
          </cell>
          <cell r="AG220">
            <v>0</v>
          </cell>
          <cell r="AH220">
            <v>0</v>
          </cell>
          <cell r="AI220">
            <v>0</v>
          </cell>
          <cell r="AJ220">
            <v>0</v>
          </cell>
          <cell r="AK220">
            <v>121777</v>
          </cell>
          <cell r="AM220">
            <v>211</v>
          </cell>
          <cell r="AN220">
            <v>210</v>
          </cell>
          <cell r="AO220" t="str">
            <v>NORTH ANDOVER</v>
          </cell>
          <cell r="AP220">
            <v>112849</v>
          </cell>
          <cell r="AQ220">
            <v>74078</v>
          </cell>
          <cell r="AR220">
            <v>38771</v>
          </cell>
          <cell r="AS220">
            <v>2585</v>
          </cell>
          <cell r="AT220">
            <v>0</v>
          </cell>
          <cell r="AU220">
            <v>0</v>
          </cell>
          <cell r="AV220">
            <v>14998.5</v>
          </cell>
          <cell r="AW220">
            <v>5980</v>
          </cell>
          <cell r="AX220">
            <v>-157.65799182913906</v>
          </cell>
          <cell r="AY220">
            <v>62176.842008170861</v>
          </cell>
          <cell r="BA220">
            <v>25446.279591329745</v>
          </cell>
          <cell r="BB220">
            <v>25348.220478808755</v>
          </cell>
          <cell r="BD220">
            <v>211</v>
          </cell>
          <cell r="BE220" t="str">
            <v>NORTH ANDOVER</v>
          </cell>
          <cell r="BF220">
            <v>0</v>
          </cell>
          <cell r="BG220">
            <v>0</v>
          </cell>
          <cell r="BI220">
            <v>0</v>
          </cell>
          <cell r="BJ220">
            <v>0</v>
          </cell>
          <cell r="BK220">
            <v>0</v>
          </cell>
          <cell r="BL220">
            <v>0</v>
          </cell>
          <cell r="BM220">
            <v>0</v>
          </cell>
          <cell r="BN220">
            <v>0</v>
          </cell>
          <cell r="BP220">
            <v>0</v>
          </cell>
          <cell r="BR220">
            <v>38771</v>
          </cell>
          <cell r="BS220">
            <v>38771</v>
          </cell>
          <cell r="BT220">
            <v>0</v>
          </cell>
          <cell r="BU220">
            <v>-157.65799182913906</v>
          </cell>
          <cell r="BV220">
            <v>-157.65799182913906</v>
          </cell>
          <cell r="BX220">
            <v>-157.65799182913906</v>
          </cell>
        </row>
        <row r="221">
          <cell r="A221">
            <v>212</v>
          </cell>
          <cell r="B221">
            <v>211</v>
          </cell>
          <cell r="C221" t="str">
            <v>NORTH ATTLEBOROUGH</v>
          </cell>
          <cell r="D221">
            <v>126.43000000000002</v>
          </cell>
          <cell r="E221">
            <v>1404269</v>
          </cell>
          <cell r="F221">
            <v>0</v>
          </cell>
          <cell r="G221">
            <v>112634</v>
          </cell>
          <cell r="H221">
            <v>1516903</v>
          </cell>
          <cell r="J221">
            <v>184040.40919116969</v>
          </cell>
          <cell r="K221">
            <v>0.48163361256482168</v>
          </cell>
          <cell r="L221">
            <v>112634</v>
          </cell>
          <cell r="M221">
            <v>296674.40919116966</v>
          </cell>
          <cell r="O221">
            <v>1220228.5908088302</v>
          </cell>
          <cell r="Q221">
            <v>3630</v>
          </cell>
          <cell r="R221">
            <v>184040.40919116969</v>
          </cell>
          <cell r="S221">
            <v>112902</v>
          </cell>
          <cell r="T221">
            <v>300304.40919116966</v>
          </cell>
          <cell r="V221">
            <v>498381.0374947621</v>
          </cell>
          <cell r="W221">
            <v>0</v>
          </cell>
          <cell r="X221">
            <v>212</v>
          </cell>
          <cell r="Y221">
            <v>126.43000000000002</v>
          </cell>
          <cell r="Z221">
            <v>0</v>
          </cell>
          <cell r="AA221">
            <v>1404269</v>
          </cell>
          <cell r="AB221">
            <v>0</v>
          </cell>
          <cell r="AC221">
            <v>1404269</v>
          </cell>
          <cell r="AD221">
            <v>0</v>
          </cell>
          <cell r="AE221">
            <v>112634</v>
          </cell>
          <cell r="AF221">
            <v>1516903</v>
          </cell>
          <cell r="AG221">
            <v>3362</v>
          </cell>
          <cell r="AH221">
            <v>0</v>
          </cell>
          <cell r="AI221">
            <v>268</v>
          </cell>
          <cell r="AJ221">
            <v>3630</v>
          </cell>
          <cell r="AK221">
            <v>1520533</v>
          </cell>
          <cell r="AM221">
            <v>212</v>
          </cell>
          <cell r="AN221">
            <v>211</v>
          </cell>
          <cell r="AO221" t="str">
            <v>NORTH ATTLEBOROUGH</v>
          </cell>
          <cell r="AP221">
            <v>1404269</v>
          </cell>
          <cell r="AQ221">
            <v>1123880</v>
          </cell>
          <cell r="AR221">
            <v>280389</v>
          </cell>
          <cell r="AS221">
            <v>18323</v>
          </cell>
          <cell r="AT221">
            <v>32883.75</v>
          </cell>
          <cell r="AU221">
            <v>9678.5</v>
          </cell>
          <cell r="AV221">
            <v>26569.25</v>
          </cell>
          <cell r="AW221">
            <v>15391.25</v>
          </cell>
          <cell r="AX221">
            <v>-1117.7125052378979</v>
          </cell>
          <cell r="AY221">
            <v>382117.0374947621</v>
          </cell>
          <cell r="BA221">
            <v>184040.40919116969</v>
          </cell>
          <cell r="BB221">
            <v>183338.91122135383</v>
          </cell>
          <cell r="BD221">
            <v>212</v>
          </cell>
          <cell r="BE221" t="str">
            <v>NORTH ATTLEBOROUGH</v>
          </cell>
          <cell r="BF221">
            <v>0</v>
          </cell>
          <cell r="BG221">
            <v>0</v>
          </cell>
          <cell r="BI221">
            <v>0</v>
          </cell>
          <cell r="BJ221">
            <v>0</v>
          </cell>
          <cell r="BK221">
            <v>0</v>
          </cell>
          <cell r="BL221">
            <v>0</v>
          </cell>
          <cell r="BM221">
            <v>0</v>
          </cell>
          <cell r="BN221">
            <v>0</v>
          </cell>
          <cell r="BP221">
            <v>0</v>
          </cell>
          <cell r="BR221">
            <v>280389</v>
          </cell>
          <cell r="BS221">
            <v>280389</v>
          </cell>
          <cell r="BT221">
            <v>0</v>
          </cell>
          <cell r="BU221">
            <v>-1117.7125052378979</v>
          </cell>
          <cell r="BV221">
            <v>-1117.7125052378979</v>
          </cell>
          <cell r="BX221">
            <v>-1117.7125052378979</v>
          </cell>
        </row>
        <row r="222">
          <cell r="A222">
            <v>213</v>
          </cell>
          <cell r="B222">
            <v>215</v>
          </cell>
          <cell r="C222" t="str">
            <v>NORTHBOROUGH</v>
          </cell>
          <cell r="D222">
            <v>2.76</v>
          </cell>
          <cell r="E222">
            <v>43754</v>
          </cell>
          <cell r="F222">
            <v>0</v>
          </cell>
          <cell r="G222">
            <v>2404</v>
          </cell>
          <cell r="H222">
            <v>46158</v>
          </cell>
          <cell r="J222">
            <v>28833.98481808291</v>
          </cell>
          <cell r="K222">
            <v>0.6235622220245759</v>
          </cell>
          <cell r="L222">
            <v>2404</v>
          </cell>
          <cell r="M222">
            <v>31237.98481808291</v>
          </cell>
          <cell r="O222">
            <v>14920.01518191709</v>
          </cell>
          <cell r="Q222">
            <v>0</v>
          </cell>
          <cell r="R222">
            <v>28833.98481808291</v>
          </cell>
          <cell r="S222">
            <v>2404</v>
          </cell>
          <cell r="T222">
            <v>31237.98481808291</v>
          </cell>
          <cell r="V222">
            <v>48644.75</v>
          </cell>
          <cell r="W222">
            <v>0</v>
          </cell>
          <cell r="X222">
            <v>213</v>
          </cell>
          <cell r="Y222">
            <v>2.76</v>
          </cell>
          <cell r="Z222">
            <v>6.7317073170732267E-2</v>
          </cell>
          <cell r="AA222">
            <v>43754</v>
          </cell>
          <cell r="AB222">
            <v>0</v>
          </cell>
          <cell r="AC222">
            <v>43754</v>
          </cell>
          <cell r="AD222">
            <v>0</v>
          </cell>
          <cell r="AE222">
            <v>2404</v>
          </cell>
          <cell r="AF222">
            <v>46158</v>
          </cell>
          <cell r="AG222">
            <v>0</v>
          </cell>
          <cell r="AH222">
            <v>0</v>
          </cell>
          <cell r="AI222">
            <v>0</v>
          </cell>
          <cell r="AJ222">
            <v>0</v>
          </cell>
          <cell r="AK222">
            <v>46158</v>
          </cell>
          <cell r="AM222">
            <v>213</v>
          </cell>
          <cell r="AN222">
            <v>215</v>
          </cell>
          <cell r="AO222" t="str">
            <v>NORTHBOROUGH</v>
          </cell>
          <cell r="AP222">
            <v>43754</v>
          </cell>
          <cell r="AQ222">
            <v>0</v>
          </cell>
          <cell r="AR222">
            <v>43754</v>
          </cell>
          <cell r="AS222">
            <v>0</v>
          </cell>
          <cell r="AT222">
            <v>432.75</v>
          </cell>
          <cell r="AU222">
            <v>0</v>
          </cell>
          <cell r="AV222">
            <v>2054</v>
          </cell>
          <cell r="AW222">
            <v>0</v>
          </cell>
          <cell r="AX222">
            <v>0</v>
          </cell>
          <cell r="AY222">
            <v>46240.75</v>
          </cell>
          <cell r="BA222">
            <v>28833.98481808291</v>
          </cell>
          <cell r="BB222">
            <v>28783.993361127916</v>
          </cell>
          <cell r="BD222">
            <v>213</v>
          </cell>
          <cell r="BE222" t="str">
            <v>NORTHBOROUGH</v>
          </cell>
          <cell r="BF222">
            <v>0</v>
          </cell>
          <cell r="BG222">
            <v>0</v>
          </cell>
          <cell r="BI222">
            <v>0</v>
          </cell>
          <cell r="BJ222">
            <v>0</v>
          </cell>
          <cell r="BK222">
            <v>0</v>
          </cell>
          <cell r="BL222">
            <v>0</v>
          </cell>
          <cell r="BM222">
            <v>0</v>
          </cell>
          <cell r="BN222">
            <v>0</v>
          </cell>
          <cell r="BP222">
            <v>0</v>
          </cell>
          <cell r="BR222">
            <v>43754</v>
          </cell>
          <cell r="BS222">
            <v>43754</v>
          </cell>
          <cell r="BT222">
            <v>0</v>
          </cell>
          <cell r="BU222">
            <v>0</v>
          </cell>
          <cell r="BV222">
            <v>0</v>
          </cell>
          <cell r="BX222">
            <v>0</v>
          </cell>
        </row>
        <row r="223">
          <cell r="A223">
            <v>214</v>
          </cell>
          <cell r="B223">
            <v>216</v>
          </cell>
          <cell r="C223" t="str">
            <v>NORTHBRIDGE</v>
          </cell>
          <cell r="D223">
            <v>2</v>
          </cell>
          <cell r="E223">
            <v>20021</v>
          </cell>
          <cell r="F223">
            <v>0</v>
          </cell>
          <cell r="G223">
            <v>1786</v>
          </cell>
          <cell r="H223">
            <v>21807</v>
          </cell>
          <cell r="J223">
            <v>0</v>
          </cell>
          <cell r="K223">
            <v>0</v>
          </cell>
          <cell r="L223">
            <v>1786</v>
          </cell>
          <cell r="M223">
            <v>1786</v>
          </cell>
          <cell r="O223">
            <v>20021</v>
          </cell>
          <cell r="Q223">
            <v>0</v>
          </cell>
          <cell r="R223">
            <v>0</v>
          </cell>
          <cell r="S223">
            <v>1786</v>
          </cell>
          <cell r="T223">
            <v>1786</v>
          </cell>
          <cell r="V223">
            <v>7706.75</v>
          </cell>
          <cell r="W223">
            <v>0</v>
          </cell>
          <cell r="X223">
            <v>214</v>
          </cell>
          <cell r="Y223">
            <v>2</v>
          </cell>
          <cell r="Z223">
            <v>0</v>
          </cell>
          <cell r="AA223">
            <v>20021</v>
          </cell>
          <cell r="AB223">
            <v>0</v>
          </cell>
          <cell r="AC223">
            <v>20021</v>
          </cell>
          <cell r="AD223">
            <v>0</v>
          </cell>
          <cell r="AE223">
            <v>1786</v>
          </cell>
          <cell r="AF223">
            <v>21807</v>
          </cell>
          <cell r="AG223">
            <v>0</v>
          </cell>
          <cell r="AH223">
            <v>0</v>
          </cell>
          <cell r="AI223">
            <v>0</v>
          </cell>
          <cell r="AJ223">
            <v>0</v>
          </cell>
          <cell r="AK223">
            <v>21807</v>
          </cell>
          <cell r="AM223">
            <v>214</v>
          </cell>
          <cell r="AN223">
            <v>216</v>
          </cell>
          <cell r="AO223" t="str">
            <v>NORTHBRIDGE</v>
          </cell>
          <cell r="AP223">
            <v>20021</v>
          </cell>
          <cell r="AQ223">
            <v>34635</v>
          </cell>
          <cell r="AR223">
            <v>0</v>
          </cell>
          <cell r="AS223">
            <v>0</v>
          </cell>
          <cell r="AT223">
            <v>0</v>
          </cell>
          <cell r="AU223">
            <v>4210.25</v>
          </cell>
          <cell r="AV223">
            <v>0</v>
          </cell>
          <cell r="AW223">
            <v>1710.5</v>
          </cell>
          <cell r="AX223">
            <v>0</v>
          </cell>
          <cell r="AY223">
            <v>5920.75</v>
          </cell>
          <cell r="BA223">
            <v>0</v>
          </cell>
          <cell r="BB223">
            <v>0</v>
          </cell>
          <cell r="BD223">
            <v>214</v>
          </cell>
          <cell r="BE223" t="str">
            <v>NORTHBRIDGE</v>
          </cell>
          <cell r="BF223">
            <v>0</v>
          </cell>
          <cell r="BG223">
            <v>0</v>
          </cell>
          <cell r="BI223">
            <v>0</v>
          </cell>
          <cell r="BJ223">
            <v>0</v>
          </cell>
          <cell r="BK223">
            <v>0</v>
          </cell>
          <cell r="BL223">
            <v>0</v>
          </cell>
          <cell r="BM223">
            <v>0</v>
          </cell>
          <cell r="BN223">
            <v>0</v>
          </cell>
          <cell r="BP223">
            <v>0</v>
          </cell>
          <cell r="BR223">
            <v>0</v>
          </cell>
          <cell r="BS223">
            <v>0</v>
          </cell>
          <cell r="BT223">
            <v>0</v>
          </cell>
          <cell r="BU223">
            <v>0</v>
          </cell>
          <cell r="BV223">
            <v>0</v>
          </cell>
          <cell r="BX223">
            <v>0</v>
          </cell>
        </row>
        <row r="224">
          <cell r="A224">
            <v>215</v>
          </cell>
          <cell r="B224">
            <v>212</v>
          </cell>
          <cell r="C224" t="str">
            <v>NORTH BROOKFIELD</v>
          </cell>
          <cell r="D224">
            <v>7</v>
          </cell>
          <cell r="E224">
            <v>74358</v>
          </cell>
          <cell r="F224">
            <v>0</v>
          </cell>
          <cell r="G224">
            <v>5358</v>
          </cell>
          <cell r="H224">
            <v>79716</v>
          </cell>
          <cell r="J224">
            <v>49002.089936988828</v>
          </cell>
          <cell r="K224">
            <v>0.65900225849254723</v>
          </cell>
          <cell r="L224">
            <v>5358</v>
          </cell>
          <cell r="M224">
            <v>54360.089936988828</v>
          </cell>
          <cell r="O224">
            <v>25355.910063011172</v>
          </cell>
          <cell r="Q224">
            <v>13286</v>
          </cell>
          <cell r="R224">
            <v>49002.089936988828</v>
          </cell>
          <cell r="S224">
            <v>6251</v>
          </cell>
          <cell r="T224">
            <v>67646.089936988836</v>
          </cell>
          <cell r="V224">
            <v>93002</v>
          </cell>
          <cell r="W224">
            <v>0</v>
          </cell>
          <cell r="X224">
            <v>215</v>
          </cell>
          <cell r="Y224">
            <v>7</v>
          </cell>
          <cell r="Z224">
            <v>0</v>
          </cell>
          <cell r="AA224">
            <v>74358</v>
          </cell>
          <cell r="AB224">
            <v>0</v>
          </cell>
          <cell r="AC224">
            <v>74358</v>
          </cell>
          <cell r="AD224">
            <v>0</v>
          </cell>
          <cell r="AE224">
            <v>5358</v>
          </cell>
          <cell r="AF224">
            <v>79716</v>
          </cell>
          <cell r="AG224">
            <v>12393</v>
          </cell>
          <cell r="AH224">
            <v>0</v>
          </cell>
          <cell r="AI224">
            <v>893</v>
          </cell>
          <cell r="AJ224">
            <v>13286</v>
          </cell>
          <cell r="AK224">
            <v>93002</v>
          </cell>
          <cell r="AM224">
            <v>215</v>
          </cell>
          <cell r="AN224">
            <v>212</v>
          </cell>
          <cell r="AO224" t="str">
            <v>NORTH BROOKFIELD</v>
          </cell>
          <cell r="AP224">
            <v>74358</v>
          </cell>
          <cell r="AQ224">
            <v>0</v>
          </cell>
          <cell r="AR224">
            <v>74358</v>
          </cell>
          <cell r="AS224">
            <v>0</v>
          </cell>
          <cell r="AT224">
            <v>0</v>
          </cell>
          <cell r="AU224">
            <v>0</v>
          </cell>
          <cell r="AV224">
            <v>0</v>
          </cell>
          <cell r="AW224">
            <v>0</v>
          </cell>
          <cell r="AX224">
            <v>0</v>
          </cell>
          <cell r="AY224">
            <v>74358</v>
          </cell>
          <cell r="BA224">
            <v>49002.089936988828</v>
          </cell>
          <cell r="BB224">
            <v>48917.131653031713</v>
          </cell>
          <cell r="BD224">
            <v>215</v>
          </cell>
          <cell r="BE224" t="str">
            <v>NORTH BROOKFIELD</v>
          </cell>
          <cell r="BF224">
            <v>0</v>
          </cell>
          <cell r="BG224">
            <v>0</v>
          </cell>
          <cell r="BI224">
            <v>0</v>
          </cell>
          <cell r="BJ224">
            <v>0</v>
          </cell>
          <cell r="BK224">
            <v>0</v>
          </cell>
          <cell r="BL224">
            <v>0</v>
          </cell>
          <cell r="BM224">
            <v>0</v>
          </cell>
          <cell r="BN224">
            <v>0</v>
          </cell>
          <cell r="BP224">
            <v>0</v>
          </cell>
          <cell r="BR224">
            <v>74358</v>
          </cell>
          <cell r="BS224">
            <v>74358</v>
          </cell>
          <cell r="BT224">
            <v>0</v>
          </cell>
          <cell r="BU224">
            <v>0</v>
          </cell>
          <cell r="BV224">
            <v>0</v>
          </cell>
          <cell r="BX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BA225">
            <v>0</v>
          </cell>
          <cell r="BB225">
            <v>0</v>
          </cell>
          <cell r="BD225">
            <v>216</v>
          </cell>
          <cell r="BE225" t="str">
            <v>NORTHFIELD</v>
          </cell>
          <cell r="BF225">
            <v>0</v>
          </cell>
          <cell r="BG225">
            <v>0</v>
          </cell>
          <cell r="BI225">
            <v>0</v>
          </cell>
          <cell r="BJ225">
            <v>0</v>
          </cell>
          <cell r="BK225">
            <v>0</v>
          </cell>
          <cell r="BL225">
            <v>0</v>
          </cell>
          <cell r="BM225">
            <v>0</v>
          </cell>
          <cell r="BN225">
            <v>0</v>
          </cell>
          <cell r="BP225">
            <v>0</v>
          </cell>
          <cell r="BR225">
            <v>0</v>
          </cell>
          <cell r="BS225">
            <v>0</v>
          </cell>
          <cell r="BT225">
            <v>0</v>
          </cell>
          <cell r="BU225">
            <v>0</v>
          </cell>
          <cell r="BV225">
            <v>0</v>
          </cell>
          <cell r="BX225">
            <v>0</v>
          </cell>
        </row>
        <row r="226">
          <cell r="A226">
            <v>217</v>
          </cell>
          <cell r="B226">
            <v>213</v>
          </cell>
          <cell r="C226" t="str">
            <v>NORTH READING</v>
          </cell>
          <cell r="D226">
            <v>2</v>
          </cell>
          <cell r="E226">
            <v>28366</v>
          </cell>
          <cell r="F226">
            <v>0</v>
          </cell>
          <cell r="G226">
            <v>1786</v>
          </cell>
          <cell r="H226">
            <v>30152</v>
          </cell>
          <cell r="J226">
            <v>17786.023192349883</v>
          </cell>
          <cell r="K226">
            <v>0.65082752396081012</v>
          </cell>
          <cell r="L226">
            <v>1786</v>
          </cell>
          <cell r="M226">
            <v>19572.023192349883</v>
          </cell>
          <cell r="O226">
            <v>10579.976807650117</v>
          </cell>
          <cell r="Q226">
            <v>0</v>
          </cell>
          <cell r="R226">
            <v>17786.023192349883</v>
          </cell>
          <cell r="S226">
            <v>1786</v>
          </cell>
          <cell r="T226">
            <v>19572.023192349883</v>
          </cell>
          <cell r="V226">
            <v>29114.320541988749</v>
          </cell>
          <cell r="W226">
            <v>0</v>
          </cell>
          <cell r="X226">
            <v>217</v>
          </cell>
          <cell r="Y226">
            <v>2</v>
          </cell>
          <cell r="Z226">
            <v>0</v>
          </cell>
          <cell r="AA226">
            <v>28366</v>
          </cell>
          <cell r="AB226">
            <v>0</v>
          </cell>
          <cell r="AC226">
            <v>28366</v>
          </cell>
          <cell r="AD226">
            <v>0</v>
          </cell>
          <cell r="AE226">
            <v>1786</v>
          </cell>
          <cell r="AF226">
            <v>30152</v>
          </cell>
          <cell r="AG226">
            <v>0</v>
          </cell>
          <cell r="AH226">
            <v>0</v>
          </cell>
          <cell r="AI226">
            <v>0</v>
          </cell>
          <cell r="AJ226">
            <v>0</v>
          </cell>
          <cell r="AK226">
            <v>30152</v>
          </cell>
          <cell r="AM226">
            <v>217</v>
          </cell>
          <cell r="AN226">
            <v>213</v>
          </cell>
          <cell r="AO226" t="str">
            <v>NORTH READING</v>
          </cell>
          <cell r="AP226">
            <v>28366</v>
          </cell>
          <cell r="AQ226">
            <v>1356</v>
          </cell>
          <cell r="AR226">
            <v>27010</v>
          </cell>
          <cell r="AS226">
            <v>339</v>
          </cell>
          <cell r="AT226">
            <v>0</v>
          </cell>
          <cell r="AU226">
            <v>0</v>
          </cell>
          <cell r="AV226">
            <v>0</v>
          </cell>
          <cell r="AW226">
            <v>0</v>
          </cell>
          <cell r="AX226">
            <v>-20.679458011250745</v>
          </cell>
          <cell r="AY226">
            <v>27328.320541988749</v>
          </cell>
          <cell r="BA226">
            <v>17786.023192349883</v>
          </cell>
          <cell r="BB226">
            <v>17748.11106820498</v>
          </cell>
          <cell r="BD226">
            <v>217</v>
          </cell>
          <cell r="BE226" t="str">
            <v>NORTH READING</v>
          </cell>
          <cell r="BF226">
            <v>0</v>
          </cell>
          <cell r="BG226">
            <v>0</v>
          </cell>
          <cell r="BI226">
            <v>0</v>
          </cell>
          <cell r="BJ226">
            <v>0</v>
          </cell>
          <cell r="BK226">
            <v>0</v>
          </cell>
          <cell r="BL226">
            <v>0</v>
          </cell>
          <cell r="BM226">
            <v>0</v>
          </cell>
          <cell r="BN226">
            <v>0</v>
          </cell>
          <cell r="BP226">
            <v>0</v>
          </cell>
          <cell r="BR226">
            <v>27010</v>
          </cell>
          <cell r="BS226">
            <v>27010</v>
          </cell>
          <cell r="BT226">
            <v>0</v>
          </cell>
          <cell r="BU226">
            <v>-20.679458011250745</v>
          </cell>
          <cell r="BV226">
            <v>-20.679458011250745</v>
          </cell>
          <cell r="BX226">
            <v>-20.679458011250745</v>
          </cell>
        </row>
        <row r="227">
          <cell r="A227">
            <v>218</v>
          </cell>
          <cell r="B227">
            <v>218</v>
          </cell>
          <cell r="C227" t="str">
            <v>NORTON</v>
          </cell>
          <cell r="D227">
            <v>111.09000000000002</v>
          </cell>
          <cell r="E227">
            <v>1349516</v>
          </cell>
          <cell r="F227">
            <v>0</v>
          </cell>
          <cell r="G227">
            <v>96544</v>
          </cell>
          <cell r="H227">
            <v>1446060</v>
          </cell>
          <cell r="J227">
            <v>12822.865945747984</v>
          </cell>
          <cell r="K227">
            <v>0.4541237740423914</v>
          </cell>
          <cell r="L227">
            <v>96544</v>
          </cell>
          <cell r="M227">
            <v>109366.86594574798</v>
          </cell>
          <cell r="O227">
            <v>1336693.1340542519</v>
          </cell>
          <cell r="Q227">
            <v>39717</v>
          </cell>
          <cell r="R227">
            <v>12822.865945747984</v>
          </cell>
          <cell r="S227">
            <v>99205</v>
          </cell>
          <cell r="T227">
            <v>149083.865945748</v>
          </cell>
          <cell r="V227">
            <v>164497.5</v>
          </cell>
          <cell r="W227">
            <v>0</v>
          </cell>
          <cell r="X227">
            <v>218</v>
          </cell>
          <cell r="Y227">
            <v>111.09000000000002</v>
          </cell>
          <cell r="Z227">
            <v>0</v>
          </cell>
          <cell r="AA227">
            <v>1349516</v>
          </cell>
          <cell r="AB227">
            <v>0</v>
          </cell>
          <cell r="AC227">
            <v>1349516</v>
          </cell>
          <cell r="AD227">
            <v>0</v>
          </cell>
          <cell r="AE227">
            <v>96544</v>
          </cell>
          <cell r="AF227">
            <v>1446060</v>
          </cell>
          <cell r="AG227">
            <v>37056</v>
          </cell>
          <cell r="AH227">
            <v>0</v>
          </cell>
          <cell r="AI227">
            <v>2661</v>
          </cell>
          <cell r="AJ227">
            <v>39717</v>
          </cell>
          <cell r="AK227">
            <v>1485777</v>
          </cell>
          <cell r="AM227">
            <v>218</v>
          </cell>
          <cell r="AN227">
            <v>218</v>
          </cell>
          <cell r="AO227" t="str">
            <v>NORTON</v>
          </cell>
          <cell r="AP227">
            <v>1349516</v>
          </cell>
          <cell r="AQ227">
            <v>1330058</v>
          </cell>
          <cell r="AR227">
            <v>19458</v>
          </cell>
          <cell r="AS227">
            <v>0</v>
          </cell>
          <cell r="AT227">
            <v>0</v>
          </cell>
          <cell r="AU227">
            <v>0</v>
          </cell>
          <cell r="AV227">
            <v>0</v>
          </cell>
          <cell r="AW227">
            <v>8778.5</v>
          </cell>
          <cell r="AX227">
            <v>0</v>
          </cell>
          <cell r="AY227">
            <v>28236.5</v>
          </cell>
          <cell r="BA227">
            <v>12822.865945747984</v>
          </cell>
          <cell r="BB227">
            <v>12800.634063647369</v>
          </cell>
          <cell r="BD227">
            <v>218</v>
          </cell>
          <cell r="BE227" t="str">
            <v>NORTON</v>
          </cell>
          <cell r="BF227">
            <v>0</v>
          </cell>
          <cell r="BG227">
            <v>0</v>
          </cell>
          <cell r="BI227">
            <v>0</v>
          </cell>
          <cell r="BJ227">
            <v>0</v>
          </cell>
          <cell r="BK227">
            <v>0</v>
          </cell>
          <cell r="BL227">
            <v>0</v>
          </cell>
          <cell r="BM227">
            <v>0</v>
          </cell>
          <cell r="BN227">
            <v>0</v>
          </cell>
          <cell r="BP227">
            <v>0</v>
          </cell>
          <cell r="BR227">
            <v>19458</v>
          </cell>
          <cell r="BS227">
            <v>19458</v>
          </cell>
          <cell r="BT227">
            <v>0</v>
          </cell>
          <cell r="BU227">
            <v>0</v>
          </cell>
          <cell r="BV227">
            <v>0</v>
          </cell>
          <cell r="BX227">
            <v>0</v>
          </cell>
        </row>
        <row r="228">
          <cell r="A228">
            <v>219</v>
          </cell>
          <cell r="B228">
            <v>219</v>
          </cell>
          <cell r="C228" t="str">
            <v>NORWELL</v>
          </cell>
          <cell r="D228">
            <v>9.6</v>
          </cell>
          <cell r="E228">
            <v>146342</v>
          </cell>
          <cell r="F228">
            <v>0</v>
          </cell>
          <cell r="G228">
            <v>8573</v>
          </cell>
          <cell r="H228">
            <v>154915</v>
          </cell>
          <cell r="J228">
            <v>17161.631098625356</v>
          </cell>
          <cell r="K228">
            <v>0.36067796914842004</v>
          </cell>
          <cell r="L228">
            <v>8573</v>
          </cell>
          <cell r="M228">
            <v>25734.631098625356</v>
          </cell>
          <cell r="O228">
            <v>129180.36890137465</v>
          </cell>
          <cell r="Q228">
            <v>0</v>
          </cell>
          <cell r="R228">
            <v>17161.631098625356</v>
          </cell>
          <cell r="S228">
            <v>8573</v>
          </cell>
          <cell r="T228">
            <v>25734.631098625356</v>
          </cell>
          <cell r="V228">
            <v>56154.58958015895</v>
          </cell>
          <cell r="W228">
            <v>0</v>
          </cell>
          <cell r="X228">
            <v>219</v>
          </cell>
          <cell r="Y228">
            <v>9.6</v>
          </cell>
          <cell r="Z228">
            <v>0</v>
          </cell>
          <cell r="AA228">
            <v>146342</v>
          </cell>
          <cell r="AB228">
            <v>0</v>
          </cell>
          <cell r="AC228">
            <v>146342</v>
          </cell>
          <cell r="AD228">
            <v>0</v>
          </cell>
          <cell r="AE228">
            <v>8573</v>
          </cell>
          <cell r="AF228">
            <v>154915</v>
          </cell>
          <cell r="AG228">
            <v>0</v>
          </cell>
          <cell r="AH228">
            <v>0</v>
          </cell>
          <cell r="AI228">
            <v>0</v>
          </cell>
          <cell r="AJ228">
            <v>0</v>
          </cell>
          <cell r="AK228">
            <v>154915</v>
          </cell>
          <cell r="AM228">
            <v>219</v>
          </cell>
          <cell r="AN228">
            <v>219</v>
          </cell>
          <cell r="AO228" t="str">
            <v>NORWELL</v>
          </cell>
          <cell r="AP228">
            <v>146342</v>
          </cell>
          <cell r="AQ228">
            <v>119920</v>
          </cell>
          <cell r="AR228">
            <v>26422</v>
          </cell>
          <cell r="AS228">
            <v>6232</v>
          </cell>
          <cell r="AT228">
            <v>5982</v>
          </cell>
          <cell r="AU228">
            <v>3816</v>
          </cell>
          <cell r="AV228">
            <v>603.75</v>
          </cell>
          <cell r="AW228">
            <v>4906</v>
          </cell>
          <cell r="AX228">
            <v>-380.16041984104959</v>
          </cell>
          <cell r="AY228">
            <v>47581.58958015895</v>
          </cell>
          <cell r="BA228">
            <v>17161.631098625356</v>
          </cell>
          <cell r="BB228">
            <v>17001.808602139154</v>
          </cell>
          <cell r="BD228">
            <v>219</v>
          </cell>
          <cell r="BE228" t="str">
            <v>NORWELL</v>
          </cell>
          <cell r="BF228">
            <v>0</v>
          </cell>
          <cell r="BG228">
            <v>0</v>
          </cell>
          <cell r="BI228">
            <v>0</v>
          </cell>
          <cell r="BJ228">
            <v>0</v>
          </cell>
          <cell r="BK228">
            <v>0</v>
          </cell>
          <cell r="BL228">
            <v>0</v>
          </cell>
          <cell r="BM228">
            <v>0</v>
          </cell>
          <cell r="BN228">
            <v>0</v>
          </cell>
          <cell r="BP228">
            <v>0</v>
          </cell>
          <cell r="BR228">
            <v>26422</v>
          </cell>
          <cell r="BS228">
            <v>26422</v>
          </cell>
          <cell r="BT228">
            <v>0</v>
          </cell>
          <cell r="BU228">
            <v>-380.16041984104959</v>
          </cell>
          <cell r="BV228">
            <v>-380.16041984104959</v>
          </cell>
          <cell r="BX228">
            <v>-380.16041984104959</v>
          </cell>
        </row>
        <row r="229">
          <cell r="A229">
            <v>220</v>
          </cell>
          <cell r="B229">
            <v>220</v>
          </cell>
          <cell r="C229" t="str">
            <v>NORWOOD</v>
          </cell>
          <cell r="D229">
            <v>39.36</v>
          </cell>
          <cell r="E229">
            <v>620613</v>
          </cell>
          <cell r="F229">
            <v>0</v>
          </cell>
          <cell r="G229">
            <v>34254</v>
          </cell>
          <cell r="H229">
            <v>654867</v>
          </cell>
          <cell r="J229">
            <v>88479.646749413339</v>
          </cell>
          <cell r="K229">
            <v>0.399940020753421</v>
          </cell>
          <cell r="L229">
            <v>34254</v>
          </cell>
          <cell r="M229">
            <v>122733.64674941334</v>
          </cell>
          <cell r="O229">
            <v>532133.35325058666</v>
          </cell>
          <cell r="Q229">
            <v>17398</v>
          </cell>
          <cell r="R229">
            <v>88479.646749413339</v>
          </cell>
          <cell r="S229">
            <v>35147</v>
          </cell>
          <cell r="T229">
            <v>140131.64674941334</v>
          </cell>
          <cell r="V229">
            <v>272884.29023875203</v>
          </cell>
          <cell r="W229">
            <v>0</v>
          </cell>
          <cell r="X229">
            <v>220</v>
          </cell>
          <cell r="Y229">
            <v>39.36</v>
          </cell>
          <cell r="Z229">
            <v>0</v>
          </cell>
          <cell r="AA229">
            <v>620635</v>
          </cell>
          <cell r="AB229">
            <v>0</v>
          </cell>
          <cell r="AC229">
            <v>620635</v>
          </cell>
          <cell r="AD229">
            <v>0</v>
          </cell>
          <cell r="AE229">
            <v>34256</v>
          </cell>
          <cell r="AF229">
            <v>654891</v>
          </cell>
          <cell r="AG229">
            <v>16505</v>
          </cell>
          <cell r="AH229">
            <v>0</v>
          </cell>
          <cell r="AI229">
            <v>893</v>
          </cell>
          <cell r="AJ229">
            <v>17398</v>
          </cell>
          <cell r="AK229">
            <v>672289</v>
          </cell>
          <cell r="AM229">
            <v>220</v>
          </cell>
          <cell r="AN229">
            <v>220</v>
          </cell>
          <cell r="AO229" t="str">
            <v>NORWOOD</v>
          </cell>
          <cell r="AP229">
            <v>620613</v>
          </cell>
          <cell r="AQ229">
            <v>484880</v>
          </cell>
          <cell r="AR229">
            <v>135733</v>
          </cell>
          <cell r="AS229">
            <v>24147</v>
          </cell>
          <cell r="AT229">
            <v>22109.5</v>
          </cell>
          <cell r="AU229">
            <v>15330</v>
          </cell>
          <cell r="AV229">
            <v>15815.75</v>
          </cell>
          <cell r="AW229">
            <v>9567</v>
          </cell>
          <cell r="AX229">
            <v>-1469.9597612479847</v>
          </cell>
          <cell r="AY229">
            <v>221232.29023875203</v>
          </cell>
          <cell r="BA229">
            <v>88479.646749413339</v>
          </cell>
          <cell r="BB229">
            <v>87823.311045671959</v>
          </cell>
          <cell r="BD229">
            <v>220</v>
          </cell>
          <cell r="BE229" t="str">
            <v>NORWOOD</v>
          </cell>
          <cell r="BF229">
            <v>0</v>
          </cell>
          <cell r="BG229">
            <v>-22</v>
          </cell>
          <cell r="BI229">
            <v>-2</v>
          </cell>
          <cell r="BJ229">
            <v>-24</v>
          </cell>
          <cell r="BK229">
            <v>0</v>
          </cell>
          <cell r="BL229">
            <v>0</v>
          </cell>
          <cell r="BM229">
            <v>0</v>
          </cell>
          <cell r="BN229">
            <v>-24</v>
          </cell>
          <cell r="BP229">
            <v>-2</v>
          </cell>
          <cell r="BR229">
            <v>135733</v>
          </cell>
          <cell r="BS229">
            <v>135755</v>
          </cell>
          <cell r="BT229">
            <v>-22</v>
          </cell>
          <cell r="BU229">
            <v>-1491.9597612479847</v>
          </cell>
          <cell r="BV229">
            <v>-1469.9597612479847</v>
          </cell>
          <cell r="BX229">
            <v>-1471.9597612479847</v>
          </cell>
        </row>
        <row r="230">
          <cell r="A230">
            <v>221</v>
          </cell>
          <cell r="B230">
            <v>221</v>
          </cell>
          <cell r="C230" t="str">
            <v>OAK BLUFFS</v>
          </cell>
          <cell r="D230">
            <v>34.379999999999995</v>
          </cell>
          <cell r="E230">
            <v>738516</v>
          </cell>
          <cell r="F230">
            <v>0</v>
          </cell>
          <cell r="G230">
            <v>29911</v>
          </cell>
          <cell r="H230">
            <v>768427</v>
          </cell>
          <cell r="J230">
            <v>130473.53962678528</v>
          </cell>
          <cell r="K230">
            <v>0.52760178997545859</v>
          </cell>
          <cell r="L230">
            <v>29911</v>
          </cell>
          <cell r="M230">
            <v>160384.53962678526</v>
          </cell>
          <cell r="O230">
            <v>608042.46037321468</v>
          </cell>
          <cell r="Q230">
            <v>0</v>
          </cell>
          <cell r="R230">
            <v>130473.53962678528</v>
          </cell>
          <cell r="S230">
            <v>29911</v>
          </cell>
          <cell r="T230">
            <v>160384.53962678526</v>
          </cell>
          <cell r="V230">
            <v>277206.48327130254</v>
          </cell>
          <cell r="W230">
            <v>0</v>
          </cell>
          <cell r="X230">
            <v>221</v>
          </cell>
          <cell r="Y230">
            <v>34.379999999999995</v>
          </cell>
          <cell r="Z230">
            <v>0.88573717254816908</v>
          </cell>
          <cell r="AA230">
            <v>738516</v>
          </cell>
          <cell r="AB230">
            <v>0</v>
          </cell>
          <cell r="AC230">
            <v>738516</v>
          </cell>
          <cell r="AD230">
            <v>0</v>
          </cell>
          <cell r="AE230">
            <v>29911</v>
          </cell>
          <cell r="AF230">
            <v>768427</v>
          </cell>
          <cell r="AG230">
            <v>0</v>
          </cell>
          <cell r="AH230">
            <v>0</v>
          </cell>
          <cell r="AI230">
            <v>0</v>
          </cell>
          <cell r="AJ230">
            <v>0</v>
          </cell>
          <cell r="AK230">
            <v>768427</v>
          </cell>
          <cell r="AM230">
            <v>221</v>
          </cell>
          <cell r="AN230">
            <v>221</v>
          </cell>
          <cell r="AO230" t="str">
            <v>OAK BLUFFS</v>
          </cell>
          <cell r="AP230">
            <v>738516</v>
          </cell>
          <cell r="AQ230">
            <v>540237</v>
          </cell>
          <cell r="AR230">
            <v>198279</v>
          </cell>
          <cell r="AS230">
            <v>4795</v>
          </cell>
          <cell r="AT230">
            <v>1984</v>
          </cell>
          <cell r="AU230">
            <v>0</v>
          </cell>
          <cell r="AV230">
            <v>0</v>
          </cell>
          <cell r="AW230">
            <v>42530</v>
          </cell>
          <cell r="AX230">
            <v>-292.51672869749382</v>
          </cell>
          <cell r="AY230">
            <v>247295.48327130251</v>
          </cell>
          <cell r="BA230">
            <v>130473.53962678528</v>
          </cell>
          <cell r="BB230">
            <v>130147.24694207734</v>
          </cell>
          <cell r="BD230">
            <v>221</v>
          </cell>
          <cell r="BE230" t="str">
            <v>OAK BLUFFS</v>
          </cell>
          <cell r="BF230">
            <v>0</v>
          </cell>
          <cell r="BG230">
            <v>0</v>
          </cell>
          <cell r="BI230">
            <v>0</v>
          </cell>
          <cell r="BJ230">
            <v>0</v>
          </cell>
          <cell r="BK230">
            <v>0</v>
          </cell>
          <cell r="BL230">
            <v>0</v>
          </cell>
          <cell r="BM230">
            <v>0</v>
          </cell>
          <cell r="BN230">
            <v>0</v>
          </cell>
          <cell r="BP230">
            <v>0</v>
          </cell>
          <cell r="BR230">
            <v>198279</v>
          </cell>
          <cell r="BS230">
            <v>198279</v>
          </cell>
          <cell r="BT230">
            <v>0</v>
          </cell>
          <cell r="BU230">
            <v>-292.51672869749382</v>
          </cell>
          <cell r="BV230">
            <v>-292.51672869749382</v>
          </cell>
          <cell r="BX230">
            <v>-292.51672869749382</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BA231">
            <v>0</v>
          </cell>
          <cell r="BB231">
            <v>0</v>
          </cell>
          <cell r="BD231">
            <v>222</v>
          </cell>
          <cell r="BE231" t="str">
            <v>OAKHAM</v>
          </cell>
          <cell r="BF231">
            <v>0</v>
          </cell>
          <cell r="BG231">
            <v>0</v>
          </cell>
          <cell r="BI231">
            <v>0</v>
          </cell>
          <cell r="BJ231">
            <v>0</v>
          </cell>
          <cell r="BK231">
            <v>0</v>
          </cell>
          <cell r="BL231">
            <v>0</v>
          </cell>
          <cell r="BM231">
            <v>0</v>
          </cell>
          <cell r="BN231">
            <v>0</v>
          </cell>
          <cell r="BP231">
            <v>0</v>
          </cell>
          <cell r="BR231">
            <v>0</v>
          </cell>
          <cell r="BS231">
            <v>0</v>
          </cell>
          <cell r="BT231">
            <v>0</v>
          </cell>
          <cell r="BU231">
            <v>0</v>
          </cell>
          <cell r="BV231">
            <v>0</v>
          </cell>
          <cell r="BX231">
            <v>0</v>
          </cell>
        </row>
        <row r="232">
          <cell r="A232">
            <v>223</v>
          </cell>
          <cell r="B232">
            <v>223</v>
          </cell>
          <cell r="C232" t="str">
            <v>ORANGE</v>
          </cell>
          <cell r="D232">
            <v>2</v>
          </cell>
          <cell r="E232">
            <v>18128</v>
          </cell>
          <cell r="F232">
            <v>0</v>
          </cell>
          <cell r="G232">
            <v>1786</v>
          </cell>
          <cell r="H232">
            <v>19914</v>
          </cell>
          <cell r="J232">
            <v>119.06095129199043</v>
          </cell>
          <cell r="K232">
            <v>2.3801867375850373E-2</v>
          </cell>
          <cell r="L232">
            <v>1786</v>
          </cell>
          <cell r="M232">
            <v>1905.0609512919905</v>
          </cell>
          <cell r="O232">
            <v>18008.939048708009</v>
          </cell>
          <cell r="Q232">
            <v>0</v>
          </cell>
          <cell r="R232">
            <v>119.06095129199043</v>
          </cell>
          <cell r="S232">
            <v>1786</v>
          </cell>
          <cell r="T232">
            <v>1905.0609512919905</v>
          </cell>
          <cell r="V232">
            <v>6788.1685026608857</v>
          </cell>
          <cell r="W232">
            <v>0</v>
          </cell>
          <cell r="X232">
            <v>223</v>
          </cell>
          <cell r="Y232">
            <v>2</v>
          </cell>
          <cell r="Z232">
            <v>0</v>
          </cell>
          <cell r="AA232">
            <v>18128</v>
          </cell>
          <cell r="AB232">
            <v>0</v>
          </cell>
          <cell r="AC232">
            <v>18128</v>
          </cell>
          <cell r="AD232">
            <v>0</v>
          </cell>
          <cell r="AE232">
            <v>1786</v>
          </cell>
          <cell r="AF232">
            <v>19914</v>
          </cell>
          <cell r="AG232">
            <v>0</v>
          </cell>
          <cell r="AH232">
            <v>0</v>
          </cell>
          <cell r="AI232">
            <v>0</v>
          </cell>
          <cell r="AJ232">
            <v>0</v>
          </cell>
          <cell r="AK232">
            <v>19914</v>
          </cell>
          <cell r="AM232">
            <v>223</v>
          </cell>
          <cell r="AN232">
            <v>223</v>
          </cell>
          <cell r="AO232" t="str">
            <v>ORANGE</v>
          </cell>
          <cell r="AP232">
            <v>18128</v>
          </cell>
          <cell r="AQ232">
            <v>17812</v>
          </cell>
          <cell r="AR232">
            <v>316</v>
          </cell>
          <cell r="AS232">
            <v>2219</v>
          </cell>
          <cell r="AT232">
            <v>0</v>
          </cell>
          <cell r="AU232">
            <v>2271</v>
          </cell>
          <cell r="AV232">
            <v>211.75</v>
          </cell>
          <cell r="AW232">
            <v>119.75</v>
          </cell>
          <cell r="AX232">
            <v>-135.33149733911432</v>
          </cell>
          <cell r="AY232">
            <v>5002.1685026608857</v>
          </cell>
          <cell r="BA232">
            <v>119.06095129199043</v>
          </cell>
          <cell r="BB232">
            <v>72.552168202697203</v>
          </cell>
          <cell r="BD232">
            <v>223</v>
          </cell>
          <cell r="BE232" t="str">
            <v>ORANGE</v>
          </cell>
          <cell r="BF232">
            <v>0</v>
          </cell>
          <cell r="BG232">
            <v>0</v>
          </cell>
          <cell r="BI232">
            <v>0</v>
          </cell>
          <cell r="BJ232">
            <v>0</v>
          </cell>
          <cell r="BK232">
            <v>0</v>
          </cell>
          <cell r="BL232">
            <v>0</v>
          </cell>
          <cell r="BM232">
            <v>0</v>
          </cell>
          <cell r="BN232">
            <v>0</v>
          </cell>
          <cell r="BP232">
            <v>0</v>
          </cell>
          <cell r="BR232">
            <v>316</v>
          </cell>
          <cell r="BS232">
            <v>316</v>
          </cell>
          <cell r="BT232">
            <v>0</v>
          </cell>
          <cell r="BU232">
            <v>-135.33149733911432</v>
          </cell>
          <cell r="BV232">
            <v>-135.33149733911432</v>
          </cell>
          <cell r="BX232">
            <v>-135.33149733911432</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BA233">
            <v>0</v>
          </cell>
          <cell r="BB233">
            <v>0</v>
          </cell>
          <cell r="BD233">
            <v>224</v>
          </cell>
          <cell r="BE233" t="str">
            <v>ORLEANS</v>
          </cell>
          <cell r="BF233">
            <v>0</v>
          </cell>
          <cell r="BG233">
            <v>0</v>
          </cell>
          <cell r="BI233">
            <v>0</v>
          </cell>
          <cell r="BJ233">
            <v>0</v>
          </cell>
          <cell r="BK233">
            <v>0</v>
          </cell>
          <cell r="BL233">
            <v>0</v>
          </cell>
          <cell r="BM233">
            <v>0</v>
          </cell>
          <cell r="BN233">
            <v>0</v>
          </cell>
          <cell r="BP233">
            <v>0</v>
          </cell>
          <cell r="BR233">
            <v>0</v>
          </cell>
          <cell r="BS233">
            <v>0</v>
          </cell>
          <cell r="BT233">
            <v>0</v>
          </cell>
          <cell r="BU233">
            <v>0</v>
          </cell>
          <cell r="BV233">
            <v>0</v>
          </cell>
          <cell r="BX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BA234">
            <v>0</v>
          </cell>
          <cell r="BB234">
            <v>0</v>
          </cell>
          <cell r="BD234">
            <v>225</v>
          </cell>
          <cell r="BE234" t="str">
            <v>OTIS</v>
          </cell>
          <cell r="BF234">
            <v>0</v>
          </cell>
          <cell r="BG234">
            <v>0</v>
          </cell>
          <cell r="BI234">
            <v>0</v>
          </cell>
          <cell r="BJ234">
            <v>0</v>
          </cell>
          <cell r="BK234">
            <v>0</v>
          </cell>
          <cell r="BL234">
            <v>0</v>
          </cell>
          <cell r="BM234">
            <v>0</v>
          </cell>
          <cell r="BN234">
            <v>0</v>
          </cell>
          <cell r="BP234">
            <v>0</v>
          </cell>
          <cell r="BR234">
            <v>0</v>
          </cell>
          <cell r="BS234">
            <v>0</v>
          </cell>
          <cell r="BT234">
            <v>0</v>
          </cell>
          <cell r="BU234">
            <v>0</v>
          </cell>
          <cell r="BV234">
            <v>0</v>
          </cell>
          <cell r="BX234">
            <v>0</v>
          </cell>
        </row>
        <row r="235">
          <cell r="A235">
            <v>226</v>
          </cell>
          <cell r="B235">
            <v>226</v>
          </cell>
          <cell r="C235" t="str">
            <v>OXFORD</v>
          </cell>
          <cell r="D235">
            <v>28.98</v>
          </cell>
          <cell r="E235">
            <v>324083</v>
          </cell>
          <cell r="F235">
            <v>0</v>
          </cell>
          <cell r="G235">
            <v>25879</v>
          </cell>
          <cell r="H235">
            <v>349962</v>
          </cell>
          <cell r="J235">
            <v>23299.6838512625</v>
          </cell>
          <cell r="K235">
            <v>0.40360449429684386</v>
          </cell>
          <cell r="L235">
            <v>25879</v>
          </cell>
          <cell r="M235">
            <v>49178.683851262496</v>
          </cell>
          <cell r="O235">
            <v>300783.3161487375</v>
          </cell>
          <cell r="Q235">
            <v>0</v>
          </cell>
          <cell r="R235">
            <v>23299.6838512625</v>
          </cell>
          <cell r="S235">
            <v>25879</v>
          </cell>
          <cell r="T235">
            <v>49178.683851262496</v>
          </cell>
          <cell r="V235">
            <v>83608</v>
          </cell>
          <cell r="W235">
            <v>0</v>
          </cell>
          <cell r="X235">
            <v>226</v>
          </cell>
          <cell r="Y235">
            <v>28.98</v>
          </cell>
          <cell r="Z235">
            <v>0</v>
          </cell>
          <cell r="AA235">
            <v>324083</v>
          </cell>
          <cell r="AB235">
            <v>0</v>
          </cell>
          <cell r="AC235">
            <v>324083</v>
          </cell>
          <cell r="AD235">
            <v>0</v>
          </cell>
          <cell r="AE235">
            <v>25879</v>
          </cell>
          <cell r="AF235">
            <v>349962</v>
          </cell>
          <cell r="AG235">
            <v>0</v>
          </cell>
          <cell r="AH235">
            <v>0</v>
          </cell>
          <cell r="AI235">
            <v>0</v>
          </cell>
          <cell r="AJ235">
            <v>0</v>
          </cell>
          <cell r="AK235">
            <v>349962</v>
          </cell>
          <cell r="AM235">
            <v>226</v>
          </cell>
          <cell r="AN235">
            <v>226</v>
          </cell>
          <cell r="AO235" t="str">
            <v>OXFORD</v>
          </cell>
          <cell r="AP235">
            <v>324083</v>
          </cell>
          <cell r="AQ235">
            <v>288727</v>
          </cell>
          <cell r="AR235">
            <v>35356</v>
          </cell>
          <cell r="AS235">
            <v>0</v>
          </cell>
          <cell r="AT235">
            <v>0</v>
          </cell>
          <cell r="AU235">
            <v>8768.75</v>
          </cell>
          <cell r="AV235">
            <v>13604.25</v>
          </cell>
          <cell r="AW235">
            <v>0</v>
          </cell>
          <cell r="AX235">
            <v>0</v>
          </cell>
          <cell r="AY235">
            <v>57729</v>
          </cell>
          <cell r="BA235">
            <v>23299.6838512625</v>
          </cell>
          <cell r="BB235">
            <v>23259.28759144395</v>
          </cell>
          <cell r="BD235">
            <v>226</v>
          </cell>
          <cell r="BE235" t="str">
            <v>OXFORD</v>
          </cell>
          <cell r="BF235">
            <v>0</v>
          </cell>
          <cell r="BG235">
            <v>0</v>
          </cell>
          <cell r="BI235">
            <v>0</v>
          </cell>
          <cell r="BJ235">
            <v>0</v>
          </cell>
          <cell r="BK235">
            <v>0</v>
          </cell>
          <cell r="BL235">
            <v>0</v>
          </cell>
          <cell r="BM235">
            <v>0</v>
          </cell>
          <cell r="BN235">
            <v>0</v>
          </cell>
          <cell r="BP235">
            <v>0</v>
          </cell>
          <cell r="BR235">
            <v>35356</v>
          </cell>
          <cell r="BS235">
            <v>35356</v>
          </cell>
          <cell r="BT235">
            <v>0</v>
          </cell>
          <cell r="BU235">
            <v>0</v>
          </cell>
          <cell r="BV235">
            <v>0</v>
          </cell>
          <cell r="BX235">
            <v>0</v>
          </cell>
        </row>
        <row r="236">
          <cell r="A236">
            <v>227</v>
          </cell>
          <cell r="B236">
            <v>227</v>
          </cell>
          <cell r="C236" t="str">
            <v>PALMER</v>
          </cell>
          <cell r="D236">
            <v>12.61</v>
          </cell>
          <cell r="E236">
            <v>159285</v>
          </cell>
          <cell r="F236">
            <v>0</v>
          </cell>
          <cell r="G236">
            <v>11242</v>
          </cell>
          <cell r="H236">
            <v>170527</v>
          </cell>
          <cell r="J236">
            <v>63649.706616254596</v>
          </cell>
          <cell r="K236">
            <v>0.58419035715471046</v>
          </cell>
          <cell r="L236">
            <v>11242</v>
          </cell>
          <cell r="M236">
            <v>74891.706616254596</v>
          </cell>
          <cell r="O236">
            <v>95635.293383745404</v>
          </cell>
          <cell r="Q236">
            <v>0</v>
          </cell>
          <cell r="R236">
            <v>63649.706616254596</v>
          </cell>
          <cell r="S236">
            <v>11242</v>
          </cell>
          <cell r="T236">
            <v>74891.706616254596</v>
          </cell>
          <cell r="V236">
            <v>120195.70975696936</v>
          </cell>
          <cell r="W236">
            <v>0</v>
          </cell>
          <cell r="X236">
            <v>227</v>
          </cell>
          <cell r="Y236">
            <v>12.61</v>
          </cell>
          <cell r="Z236">
            <v>1.9727383183905933E-2</v>
          </cell>
          <cell r="AA236">
            <v>159285</v>
          </cell>
          <cell r="AB236">
            <v>0</v>
          </cell>
          <cell r="AC236">
            <v>159285</v>
          </cell>
          <cell r="AD236">
            <v>0</v>
          </cell>
          <cell r="AE236">
            <v>11242</v>
          </cell>
          <cell r="AF236">
            <v>170527</v>
          </cell>
          <cell r="AG236">
            <v>0</v>
          </cell>
          <cell r="AH236">
            <v>0</v>
          </cell>
          <cell r="AI236">
            <v>0</v>
          </cell>
          <cell r="AJ236">
            <v>0</v>
          </cell>
          <cell r="AK236">
            <v>170527</v>
          </cell>
          <cell r="AM236">
            <v>227</v>
          </cell>
          <cell r="AN236">
            <v>227</v>
          </cell>
          <cell r="AO236" t="str">
            <v>PALMER</v>
          </cell>
          <cell r="AP236">
            <v>159285</v>
          </cell>
          <cell r="AQ236">
            <v>62294</v>
          </cell>
          <cell r="AR236">
            <v>96991</v>
          </cell>
          <cell r="AS236">
            <v>6656</v>
          </cell>
          <cell r="AT236">
            <v>0</v>
          </cell>
          <cell r="AU236">
            <v>0</v>
          </cell>
          <cell r="AV236">
            <v>947.25</v>
          </cell>
          <cell r="AW236">
            <v>4765.5</v>
          </cell>
          <cell r="AX236">
            <v>-406.04024303064216</v>
          </cell>
          <cell r="AY236">
            <v>108953.70975696936</v>
          </cell>
          <cell r="BA236">
            <v>63649.706616254596</v>
          </cell>
          <cell r="BB236">
            <v>63400.430024582776</v>
          </cell>
          <cell r="BD236">
            <v>227</v>
          </cell>
          <cell r="BE236" t="str">
            <v>PALMER</v>
          </cell>
          <cell r="BF236">
            <v>0</v>
          </cell>
          <cell r="BG236">
            <v>0</v>
          </cell>
          <cell r="BI236">
            <v>0</v>
          </cell>
          <cell r="BJ236">
            <v>0</v>
          </cell>
          <cell r="BK236">
            <v>0</v>
          </cell>
          <cell r="BL236">
            <v>0</v>
          </cell>
          <cell r="BM236">
            <v>0</v>
          </cell>
          <cell r="BN236">
            <v>0</v>
          </cell>
          <cell r="BP236">
            <v>0</v>
          </cell>
          <cell r="BR236">
            <v>96991</v>
          </cell>
          <cell r="BS236">
            <v>96991</v>
          </cell>
          <cell r="BT236">
            <v>0</v>
          </cell>
          <cell r="BU236">
            <v>-406.04024303064216</v>
          </cell>
          <cell r="BV236">
            <v>-406.04024303064216</v>
          </cell>
          <cell r="BX236">
            <v>-406.04024303064216</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BA237">
            <v>0</v>
          </cell>
          <cell r="BB237">
            <v>0</v>
          </cell>
          <cell r="BD237">
            <v>228</v>
          </cell>
          <cell r="BE237" t="str">
            <v>PAXTON</v>
          </cell>
          <cell r="BF237">
            <v>0</v>
          </cell>
          <cell r="BG237">
            <v>0</v>
          </cell>
          <cell r="BI237">
            <v>0</v>
          </cell>
          <cell r="BJ237">
            <v>0</v>
          </cell>
          <cell r="BK237">
            <v>0</v>
          </cell>
          <cell r="BL237">
            <v>0</v>
          </cell>
          <cell r="BM237">
            <v>0</v>
          </cell>
          <cell r="BN237">
            <v>0</v>
          </cell>
          <cell r="BP237">
            <v>0</v>
          </cell>
          <cell r="BR237">
            <v>0</v>
          </cell>
          <cell r="BS237">
            <v>0</v>
          </cell>
          <cell r="BT237">
            <v>0</v>
          </cell>
          <cell r="BU237">
            <v>0</v>
          </cell>
          <cell r="BV237">
            <v>0</v>
          </cell>
          <cell r="BX237">
            <v>0</v>
          </cell>
        </row>
        <row r="238">
          <cell r="A238">
            <v>229</v>
          </cell>
          <cell r="B238">
            <v>229</v>
          </cell>
          <cell r="C238" t="str">
            <v>PEABODY</v>
          </cell>
          <cell r="D238">
            <v>69.459999999999994</v>
          </cell>
          <cell r="E238">
            <v>840429</v>
          </cell>
          <cell r="F238">
            <v>0</v>
          </cell>
          <cell r="G238">
            <v>59375</v>
          </cell>
          <cell r="H238">
            <v>899804</v>
          </cell>
          <cell r="J238">
            <v>173498.69210362135</v>
          </cell>
          <cell r="K238">
            <v>0.53021252864825874</v>
          </cell>
          <cell r="L238">
            <v>59375</v>
          </cell>
          <cell r="M238">
            <v>232873.69210362135</v>
          </cell>
          <cell r="O238">
            <v>666930.30789637868</v>
          </cell>
          <cell r="Q238">
            <v>38558</v>
          </cell>
          <cell r="R238">
            <v>173498.69210362135</v>
          </cell>
          <cell r="S238">
            <v>62027</v>
          </cell>
          <cell r="T238">
            <v>271431.69210362132</v>
          </cell>
          <cell r="V238">
            <v>425157.80652417743</v>
          </cell>
          <cell r="W238">
            <v>0</v>
          </cell>
          <cell r="X238">
            <v>229</v>
          </cell>
          <cell r="Y238">
            <v>69.459999999999994</v>
          </cell>
          <cell r="Z238">
            <v>0</v>
          </cell>
          <cell r="AA238">
            <v>840429</v>
          </cell>
          <cell r="AB238">
            <v>0</v>
          </cell>
          <cell r="AC238">
            <v>840429</v>
          </cell>
          <cell r="AD238">
            <v>0</v>
          </cell>
          <cell r="AE238">
            <v>59375</v>
          </cell>
          <cell r="AF238">
            <v>899804</v>
          </cell>
          <cell r="AG238">
            <v>35906</v>
          </cell>
          <cell r="AH238">
            <v>0</v>
          </cell>
          <cell r="AI238">
            <v>2652</v>
          </cell>
          <cell r="AJ238">
            <v>38558</v>
          </cell>
          <cell r="AK238">
            <v>938362</v>
          </cell>
          <cell r="AM238">
            <v>229</v>
          </cell>
          <cell r="AN238">
            <v>229</v>
          </cell>
          <cell r="AO238" t="str">
            <v>PEABODY</v>
          </cell>
          <cell r="AP238">
            <v>840429</v>
          </cell>
          <cell r="AQ238">
            <v>576320</v>
          </cell>
          <cell r="AR238">
            <v>264109</v>
          </cell>
          <cell r="AS238">
            <v>13675</v>
          </cell>
          <cell r="AT238">
            <v>0</v>
          </cell>
          <cell r="AU238">
            <v>20023.5</v>
          </cell>
          <cell r="AV238">
            <v>3182.25</v>
          </cell>
          <cell r="AW238">
            <v>27069.25</v>
          </cell>
          <cell r="AX238">
            <v>-834.19347582258342</v>
          </cell>
          <cell r="AY238">
            <v>327224.80652417743</v>
          </cell>
          <cell r="BA238">
            <v>173498.69210362135</v>
          </cell>
          <cell r="BB238">
            <v>172912.47431715939</v>
          </cell>
          <cell r="BD238">
            <v>229</v>
          </cell>
          <cell r="BE238" t="str">
            <v>PEABODY</v>
          </cell>
          <cell r="BF238">
            <v>0</v>
          </cell>
          <cell r="BG238">
            <v>0</v>
          </cell>
          <cell r="BI238">
            <v>0</v>
          </cell>
          <cell r="BJ238">
            <v>0</v>
          </cell>
          <cell r="BK238">
            <v>0</v>
          </cell>
          <cell r="BL238">
            <v>0</v>
          </cell>
          <cell r="BM238">
            <v>0</v>
          </cell>
          <cell r="BN238">
            <v>0</v>
          </cell>
          <cell r="BP238">
            <v>0</v>
          </cell>
          <cell r="BR238">
            <v>264109</v>
          </cell>
          <cell r="BS238">
            <v>264109</v>
          </cell>
          <cell r="BT238">
            <v>0</v>
          </cell>
          <cell r="BU238">
            <v>-834.19347582258342</v>
          </cell>
          <cell r="BV238">
            <v>-834.19347582258342</v>
          </cell>
          <cell r="BX238">
            <v>-834.19347582258342</v>
          </cell>
        </row>
        <row r="239">
          <cell r="A239">
            <v>230</v>
          </cell>
          <cell r="B239">
            <v>230</v>
          </cell>
          <cell r="C239" t="str">
            <v>PELHAM</v>
          </cell>
          <cell r="D239">
            <v>4</v>
          </cell>
          <cell r="E239">
            <v>87272</v>
          </cell>
          <cell r="F239">
            <v>0</v>
          </cell>
          <cell r="G239">
            <v>3573</v>
          </cell>
          <cell r="H239">
            <v>90845</v>
          </cell>
          <cell r="J239">
            <v>14239.482673640083</v>
          </cell>
          <cell r="K239">
            <v>0.37692887064960595</v>
          </cell>
          <cell r="L239">
            <v>3573</v>
          </cell>
          <cell r="M239">
            <v>17812.482673640083</v>
          </cell>
          <cell r="O239">
            <v>73032.517326359914</v>
          </cell>
          <cell r="Q239">
            <v>0</v>
          </cell>
          <cell r="R239">
            <v>14239.482673640083</v>
          </cell>
          <cell r="S239">
            <v>3573</v>
          </cell>
          <cell r="T239">
            <v>17812.482673640083</v>
          </cell>
          <cell r="V239">
            <v>41350.638653944188</v>
          </cell>
          <cell r="W239">
            <v>0</v>
          </cell>
          <cell r="X239">
            <v>230</v>
          </cell>
          <cell r="Y239">
            <v>4</v>
          </cell>
          <cell r="Z239">
            <v>0</v>
          </cell>
          <cell r="AA239">
            <v>87272</v>
          </cell>
          <cell r="AB239">
            <v>0</v>
          </cell>
          <cell r="AC239">
            <v>87272</v>
          </cell>
          <cell r="AD239">
            <v>0</v>
          </cell>
          <cell r="AE239">
            <v>3573</v>
          </cell>
          <cell r="AF239">
            <v>90845</v>
          </cell>
          <cell r="AG239">
            <v>0</v>
          </cell>
          <cell r="AH239">
            <v>0</v>
          </cell>
          <cell r="AI239">
            <v>0</v>
          </cell>
          <cell r="AJ239">
            <v>0</v>
          </cell>
          <cell r="AK239">
            <v>90845</v>
          </cell>
          <cell r="AM239">
            <v>230</v>
          </cell>
          <cell r="AN239">
            <v>230</v>
          </cell>
          <cell r="AO239" t="str">
            <v>PELHAM</v>
          </cell>
          <cell r="AP239">
            <v>87272</v>
          </cell>
          <cell r="AQ239">
            <v>64678</v>
          </cell>
          <cell r="AR239">
            <v>22594</v>
          </cell>
          <cell r="AS239">
            <v>16170</v>
          </cell>
          <cell r="AT239">
            <v>0</v>
          </cell>
          <cell r="AU239">
            <v>0</v>
          </cell>
          <cell r="AV239">
            <v>0</v>
          </cell>
          <cell r="AW239">
            <v>0</v>
          </cell>
          <cell r="AX239">
            <v>-986.36134605581174</v>
          </cell>
          <cell r="AY239">
            <v>37777.638653944188</v>
          </cell>
          <cell r="BA239">
            <v>14239.482673640083</v>
          </cell>
          <cell r="BB239">
            <v>13877.320740183712</v>
          </cell>
          <cell r="BD239">
            <v>230</v>
          </cell>
          <cell r="BE239" t="str">
            <v>PELHAM</v>
          </cell>
          <cell r="BF239">
            <v>0</v>
          </cell>
          <cell r="BG239">
            <v>0</v>
          </cell>
          <cell r="BI239">
            <v>0</v>
          </cell>
          <cell r="BJ239">
            <v>0</v>
          </cell>
          <cell r="BK239">
            <v>0</v>
          </cell>
          <cell r="BL239">
            <v>0</v>
          </cell>
          <cell r="BM239">
            <v>0</v>
          </cell>
          <cell r="BN239">
            <v>0</v>
          </cell>
          <cell r="BP239">
            <v>0</v>
          </cell>
          <cell r="BR239">
            <v>22594</v>
          </cell>
          <cell r="BS239">
            <v>22594</v>
          </cell>
          <cell r="BT239">
            <v>0</v>
          </cell>
          <cell r="BU239">
            <v>-986.36134605581174</v>
          </cell>
          <cell r="BV239">
            <v>-986.36134605581174</v>
          </cell>
          <cell r="BX239">
            <v>-986.36134605581174</v>
          </cell>
        </row>
        <row r="240">
          <cell r="A240">
            <v>231</v>
          </cell>
          <cell r="B240">
            <v>231</v>
          </cell>
          <cell r="C240" t="str">
            <v>PEMBROKE</v>
          </cell>
          <cell r="D240">
            <v>32.950000000000003</v>
          </cell>
          <cell r="E240">
            <v>348332</v>
          </cell>
          <cell r="F240">
            <v>0</v>
          </cell>
          <cell r="G240">
            <v>27639</v>
          </cell>
          <cell r="H240">
            <v>375971</v>
          </cell>
          <cell r="J240">
            <v>-1181.5994266296657</v>
          </cell>
          <cell r="K240">
            <v>-1.7200476671117616E-2</v>
          </cell>
          <cell r="L240">
            <v>27639</v>
          </cell>
          <cell r="M240">
            <v>26457.400573370334</v>
          </cell>
          <cell r="O240">
            <v>349513.59942662966</v>
          </cell>
          <cell r="Q240">
            <v>23909</v>
          </cell>
          <cell r="R240">
            <v>-1181.5994266296657</v>
          </cell>
          <cell r="S240">
            <v>29425</v>
          </cell>
          <cell r="T240">
            <v>50366.400573370338</v>
          </cell>
          <cell r="V240">
            <v>120243.73728812774</v>
          </cell>
          <cell r="W240">
            <v>0</v>
          </cell>
          <cell r="X240">
            <v>231</v>
          </cell>
          <cell r="Y240">
            <v>32.950000000000003</v>
          </cell>
          <cell r="Z240">
            <v>0</v>
          </cell>
          <cell r="AA240">
            <v>348332</v>
          </cell>
          <cell r="AB240">
            <v>0</v>
          </cell>
          <cell r="AC240">
            <v>348332</v>
          </cell>
          <cell r="AD240">
            <v>0</v>
          </cell>
          <cell r="AE240">
            <v>27639</v>
          </cell>
          <cell r="AF240">
            <v>375971</v>
          </cell>
          <cell r="AG240">
            <v>22123</v>
          </cell>
          <cell r="AH240">
            <v>0</v>
          </cell>
          <cell r="AI240">
            <v>1786</v>
          </cell>
          <cell r="AJ240">
            <v>23909</v>
          </cell>
          <cell r="AK240">
            <v>399880</v>
          </cell>
          <cell r="AM240">
            <v>231</v>
          </cell>
          <cell r="AN240">
            <v>231</v>
          </cell>
          <cell r="AO240" t="str">
            <v>PEMBROKE</v>
          </cell>
          <cell r="AP240">
            <v>348332</v>
          </cell>
          <cell r="AQ240">
            <v>395950</v>
          </cell>
          <cell r="AR240">
            <v>0</v>
          </cell>
          <cell r="AS240">
            <v>29393</v>
          </cell>
          <cell r="AT240">
            <v>0</v>
          </cell>
          <cell r="AU240">
            <v>1408.5</v>
          </cell>
          <cell r="AV240">
            <v>22271</v>
          </cell>
          <cell r="AW240">
            <v>17416.25</v>
          </cell>
          <cell r="AX240">
            <v>-1793.0127118722594</v>
          </cell>
          <cell r="AY240">
            <v>68695.737288127741</v>
          </cell>
          <cell r="BA240">
            <v>-1181.5994266296657</v>
          </cell>
          <cell r="BB240">
            <v>-1793.0127118722594</v>
          </cell>
          <cell r="BD240">
            <v>231</v>
          </cell>
          <cell r="BE240" t="str">
            <v>PEMBROKE</v>
          </cell>
          <cell r="BF240">
            <v>0</v>
          </cell>
          <cell r="BG240">
            <v>0</v>
          </cell>
          <cell r="BI240">
            <v>0</v>
          </cell>
          <cell r="BJ240">
            <v>0</v>
          </cell>
          <cell r="BK240">
            <v>0</v>
          </cell>
          <cell r="BL240">
            <v>0</v>
          </cell>
          <cell r="BM240">
            <v>0</v>
          </cell>
          <cell r="BN240">
            <v>0</v>
          </cell>
          <cell r="BP240">
            <v>0</v>
          </cell>
          <cell r="BR240">
            <v>0</v>
          </cell>
          <cell r="BS240">
            <v>0</v>
          </cell>
          <cell r="BT240">
            <v>0</v>
          </cell>
          <cell r="BU240">
            <v>-1793.0127118722594</v>
          </cell>
          <cell r="BV240">
            <v>-1793.0127118722594</v>
          </cell>
          <cell r="BX240">
            <v>-1793.0127118722594</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BA241">
            <v>0</v>
          </cell>
          <cell r="BB241">
            <v>0</v>
          </cell>
          <cell r="BD241">
            <v>232</v>
          </cell>
          <cell r="BE241" t="str">
            <v>PEPPERELL</v>
          </cell>
          <cell r="BF241">
            <v>0</v>
          </cell>
          <cell r="BG241">
            <v>0</v>
          </cell>
          <cell r="BI241">
            <v>0</v>
          </cell>
          <cell r="BJ241">
            <v>0</v>
          </cell>
          <cell r="BK241">
            <v>0</v>
          </cell>
          <cell r="BL241">
            <v>0</v>
          </cell>
          <cell r="BM241">
            <v>0</v>
          </cell>
          <cell r="BN241">
            <v>0</v>
          </cell>
          <cell r="BP241">
            <v>0</v>
          </cell>
          <cell r="BR241">
            <v>0</v>
          </cell>
          <cell r="BS241">
            <v>0</v>
          </cell>
          <cell r="BT241">
            <v>0</v>
          </cell>
          <cell r="BU241">
            <v>0</v>
          </cell>
          <cell r="BV241">
            <v>0</v>
          </cell>
          <cell r="BX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BA242">
            <v>0</v>
          </cell>
          <cell r="BB242">
            <v>0</v>
          </cell>
          <cell r="BD242">
            <v>233</v>
          </cell>
          <cell r="BE242" t="str">
            <v>PERU</v>
          </cell>
          <cell r="BF242">
            <v>0</v>
          </cell>
          <cell r="BG242">
            <v>0</v>
          </cell>
          <cell r="BI242">
            <v>0</v>
          </cell>
          <cell r="BJ242">
            <v>0</v>
          </cell>
          <cell r="BK242">
            <v>0</v>
          </cell>
          <cell r="BL242">
            <v>0</v>
          </cell>
          <cell r="BM242">
            <v>0</v>
          </cell>
          <cell r="BN242">
            <v>0</v>
          </cell>
          <cell r="BP242">
            <v>0</v>
          </cell>
          <cell r="BR242">
            <v>0</v>
          </cell>
          <cell r="BS242">
            <v>0</v>
          </cell>
          <cell r="BT242">
            <v>0</v>
          </cell>
          <cell r="BU242">
            <v>0</v>
          </cell>
          <cell r="BV242">
            <v>0</v>
          </cell>
          <cell r="BX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BA243">
            <v>0</v>
          </cell>
          <cell r="BB243">
            <v>0</v>
          </cell>
          <cell r="BD243">
            <v>234</v>
          </cell>
          <cell r="BE243" t="str">
            <v>PETERSHAM</v>
          </cell>
          <cell r="BF243">
            <v>0</v>
          </cell>
          <cell r="BG243">
            <v>0</v>
          </cell>
          <cell r="BI243">
            <v>0</v>
          </cell>
          <cell r="BJ243">
            <v>0</v>
          </cell>
          <cell r="BK243">
            <v>0</v>
          </cell>
          <cell r="BL243">
            <v>0</v>
          </cell>
          <cell r="BM243">
            <v>0</v>
          </cell>
          <cell r="BN243">
            <v>0</v>
          </cell>
          <cell r="BP243">
            <v>0</v>
          </cell>
          <cell r="BR243">
            <v>0</v>
          </cell>
          <cell r="BS243">
            <v>0</v>
          </cell>
          <cell r="BT243">
            <v>0</v>
          </cell>
          <cell r="BU243">
            <v>0</v>
          </cell>
          <cell r="BV243">
            <v>0</v>
          </cell>
          <cell r="BX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BA244">
            <v>0</v>
          </cell>
          <cell r="BB244">
            <v>0</v>
          </cell>
          <cell r="BD244">
            <v>235</v>
          </cell>
          <cell r="BE244" t="str">
            <v>PHILLIPSTON</v>
          </cell>
          <cell r="BF244">
            <v>0</v>
          </cell>
          <cell r="BG244">
            <v>0</v>
          </cell>
          <cell r="BI244">
            <v>0</v>
          </cell>
          <cell r="BJ244">
            <v>0</v>
          </cell>
          <cell r="BK244">
            <v>0</v>
          </cell>
          <cell r="BL244">
            <v>0</v>
          </cell>
          <cell r="BM244">
            <v>0</v>
          </cell>
          <cell r="BN244">
            <v>0</v>
          </cell>
          <cell r="BP244">
            <v>0</v>
          </cell>
          <cell r="BR244">
            <v>0</v>
          </cell>
          <cell r="BS244">
            <v>0</v>
          </cell>
          <cell r="BT244">
            <v>0</v>
          </cell>
          <cell r="BU244">
            <v>0</v>
          </cell>
          <cell r="BV244">
            <v>0</v>
          </cell>
          <cell r="BX244">
            <v>0</v>
          </cell>
        </row>
        <row r="245">
          <cell r="A245">
            <v>236</v>
          </cell>
          <cell r="B245">
            <v>236</v>
          </cell>
          <cell r="C245" t="str">
            <v>PITTSFIELD</v>
          </cell>
          <cell r="D245">
            <v>155.09000000000003</v>
          </cell>
          <cell r="E245">
            <v>1987568</v>
          </cell>
          <cell r="F245">
            <v>0</v>
          </cell>
          <cell r="G245">
            <v>136709</v>
          </cell>
          <cell r="H245">
            <v>2124277</v>
          </cell>
          <cell r="J245">
            <v>-1140.4345978313509</v>
          </cell>
          <cell r="K245">
            <v>-3.6405084238640781E-3</v>
          </cell>
          <cell r="L245">
            <v>136709</v>
          </cell>
          <cell r="M245">
            <v>135568.56540216864</v>
          </cell>
          <cell r="O245">
            <v>1988708.4345978315</v>
          </cell>
          <cell r="Q245">
            <v>27752</v>
          </cell>
          <cell r="R245">
            <v>-1140.4345978313509</v>
          </cell>
          <cell r="S245">
            <v>138495</v>
          </cell>
          <cell r="T245">
            <v>163320.56540216866</v>
          </cell>
          <cell r="V245">
            <v>477723.45267161896</v>
          </cell>
          <cell r="W245">
            <v>0</v>
          </cell>
          <cell r="X245">
            <v>236</v>
          </cell>
          <cell r="Y245">
            <v>155.09000000000003</v>
          </cell>
          <cell r="Z245">
            <v>0</v>
          </cell>
          <cell r="AA245">
            <v>1987568</v>
          </cell>
          <cell r="AB245">
            <v>0</v>
          </cell>
          <cell r="AC245">
            <v>1987568</v>
          </cell>
          <cell r="AD245">
            <v>0</v>
          </cell>
          <cell r="AE245">
            <v>136709</v>
          </cell>
          <cell r="AF245">
            <v>2124277</v>
          </cell>
          <cell r="AG245">
            <v>25966</v>
          </cell>
          <cell r="AH245">
            <v>0</v>
          </cell>
          <cell r="AI245">
            <v>1786</v>
          </cell>
          <cell r="AJ245">
            <v>27752</v>
          </cell>
          <cell r="AK245">
            <v>2152029</v>
          </cell>
          <cell r="AM245">
            <v>236</v>
          </cell>
          <cell r="AN245">
            <v>236</v>
          </cell>
          <cell r="AO245" t="str">
            <v>PITTSFIELD</v>
          </cell>
          <cell r="AP245">
            <v>1987568</v>
          </cell>
          <cell r="AQ245">
            <v>2128952</v>
          </cell>
          <cell r="AR245">
            <v>0</v>
          </cell>
          <cell r="AS245">
            <v>28369</v>
          </cell>
          <cell r="AT245">
            <v>0</v>
          </cell>
          <cell r="AU245">
            <v>98773</v>
          </cell>
          <cell r="AV245">
            <v>106532</v>
          </cell>
          <cell r="AW245">
            <v>81319</v>
          </cell>
          <cell r="AX245">
            <v>-1730.5473283810425</v>
          </cell>
          <cell r="AY245">
            <v>313262.45267161896</v>
          </cell>
          <cell r="BA245">
            <v>-1140.4345978313509</v>
          </cell>
          <cell r="BB245">
            <v>-1730.5473283810425</v>
          </cell>
          <cell r="BD245">
            <v>236</v>
          </cell>
          <cell r="BE245" t="str">
            <v>PITTSFIELD</v>
          </cell>
          <cell r="BF245">
            <v>0</v>
          </cell>
          <cell r="BG245">
            <v>0</v>
          </cell>
          <cell r="BI245">
            <v>0</v>
          </cell>
          <cell r="BJ245">
            <v>0</v>
          </cell>
          <cell r="BK245">
            <v>0</v>
          </cell>
          <cell r="BL245">
            <v>0</v>
          </cell>
          <cell r="BM245">
            <v>0</v>
          </cell>
          <cell r="BN245">
            <v>0</v>
          </cell>
          <cell r="BP245">
            <v>0</v>
          </cell>
          <cell r="BR245">
            <v>0</v>
          </cell>
          <cell r="BS245">
            <v>0</v>
          </cell>
          <cell r="BT245">
            <v>0</v>
          </cell>
          <cell r="BU245">
            <v>-1730.5473283810425</v>
          </cell>
          <cell r="BV245">
            <v>-1730.5473283810425</v>
          </cell>
          <cell r="BX245">
            <v>-1730.5473283810425</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BA246">
            <v>0</v>
          </cell>
          <cell r="BB246">
            <v>0</v>
          </cell>
          <cell r="BD246">
            <v>237</v>
          </cell>
          <cell r="BE246" t="str">
            <v>PLAINFIELD</v>
          </cell>
          <cell r="BF246">
            <v>0</v>
          </cell>
          <cell r="BG246">
            <v>0</v>
          </cell>
          <cell r="BI246">
            <v>0</v>
          </cell>
          <cell r="BJ246">
            <v>0</v>
          </cell>
          <cell r="BK246">
            <v>0</v>
          </cell>
          <cell r="BL246">
            <v>0</v>
          </cell>
          <cell r="BM246">
            <v>0</v>
          </cell>
          <cell r="BN246">
            <v>0</v>
          </cell>
          <cell r="BP246">
            <v>0</v>
          </cell>
          <cell r="BR246">
            <v>0</v>
          </cell>
          <cell r="BS246">
            <v>0</v>
          </cell>
          <cell r="BT246">
            <v>0</v>
          </cell>
          <cell r="BU246">
            <v>0</v>
          </cell>
          <cell r="BV246">
            <v>0</v>
          </cell>
          <cell r="BX246">
            <v>0</v>
          </cell>
        </row>
        <row r="247">
          <cell r="A247">
            <v>238</v>
          </cell>
          <cell r="B247">
            <v>238</v>
          </cell>
          <cell r="C247" t="str">
            <v>PLAINVILLE</v>
          </cell>
          <cell r="D247">
            <v>25.790000000000003</v>
          </cell>
          <cell r="E247">
            <v>437589</v>
          </cell>
          <cell r="F247">
            <v>0</v>
          </cell>
          <cell r="G247">
            <v>23030</v>
          </cell>
          <cell r="H247">
            <v>460619</v>
          </cell>
          <cell r="J247">
            <v>143779.27026711887</v>
          </cell>
          <cell r="K247">
            <v>0.55760341765326249</v>
          </cell>
          <cell r="L247">
            <v>23030</v>
          </cell>
          <cell r="M247">
            <v>166809.27026711887</v>
          </cell>
          <cell r="O247">
            <v>293809.72973288113</v>
          </cell>
          <cell r="Q247">
            <v>0</v>
          </cell>
          <cell r="R247">
            <v>143779.27026711887</v>
          </cell>
          <cell r="S247">
            <v>23030</v>
          </cell>
          <cell r="T247">
            <v>166809.27026711887</v>
          </cell>
          <cell r="V247">
            <v>280882.20412068191</v>
          </cell>
          <cell r="W247">
            <v>0</v>
          </cell>
          <cell r="X247">
            <v>238</v>
          </cell>
          <cell r="Y247">
            <v>25.790000000000003</v>
          </cell>
          <cell r="Z247">
            <v>0</v>
          </cell>
          <cell r="AA247">
            <v>437589</v>
          </cell>
          <cell r="AB247">
            <v>0</v>
          </cell>
          <cell r="AC247">
            <v>437589</v>
          </cell>
          <cell r="AD247">
            <v>0</v>
          </cell>
          <cell r="AE247">
            <v>23030</v>
          </cell>
          <cell r="AF247">
            <v>460619</v>
          </cell>
          <cell r="AG247">
            <v>0</v>
          </cell>
          <cell r="AH247">
            <v>0</v>
          </cell>
          <cell r="AI247">
            <v>0</v>
          </cell>
          <cell r="AJ247">
            <v>0</v>
          </cell>
          <cell r="AK247">
            <v>460619</v>
          </cell>
          <cell r="AM247">
            <v>238</v>
          </cell>
          <cell r="AN247">
            <v>238</v>
          </cell>
          <cell r="AO247" t="str">
            <v>PLAINVILLE</v>
          </cell>
          <cell r="AP247">
            <v>437589</v>
          </cell>
          <cell r="AQ247">
            <v>218819</v>
          </cell>
          <cell r="AR247">
            <v>218770</v>
          </cell>
          <cell r="AS247">
            <v>9718</v>
          </cell>
          <cell r="AT247">
            <v>3421</v>
          </cell>
          <cell r="AU247">
            <v>12034.5</v>
          </cell>
          <cell r="AV247">
            <v>14501.5</v>
          </cell>
          <cell r="AW247">
            <v>0</v>
          </cell>
          <cell r="AX247">
            <v>-592.79587931808783</v>
          </cell>
          <cell r="AY247">
            <v>257852.20412068191</v>
          </cell>
          <cell r="BA247">
            <v>143779.27026711887</v>
          </cell>
          <cell r="BB247">
            <v>143327.17092632147</v>
          </cell>
          <cell r="BD247">
            <v>238</v>
          </cell>
          <cell r="BE247" t="str">
            <v>PLAINVILLE</v>
          </cell>
          <cell r="BF247">
            <v>0</v>
          </cell>
          <cell r="BG247">
            <v>0</v>
          </cell>
          <cell r="BI247">
            <v>0</v>
          </cell>
          <cell r="BJ247">
            <v>0</v>
          </cell>
          <cell r="BK247">
            <v>0</v>
          </cell>
          <cell r="BL247">
            <v>0</v>
          </cell>
          <cell r="BM247">
            <v>0</v>
          </cell>
          <cell r="BN247">
            <v>0</v>
          </cell>
          <cell r="BP247">
            <v>0</v>
          </cell>
          <cell r="BR247">
            <v>218770</v>
          </cell>
          <cell r="BS247">
            <v>218770</v>
          </cell>
          <cell r="BT247">
            <v>0</v>
          </cell>
          <cell r="BU247">
            <v>-592.79587931808783</v>
          </cell>
          <cell r="BV247">
            <v>-592.79587931808783</v>
          </cell>
          <cell r="BX247">
            <v>-592.79587931808783</v>
          </cell>
        </row>
        <row r="248">
          <cell r="A248">
            <v>239</v>
          </cell>
          <cell r="B248">
            <v>239</v>
          </cell>
          <cell r="C248" t="str">
            <v>PLYMOUTH</v>
          </cell>
          <cell r="D248">
            <v>510.08</v>
          </cell>
          <cell r="E248">
            <v>6319480</v>
          </cell>
          <cell r="F248">
            <v>0</v>
          </cell>
          <cell r="G248">
            <v>437080</v>
          </cell>
          <cell r="H248">
            <v>6756560</v>
          </cell>
          <cell r="J248">
            <v>-5073.2535991739733</v>
          </cell>
          <cell r="K248">
            <v>-6.6160515607971591E-3</v>
          </cell>
          <cell r="L248">
            <v>437080</v>
          </cell>
          <cell r="M248">
            <v>432006.74640082603</v>
          </cell>
          <cell r="O248">
            <v>6324553.2535991743</v>
          </cell>
          <cell r="Q248">
            <v>285189</v>
          </cell>
          <cell r="R248">
            <v>-5073.2535991739733</v>
          </cell>
          <cell r="S248">
            <v>455502</v>
          </cell>
          <cell r="T248">
            <v>717195.74640082603</v>
          </cell>
          <cell r="V248">
            <v>1489078.8642451789</v>
          </cell>
          <cell r="W248">
            <v>0</v>
          </cell>
          <cell r="X248">
            <v>239</v>
          </cell>
          <cell r="Y248">
            <v>510.08</v>
          </cell>
          <cell r="Z248">
            <v>0</v>
          </cell>
          <cell r="AA248">
            <v>6319480</v>
          </cell>
          <cell r="AB248">
            <v>0</v>
          </cell>
          <cell r="AC248">
            <v>6319480</v>
          </cell>
          <cell r="AD248">
            <v>0</v>
          </cell>
          <cell r="AE248">
            <v>437080</v>
          </cell>
          <cell r="AF248">
            <v>6756560</v>
          </cell>
          <cell r="AG248">
            <v>266767</v>
          </cell>
          <cell r="AH248">
            <v>0</v>
          </cell>
          <cell r="AI248">
            <v>18422</v>
          </cell>
          <cell r="AJ248">
            <v>285189</v>
          </cell>
          <cell r="AK248">
            <v>7041749</v>
          </cell>
          <cell r="AM248">
            <v>239</v>
          </cell>
          <cell r="AN248">
            <v>239</v>
          </cell>
          <cell r="AO248" t="str">
            <v>PLYMOUTH</v>
          </cell>
          <cell r="AP248">
            <v>6319480</v>
          </cell>
          <cell r="AQ248">
            <v>6857606</v>
          </cell>
          <cell r="AR248">
            <v>0</v>
          </cell>
          <cell r="AS248">
            <v>126200</v>
          </cell>
          <cell r="AT248">
            <v>140726.75</v>
          </cell>
          <cell r="AU248">
            <v>152119.25</v>
          </cell>
          <cell r="AV248">
            <v>176312</v>
          </cell>
          <cell r="AW248">
            <v>179150.25</v>
          </cell>
          <cell r="AX248">
            <v>-7698.3857548211236</v>
          </cell>
          <cell r="AY248">
            <v>766809.86424517888</v>
          </cell>
          <cell r="BA248">
            <v>-5073.2535991739733</v>
          </cell>
          <cell r="BB248">
            <v>-7698.3857548211236</v>
          </cell>
          <cell r="BD248">
            <v>239</v>
          </cell>
          <cell r="BE248" t="str">
            <v>PLYMOUTH</v>
          </cell>
          <cell r="BF248">
            <v>0</v>
          </cell>
          <cell r="BG248">
            <v>0</v>
          </cell>
          <cell r="BI248">
            <v>0</v>
          </cell>
          <cell r="BJ248">
            <v>0</v>
          </cell>
          <cell r="BK248">
            <v>0</v>
          </cell>
          <cell r="BL248">
            <v>0</v>
          </cell>
          <cell r="BM248">
            <v>0</v>
          </cell>
          <cell r="BN248">
            <v>0</v>
          </cell>
          <cell r="BP248">
            <v>0</v>
          </cell>
          <cell r="BR248">
            <v>0</v>
          </cell>
          <cell r="BS248">
            <v>0</v>
          </cell>
          <cell r="BT248">
            <v>0</v>
          </cell>
          <cell r="BU248">
            <v>-7698.3857548211236</v>
          </cell>
          <cell r="BV248">
            <v>-7698.3857548211236</v>
          </cell>
          <cell r="BX248">
            <v>-7698.3857548211236</v>
          </cell>
        </row>
        <row r="249">
          <cell r="A249">
            <v>240</v>
          </cell>
          <cell r="B249">
            <v>240</v>
          </cell>
          <cell r="C249" t="str">
            <v>PLYMPTON</v>
          </cell>
          <cell r="D249">
            <v>2</v>
          </cell>
          <cell r="E249">
            <v>27262</v>
          </cell>
          <cell r="F249">
            <v>0</v>
          </cell>
          <cell r="G249">
            <v>1786</v>
          </cell>
          <cell r="H249">
            <v>29048</v>
          </cell>
          <cell r="J249">
            <v>9597.7088926854576</v>
          </cell>
          <cell r="K249">
            <v>0.52813739762476553</v>
          </cell>
          <cell r="L249">
            <v>1786</v>
          </cell>
          <cell r="M249">
            <v>11383.708892685458</v>
          </cell>
          <cell r="O249">
            <v>17664.291107314544</v>
          </cell>
          <cell r="Q249">
            <v>0</v>
          </cell>
          <cell r="R249">
            <v>9597.7088926854576</v>
          </cell>
          <cell r="S249">
            <v>1786</v>
          </cell>
          <cell r="T249">
            <v>11383.708892685458</v>
          </cell>
          <cell r="V249">
            <v>19958.75</v>
          </cell>
          <cell r="W249">
            <v>0</v>
          </cell>
          <cell r="X249">
            <v>240</v>
          </cell>
          <cell r="Y249">
            <v>2</v>
          </cell>
          <cell r="Z249">
            <v>0</v>
          </cell>
          <cell r="AA249">
            <v>27262</v>
          </cell>
          <cell r="AB249">
            <v>0</v>
          </cell>
          <cell r="AC249">
            <v>27262</v>
          </cell>
          <cell r="AD249">
            <v>0</v>
          </cell>
          <cell r="AE249">
            <v>1786</v>
          </cell>
          <cell r="AF249">
            <v>29048</v>
          </cell>
          <cell r="AG249">
            <v>0</v>
          </cell>
          <cell r="AH249">
            <v>0</v>
          </cell>
          <cell r="AI249">
            <v>0</v>
          </cell>
          <cell r="AJ249">
            <v>0</v>
          </cell>
          <cell r="AK249">
            <v>29048</v>
          </cell>
          <cell r="AM249">
            <v>240</v>
          </cell>
          <cell r="AN249">
            <v>240</v>
          </cell>
          <cell r="AO249" t="str">
            <v>PLYMPTON</v>
          </cell>
          <cell r="AP249">
            <v>27262</v>
          </cell>
          <cell r="AQ249">
            <v>12698</v>
          </cell>
          <cell r="AR249">
            <v>14564</v>
          </cell>
          <cell r="AS249">
            <v>0</v>
          </cell>
          <cell r="AT249">
            <v>3608.75</v>
          </cell>
          <cell r="AU249">
            <v>0</v>
          </cell>
          <cell r="AV249">
            <v>0</v>
          </cell>
          <cell r="AW249">
            <v>0</v>
          </cell>
          <cell r="AX249">
            <v>0</v>
          </cell>
          <cell r="AY249">
            <v>18172.75</v>
          </cell>
          <cell r="BA249">
            <v>9597.7088926854576</v>
          </cell>
          <cell r="BB249">
            <v>9581.0686865536172</v>
          </cell>
          <cell r="BD249">
            <v>240</v>
          </cell>
          <cell r="BE249" t="str">
            <v>PLYMPTON</v>
          </cell>
          <cell r="BF249">
            <v>0</v>
          </cell>
          <cell r="BG249">
            <v>0</v>
          </cell>
          <cell r="BI249">
            <v>0</v>
          </cell>
          <cell r="BJ249">
            <v>0</v>
          </cell>
          <cell r="BK249">
            <v>0</v>
          </cell>
          <cell r="BL249">
            <v>0</v>
          </cell>
          <cell r="BM249">
            <v>0</v>
          </cell>
          <cell r="BN249">
            <v>0</v>
          </cell>
          <cell r="BP249">
            <v>0</v>
          </cell>
          <cell r="BR249">
            <v>14564</v>
          </cell>
          <cell r="BS249">
            <v>14564</v>
          </cell>
          <cell r="BT249">
            <v>0</v>
          </cell>
          <cell r="BU249">
            <v>0</v>
          </cell>
          <cell r="BV249">
            <v>0</v>
          </cell>
          <cell r="BX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BA250">
            <v>0</v>
          </cell>
          <cell r="BB250">
            <v>0</v>
          </cell>
          <cell r="BD250">
            <v>241</v>
          </cell>
          <cell r="BE250" t="str">
            <v>PRINCETON</v>
          </cell>
          <cell r="BF250">
            <v>0</v>
          </cell>
          <cell r="BG250">
            <v>0</v>
          </cell>
          <cell r="BI250">
            <v>0</v>
          </cell>
          <cell r="BJ250">
            <v>0</v>
          </cell>
          <cell r="BK250">
            <v>0</v>
          </cell>
          <cell r="BL250">
            <v>0</v>
          </cell>
          <cell r="BM250">
            <v>0</v>
          </cell>
          <cell r="BN250">
            <v>0</v>
          </cell>
          <cell r="BP250">
            <v>0</v>
          </cell>
          <cell r="BR250">
            <v>0</v>
          </cell>
          <cell r="BS250">
            <v>0</v>
          </cell>
          <cell r="BT250">
            <v>0</v>
          </cell>
          <cell r="BU250">
            <v>0</v>
          </cell>
          <cell r="BV250">
            <v>0</v>
          </cell>
          <cell r="BX250">
            <v>0</v>
          </cell>
        </row>
        <row r="251">
          <cell r="A251">
            <v>242</v>
          </cell>
          <cell r="B251">
            <v>242</v>
          </cell>
          <cell r="C251" t="str">
            <v>PROVINCETOWN</v>
          </cell>
          <cell r="D251">
            <v>4.71</v>
          </cell>
          <cell r="E251">
            <v>154299</v>
          </cell>
          <cell r="F251">
            <v>0</v>
          </cell>
          <cell r="G251">
            <v>3313</v>
          </cell>
          <cell r="H251">
            <v>157612</v>
          </cell>
          <cell r="J251">
            <v>15238.59525323366</v>
          </cell>
          <cell r="K251">
            <v>0.48205115991426412</v>
          </cell>
          <cell r="L251">
            <v>3313</v>
          </cell>
          <cell r="M251">
            <v>18551.59525323366</v>
          </cell>
          <cell r="O251">
            <v>139060.40474676635</v>
          </cell>
          <cell r="Q251">
            <v>43038</v>
          </cell>
          <cell r="R251">
            <v>15238.59525323366</v>
          </cell>
          <cell r="S251">
            <v>4206</v>
          </cell>
          <cell r="T251">
            <v>61589.59525323366</v>
          </cell>
          <cell r="V251">
            <v>77962.987524195443</v>
          </cell>
          <cell r="W251">
            <v>0</v>
          </cell>
          <cell r="X251">
            <v>242</v>
          </cell>
          <cell r="Y251">
            <v>4.71</v>
          </cell>
          <cell r="Z251">
            <v>0</v>
          </cell>
          <cell r="AA251">
            <v>154299</v>
          </cell>
          <cell r="AB251">
            <v>0</v>
          </cell>
          <cell r="AC251">
            <v>154299</v>
          </cell>
          <cell r="AD251">
            <v>0</v>
          </cell>
          <cell r="AE251">
            <v>3313</v>
          </cell>
          <cell r="AF251">
            <v>157612</v>
          </cell>
          <cell r="AG251">
            <v>42145</v>
          </cell>
          <cell r="AH251">
            <v>0</v>
          </cell>
          <cell r="AI251">
            <v>893</v>
          </cell>
          <cell r="AJ251">
            <v>43038</v>
          </cell>
          <cell r="AK251">
            <v>200650</v>
          </cell>
          <cell r="AM251">
            <v>242</v>
          </cell>
          <cell r="AN251">
            <v>242</v>
          </cell>
          <cell r="AO251" t="str">
            <v>PROVINCETOWN</v>
          </cell>
          <cell r="AP251">
            <v>154299</v>
          </cell>
          <cell r="AQ251">
            <v>130770</v>
          </cell>
          <cell r="AR251">
            <v>23529</v>
          </cell>
          <cell r="AS251">
            <v>6644</v>
          </cell>
          <cell r="AT251">
            <v>1844.25</v>
          </cell>
          <cell r="AU251">
            <v>0</v>
          </cell>
          <cell r="AV251">
            <v>0</v>
          </cell>
          <cell r="AW251">
            <v>0</v>
          </cell>
          <cell r="AX251">
            <v>-405.26247580455674</v>
          </cell>
          <cell r="AY251">
            <v>31611.987524195443</v>
          </cell>
          <cell r="BA251">
            <v>15238.59525323366</v>
          </cell>
          <cell r="BB251">
            <v>15073.51843094634</v>
          </cell>
          <cell r="BD251">
            <v>242</v>
          </cell>
          <cell r="BE251" t="str">
            <v>PROVINCETOWN</v>
          </cell>
          <cell r="BF251">
            <v>0</v>
          </cell>
          <cell r="BG251">
            <v>0</v>
          </cell>
          <cell r="BI251">
            <v>0</v>
          </cell>
          <cell r="BJ251">
            <v>0</v>
          </cell>
          <cell r="BK251">
            <v>0</v>
          </cell>
          <cell r="BL251">
            <v>0</v>
          </cell>
          <cell r="BM251">
            <v>0</v>
          </cell>
          <cell r="BN251">
            <v>0</v>
          </cell>
          <cell r="BP251">
            <v>0</v>
          </cell>
          <cell r="BR251">
            <v>23529</v>
          </cell>
          <cell r="BS251">
            <v>23529</v>
          </cell>
          <cell r="BT251">
            <v>0</v>
          </cell>
          <cell r="BU251">
            <v>-405.26247580455674</v>
          </cell>
          <cell r="BV251">
            <v>-405.26247580455674</v>
          </cell>
          <cell r="BX251">
            <v>-405.26247580455674</v>
          </cell>
        </row>
        <row r="252">
          <cell r="A252">
            <v>243</v>
          </cell>
          <cell r="B252">
            <v>243</v>
          </cell>
          <cell r="C252" t="str">
            <v>QUINCY</v>
          </cell>
          <cell r="D252">
            <v>58.94</v>
          </cell>
          <cell r="E252">
            <v>767102</v>
          </cell>
          <cell r="F252">
            <v>0</v>
          </cell>
          <cell r="G252">
            <v>48171</v>
          </cell>
          <cell r="H252">
            <v>815273</v>
          </cell>
          <cell r="J252">
            <v>59433.83202193254</v>
          </cell>
          <cell r="K252">
            <v>0.28927224492251419</v>
          </cell>
          <cell r="L252">
            <v>48171</v>
          </cell>
          <cell r="M252">
            <v>107604.83202193254</v>
          </cell>
          <cell r="O252">
            <v>707668.16797806742</v>
          </cell>
          <cell r="Q252">
            <v>71175</v>
          </cell>
          <cell r="R252">
            <v>59433.83202193254</v>
          </cell>
          <cell r="S252">
            <v>52636</v>
          </cell>
          <cell r="T252">
            <v>178779.83202193253</v>
          </cell>
          <cell r="V252">
            <v>324805.84989971214</v>
          </cell>
          <cell r="W252">
            <v>0</v>
          </cell>
          <cell r="X252">
            <v>243</v>
          </cell>
          <cell r="Y252">
            <v>58.94</v>
          </cell>
          <cell r="Z252">
            <v>6.6864763461640525E-3</v>
          </cell>
          <cell r="AA252">
            <v>766950</v>
          </cell>
          <cell r="AB252">
            <v>0</v>
          </cell>
          <cell r="AC252">
            <v>766950</v>
          </cell>
          <cell r="AD252">
            <v>0</v>
          </cell>
          <cell r="AE252">
            <v>48163</v>
          </cell>
          <cell r="AF252">
            <v>815113</v>
          </cell>
          <cell r="AG252">
            <v>66710</v>
          </cell>
          <cell r="AH252">
            <v>0</v>
          </cell>
          <cell r="AI252">
            <v>4465</v>
          </cell>
          <cell r="AJ252">
            <v>71175</v>
          </cell>
          <cell r="AK252">
            <v>886288</v>
          </cell>
          <cell r="AM252">
            <v>243</v>
          </cell>
          <cell r="AN252">
            <v>243</v>
          </cell>
          <cell r="AO252" t="str">
            <v>QUINCY</v>
          </cell>
          <cell r="AP252">
            <v>767102</v>
          </cell>
          <cell r="AQ252">
            <v>672834</v>
          </cell>
          <cell r="AR252">
            <v>94268</v>
          </cell>
          <cell r="AS252">
            <v>69040</v>
          </cell>
          <cell r="AT252">
            <v>0</v>
          </cell>
          <cell r="AU252">
            <v>13146.75</v>
          </cell>
          <cell r="AV252">
            <v>33085.5</v>
          </cell>
          <cell r="AW252">
            <v>0</v>
          </cell>
          <cell r="AX252">
            <v>-4080.4001002878358</v>
          </cell>
          <cell r="AY252">
            <v>205459.84989971216</v>
          </cell>
          <cell r="BA252">
            <v>59433.83202193254</v>
          </cell>
          <cell r="BB252">
            <v>57934.718201280164</v>
          </cell>
          <cell r="BD252">
            <v>243</v>
          </cell>
          <cell r="BE252" t="str">
            <v>QUINCY</v>
          </cell>
          <cell r="BF252">
            <v>0</v>
          </cell>
          <cell r="BG252">
            <v>152</v>
          </cell>
          <cell r="BI252">
            <v>8</v>
          </cell>
          <cell r="BJ252">
            <v>160</v>
          </cell>
          <cell r="BK252">
            <v>0</v>
          </cell>
          <cell r="BL252">
            <v>0</v>
          </cell>
          <cell r="BM252">
            <v>0</v>
          </cell>
          <cell r="BN252">
            <v>160</v>
          </cell>
          <cell r="BP252">
            <v>8</v>
          </cell>
          <cell r="BR252">
            <v>94268</v>
          </cell>
          <cell r="BS252">
            <v>94116</v>
          </cell>
          <cell r="BT252">
            <v>152</v>
          </cell>
          <cell r="BU252">
            <v>-4080.4001002878358</v>
          </cell>
          <cell r="BV252">
            <v>-4080.4001002878358</v>
          </cell>
          <cell r="BX252">
            <v>-4072.4001002878358</v>
          </cell>
        </row>
        <row r="253">
          <cell r="A253">
            <v>244</v>
          </cell>
          <cell r="B253">
            <v>244</v>
          </cell>
          <cell r="C253" t="str">
            <v>RANDOLPH</v>
          </cell>
          <cell r="D253">
            <v>343.03999999999996</v>
          </cell>
          <cell r="E253">
            <v>4852528</v>
          </cell>
          <cell r="F253">
            <v>0</v>
          </cell>
          <cell r="G253">
            <v>289935</v>
          </cell>
          <cell r="H253">
            <v>5142463</v>
          </cell>
          <cell r="J253">
            <v>527578.26136344369</v>
          </cell>
          <cell r="K253">
            <v>0.44112475701796322</v>
          </cell>
          <cell r="L253">
            <v>289935</v>
          </cell>
          <cell r="M253">
            <v>817513.26136344369</v>
          </cell>
          <cell r="O253">
            <v>4324949.7386365561</v>
          </cell>
          <cell r="Q253">
            <v>291903</v>
          </cell>
          <cell r="R253">
            <v>527578.26136344369</v>
          </cell>
          <cell r="S253">
            <v>306375</v>
          </cell>
          <cell r="T253">
            <v>1109416.2613634437</v>
          </cell>
          <cell r="V253">
            <v>1777822.2492856504</v>
          </cell>
          <cell r="W253">
            <v>0</v>
          </cell>
          <cell r="X253">
            <v>244</v>
          </cell>
          <cell r="Y253">
            <v>343.03999999999996</v>
          </cell>
          <cell r="Z253">
            <v>1.418219796624349E-2</v>
          </cell>
          <cell r="AA253">
            <v>4851510</v>
          </cell>
          <cell r="AB253">
            <v>0</v>
          </cell>
          <cell r="AC253">
            <v>4851510</v>
          </cell>
          <cell r="AD253">
            <v>0</v>
          </cell>
          <cell r="AE253">
            <v>289878</v>
          </cell>
          <cell r="AF253">
            <v>5141388</v>
          </cell>
          <cell r="AG253">
            <v>275463</v>
          </cell>
          <cell r="AH253">
            <v>0</v>
          </cell>
          <cell r="AI253">
            <v>16440</v>
          </cell>
          <cell r="AJ253">
            <v>291903</v>
          </cell>
          <cell r="AK253">
            <v>5433291</v>
          </cell>
          <cell r="AM253">
            <v>244</v>
          </cell>
          <cell r="AN253">
            <v>244</v>
          </cell>
          <cell r="AO253" t="str">
            <v>RANDOLPH</v>
          </cell>
          <cell r="AP253">
            <v>4852528</v>
          </cell>
          <cell r="AQ253">
            <v>4037624</v>
          </cell>
          <cell r="AR253">
            <v>814904</v>
          </cell>
          <cell r="AS253">
            <v>249352</v>
          </cell>
          <cell r="AT253">
            <v>38450.75</v>
          </cell>
          <cell r="AU253">
            <v>39428.25</v>
          </cell>
          <cell r="AV253">
            <v>68182</v>
          </cell>
          <cell r="AW253">
            <v>0</v>
          </cell>
          <cell r="AX253">
            <v>-14332.75071434956</v>
          </cell>
          <cell r="AY253">
            <v>1195984.2492856504</v>
          </cell>
          <cell r="BA253">
            <v>527578.26136344369</v>
          </cell>
          <cell r="BB253">
            <v>521759.7511359175</v>
          </cell>
          <cell r="BD253">
            <v>244</v>
          </cell>
          <cell r="BE253" t="str">
            <v>RANDOLPH</v>
          </cell>
          <cell r="BF253">
            <v>6.7771818625089963E-2</v>
          </cell>
          <cell r="BG253">
            <v>1018</v>
          </cell>
          <cell r="BI253">
            <v>57</v>
          </cell>
          <cell r="BJ253">
            <v>1075</v>
          </cell>
          <cell r="BK253">
            <v>0</v>
          </cell>
          <cell r="BL253">
            <v>0</v>
          </cell>
          <cell r="BM253">
            <v>0</v>
          </cell>
          <cell r="BN253">
            <v>1075</v>
          </cell>
          <cell r="BP253">
            <v>57</v>
          </cell>
          <cell r="BR253">
            <v>814904</v>
          </cell>
          <cell r="BS253">
            <v>813886</v>
          </cell>
          <cell r="BT253">
            <v>1018</v>
          </cell>
          <cell r="BU253">
            <v>-14332.75071434956</v>
          </cell>
          <cell r="BV253">
            <v>-14332.75071434956</v>
          </cell>
          <cell r="BX253">
            <v>-14275.75071434956</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BA254">
            <v>0</v>
          </cell>
          <cell r="BB254">
            <v>0</v>
          </cell>
          <cell r="BD254">
            <v>245</v>
          </cell>
          <cell r="BE254" t="str">
            <v>RAYNHAM</v>
          </cell>
          <cell r="BF254">
            <v>0</v>
          </cell>
          <cell r="BG254">
            <v>0</v>
          </cell>
          <cell r="BI254">
            <v>0</v>
          </cell>
          <cell r="BJ254">
            <v>0</v>
          </cell>
          <cell r="BK254">
            <v>0</v>
          </cell>
          <cell r="BL254">
            <v>0</v>
          </cell>
          <cell r="BM254">
            <v>0</v>
          </cell>
          <cell r="BN254">
            <v>0</v>
          </cell>
          <cell r="BP254">
            <v>0</v>
          </cell>
          <cell r="BR254">
            <v>0</v>
          </cell>
          <cell r="BS254">
            <v>0</v>
          </cell>
          <cell r="BT254">
            <v>0</v>
          </cell>
          <cell r="BU254">
            <v>0</v>
          </cell>
          <cell r="BV254">
            <v>0</v>
          </cell>
          <cell r="BX254">
            <v>0</v>
          </cell>
        </row>
        <row r="255">
          <cell r="A255">
            <v>246</v>
          </cell>
          <cell r="B255">
            <v>246</v>
          </cell>
          <cell r="C255" t="str">
            <v>READING</v>
          </cell>
          <cell r="D255">
            <v>3</v>
          </cell>
          <cell r="E255">
            <v>38194</v>
          </cell>
          <cell r="F255">
            <v>0</v>
          </cell>
          <cell r="G255">
            <v>2679</v>
          </cell>
          <cell r="H255">
            <v>40873</v>
          </cell>
          <cell r="J255">
            <v>8983.7258526239748</v>
          </cell>
          <cell r="K255">
            <v>0.63188628457975959</v>
          </cell>
          <cell r="L255">
            <v>2679</v>
          </cell>
          <cell r="M255">
            <v>11662.725852623975</v>
          </cell>
          <cell r="O255">
            <v>29210.274147376025</v>
          </cell>
          <cell r="Q255">
            <v>0</v>
          </cell>
          <cell r="R255">
            <v>8983.7258526239748</v>
          </cell>
          <cell r="S255">
            <v>2679</v>
          </cell>
          <cell r="T255">
            <v>11662.725852623975</v>
          </cell>
          <cell r="V255">
            <v>16896.314209626602</v>
          </cell>
          <cell r="W255">
            <v>0</v>
          </cell>
          <cell r="X255">
            <v>246</v>
          </cell>
          <cell r="Y255">
            <v>3</v>
          </cell>
          <cell r="Z255">
            <v>0</v>
          </cell>
          <cell r="AA255">
            <v>38194</v>
          </cell>
          <cell r="AB255">
            <v>0</v>
          </cell>
          <cell r="AC255">
            <v>38194</v>
          </cell>
          <cell r="AD255">
            <v>0</v>
          </cell>
          <cell r="AE255">
            <v>2679</v>
          </cell>
          <cell r="AF255">
            <v>40873</v>
          </cell>
          <cell r="AG255">
            <v>0</v>
          </cell>
          <cell r="AH255">
            <v>0</v>
          </cell>
          <cell r="AI255">
            <v>0</v>
          </cell>
          <cell r="AJ255">
            <v>0</v>
          </cell>
          <cell r="AK255">
            <v>40873</v>
          </cell>
          <cell r="AM255">
            <v>246</v>
          </cell>
          <cell r="AN255">
            <v>246</v>
          </cell>
          <cell r="AO255" t="str">
            <v>READING</v>
          </cell>
          <cell r="AP255">
            <v>38194</v>
          </cell>
          <cell r="AQ255">
            <v>24526</v>
          </cell>
          <cell r="AR255">
            <v>13668</v>
          </cell>
          <cell r="AS255">
            <v>585</v>
          </cell>
          <cell r="AT255">
            <v>0</v>
          </cell>
          <cell r="AU255">
            <v>0</v>
          </cell>
          <cell r="AV255">
            <v>0</v>
          </cell>
          <cell r="AW255">
            <v>0</v>
          </cell>
          <cell r="AX255">
            <v>-35.685790373397367</v>
          </cell>
          <cell r="AY255">
            <v>14217.314209626602</v>
          </cell>
          <cell r="BA255">
            <v>8983.7258526239748</v>
          </cell>
          <cell r="BB255">
            <v>8955.9406040110316</v>
          </cell>
          <cell r="BD255">
            <v>246</v>
          </cell>
          <cell r="BE255" t="str">
            <v>READING</v>
          </cell>
          <cell r="BF255">
            <v>0</v>
          </cell>
          <cell r="BG255">
            <v>0</v>
          </cell>
          <cell r="BI255">
            <v>0</v>
          </cell>
          <cell r="BJ255">
            <v>0</v>
          </cell>
          <cell r="BK255">
            <v>0</v>
          </cell>
          <cell r="BL255">
            <v>0</v>
          </cell>
          <cell r="BM255">
            <v>0</v>
          </cell>
          <cell r="BN255">
            <v>0</v>
          </cell>
          <cell r="BP255">
            <v>0</v>
          </cell>
          <cell r="BR255">
            <v>13668</v>
          </cell>
          <cell r="BS255">
            <v>13668</v>
          </cell>
          <cell r="BT255">
            <v>0</v>
          </cell>
          <cell r="BU255">
            <v>-35.685790373397367</v>
          </cell>
          <cell r="BV255">
            <v>-35.685790373397367</v>
          </cell>
          <cell r="BX255">
            <v>-35.685790373397367</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BA256">
            <v>0</v>
          </cell>
          <cell r="BB256">
            <v>0</v>
          </cell>
          <cell r="BD256">
            <v>247</v>
          </cell>
          <cell r="BE256" t="str">
            <v>REHOBOTH</v>
          </cell>
          <cell r="BF256">
            <v>0</v>
          </cell>
          <cell r="BG256">
            <v>0</v>
          </cell>
          <cell r="BI256">
            <v>0</v>
          </cell>
          <cell r="BJ256">
            <v>0</v>
          </cell>
          <cell r="BK256">
            <v>0</v>
          </cell>
          <cell r="BL256">
            <v>0</v>
          </cell>
          <cell r="BM256">
            <v>0</v>
          </cell>
          <cell r="BN256">
            <v>0</v>
          </cell>
          <cell r="BP256">
            <v>0</v>
          </cell>
          <cell r="BR256">
            <v>0</v>
          </cell>
          <cell r="BS256">
            <v>0</v>
          </cell>
          <cell r="BT256">
            <v>0</v>
          </cell>
          <cell r="BU256">
            <v>0</v>
          </cell>
          <cell r="BV256">
            <v>0</v>
          </cell>
          <cell r="BX256">
            <v>0</v>
          </cell>
        </row>
        <row r="257">
          <cell r="A257">
            <v>248</v>
          </cell>
          <cell r="B257">
            <v>248</v>
          </cell>
          <cell r="C257" t="str">
            <v>REVERE</v>
          </cell>
          <cell r="D257">
            <v>310.0200000000001</v>
          </cell>
          <cell r="E257">
            <v>3833953</v>
          </cell>
          <cell r="F257">
            <v>0</v>
          </cell>
          <cell r="G257">
            <v>271951</v>
          </cell>
          <cell r="H257">
            <v>4105904</v>
          </cell>
          <cell r="J257">
            <v>495904.07993729343</v>
          </cell>
          <cell r="K257">
            <v>0.4197502041398381</v>
          </cell>
          <cell r="L257">
            <v>271951</v>
          </cell>
          <cell r="M257">
            <v>767855.07993729343</v>
          </cell>
          <cell r="O257">
            <v>3338048.9200627068</v>
          </cell>
          <cell r="Q257">
            <v>63242</v>
          </cell>
          <cell r="R257">
            <v>495904.07993729343</v>
          </cell>
          <cell r="S257">
            <v>276041</v>
          </cell>
          <cell r="T257">
            <v>831097.07993729343</v>
          </cell>
          <cell r="V257">
            <v>1516619.6557737873</v>
          </cell>
          <cell r="W257">
            <v>0</v>
          </cell>
          <cell r="X257">
            <v>248</v>
          </cell>
          <cell r="Y257">
            <v>310.0200000000001</v>
          </cell>
          <cell r="Z257">
            <v>0.91282238785464465</v>
          </cell>
          <cell r="AA257">
            <v>3833861</v>
          </cell>
          <cell r="AB257">
            <v>0</v>
          </cell>
          <cell r="AC257">
            <v>3833861</v>
          </cell>
          <cell r="AD257">
            <v>0</v>
          </cell>
          <cell r="AE257">
            <v>271945</v>
          </cell>
          <cell r="AF257">
            <v>4105806</v>
          </cell>
          <cell r="AG257">
            <v>59152</v>
          </cell>
          <cell r="AH257">
            <v>0</v>
          </cell>
          <cell r="AI257">
            <v>4090</v>
          </cell>
          <cell r="AJ257">
            <v>63242</v>
          </cell>
          <cell r="AK257">
            <v>4169048</v>
          </cell>
          <cell r="AM257">
            <v>248</v>
          </cell>
          <cell r="AN257">
            <v>248</v>
          </cell>
          <cell r="AO257" t="str">
            <v>REVERE</v>
          </cell>
          <cell r="AP257">
            <v>3833953</v>
          </cell>
          <cell r="AQ257">
            <v>3067095</v>
          </cell>
          <cell r="AR257">
            <v>766858</v>
          </cell>
          <cell r="AS257">
            <v>236551</v>
          </cell>
          <cell r="AT257">
            <v>87014.5</v>
          </cell>
          <cell r="AU257">
            <v>105353.75</v>
          </cell>
          <cell r="AV257">
            <v>0</v>
          </cell>
          <cell r="AW257">
            <v>0</v>
          </cell>
          <cell r="AX257">
            <v>-14350.594226212823</v>
          </cell>
          <cell r="AY257">
            <v>1181426.6557737873</v>
          </cell>
          <cell r="BA257">
            <v>495904.07993729343</v>
          </cell>
          <cell r="BB257">
            <v>490134.38042588369</v>
          </cell>
          <cell r="BD257">
            <v>248</v>
          </cell>
          <cell r="BE257" t="str">
            <v>REVERE</v>
          </cell>
          <cell r="BF257">
            <v>6.8027210884338274E-3</v>
          </cell>
          <cell r="BG257">
            <v>92</v>
          </cell>
          <cell r="BI257">
            <v>6</v>
          </cell>
          <cell r="BJ257">
            <v>98</v>
          </cell>
          <cell r="BK257">
            <v>0</v>
          </cell>
          <cell r="BL257">
            <v>0</v>
          </cell>
          <cell r="BM257">
            <v>0</v>
          </cell>
          <cell r="BN257">
            <v>98</v>
          </cell>
          <cell r="BP257">
            <v>6</v>
          </cell>
          <cell r="BR257">
            <v>766858</v>
          </cell>
          <cell r="BS257">
            <v>766766</v>
          </cell>
          <cell r="BT257">
            <v>92</v>
          </cell>
          <cell r="BU257">
            <v>-14350.594226212823</v>
          </cell>
          <cell r="BV257">
            <v>-14350.594226212823</v>
          </cell>
          <cell r="BX257">
            <v>-14344.594226212823</v>
          </cell>
        </row>
        <row r="258">
          <cell r="A258">
            <v>249</v>
          </cell>
          <cell r="B258">
            <v>249</v>
          </cell>
          <cell r="C258" t="str">
            <v>RICHMOND</v>
          </cell>
          <cell r="D258">
            <v>0.53</v>
          </cell>
          <cell r="E258">
            <v>15183</v>
          </cell>
          <cell r="F258">
            <v>0</v>
          </cell>
          <cell r="G258">
            <v>473</v>
          </cell>
          <cell r="H258">
            <v>15656</v>
          </cell>
          <cell r="J258">
            <v>10005.631290692345</v>
          </cell>
          <cell r="K258">
            <v>0.49186453271847241</v>
          </cell>
          <cell r="L258">
            <v>473</v>
          </cell>
          <cell r="M258">
            <v>10478.631290692345</v>
          </cell>
          <cell r="O258">
            <v>5177.3687093076551</v>
          </cell>
          <cell r="Q258">
            <v>0</v>
          </cell>
          <cell r="R258">
            <v>10005.631290692345</v>
          </cell>
          <cell r="S258">
            <v>473</v>
          </cell>
          <cell r="T258">
            <v>10478.631290692345</v>
          </cell>
          <cell r="V258">
            <v>20815.25</v>
          </cell>
          <cell r="W258">
            <v>0</v>
          </cell>
          <cell r="X258">
            <v>249</v>
          </cell>
          <cell r="Y258">
            <v>0.53</v>
          </cell>
          <cell r="Z258">
            <v>0</v>
          </cell>
          <cell r="AA258">
            <v>15183</v>
          </cell>
          <cell r="AB258">
            <v>0</v>
          </cell>
          <cell r="AC258">
            <v>15183</v>
          </cell>
          <cell r="AD258">
            <v>0</v>
          </cell>
          <cell r="AE258">
            <v>473</v>
          </cell>
          <cell r="AF258">
            <v>15656</v>
          </cell>
          <cell r="AG258">
            <v>0</v>
          </cell>
          <cell r="AH258">
            <v>0</v>
          </cell>
          <cell r="AI258">
            <v>0</v>
          </cell>
          <cell r="AJ258">
            <v>0</v>
          </cell>
          <cell r="AK258">
            <v>15656</v>
          </cell>
          <cell r="AM258">
            <v>249</v>
          </cell>
          <cell r="AN258">
            <v>249</v>
          </cell>
          <cell r="AO258" t="str">
            <v>RICHMOND</v>
          </cell>
          <cell r="AP258">
            <v>15183</v>
          </cell>
          <cell r="AQ258">
            <v>0</v>
          </cell>
          <cell r="AR258">
            <v>15183</v>
          </cell>
          <cell r="AS258">
            <v>0</v>
          </cell>
          <cell r="AT258">
            <v>0</v>
          </cell>
          <cell r="AU258">
            <v>0</v>
          </cell>
          <cell r="AV258">
            <v>5159.25</v>
          </cell>
          <cell r="AW258">
            <v>0</v>
          </cell>
          <cell r="AX258">
            <v>0</v>
          </cell>
          <cell r="AY258">
            <v>20342.25</v>
          </cell>
          <cell r="BA258">
            <v>10005.631290692345</v>
          </cell>
          <cell r="BB258">
            <v>9988.2838415231781</v>
          </cell>
          <cell r="BD258">
            <v>249</v>
          </cell>
          <cell r="BE258" t="str">
            <v>RICHMOND</v>
          </cell>
          <cell r="BF258">
            <v>0</v>
          </cell>
          <cell r="BG258">
            <v>0</v>
          </cell>
          <cell r="BI258">
            <v>0</v>
          </cell>
          <cell r="BJ258">
            <v>0</v>
          </cell>
          <cell r="BK258">
            <v>0</v>
          </cell>
          <cell r="BL258">
            <v>0</v>
          </cell>
          <cell r="BM258">
            <v>0</v>
          </cell>
          <cell r="BN258">
            <v>0</v>
          </cell>
          <cell r="BP258">
            <v>0</v>
          </cell>
          <cell r="BR258">
            <v>15183</v>
          </cell>
          <cell r="BS258">
            <v>15183</v>
          </cell>
          <cell r="BT258">
            <v>0</v>
          </cell>
          <cell r="BU258">
            <v>0</v>
          </cell>
          <cell r="BV258">
            <v>0</v>
          </cell>
          <cell r="BX258">
            <v>0</v>
          </cell>
        </row>
        <row r="259">
          <cell r="A259">
            <v>250</v>
          </cell>
          <cell r="B259">
            <v>250</v>
          </cell>
          <cell r="C259" t="str">
            <v>ROCHESTER</v>
          </cell>
          <cell r="D259">
            <v>1</v>
          </cell>
          <cell r="E259">
            <v>13891</v>
          </cell>
          <cell r="F259">
            <v>0</v>
          </cell>
          <cell r="G259">
            <v>893</v>
          </cell>
          <cell r="H259">
            <v>14784</v>
          </cell>
          <cell r="J259">
            <v>9154.2003727199735</v>
          </cell>
          <cell r="K259">
            <v>0.65900225849254723</v>
          </cell>
          <cell r="L259">
            <v>893</v>
          </cell>
          <cell r="M259">
            <v>10047.200372719974</v>
          </cell>
          <cell r="O259">
            <v>4736.7996272800265</v>
          </cell>
          <cell r="Q259">
            <v>0</v>
          </cell>
          <cell r="R259">
            <v>9154.2003727199735</v>
          </cell>
          <cell r="S259">
            <v>893</v>
          </cell>
          <cell r="T259">
            <v>10047.200372719974</v>
          </cell>
          <cell r="V259">
            <v>14784</v>
          </cell>
          <cell r="W259">
            <v>0</v>
          </cell>
          <cell r="X259">
            <v>250</v>
          </cell>
          <cell r="Y259">
            <v>1</v>
          </cell>
          <cell r="Z259">
            <v>0</v>
          </cell>
          <cell r="AA259">
            <v>13891</v>
          </cell>
          <cell r="AB259">
            <v>0</v>
          </cell>
          <cell r="AC259">
            <v>13891</v>
          </cell>
          <cell r="AD259">
            <v>0</v>
          </cell>
          <cell r="AE259">
            <v>893</v>
          </cell>
          <cell r="AF259">
            <v>14784</v>
          </cell>
          <cell r="AG259">
            <v>0</v>
          </cell>
          <cell r="AH259">
            <v>0</v>
          </cell>
          <cell r="AI259">
            <v>0</v>
          </cell>
          <cell r="AJ259">
            <v>0</v>
          </cell>
          <cell r="AK259">
            <v>14784</v>
          </cell>
          <cell r="AM259">
            <v>250</v>
          </cell>
          <cell r="AN259">
            <v>250</v>
          </cell>
          <cell r="AO259" t="str">
            <v>ROCHESTER</v>
          </cell>
          <cell r="AP259">
            <v>13891</v>
          </cell>
          <cell r="AQ259">
            <v>0</v>
          </cell>
          <cell r="AR259">
            <v>13891</v>
          </cell>
          <cell r="AS259">
            <v>0</v>
          </cell>
          <cell r="AT259">
            <v>0</v>
          </cell>
          <cell r="AU259">
            <v>0</v>
          </cell>
          <cell r="AV259">
            <v>0</v>
          </cell>
          <cell r="AW259">
            <v>0</v>
          </cell>
          <cell r="AX259">
            <v>0</v>
          </cell>
          <cell r="AY259">
            <v>13891</v>
          </cell>
          <cell r="BA259">
            <v>9154.2003727199735</v>
          </cell>
          <cell r="BB259">
            <v>9138.3291077256454</v>
          </cell>
          <cell r="BD259">
            <v>250</v>
          </cell>
          <cell r="BE259" t="str">
            <v>ROCHESTER</v>
          </cell>
          <cell r="BF259">
            <v>0</v>
          </cell>
          <cell r="BG259">
            <v>0</v>
          </cell>
          <cell r="BI259">
            <v>0</v>
          </cell>
          <cell r="BJ259">
            <v>0</v>
          </cell>
          <cell r="BK259">
            <v>0</v>
          </cell>
          <cell r="BL259">
            <v>0</v>
          </cell>
          <cell r="BM259">
            <v>0</v>
          </cell>
          <cell r="BN259">
            <v>0</v>
          </cell>
          <cell r="BP259">
            <v>0</v>
          </cell>
          <cell r="BR259">
            <v>13891</v>
          </cell>
          <cell r="BS259">
            <v>13891</v>
          </cell>
          <cell r="BT259">
            <v>0</v>
          </cell>
          <cell r="BU259">
            <v>0</v>
          </cell>
          <cell r="BV259">
            <v>0</v>
          </cell>
          <cell r="BX259">
            <v>0</v>
          </cell>
        </row>
        <row r="260">
          <cell r="A260">
            <v>251</v>
          </cell>
          <cell r="B260">
            <v>251</v>
          </cell>
          <cell r="C260" t="str">
            <v>ROCKLAND</v>
          </cell>
          <cell r="D260">
            <v>107.36000000000003</v>
          </cell>
          <cell r="E260">
            <v>1275263</v>
          </cell>
          <cell r="F260">
            <v>0</v>
          </cell>
          <cell r="G260">
            <v>95873</v>
          </cell>
          <cell r="H260">
            <v>1371136</v>
          </cell>
          <cell r="J260">
            <v>147711.94982666054</v>
          </cell>
          <cell r="K260">
            <v>0.47994291503444358</v>
          </cell>
          <cell r="L260">
            <v>95873</v>
          </cell>
          <cell r="M260">
            <v>243584.94982666054</v>
          </cell>
          <cell r="O260">
            <v>1127551.0501733394</v>
          </cell>
          <cell r="Q260">
            <v>0</v>
          </cell>
          <cell r="R260">
            <v>147711.94982666054</v>
          </cell>
          <cell r="S260">
            <v>95873</v>
          </cell>
          <cell r="T260">
            <v>243584.94982666054</v>
          </cell>
          <cell r="V260">
            <v>403642.83095179108</v>
          </cell>
          <cell r="W260">
            <v>0</v>
          </cell>
          <cell r="X260">
            <v>251</v>
          </cell>
          <cell r="Y260">
            <v>107.36000000000003</v>
          </cell>
          <cell r="Z260">
            <v>0</v>
          </cell>
          <cell r="AA260">
            <v>1275263</v>
          </cell>
          <cell r="AB260">
            <v>0</v>
          </cell>
          <cell r="AC260">
            <v>1275263</v>
          </cell>
          <cell r="AD260">
            <v>0</v>
          </cell>
          <cell r="AE260">
            <v>95873</v>
          </cell>
          <cell r="AF260">
            <v>1371136</v>
          </cell>
          <cell r="AG260">
            <v>0</v>
          </cell>
          <cell r="AH260">
            <v>0</v>
          </cell>
          <cell r="AI260">
            <v>0</v>
          </cell>
          <cell r="AJ260">
            <v>0</v>
          </cell>
          <cell r="AK260">
            <v>1371136</v>
          </cell>
          <cell r="AM260">
            <v>251</v>
          </cell>
          <cell r="AN260">
            <v>251</v>
          </cell>
          <cell r="AO260" t="str">
            <v>ROCKLAND</v>
          </cell>
          <cell r="AP260">
            <v>1275263</v>
          </cell>
          <cell r="AQ260">
            <v>1048644</v>
          </cell>
          <cell r="AR260">
            <v>226619</v>
          </cell>
          <cell r="AS260">
            <v>40559</v>
          </cell>
          <cell r="AT260">
            <v>13524</v>
          </cell>
          <cell r="AU260">
            <v>17951.75</v>
          </cell>
          <cell r="AV260">
            <v>0</v>
          </cell>
          <cell r="AW260">
            <v>11590.25</v>
          </cell>
          <cell r="AX260">
            <v>-2474.169048208918</v>
          </cell>
          <cell r="AY260">
            <v>307769.83095179108</v>
          </cell>
          <cell r="BA260">
            <v>147711.94982666054</v>
          </cell>
          <cell r="BB260">
            <v>146609.33855122078</v>
          </cell>
          <cell r="BD260">
            <v>251</v>
          </cell>
          <cell r="BE260" t="str">
            <v>ROCKLAND</v>
          </cell>
          <cell r="BF260">
            <v>0</v>
          </cell>
          <cell r="BG260">
            <v>0</v>
          </cell>
          <cell r="BI260">
            <v>0</v>
          </cell>
          <cell r="BJ260">
            <v>0</v>
          </cell>
          <cell r="BK260">
            <v>0</v>
          </cell>
          <cell r="BL260">
            <v>0</v>
          </cell>
          <cell r="BM260">
            <v>0</v>
          </cell>
          <cell r="BN260">
            <v>0</v>
          </cell>
          <cell r="BP260">
            <v>0</v>
          </cell>
          <cell r="BR260">
            <v>226619</v>
          </cell>
          <cell r="BS260">
            <v>226619</v>
          </cell>
          <cell r="BT260">
            <v>0</v>
          </cell>
          <cell r="BU260">
            <v>-2474.169048208918</v>
          </cell>
          <cell r="BV260">
            <v>-2474.169048208918</v>
          </cell>
          <cell r="BX260">
            <v>-2474.169048208918</v>
          </cell>
        </row>
        <row r="261">
          <cell r="A261">
            <v>252</v>
          </cell>
          <cell r="B261">
            <v>252</v>
          </cell>
          <cell r="C261" t="str">
            <v>ROCKPORT</v>
          </cell>
          <cell r="D261">
            <v>0</v>
          </cell>
          <cell r="E261">
            <v>0</v>
          </cell>
          <cell r="F261">
            <v>0</v>
          </cell>
          <cell r="G261">
            <v>0</v>
          </cell>
          <cell r="H261">
            <v>0</v>
          </cell>
          <cell r="J261">
            <v>0</v>
          </cell>
          <cell r="K261">
            <v>0</v>
          </cell>
          <cell r="L261">
            <v>0</v>
          </cell>
          <cell r="M261">
            <v>0</v>
          </cell>
          <cell r="O261">
            <v>0</v>
          </cell>
          <cell r="Q261">
            <v>0</v>
          </cell>
          <cell r="R261">
            <v>0</v>
          </cell>
          <cell r="S261">
            <v>0</v>
          </cell>
          <cell r="T261">
            <v>0</v>
          </cell>
          <cell r="V261">
            <v>3598</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3598</v>
          </cell>
          <cell r="AX261">
            <v>0</v>
          </cell>
          <cell r="AY261">
            <v>3598</v>
          </cell>
          <cell r="BA261">
            <v>0</v>
          </cell>
          <cell r="BB261">
            <v>0</v>
          </cell>
          <cell r="BD261">
            <v>252</v>
          </cell>
          <cell r="BE261" t="str">
            <v>ROCKPORT</v>
          </cell>
          <cell r="BF261">
            <v>0</v>
          </cell>
          <cell r="BG261">
            <v>0</v>
          </cell>
          <cell r="BI261">
            <v>0</v>
          </cell>
          <cell r="BJ261">
            <v>0</v>
          </cell>
          <cell r="BK261">
            <v>0</v>
          </cell>
          <cell r="BL261">
            <v>0</v>
          </cell>
          <cell r="BM261">
            <v>0</v>
          </cell>
          <cell r="BN261">
            <v>0</v>
          </cell>
          <cell r="BP261">
            <v>0</v>
          </cell>
          <cell r="BR261">
            <v>0</v>
          </cell>
          <cell r="BS261">
            <v>0</v>
          </cell>
          <cell r="BT261">
            <v>0</v>
          </cell>
          <cell r="BU261">
            <v>0</v>
          </cell>
          <cell r="BV261">
            <v>0</v>
          </cell>
          <cell r="BX261">
            <v>0</v>
          </cell>
        </row>
        <row r="262">
          <cell r="A262">
            <v>253</v>
          </cell>
          <cell r="B262">
            <v>253</v>
          </cell>
          <cell r="C262" t="str">
            <v>ROWE</v>
          </cell>
          <cell r="D262">
            <v>2</v>
          </cell>
          <cell r="E262">
            <v>58950</v>
          </cell>
          <cell r="F262">
            <v>0</v>
          </cell>
          <cell r="G262">
            <v>1778</v>
          </cell>
          <cell r="H262">
            <v>60728</v>
          </cell>
          <cell r="J262">
            <v>-263.03883401811879</v>
          </cell>
          <cell r="K262">
            <v>-1.499236473356786E-2</v>
          </cell>
          <cell r="L262">
            <v>1778</v>
          </cell>
          <cell r="M262">
            <v>1514.9611659818811</v>
          </cell>
          <cell r="O262">
            <v>59213.038834018116</v>
          </cell>
          <cell r="Q262">
            <v>0</v>
          </cell>
          <cell r="R262">
            <v>-263.03883401811879</v>
          </cell>
          <cell r="S262">
            <v>1778</v>
          </cell>
          <cell r="T262">
            <v>1514.9611659818811</v>
          </cell>
          <cell r="V262">
            <v>19322.852909639772</v>
          </cell>
          <cell r="W262">
            <v>0</v>
          </cell>
          <cell r="X262">
            <v>253</v>
          </cell>
          <cell r="Y262">
            <v>2</v>
          </cell>
          <cell r="Z262">
            <v>9.5001130965845851E-3</v>
          </cell>
          <cell r="AA262">
            <v>58950</v>
          </cell>
          <cell r="AB262">
            <v>0</v>
          </cell>
          <cell r="AC262">
            <v>58950</v>
          </cell>
          <cell r="AD262">
            <v>0</v>
          </cell>
          <cell r="AE262">
            <v>1778</v>
          </cell>
          <cell r="AF262">
            <v>60728</v>
          </cell>
          <cell r="AG262">
            <v>0</v>
          </cell>
          <cell r="AH262">
            <v>0</v>
          </cell>
          <cell r="AI262">
            <v>0</v>
          </cell>
          <cell r="AJ262">
            <v>0</v>
          </cell>
          <cell r="AK262">
            <v>60728</v>
          </cell>
          <cell r="AM262">
            <v>253</v>
          </cell>
          <cell r="AN262">
            <v>253</v>
          </cell>
          <cell r="AO262" t="str">
            <v>ROWE</v>
          </cell>
          <cell r="AP262">
            <v>58950</v>
          </cell>
          <cell r="AQ262">
            <v>67269</v>
          </cell>
          <cell r="AR262">
            <v>0</v>
          </cell>
          <cell r="AS262">
            <v>6543</v>
          </cell>
          <cell r="AT262">
            <v>5146</v>
          </cell>
          <cell r="AU262">
            <v>0</v>
          </cell>
          <cell r="AV262">
            <v>6255</v>
          </cell>
          <cell r="AW262">
            <v>0</v>
          </cell>
          <cell r="AX262">
            <v>-399.14709036022759</v>
          </cell>
          <cell r="AY262">
            <v>17544.852909639772</v>
          </cell>
          <cell r="BA262">
            <v>-263.03883401811879</v>
          </cell>
          <cell r="BB262">
            <v>-399.14709036022759</v>
          </cell>
          <cell r="BD262">
            <v>253</v>
          </cell>
          <cell r="BE262" t="str">
            <v>ROWE</v>
          </cell>
          <cell r="BF262">
            <v>0</v>
          </cell>
          <cell r="BG262">
            <v>0</v>
          </cell>
          <cell r="BI262">
            <v>0</v>
          </cell>
          <cell r="BJ262">
            <v>0</v>
          </cell>
          <cell r="BK262">
            <v>0</v>
          </cell>
          <cell r="BL262">
            <v>0</v>
          </cell>
          <cell r="BM262">
            <v>0</v>
          </cell>
          <cell r="BN262">
            <v>0</v>
          </cell>
          <cell r="BP262">
            <v>0</v>
          </cell>
          <cell r="BR262">
            <v>0</v>
          </cell>
          <cell r="BS262">
            <v>0</v>
          </cell>
          <cell r="BT262">
            <v>0</v>
          </cell>
          <cell r="BU262">
            <v>-399.14709036022759</v>
          </cell>
          <cell r="BV262">
            <v>-399.14709036022759</v>
          </cell>
          <cell r="BX262">
            <v>-399.14709036022759</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BA263">
            <v>0</v>
          </cell>
          <cell r="BB263">
            <v>0</v>
          </cell>
          <cell r="BD263">
            <v>254</v>
          </cell>
          <cell r="BE263" t="str">
            <v>ROWLEY</v>
          </cell>
          <cell r="BF263">
            <v>0</v>
          </cell>
          <cell r="BG263">
            <v>0</v>
          </cell>
          <cell r="BI263">
            <v>0</v>
          </cell>
          <cell r="BJ263">
            <v>0</v>
          </cell>
          <cell r="BK263">
            <v>0</v>
          </cell>
          <cell r="BL263">
            <v>0</v>
          </cell>
          <cell r="BM263">
            <v>0</v>
          </cell>
          <cell r="BN263">
            <v>0</v>
          </cell>
          <cell r="BP263">
            <v>0</v>
          </cell>
          <cell r="BR263">
            <v>0</v>
          </cell>
          <cell r="BS263">
            <v>0</v>
          </cell>
          <cell r="BT263">
            <v>0</v>
          </cell>
          <cell r="BU263">
            <v>0</v>
          </cell>
          <cell r="BV263">
            <v>0</v>
          </cell>
          <cell r="BX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BA264">
            <v>0</v>
          </cell>
          <cell r="BB264">
            <v>0</v>
          </cell>
          <cell r="BD264">
            <v>255</v>
          </cell>
          <cell r="BE264" t="str">
            <v>ROYALSTON</v>
          </cell>
          <cell r="BF264">
            <v>0</v>
          </cell>
          <cell r="BG264">
            <v>0</v>
          </cell>
          <cell r="BI264">
            <v>0</v>
          </cell>
          <cell r="BJ264">
            <v>0</v>
          </cell>
          <cell r="BK264">
            <v>0</v>
          </cell>
          <cell r="BL264">
            <v>0</v>
          </cell>
          <cell r="BM264">
            <v>0</v>
          </cell>
          <cell r="BN264">
            <v>0</v>
          </cell>
          <cell r="BP264">
            <v>0</v>
          </cell>
          <cell r="BR264">
            <v>0</v>
          </cell>
          <cell r="BS264">
            <v>0</v>
          </cell>
          <cell r="BT264">
            <v>0</v>
          </cell>
          <cell r="BU264">
            <v>0</v>
          </cell>
          <cell r="BV264">
            <v>0</v>
          </cell>
          <cell r="BX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BA265">
            <v>0</v>
          </cell>
          <cell r="BB265">
            <v>0</v>
          </cell>
          <cell r="BD265">
            <v>256</v>
          </cell>
          <cell r="BE265" t="str">
            <v>RUSSELL</v>
          </cell>
          <cell r="BF265">
            <v>0</v>
          </cell>
          <cell r="BG265">
            <v>0</v>
          </cell>
          <cell r="BI265">
            <v>0</v>
          </cell>
          <cell r="BJ265">
            <v>0</v>
          </cell>
          <cell r="BK265">
            <v>0</v>
          </cell>
          <cell r="BL265">
            <v>0</v>
          </cell>
          <cell r="BM265">
            <v>0</v>
          </cell>
          <cell r="BN265">
            <v>0</v>
          </cell>
          <cell r="BP265">
            <v>0</v>
          </cell>
          <cell r="BR265">
            <v>0</v>
          </cell>
          <cell r="BS265">
            <v>0</v>
          </cell>
          <cell r="BT265">
            <v>0</v>
          </cell>
          <cell r="BU265">
            <v>0</v>
          </cell>
          <cell r="BV265">
            <v>0</v>
          </cell>
          <cell r="BX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BA266">
            <v>0</v>
          </cell>
          <cell r="BB266">
            <v>0</v>
          </cell>
          <cell r="BD266">
            <v>257</v>
          </cell>
          <cell r="BE266" t="str">
            <v>RUTLAND</v>
          </cell>
          <cell r="BF266">
            <v>0</v>
          </cell>
          <cell r="BG266">
            <v>0</v>
          </cell>
          <cell r="BI266">
            <v>0</v>
          </cell>
          <cell r="BJ266">
            <v>0</v>
          </cell>
          <cell r="BK266">
            <v>0</v>
          </cell>
          <cell r="BL266">
            <v>0</v>
          </cell>
          <cell r="BM266">
            <v>0</v>
          </cell>
          <cell r="BN266">
            <v>0</v>
          </cell>
          <cell r="BP266">
            <v>0</v>
          </cell>
          <cell r="BR266">
            <v>0</v>
          </cell>
          <cell r="BS266">
            <v>0</v>
          </cell>
          <cell r="BT266">
            <v>0</v>
          </cell>
          <cell r="BU266">
            <v>0</v>
          </cell>
          <cell r="BV266">
            <v>0</v>
          </cell>
          <cell r="BX266">
            <v>0</v>
          </cell>
        </row>
        <row r="267">
          <cell r="A267">
            <v>258</v>
          </cell>
          <cell r="B267">
            <v>258</v>
          </cell>
          <cell r="C267" t="str">
            <v>SALEM</v>
          </cell>
          <cell r="D267">
            <v>453.87000000000012</v>
          </cell>
          <cell r="E267">
            <v>6201071</v>
          </cell>
          <cell r="F267">
            <v>0</v>
          </cell>
          <cell r="G267">
            <v>399949</v>
          </cell>
          <cell r="H267">
            <v>6601020</v>
          </cell>
          <cell r="J267">
            <v>102992.6353305699</v>
          </cell>
          <cell r="K267">
            <v>0.10061122211403675</v>
          </cell>
          <cell r="L267">
            <v>399949</v>
          </cell>
          <cell r="M267">
            <v>502941.63533056993</v>
          </cell>
          <cell r="O267">
            <v>6098078.3646694301</v>
          </cell>
          <cell r="Q267">
            <v>83638</v>
          </cell>
          <cell r="R267">
            <v>102992.6353305699</v>
          </cell>
          <cell r="S267">
            <v>405307</v>
          </cell>
          <cell r="T267">
            <v>586579.63533056993</v>
          </cell>
          <cell r="V267">
            <v>1507256.4591964497</v>
          </cell>
          <cell r="W267">
            <v>0</v>
          </cell>
          <cell r="X267">
            <v>258</v>
          </cell>
          <cell r="Y267">
            <v>453.87000000000012</v>
          </cell>
          <cell r="Z267">
            <v>0</v>
          </cell>
          <cell r="AA267">
            <v>6201047</v>
          </cell>
          <cell r="AB267">
            <v>0</v>
          </cell>
          <cell r="AC267">
            <v>6201047</v>
          </cell>
          <cell r="AD267">
            <v>0</v>
          </cell>
          <cell r="AE267">
            <v>399948</v>
          </cell>
          <cell r="AF267">
            <v>6600995</v>
          </cell>
          <cell r="AG267">
            <v>78280</v>
          </cell>
          <cell r="AH267">
            <v>0</v>
          </cell>
          <cell r="AI267">
            <v>5358</v>
          </cell>
          <cell r="AJ267">
            <v>83638</v>
          </cell>
          <cell r="AK267">
            <v>6684633</v>
          </cell>
          <cell r="AM267">
            <v>258</v>
          </cell>
          <cell r="AN267">
            <v>258</v>
          </cell>
          <cell r="AO267" t="str">
            <v>SALEM</v>
          </cell>
          <cell r="AP267">
            <v>6201071</v>
          </cell>
          <cell r="AQ267">
            <v>6030991</v>
          </cell>
          <cell r="AR267">
            <v>170080</v>
          </cell>
          <cell r="AS267">
            <v>226470</v>
          </cell>
          <cell r="AT267">
            <v>238260.75</v>
          </cell>
          <cell r="AU267">
            <v>83612.5</v>
          </cell>
          <cell r="AV267">
            <v>168256</v>
          </cell>
          <cell r="AW267">
            <v>150784.5</v>
          </cell>
          <cell r="AX267">
            <v>-13794.29080355016</v>
          </cell>
          <cell r="AY267">
            <v>1023669.4591964498</v>
          </cell>
          <cell r="BA267">
            <v>102992.6353305699</v>
          </cell>
          <cell r="BB267">
            <v>98094.487156422314</v>
          </cell>
          <cell r="BD267">
            <v>258</v>
          </cell>
          <cell r="BE267" t="str">
            <v>SALEM</v>
          </cell>
          <cell r="BF267">
            <v>0</v>
          </cell>
          <cell r="BG267">
            <v>24</v>
          </cell>
          <cell r="BI267">
            <v>1</v>
          </cell>
          <cell r="BJ267">
            <v>25</v>
          </cell>
          <cell r="BK267">
            <v>0</v>
          </cell>
          <cell r="BL267">
            <v>0</v>
          </cell>
          <cell r="BM267">
            <v>0</v>
          </cell>
          <cell r="BN267">
            <v>25</v>
          </cell>
          <cell r="BP267">
            <v>1</v>
          </cell>
          <cell r="BR267">
            <v>170080</v>
          </cell>
          <cell r="BS267">
            <v>170056</v>
          </cell>
          <cell r="BT267">
            <v>24</v>
          </cell>
          <cell r="BU267">
            <v>-13794.29080355016</v>
          </cell>
          <cell r="BV267">
            <v>-13794.29080355016</v>
          </cell>
          <cell r="BX267">
            <v>-13793.29080355016</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BA268">
            <v>0</v>
          </cell>
          <cell r="BB268">
            <v>0</v>
          </cell>
          <cell r="BD268">
            <v>259</v>
          </cell>
          <cell r="BE268" t="str">
            <v>SALISBURY</v>
          </cell>
          <cell r="BF268">
            <v>0</v>
          </cell>
          <cell r="BG268">
            <v>0</v>
          </cell>
          <cell r="BI268">
            <v>0</v>
          </cell>
          <cell r="BJ268">
            <v>0</v>
          </cell>
          <cell r="BK268">
            <v>0</v>
          </cell>
          <cell r="BL268">
            <v>0</v>
          </cell>
          <cell r="BM268">
            <v>0</v>
          </cell>
          <cell r="BN268">
            <v>0</v>
          </cell>
          <cell r="BP268">
            <v>0</v>
          </cell>
          <cell r="BR268">
            <v>0</v>
          </cell>
          <cell r="BS268">
            <v>0</v>
          </cell>
          <cell r="BT268">
            <v>0</v>
          </cell>
          <cell r="BU268">
            <v>0</v>
          </cell>
          <cell r="BV268">
            <v>0</v>
          </cell>
          <cell r="BX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BA269">
            <v>0</v>
          </cell>
          <cell r="BB269">
            <v>0</v>
          </cell>
          <cell r="BD269">
            <v>260</v>
          </cell>
          <cell r="BE269" t="str">
            <v>SANDISFIELD</v>
          </cell>
          <cell r="BF269">
            <v>0</v>
          </cell>
          <cell r="BG269">
            <v>0</v>
          </cell>
          <cell r="BI269">
            <v>0</v>
          </cell>
          <cell r="BJ269">
            <v>0</v>
          </cell>
          <cell r="BK269">
            <v>0</v>
          </cell>
          <cell r="BL269">
            <v>0</v>
          </cell>
          <cell r="BM269">
            <v>0</v>
          </cell>
          <cell r="BN269">
            <v>0</v>
          </cell>
          <cell r="BP269">
            <v>0</v>
          </cell>
          <cell r="BR269">
            <v>0</v>
          </cell>
          <cell r="BS269">
            <v>0</v>
          </cell>
          <cell r="BT269">
            <v>0</v>
          </cell>
          <cell r="BU269">
            <v>0</v>
          </cell>
          <cell r="BV269">
            <v>0</v>
          </cell>
          <cell r="BX269">
            <v>0</v>
          </cell>
        </row>
        <row r="270">
          <cell r="A270">
            <v>261</v>
          </cell>
          <cell r="B270">
            <v>261</v>
          </cell>
          <cell r="C270" t="str">
            <v>SANDWICH</v>
          </cell>
          <cell r="D270">
            <v>207.73999999999995</v>
          </cell>
          <cell r="E270">
            <v>3041048</v>
          </cell>
          <cell r="F270">
            <v>0</v>
          </cell>
          <cell r="G270">
            <v>177477</v>
          </cell>
          <cell r="H270">
            <v>3218525</v>
          </cell>
          <cell r="J270">
            <v>305949.70653226698</v>
          </cell>
          <cell r="K270">
            <v>0.38704086328382503</v>
          </cell>
          <cell r="L270">
            <v>177477</v>
          </cell>
          <cell r="M270">
            <v>483426.70653226698</v>
          </cell>
          <cell r="O270">
            <v>2735098.2934677331</v>
          </cell>
          <cell r="Q270">
            <v>147690</v>
          </cell>
          <cell r="R270">
            <v>305949.70653226698</v>
          </cell>
          <cell r="S270">
            <v>185514</v>
          </cell>
          <cell r="T270">
            <v>631116.70653226692</v>
          </cell>
          <cell r="V270">
            <v>1115651.25</v>
          </cell>
          <cell r="W270">
            <v>0</v>
          </cell>
          <cell r="X270">
            <v>261</v>
          </cell>
          <cell r="Y270">
            <v>207.73999999999995</v>
          </cell>
          <cell r="Z270">
            <v>0</v>
          </cell>
          <cell r="AA270">
            <v>3041048</v>
          </cell>
          <cell r="AB270">
            <v>0</v>
          </cell>
          <cell r="AC270">
            <v>3041048</v>
          </cell>
          <cell r="AD270">
            <v>0</v>
          </cell>
          <cell r="AE270">
            <v>177477</v>
          </cell>
          <cell r="AF270">
            <v>3218525</v>
          </cell>
          <cell r="AG270">
            <v>139653</v>
          </cell>
          <cell r="AH270">
            <v>0</v>
          </cell>
          <cell r="AI270">
            <v>8037</v>
          </cell>
          <cell r="AJ270">
            <v>147690</v>
          </cell>
          <cell r="AK270">
            <v>3366215</v>
          </cell>
          <cell r="AM270">
            <v>261</v>
          </cell>
          <cell r="AN270">
            <v>261</v>
          </cell>
          <cell r="AO270" t="str">
            <v>SANDWICH</v>
          </cell>
          <cell r="AP270">
            <v>3041048</v>
          </cell>
          <cell r="AQ270">
            <v>2576786</v>
          </cell>
          <cell r="AR270">
            <v>464262</v>
          </cell>
          <cell r="AS270">
            <v>0</v>
          </cell>
          <cell r="AT270">
            <v>30868.75</v>
          </cell>
          <cell r="AU270">
            <v>71106</v>
          </cell>
          <cell r="AV270">
            <v>124550.25</v>
          </cell>
          <cell r="AW270">
            <v>99697.25</v>
          </cell>
          <cell r="AX270">
            <v>0</v>
          </cell>
          <cell r="AY270">
            <v>790484.25</v>
          </cell>
          <cell r="BA270">
            <v>305949.70653226698</v>
          </cell>
          <cell r="BB270">
            <v>305419.26054358383</v>
          </cell>
          <cell r="BD270">
            <v>261</v>
          </cell>
          <cell r="BE270" t="str">
            <v>SANDWICH</v>
          </cell>
          <cell r="BF270">
            <v>0</v>
          </cell>
          <cell r="BG270">
            <v>0</v>
          </cell>
          <cell r="BI270">
            <v>0</v>
          </cell>
          <cell r="BJ270">
            <v>0</v>
          </cell>
          <cell r="BK270">
            <v>0</v>
          </cell>
          <cell r="BL270">
            <v>0</v>
          </cell>
          <cell r="BM270">
            <v>0</v>
          </cell>
          <cell r="BN270">
            <v>0</v>
          </cell>
          <cell r="BP270">
            <v>0</v>
          </cell>
          <cell r="BR270">
            <v>464262</v>
          </cell>
          <cell r="BS270">
            <v>464262</v>
          </cell>
          <cell r="BT270">
            <v>0</v>
          </cell>
          <cell r="BU270">
            <v>0</v>
          </cell>
          <cell r="BV270">
            <v>0</v>
          </cell>
          <cell r="BX270">
            <v>0</v>
          </cell>
        </row>
        <row r="271">
          <cell r="A271">
            <v>262</v>
          </cell>
          <cell r="B271">
            <v>262</v>
          </cell>
          <cell r="C271" t="str">
            <v>SAUGUS</v>
          </cell>
          <cell r="D271">
            <v>153.34</v>
          </cell>
          <cell r="E271">
            <v>2226879</v>
          </cell>
          <cell r="F271">
            <v>0</v>
          </cell>
          <cell r="G271">
            <v>131950</v>
          </cell>
          <cell r="H271">
            <v>2358829</v>
          </cell>
          <cell r="J271">
            <v>164417.10948033957</v>
          </cell>
          <cell r="K271">
            <v>0.36191964630733348</v>
          </cell>
          <cell r="L271">
            <v>131950</v>
          </cell>
          <cell r="M271">
            <v>296367.10948033957</v>
          </cell>
          <cell r="O271">
            <v>2062461.8905196604</v>
          </cell>
          <cell r="Q271">
            <v>86738</v>
          </cell>
          <cell r="R271">
            <v>164417.10948033957</v>
          </cell>
          <cell r="S271">
            <v>136888</v>
          </cell>
          <cell r="T271">
            <v>383105.10948033957</v>
          </cell>
          <cell r="V271">
            <v>672979.75</v>
          </cell>
          <cell r="W271">
            <v>0</v>
          </cell>
          <cell r="X271">
            <v>262</v>
          </cell>
          <cell r="Y271">
            <v>153.34</v>
          </cell>
          <cell r="Z271">
            <v>5.149438912082837E-2</v>
          </cell>
          <cell r="AA271">
            <v>2226881</v>
          </cell>
          <cell r="AB271">
            <v>0</v>
          </cell>
          <cell r="AC271">
            <v>2226881</v>
          </cell>
          <cell r="AD271">
            <v>0</v>
          </cell>
          <cell r="AE271">
            <v>131950</v>
          </cell>
          <cell r="AF271">
            <v>2358831</v>
          </cell>
          <cell r="AG271">
            <v>81800</v>
          </cell>
          <cell r="AH271">
            <v>0</v>
          </cell>
          <cell r="AI271">
            <v>4938</v>
          </cell>
          <cell r="AJ271">
            <v>86738</v>
          </cell>
          <cell r="AK271">
            <v>2445569</v>
          </cell>
          <cell r="AM271">
            <v>262</v>
          </cell>
          <cell r="AN271">
            <v>262</v>
          </cell>
          <cell r="AO271" t="str">
            <v>SAUGUS</v>
          </cell>
          <cell r="AP271">
            <v>2226879</v>
          </cell>
          <cell r="AQ271">
            <v>1977385</v>
          </cell>
          <cell r="AR271">
            <v>249494</v>
          </cell>
          <cell r="AS271">
            <v>0</v>
          </cell>
          <cell r="AT271">
            <v>70211.25</v>
          </cell>
          <cell r="AU271">
            <v>13920</v>
          </cell>
          <cell r="AV271">
            <v>102597.25</v>
          </cell>
          <cell r="AW271">
            <v>18069.25</v>
          </cell>
          <cell r="AX271">
            <v>0</v>
          </cell>
          <cell r="AY271">
            <v>454291.75</v>
          </cell>
          <cell r="BA271">
            <v>164417.10948033957</v>
          </cell>
          <cell r="BB271">
            <v>164132.04826167316</v>
          </cell>
          <cell r="BD271">
            <v>262</v>
          </cell>
          <cell r="BE271" t="str">
            <v>SAUGUS</v>
          </cell>
          <cell r="BF271">
            <v>0</v>
          </cell>
          <cell r="BG271">
            <v>-2</v>
          </cell>
          <cell r="BI271">
            <v>0</v>
          </cell>
          <cell r="BJ271">
            <v>-2</v>
          </cell>
          <cell r="BK271">
            <v>0</v>
          </cell>
          <cell r="BL271">
            <v>0</v>
          </cell>
          <cell r="BM271">
            <v>0</v>
          </cell>
          <cell r="BN271">
            <v>-2</v>
          </cell>
          <cell r="BP271">
            <v>0</v>
          </cell>
          <cell r="BR271">
            <v>249494</v>
          </cell>
          <cell r="BS271">
            <v>249496</v>
          </cell>
          <cell r="BT271">
            <v>-2</v>
          </cell>
          <cell r="BU271">
            <v>0</v>
          </cell>
          <cell r="BV271">
            <v>0</v>
          </cell>
          <cell r="BX271">
            <v>0</v>
          </cell>
        </row>
        <row r="272">
          <cell r="A272">
            <v>263</v>
          </cell>
          <cell r="B272">
            <v>263</v>
          </cell>
          <cell r="C272" t="str">
            <v>SAVOY</v>
          </cell>
          <cell r="D272">
            <v>4.95</v>
          </cell>
          <cell r="E272">
            <v>70924</v>
          </cell>
          <cell r="F272">
            <v>0</v>
          </cell>
          <cell r="G272">
            <v>4420</v>
          </cell>
          <cell r="H272">
            <v>75344</v>
          </cell>
          <cell r="J272">
            <v>-117.91673249282019</v>
          </cell>
          <cell r="K272">
            <v>-7.3771416678313261E-3</v>
          </cell>
          <cell r="L272">
            <v>4420</v>
          </cell>
          <cell r="M272">
            <v>4302.0832675071797</v>
          </cell>
          <cell r="O272">
            <v>71041.916732492828</v>
          </cell>
          <cell r="Q272">
            <v>0</v>
          </cell>
          <cell r="R272">
            <v>-117.91673249282019</v>
          </cell>
          <cell r="S272">
            <v>4420</v>
          </cell>
          <cell r="T272">
            <v>4302.0832675071797</v>
          </cell>
          <cell r="V272">
            <v>20404.067786986721</v>
          </cell>
          <cell r="W272">
            <v>0</v>
          </cell>
          <cell r="X272">
            <v>263</v>
          </cell>
          <cell r="Y272">
            <v>4.95</v>
          </cell>
          <cell r="Z272">
            <v>0</v>
          </cell>
          <cell r="AA272">
            <v>70924</v>
          </cell>
          <cell r="AB272">
            <v>0</v>
          </cell>
          <cell r="AC272">
            <v>70924</v>
          </cell>
          <cell r="AD272">
            <v>0</v>
          </cell>
          <cell r="AE272">
            <v>4420</v>
          </cell>
          <cell r="AF272">
            <v>75344</v>
          </cell>
          <cell r="AG272">
            <v>0</v>
          </cell>
          <cell r="AH272">
            <v>0</v>
          </cell>
          <cell r="AI272">
            <v>0</v>
          </cell>
          <cell r="AJ272">
            <v>0</v>
          </cell>
          <cell r="AK272">
            <v>75344</v>
          </cell>
          <cell r="AM272">
            <v>263</v>
          </cell>
          <cell r="AN272">
            <v>263</v>
          </cell>
          <cell r="AO272" t="str">
            <v>SAVOY</v>
          </cell>
          <cell r="AP272">
            <v>70924</v>
          </cell>
          <cell r="AQ272">
            <v>73820</v>
          </cell>
          <cell r="AR272">
            <v>0</v>
          </cell>
          <cell r="AS272">
            <v>2933</v>
          </cell>
          <cell r="AT272">
            <v>8437.25</v>
          </cell>
          <cell r="AU272">
            <v>0</v>
          </cell>
          <cell r="AV272">
            <v>4792.75</v>
          </cell>
          <cell r="AW272">
            <v>0</v>
          </cell>
          <cell r="AX272">
            <v>-178.93221301327867</v>
          </cell>
          <cell r="AY272">
            <v>15984.067786986721</v>
          </cell>
          <cell r="BA272">
            <v>-117.91673249282019</v>
          </cell>
          <cell r="BB272">
            <v>-178.93221301327867</v>
          </cell>
          <cell r="BD272">
            <v>263</v>
          </cell>
          <cell r="BE272" t="str">
            <v>SAVOY</v>
          </cell>
          <cell r="BF272">
            <v>0</v>
          </cell>
          <cell r="BG272">
            <v>0</v>
          </cell>
          <cell r="BI272">
            <v>0</v>
          </cell>
          <cell r="BJ272">
            <v>0</v>
          </cell>
          <cell r="BK272">
            <v>0</v>
          </cell>
          <cell r="BL272">
            <v>0</v>
          </cell>
          <cell r="BM272">
            <v>0</v>
          </cell>
          <cell r="BN272">
            <v>0</v>
          </cell>
          <cell r="BP272">
            <v>0</v>
          </cell>
          <cell r="BR272">
            <v>0</v>
          </cell>
          <cell r="BS272">
            <v>0</v>
          </cell>
          <cell r="BT272">
            <v>0</v>
          </cell>
          <cell r="BU272">
            <v>-178.93221301327867</v>
          </cell>
          <cell r="BV272">
            <v>-178.93221301327867</v>
          </cell>
          <cell r="BX272">
            <v>-178.93221301327867</v>
          </cell>
        </row>
        <row r="273">
          <cell r="A273">
            <v>264</v>
          </cell>
          <cell r="B273">
            <v>264</v>
          </cell>
          <cell r="C273" t="str">
            <v>SCITUATE</v>
          </cell>
          <cell r="D273">
            <v>24.54</v>
          </cell>
          <cell r="E273">
            <v>336874</v>
          </cell>
          <cell r="F273">
            <v>0</v>
          </cell>
          <cell r="G273">
            <v>21914</v>
          </cell>
          <cell r="H273">
            <v>358788</v>
          </cell>
          <cell r="J273">
            <v>8223.2312899077933</v>
          </cell>
          <cell r="K273">
            <v>0.13810273318799748</v>
          </cell>
          <cell r="L273">
            <v>21914</v>
          </cell>
          <cell r="M273">
            <v>30137.231289907795</v>
          </cell>
          <cell r="O273">
            <v>328650.76871009218</v>
          </cell>
          <cell r="Q273">
            <v>0</v>
          </cell>
          <cell r="R273">
            <v>8223.2312899077933</v>
          </cell>
          <cell r="S273">
            <v>21914</v>
          </cell>
          <cell r="T273">
            <v>30137.231289907795</v>
          </cell>
          <cell r="V273">
            <v>81458.305171090382</v>
          </cell>
          <cell r="W273">
            <v>0</v>
          </cell>
          <cell r="X273">
            <v>264</v>
          </cell>
          <cell r="Y273">
            <v>24.54</v>
          </cell>
          <cell r="Z273">
            <v>0</v>
          </cell>
          <cell r="AA273">
            <v>336874</v>
          </cell>
          <cell r="AB273">
            <v>0</v>
          </cell>
          <cell r="AC273">
            <v>336874</v>
          </cell>
          <cell r="AD273">
            <v>0</v>
          </cell>
          <cell r="AE273">
            <v>21914</v>
          </cell>
          <cell r="AF273">
            <v>358788</v>
          </cell>
          <cell r="AG273">
            <v>0</v>
          </cell>
          <cell r="AH273">
            <v>0</v>
          </cell>
          <cell r="AI273">
            <v>0</v>
          </cell>
          <cell r="AJ273">
            <v>0</v>
          </cell>
          <cell r="AK273">
            <v>358788</v>
          </cell>
          <cell r="AM273">
            <v>264</v>
          </cell>
          <cell r="AN273">
            <v>264</v>
          </cell>
          <cell r="AO273" t="str">
            <v>SCITUATE</v>
          </cell>
          <cell r="AP273">
            <v>336874</v>
          </cell>
          <cell r="AQ273">
            <v>322778</v>
          </cell>
          <cell r="AR273">
            <v>14096</v>
          </cell>
          <cell r="AS273">
            <v>26519</v>
          </cell>
          <cell r="AT273">
            <v>14289.25</v>
          </cell>
          <cell r="AU273">
            <v>1667.5</v>
          </cell>
          <cell r="AV273">
            <v>4590.25</v>
          </cell>
          <cell r="AW273">
            <v>0</v>
          </cell>
          <cell r="AX273">
            <v>-1617.6948289096181</v>
          </cell>
          <cell r="AY273">
            <v>59544.305171090382</v>
          </cell>
          <cell r="BA273">
            <v>8223.2312899077933</v>
          </cell>
          <cell r="BB273">
            <v>7655.4955175377709</v>
          </cell>
          <cell r="BD273">
            <v>264</v>
          </cell>
          <cell r="BE273" t="str">
            <v>SCITUATE</v>
          </cell>
          <cell r="BF273">
            <v>0</v>
          </cell>
          <cell r="BG273">
            <v>0</v>
          </cell>
          <cell r="BI273">
            <v>0</v>
          </cell>
          <cell r="BJ273">
            <v>0</v>
          </cell>
          <cell r="BK273">
            <v>0</v>
          </cell>
          <cell r="BL273">
            <v>0</v>
          </cell>
          <cell r="BM273">
            <v>0</v>
          </cell>
          <cell r="BN273">
            <v>0</v>
          </cell>
          <cell r="BP273">
            <v>0</v>
          </cell>
          <cell r="BR273">
            <v>14096</v>
          </cell>
          <cell r="BS273">
            <v>14096</v>
          </cell>
          <cell r="BT273">
            <v>0</v>
          </cell>
          <cell r="BU273">
            <v>-1617.6948289096181</v>
          </cell>
          <cell r="BV273">
            <v>-1617.6948289096181</v>
          </cell>
          <cell r="BX273">
            <v>-1617.6948289096181</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11401</v>
          </cell>
          <cell r="AR274">
            <v>0</v>
          </cell>
          <cell r="AS274">
            <v>0</v>
          </cell>
          <cell r="AT274">
            <v>3289</v>
          </cell>
          <cell r="AU274">
            <v>0</v>
          </cell>
          <cell r="AV274">
            <v>0</v>
          </cell>
          <cell r="AW274">
            <v>0</v>
          </cell>
          <cell r="AX274">
            <v>0</v>
          </cell>
          <cell r="AY274">
            <v>3289</v>
          </cell>
          <cell r="BA274">
            <v>0</v>
          </cell>
          <cell r="BB274">
            <v>0</v>
          </cell>
          <cell r="BD274">
            <v>265</v>
          </cell>
          <cell r="BE274" t="str">
            <v>SEEKONK</v>
          </cell>
          <cell r="BF274">
            <v>0</v>
          </cell>
          <cell r="BG274">
            <v>0</v>
          </cell>
          <cell r="BI274">
            <v>0</v>
          </cell>
          <cell r="BJ274">
            <v>0</v>
          </cell>
          <cell r="BK274">
            <v>0</v>
          </cell>
          <cell r="BL274">
            <v>0</v>
          </cell>
          <cell r="BM274">
            <v>0</v>
          </cell>
          <cell r="BN274">
            <v>0</v>
          </cell>
          <cell r="BP274">
            <v>0</v>
          </cell>
          <cell r="BR274">
            <v>0</v>
          </cell>
          <cell r="BS274">
            <v>0</v>
          </cell>
          <cell r="BT274">
            <v>0</v>
          </cell>
          <cell r="BU274">
            <v>0</v>
          </cell>
          <cell r="BV274">
            <v>0</v>
          </cell>
          <cell r="BX274">
            <v>0</v>
          </cell>
        </row>
        <row r="275">
          <cell r="A275">
            <v>266</v>
          </cell>
          <cell r="B275">
            <v>266</v>
          </cell>
          <cell r="C275" t="str">
            <v>SHARON</v>
          </cell>
          <cell r="D275">
            <v>5.34</v>
          </cell>
          <cell r="E275">
            <v>75064</v>
          </cell>
          <cell r="F275">
            <v>0</v>
          </cell>
          <cell r="G275">
            <v>4769</v>
          </cell>
          <cell r="H275">
            <v>79833</v>
          </cell>
          <cell r="J275">
            <v>0</v>
          </cell>
          <cell r="K275">
            <v>0</v>
          </cell>
          <cell r="L275">
            <v>4769</v>
          </cell>
          <cell r="M275">
            <v>4769</v>
          </cell>
          <cell r="O275">
            <v>75064</v>
          </cell>
          <cell r="Q275">
            <v>0</v>
          </cell>
          <cell r="R275">
            <v>0</v>
          </cell>
          <cell r="S275">
            <v>4769</v>
          </cell>
          <cell r="T275">
            <v>4769</v>
          </cell>
          <cell r="V275">
            <v>13478</v>
          </cell>
          <cell r="W275">
            <v>0</v>
          </cell>
          <cell r="X275">
            <v>266</v>
          </cell>
          <cell r="Y275">
            <v>5.34</v>
          </cell>
          <cell r="Z275">
            <v>0</v>
          </cell>
          <cell r="AA275">
            <v>75064</v>
          </cell>
          <cell r="AB275">
            <v>0</v>
          </cell>
          <cell r="AC275">
            <v>75064</v>
          </cell>
          <cell r="AD275">
            <v>0</v>
          </cell>
          <cell r="AE275">
            <v>4769</v>
          </cell>
          <cell r="AF275">
            <v>79833</v>
          </cell>
          <cell r="AG275">
            <v>0</v>
          </cell>
          <cell r="AH275">
            <v>0</v>
          </cell>
          <cell r="AI275">
            <v>0</v>
          </cell>
          <cell r="AJ275">
            <v>0</v>
          </cell>
          <cell r="AK275">
            <v>79833</v>
          </cell>
          <cell r="AM275">
            <v>266</v>
          </cell>
          <cell r="AN275">
            <v>266</v>
          </cell>
          <cell r="AO275" t="str">
            <v>SHARON</v>
          </cell>
          <cell r="AP275">
            <v>75064</v>
          </cell>
          <cell r="AQ275">
            <v>88052</v>
          </cell>
          <cell r="AR275">
            <v>0</v>
          </cell>
          <cell r="AS275">
            <v>0</v>
          </cell>
          <cell r="AT275">
            <v>0</v>
          </cell>
          <cell r="AU275">
            <v>897.75</v>
          </cell>
          <cell r="AV275">
            <v>1788.75</v>
          </cell>
          <cell r="AW275">
            <v>6022.5</v>
          </cell>
          <cell r="AX275">
            <v>0</v>
          </cell>
          <cell r="AY275">
            <v>8709</v>
          </cell>
          <cell r="BA275">
            <v>0</v>
          </cell>
          <cell r="BB275">
            <v>0</v>
          </cell>
          <cell r="BD275">
            <v>266</v>
          </cell>
          <cell r="BE275" t="str">
            <v>SHARON</v>
          </cell>
          <cell r="BF275">
            <v>0</v>
          </cell>
          <cell r="BG275">
            <v>0</v>
          </cell>
          <cell r="BI275">
            <v>0</v>
          </cell>
          <cell r="BJ275">
            <v>0</v>
          </cell>
          <cell r="BK275">
            <v>0</v>
          </cell>
          <cell r="BL275">
            <v>0</v>
          </cell>
          <cell r="BM275">
            <v>0</v>
          </cell>
          <cell r="BN275">
            <v>0</v>
          </cell>
          <cell r="BP275">
            <v>0</v>
          </cell>
          <cell r="BR275">
            <v>0</v>
          </cell>
          <cell r="BS275">
            <v>0</v>
          </cell>
          <cell r="BT275">
            <v>0</v>
          </cell>
          <cell r="BU275">
            <v>0</v>
          </cell>
          <cell r="BV275">
            <v>0</v>
          </cell>
          <cell r="BX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BA276">
            <v>0</v>
          </cell>
          <cell r="BB276">
            <v>0</v>
          </cell>
          <cell r="BD276">
            <v>267</v>
          </cell>
          <cell r="BE276" t="str">
            <v>SHEFFIELD</v>
          </cell>
          <cell r="BF276">
            <v>0</v>
          </cell>
          <cell r="BG276">
            <v>0</v>
          </cell>
          <cell r="BI276">
            <v>0</v>
          </cell>
          <cell r="BJ276">
            <v>0</v>
          </cell>
          <cell r="BK276">
            <v>0</v>
          </cell>
          <cell r="BL276">
            <v>0</v>
          </cell>
          <cell r="BM276">
            <v>0</v>
          </cell>
          <cell r="BN276">
            <v>0</v>
          </cell>
          <cell r="BP276">
            <v>0</v>
          </cell>
          <cell r="BR276">
            <v>0</v>
          </cell>
          <cell r="BS276">
            <v>0</v>
          </cell>
          <cell r="BT276">
            <v>0</v>
          </cell>
          <cell r="BU276">
            <v>0</v>
          </cell>
          <cell r="BV276">
            <v>0</v>
          </cell>
          <cell r="BX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BA277">
            <v>0</v>
          </cell>
          <cell r="BB277">
            <v>0</v>
          </cell>
          <cell r="BD277">
            <v>268</v>
          </cell>
          <cell r="BE277" t="str">
            <v>SHELBURNE</v>
          </cell>
          <cell r="BF277">
            <v>0</v>
          </cell>
          <cell r="BG277">
            <v>0</v>
          </cell>
          <cell r="BI277">
            <v>0</v>
          </cell>
          <cell r="BJ277">
            <v>0</v>
          </cell>
          <cell r="BK277">
            <v>0</v>
          </cell>
          <cell r="BL277">
            <v>0</v>
          </cell>
          <cell r="BM277">
            <v>0</v>
          </cell>
          <cell r="BN277">
            <v>0</v>
          </cell>
          <cell r="BP277">
            <v>0</v>
          </cell>
          <cell r="BR277">
            <v>0</v>
          </cell>
          <cell r="BS277">
            <v>0</v>
          </cell>
          <cell r="BT277">
            <v>0</v>
          </cell>
          <cell r="BU277">
            <v>0</v>
          </cell>
          <cell r="BV277">
            <v>0</v>
          </cell>
          <cell r="BX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BA278">
            <v>0</v>
          </cell>
          <cell r="BB278">
            <v>0</v>
          </cell>
          <cell r="BD278">
            <v>269</v>
          </cell>
          <cell r="BE278" t="str">
            <v>SHERBORN</v>
          </cell>
          <cell r="BF278">
            <v>0</v>
          </cell>
          <cell r="BG278">
            <v>0</v>
          </cell>
          <cell r="BI278">
            <v>0</v>
          </cell>
          <cell r="BJ278">
            <v>0</v>
          </cell>
          <cell r="BK278">
            <v>0</v>
          </cell>
          <cell r="BL278">
            <v>0</v>
          </cell>
          <cell r="BM278">
            <v>0</v>
          </cell>
          <cell r="BN278">
            <v>0</v>
          </cell>
          <cell r="BP278">
            <v>0</v>
          </cell>
          <cell r="BR278">
            <v>0</v>
          </cell>
          <cell r="BS278">
            <v>0</v>
          </cell>
          <cell r="BT278">
            <v>0</v>
          </cell>
          <cell r="BU278">
            <v>0</v>
          </cell>
          <cell r="BV278">
            <v>0</v>
          </cell>
          <cell r="BX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BA279">
            <v>0</v>
          </cell>
          <cell r="BB279">
            <v>0</v>
          </cell>
          <cell r="BD279">
            <v>270</v>
          </cell>
          <cell r="BE279" t="str">
            <v>SHIRLEY</v>
          </cell>
          <cell r="BF279">
            <v>0</v>
          </cell>
          <cell r="BG279">
            <v>0</v>
          </cell>
          <cell r="BI279">
            <v>0</v>
          </cell>
          <cell r="BJ279">
            <v>0</v>
          </cell>
          <cell r="BK279">
            <v>0</v>
          </cell>
          <cell r="BL279">
            <v>0</v>
          </cell>
          <cell r="BM279">
            <v>0</v>
          </cell>
          <cell r="BN279">
            <v>0</v>
          </cell>
          <cell r="BP279">
            <v>0</v>
          </cell>
          <cell r="BR279">
            <v>0</v>
          </cell>
          <cell r="BS279">
            <v>0</v>
          </cell>
          <cell r="BT279">
            <v>0</v>
          </cell>
          <cell r="BU279">
            <v>0</v>
          </cell>
          <cell r="BV279">
            <v>0</v>
          </cell>
          <cell r="BX279">
            <v>0</v>
          </cell>
        </row>
        <row r="280">
          <cell r="A280">
            <v>271</v>
          </cell>
          <cell r="B280">
            <v>271</v>
          </cell>
          <cell r="C280" t="str">
            <v>SHREWSBURY</v>
          </cell>
          <cell r="D280">
            <v>33.769999999999996</v>
          </cell>
          <cell r="E280">
            <v>417968</v>
          </cell>
          <cell r="F280">
            <v>0</v>
          </cell>
          <cell r="G280">
            <v>29507</v>
          </cell>
          <cell r="H280">
            <v>447475</v>
          </cell>
          <cell r="J280">
            <v>0</v>
          </cell>
          <cell r="K280">
            <v>0</v>
          </cell>
          <cell r="L280">
            <v>29507</v>
          </cell>
          <cell r="M280">
            <v>29507</v>
          </cell>
          <cell r="O280">
            <v>417968</v>
          </cell>
          <cell r="Q280">
            <v>0</v>
          </cell>
          <cell r="R280">
            <v>0</v>
          </cell>
          <cell r="S280">
            <v>29507</v>
          </cell>
          <cell r="T280">
            <v>29507</v>
          </cell>
          <cell r="V280">
            <v>50650</v>
          </cell>
          <cell r="W280">
            <v>0</v>
          </cell>
          <cell r="X280">
            <v>271</v>
          </cell>
          <cell r="Y280">
            <v>33.769999999999996</v>
          </cell>
          <cell r="Z280">
            <v>0.72146341463415242</v>
          </cell>
          <cell r="AA280">
            <v>417968</v>
          </cell>
          <cell r="AB280">
            <v>0</v>
          </cell>
          <cell r="AC280">
            <v>417968</v>
          </cell>
          <cell r="AD280">
            <v>0</v>
          </cell>
          <cell r="AE280">
            <v>29507</v>
          </cell>
          <cell r="AF280">
            <v>447475</v>
          </cell>
          <cell r="AG280">
            <v>0</v>
          </cell>
          <cell r="AH280">
            <v>0</v>
          </cell>
          <cell r="AI280">
            <v>0</v>
          </cell>
          <cell r="AJ280">
            <v>0</v>
          </cell>
          <cell r="AK280">
            <v>447475</v>
          </cell>
          <cell r="AM280">
            <v>271</v>
          </cell>
          <cell r="AN280">
            <v>271</v>
          </cell>
          <cell r="AO280" t="str">
            <v>SHREWSBURY</v>
          </cell>
          <cell r="AP280">
            <v>417968</v>
          </cell>
          <cell r="AQ280">
            <v>647704</v>
          </cell>
          <cell r="AR280">
            <v>0</v>
          </cell>
          <cell r="AS280">
            <v>0</v>
          </cell>
          <cell r="AT280">
            <v>0</v>
          </cell>
          <cell r="AU280">
            <v>21143</v>
          </cell>
          <cell r="AV280">
            <v>0</v>
          </cell>
          <cell r="AW280">
            <v>0</v>
          </cell>
          <cell r="AX280">
            <v>0</v>
          </cell>
          <cell r="AY280">
            <v>21143</v>
          </cell>
          <cell r="BA280">
            <v>0</v>
          </cell>
          <cell r="BB280">
            <v>0</v>
          </cell>
          <cell r="BD280">
            <v>271</v>
          </cell>
          <cell r="BE280" t="str">
            <v>SHREWSBURY</v>
          </cell>
          <cell r="BF280">
            <v>0</v>
          </cell>
          <cell r="BG280">
            <v>0</v>
          </cell>
          <cell r="BI280">
            <v>0</v>
          </cell>
          <cell r="BJ280">
            <v>0</v>
          </cell>
          <cell r="BK280">
            <v>0</v>
          </cell>
          <cell r="BL280">
            <v>0</v>
          </cell>
          <cell r="BM280">
            <v>0</v>
          </cell>
          <cell r="BN280">
            <v>0</v>
          </cell>
          <cell r="BP280">
            <v>0</v>
          </cell>
          <cell r="BR280">
            <v>0</v>
          </cell>
          <cell r="BS280">
            <v>0</v>
          </cell>
          <cell r="BT280">
            <v>0</v>
          </cell>
          <cell r="BU280">
            <v>0</v>
          </cell>
          <cell r="BV280">
            <v>0</v>
          </cell>
          <cell r="BX280">
            <v>0</v>
          </cell>
        </row>
        <row r="281">
          <cell r="A281">
            <v>272</v>
          </cell>
          <cell r="B281">
            <v>272</v>
          </cell>
          <cell r="C281" t="str">
            <v>SHUTESBURY</v>
          </cell>
          <cell r="D281">
            <v>2</v>
          </cell>
          <cell r="E281">
            <v>36572</v>
          </cell>
          <cell r="F281">
            <v>0</v>
          </cell>
          <cell r="G281">
            <v>1786</v>
          </cell>
          <cell r="H281">
            <v>38358</v>
          </cell>
          <cell r="J281">
            <v>10798.662493960621</v>
          </cell>
          <cell r="K281">
            <v>0.50494352711190449</v>
          </cell>
          <cell r="L281">
            <v>1786</v>
          </cell>
          <cell r="M281">
            <v>12584.662493960621</v>
          </cell>
          <cell r="O281">
            <v>25773.337506039381</v>
          </cell>
          <cell r="Q281">
            <v>0</v>
          </cell>
          <cell r="R281">
            <v>10798.662493960621</v>
          </cell>
          <cell r="S281">
            <v>1786</v>
          </cell>
          <cell r="T281">
            <v>12584.662493960621</v>
          </cell>
          <cell r="V281">
            <v>23171.881616752449</v>
          </cell>
          <cell r="W281">
            <v>0</v>
          </cell>
          <cell r="X281">
            <v>272</v>
          </cell>
          <cell r="Y281">
            <v>2</v>
          </cell>
          <cell r="Z281">
            <v>0</v>
          </cell>
          <cell r="AA281">
            <v>36572</v>
          </cell>
          <cell r="AB281">
            <v>0</v>
          </cell>
          <cell r="AC281">
            <v>36572</v>
          </cell>
          <cell r="AD281">
            <v>0</v>
          </cell>
          <cell r="AE281">
            <v>1786</v>
          </cell>
          <cell r="AF281">
            <v>38358</v>
          </cell>
          <cell r="AG281">
            <v>0</v>
          </cell>
          <cell r="AH281">
            <v>0</v>
          </cell>
          <cell r="AI281">
            <v>0</v>
          </cell>
          <cell r="AJ281">
            <v>0</v>
          </cell>
          <cell r="AK281">
            <v>38358</v>
          </cell>
          <cell r="AM281">
            <v>272</v>
          </cell>
          <cell r="AN281">
            <v>272</v>
          </cell>
          <cell r="AO281" t="str">
            <v>SHUTESBURY</v>
          </cell>
          <cell r="AP281">
            <v>36572</v>
          </cell>
          <cell r="AQ281">
            <v>19999</v>
          </cell>
          <cell r="AR281">
            <v>16573</v>
          </cell>
          <cell r="AS281">
            <v>3059</v>
          </cell>
          <cell r="AT281">
            <v>1940.5</v>
          </cell>
          <cell r="AU281">
            <v>0</v>
          </cell>
          <cell r="AV281">
            <v>0</v>
          </cell>
          <cell r="AW281">
            <v>0</v>
          </cell>
          <cell r="AX281">
            <v>-186.61838324754899</v>
          </cell>
          <cell r="AY281">
            <v>21385.881616752449</v>
          </cell>
          <cell r="BA281">
            <v>10798.662493960621</v>
          </cell>
          <cell r="BB281">
            <v>10716.090442779167</v>
          </cell>
          <cell r="BD281">
            <v>272</v>
          </cell>
          <cell r="BE281" t="str">
            <v>SHUTESBURY</v>
          </cell>
          <cell r="BF281">
            <v>0</v>
          </cell>
          <cell r="BG281">
            <v>0</v>
          </cell>
          <cell r="BI281">
            <v>0</v>
          </cell>
          <cell r="BJ281">
            <v>0</v>
          </cell>
          <cell r="BK281">
            <v>0</v>
          </cell>
          <cell r="BL281">
            <v>0</v>
          </cell>
          <cell r="BM281">
            <v>0</v>
          </cell>
          <cell r="BN281">
            <v>0</v>
          </cell>
          <cell r="BP281">
            <v>0</v>
          </cell>
          <cell r="BR281">
            <v>16573</v>
          </cell>
          <cell r="BS281">
            <v>16573</v>
          </cell>
          <cell r="BT281">
            <v>0</v>
          </cell>
          <cell r="BU281">
            <v>-186.61838324754899</v>
          </cell>
          <cell r="BV281">
            <v>-186.61838324754899</v>
          </cell>
          <cell r="BX281">
            <v>-186.61838324754899</v>
          </cell>
        </row>
        <row r="282">
          <cell r="A282">
            <v>273</v>
          </cell>
          <cell r="B282">
            <v>273</v>
          </cell>
          <cell r="C282" t="str">
            <v>SOMERSET</v>
          </cell>
          <cell r="D282">
            <v>5.08</v>
          </cell>
          <cell r="E282">
            <v>66954</v>
          </cell>
          <cell r="F282">
            <v>0</v>
          </cell>
          <cell r="G282">
            <v>4536</v>
          </cell>
          <cell r="H282">
            <v>71490</v>
          </cell>
          <cell r="J282">
            <v>7463.8595796865902</v>
          </cell>
          <cell r="K282">
            <v>0.36787715410747646</v>
          </cell>
          <cell r="L282">
            <v>4536</v>
          </cell>
          <cell r="M282">
            <v>11999.85957968659</v>
          </cell>
          <cell r="O282">
            <v>59490.140420313408</v>
          </cell>
          <cell r="Q282">
            <v>0</v>
          </cell>
          <cell r="R282">
            <v>7463.8595796865902</v>
          </cell>
          <cell r="S282">
            <v>4536</v>
          </cell>
          <cell r="T282">
            <v>11999.85957968659</v>
          </cell>
          <cell r="V282">
            <v>24825</v>
          </cell>
          <cell r="W282">
            <v>0</v>
          </cell>
          <cell r="X282">
            <v>273</v>
          </cell>
          <cell r="Y282">
            <v>5.08</v>
          </cell>
          <cell r="Z282">
            <v>0</v>
          </cell>
          <cell r="AA282">
            <v>66954</v>
          </cell>
          <cell r="AB282">
            <v>0</v>
          </cell>
          <cell r="AC282">
            <v>66954</v>
          </cell>
          <cell r="AD282">
            <v>0</v>
          </cell>
          <cell r="AE282">
            <v>4536</v>
          </cell>
          <cell r="AF282">
            <v>71490</v>
          </cell>
          <cell r="AG282">
            <v>0</v>
          </cell>
          <cell r="AH282">
            <v>0</v>
          </cell>
          <cell r="AI282">
            <v>0</v>
          </cell>
          <cell r="AJ282">
            <v>0</v>
          </cell>
          <cell r="AK282">
            <v>71490</v>
          </cell>
          <cell r="AM282">
            <v>273</v>
          </cell>
          <cell r="AN282">
            <v>273</v>
          </cell>
          <cell r="AO282" t="str">
            <v>SOMERSET</v>
          </cell>
          <cell r="AP282">
            <v>66954</v>
          </cell>
          <cell r="AQ282">
            <v>55628</v>
          </cell>
          <cell r="AR282">
            <v>11326</v>
          </cell>
          <cell r="AS282">
            <v>0</v>
          </cell>
          <cell r="AT282">
            <v>92.75</v>
          </cell>
          <cell r="AU282">
            <v>846.25</v>
          </cell>
          <cell r="AV282">
            <v>8024</v>
          </cell>
          <cell r="AW282">
            <v>0</v>
          </cell>
          <cell r="AX282">
            <v>0</v>
          </cell>
          <cell r="AY282">
            <v>20289</v>
          </cell>
          <cell r="BA282">
            <v>7463.8595796865902</v>
          </cell>
          <cell r="BB282">
            <v>7450.9189744511305</v>
          </cell>
          <cell r="BD282">
            <v>273</v>
          </cell>
          <cell r="BE282" t="str">
            <v>SOMERSET</v>
          </cell>
          <cell r="BF282">
            <v>0</v>
          </cell>
          <cell r="BG282">
            <v>0</v>
          </cell>
          <cell r="BI282">
            <v>0</v>
          </cell>
          <cell r="BJ282">
            <v>0</v>
          </cell>
          <cell r="BK282">
            <v>0</v>
          </cell>
          <cell r="BL282">
            <v>0</v>
          </cell>
          <cell r="BM282">
            <v>0</v>
          </cell>
          <cell r="BN282">
            <v>0</v>
          </cell>
          <cell r="BP282">
            <v>0</v>
          </cell>
          <cell r="BR282">
            <v>11326</v>
          </cell>
          <cell r="BS282">
            <v>11326</v>
          </cell>
          <cell r="BT282">
            <v>0</v>
          </cell>
          <cell r="BU282">
            <v>0</v>
          </cell>
          <cell r="BV282">
            <v>0</v>
          </cell>
          <cell r="BX282">
            <v>0</v>
          </cell>
        </row>
        <row r="283">
          <cell r="A283">
            <v>274</v>
          </cell>
          <cell r="B283">
            <v>274</v>
          </cell>
          <cell r="C283" t="str">
            <v>SOMERVILLE</v>
          </cell>
          <cell r="D283">
            <v>456.06000000000006</v>
          </cell>
          <cell r="E283">
            <v>7764001</v>
          </cell>
          <cell r="F283">
            <v>0</v>
          </cell>
          <cell r="G283">
            <v>401870</v>
          </cell>
          <cell r="H283">
            <v>8165871</v>
          </cell>
          <cell r="J283">
            <v>-8454.4601672359477</v>
          </cell>
          <cell r="K283">
            <v>-1.4839908591998361E-2</v>
          </cell>
          <cell r="L283">
            <v>401870</v>
          </cell>
          <cell r="M283">
            <v>393415.53983276407</v>
          </cell>
          <cell r="O283">
            <v>7772455.4601672357</v>
          </cell>
          <cell r="Q283">
            <v>108653</v>
          </cell>
          <cell r="R283">
            <v>-8454.4601672359477</v>
          </cell>
          <cell r="S283">
            <v>407228</v>
          </cell>
          <cell r="T283">
            <v>502068.53983276407</v>
          </cell>
          <cell r="V283">
            <v>1080234.0676136219</v>
          </cell>
          <cell r="W283">
            <v>0</v>
          </cell>
          <cell r="X283">
            <v>274</v>
          </cell>
          <cell r="Y283">
            <v>456.06000000000006</v>
          </cell>
          <cell r="Z283">
            <v>3.8773703385218988E-2</v>
          </cell>
          <cell r="AA283">
            <v>7764005</v>
          </cell>
          <cell r="AB283">
            <v>0</v>
          </cell>
          <cell r="AC283">
            <v>7764005</v>
          </cell>
          <cell r="AD283">
            <v>0</v>
          </cell>
          <cell r="AE283">
            <v>401870</v>
          </cell>
          <cell r="AF283">
            <v>8165875</v>
          </cell>
          <cell r="AG283">
            <v>103295</v>
          </cell>
          <cell r="AH283">
            <v>0</v>
          </cell>
          <cell r="AI283">
            <v>5358</v>
          </cell>
          <cell r="AJ283">
            <v>108653</v>
          </cell>
          <cell r="AK283">
            <v>8274528</v>
          </cell>
          <cell r="AM283">
            <v>274</v>
          </cell>
          <cell r="AN283">
            <v>274</v>
          </cell>
          <cell r="AO283" t="str">
            <v>SOMERVILLE</v>
          </cell>
          <cell r="AP283">
            <v>7764001</v>
          </cell>
          <cell r="AQ283">
            <v>7816271</v>
          </cell>
          <cell r="AR283">
            <v>0</v>
          </cell>
          <cell r="AS283">
            <v>210253</v>
          </cell>
          <cell r="AT283">
            <v>8279</v>
          </cell>
          <cell r="AU283">
            <v>154699.25</v>
          </cell>
          <cell r="AV283">
            <v>172666.5</v>
          </cell>
          <cell r="AW283">
            <v>36642.5</v>
          </cell>
          <cell r="AX283">
            <v>-12829.182386378059</v>
          </cell>
          <cell r="AY283">
            <v>569711.06761362194</v>
          </cell>
          <cell r="BA283">
            <v>-8454.4601672359477</v>
          </cell>
          <cell r="BB283">
            <v>-12829.182386378059</v>
          </cell>
          <cell r="BD283">
            <v>274</v>
          </cell>
          <cell r="BE283" t="str">
            <v>SOMERVILLE</v>
          </cell>
          <cell r="BF283">
            <v>0</v>
          </cell>
          <cell r="BG283">
            <v>-4</v>
          </cell>
          <cell r="BI283">
            <v>0</v>
          </cell>
          <cell r="BJ283">
            <v>-4</v>
          </cell>
          <cell r="BK283">
            <v>0</v>
          </cell>
          <cell r="BL283">
            <v>0</v>
          </cell>
          <cell r="BM283">
            <v>0</v>
          </cell>
          <cell r="BN283">
            <v>-4</v>
          </cell>
          <cell r="BP283">
            <v>0</v>
          </cell>
          <cell r="BR283">
            <v>0</v>
          </cell>
          <cell r="BS283">
            <v>0</v>
          </cell>
          <cell r="BT283">
            <v>0</v>
          </cell>
          <cell r="BU283">
            <v>-12829.182386378059</v>
          </cell>
          <cell r="BV283">
            <v>-12829.182386378059</v>
          </cell>
          <cell r="BX283">
            <v>-12829.182386378059</v>
          </cell>
        </row>
        <row r="284">
          <cell r="A284">
            <v>275</v>
          </cell>
          <cell r="B284">
            <v>276</v>
          </cell>
          <cell r="C284" t="str">
            <v>SOUTHAMPTON</v>
          </cell>
          <cell r="D284">
            <v>3.5</v>
          </cell>
          <cell r="E284">
            <v>35242</v>
          </cell>
          <cell r="F284">
            <v>0</v>
          </cell>
          <cell r="G284">
            <v>3126</v>
          </cell>
          <cell r="H284">
            <v>38368</v>
          </cell>
          <cell r="J284">
            <v>-238.24546667304219</v>
          </cell>
          <cell r="K284">
            <v>-2.7346893579641637E-2</v>
          </cell>
          <cell r="L284">
            <v>3126</v>
          </cell>
          <cell r="M284">
            <v>2887.7545333269577</v>
          </cell>
          <cell r="O284">
            <v>35480.245466673041</v>
          </cell>
          <cell r="Q284">
            <v>0</v>
          </cell>
          <cell r="R284">
            <v>-238.24546667304219</v>
          </cell>
          <cell r="S284">
            <v>3126</v>
          </cell>
          <cell r="T284">
            <v>2887.7545333269577</v>
          </cell>
          <cell r="V284">
            <v>11837.975492909503</v>
          </cell>
          <cell r="W284">
            <v>0</v>
          </cell>
          <cell r="X284">
            <v>275</v>
          </cell>
          <cell r="Y284">
            <v>3.5</v>
          </cell>
          <cell r="Z284">
            <v>0</v>
          </cell>
          <cell r="AA284">
            <v>35242</v>
          </cell>
          <cell r="AB284">
            <v>0</v>
          </cell>
          <cell r="AC284">
            <v>35242</v>
          </cell>
          <cell r="AD284">
            <v>0</v>
          </cell>
          <cell r="AE284">
            <v>3126</v>
          </cell>
          <cell r="AF284">
            <v>38368</v>
          </cell>
          <cell r="AG284">
            <v>0</v>
          </cell>
          <cell r="AH284">
            <v>0</v>
          </cell>
          <cell r="AI284">
            <v>0</v>
          </cell>
          <cell r="AJ284">
            <v>0</v>
          </cell>
          <cell r="AK284">
            <v>38368</v>
          </cell>
          <cell r="AM284">
            <v>275</v>
          </cell>
          <cell r="AN284">
            <v>276</v>
          </cell>
          <cell r="AO284" t="str">
            <v>SOUTHAMPTON</v>
          </cell>
          <cell r="AP284">
            <v>35242</v>
          </cell>
          <cell r="AQ284">
            <v>45487</v>
          </cell>
          <cell r="AR284">
            <v>0</v>
          </cell>
          <cell r="AS284">
            <v>5927</v>
          </cell>
          <cell r="AT284">
            <v>2126</v>
          </cell>
          <cell r="AU284">
            <v>861.75</v>
          </cell>
          <cell r="AV284">
            <v>0</v>
          </cell>
          <cell r="AW284">
            <v>158.75</v>
          </cell>
          <cell r="AX284">
            <v>-361.52450709049663</v>
          </cell>
          <cell r="AY284">
            <v>8711.9754929095034</v>
          </cell>
          <cell r="BA284">
            <v>-238.24546667304219</v>
          </cell>
          <cell r="BB284">
            <v>-361.52450709049663</v>
          </cell>
          <cell r="BD284">
            <v>275</v>
          </cell>
          <cell r="BE284" t="str">
            <v>SOUTHAMPTON</v>
          </cell>
          <cell r="BF284">
            <v>0</v>
          </cell>
          <cell r="BG284">
            <v>0</v>
          </cell>
          <cell r="BI284">
            <v>0</v>
          </cell>
          <cell r="BJ284">
            <v>0</v>
          </cell>
          <cell r="BK284">
            <v>0</v>
          </cell>
          <cell r="BL284">
            <v>0</v>
          </cell>
          <cell r="BM284">
            <v>0</v>
          </cell>
          <cell r="BN284">
            <v>0</v>
          </cell>
          <cell r="BP284">
            <v>0</v>
          </cell>
          <cell r="BR284">
            <v>0</v>
          </cell>
          <cell r="BS284">
            <v>0</v>
          </cell>
          <cell r="BT284">
            <v>0</v>
          </cell>
          <cell r="BU284">
            <v>-361.52450709049663</v>
          </cell>
          <cell r="BV284">
            <v>-361.52450709049663</v>
          </cell>
          <cell r="BX284">
            <v>-361.52450709049663</v>
          </cell>
        </row>
        <row r="285">
          <cell r="A285">
            <v>276</v>
          </cell>
          <cell r="B285">
            <v>277</v>
          </cell>
          <cell r="C285" t="str">
            <v>SOUTHBOROUGH</v>
          </cell>
          <cell r="D285">
            <v>2</v>
          </cell>
          <cell r="E285">
            <v>32414</v>
          </cell>
          <cell r="F285">
            <v>0</v>
          </cell>
          <cell r="G285">
            <v>1763</v>
          </cell>
          <cell r="H285">
            <v>34177</v>
          </cell>
          <cell r="J285">
            <v>809.35594770118189</v>
          </cell>
          <cell r="K285">
            <v>0.15887937878197364</v>
          </cell>
          <cell r="L285">
            <v>1763</v>
          </cell>
          <cell r="M285">
            <v>2572.3559477011818</v>
          </cell>
          <cell r="O285">
            <v>31604.64405229882</v>
          </cell>
          <cell r="Q285">
            <v>0</v>
          </cell>
          <cell r="R285">
            <v>809.35594770118189</v>
          </cell>
          <cell r="S285">
            <v>1763</v>
          </cell>
          <cell r="T285">
            <v>2572.3559477011818</v>
          </cell>
          <cell r="V285">
            <v>6857.153526442482</v>
          </cell>
          <cell r="W285">
            <v>0</v>
          </cell>
          <cell r="X285">
            <v>276</v>
          </cell>
          <cell r="Y285">
            <v>2</v>
          </cell>
          <cell r="Z285">
            <v>2.5827568964849376E-2</v>
          </cell>
          <cell r="AA285">
            <v>32414</v>
          </cell>
          <cell r="AB285">
            <v>0</v>
          </cell>
          <cell r="AC285">
            <v>32414</v>
          </cell>
          <cell r="AD285">
            <v>0</v>
          </cell>
          <cell r="AE285">
            <v>1763</v>
          </cell>
          <cell r="AF285">
            <v>34177</v>
          </cell>
          <cell r="AG285">
            <v>0</v>
          </cell>
          <cell r="AH285">
            <v>0</v>
          </cell>
          <cell r="AI285">
            <v>0</v>
          </cell>
          <cell r="AJ285">
            <v>0</v>
          </cell>
          <cell r="AK285">
            <v>34177</v>
          </cell>
          <cell r="AM285">
            <v>276</v>
          </cell>
          <cell r="AN285">
            <v>277</v>
          </cell>
          <cell r="AO285" t="str">
            <v>SOUTHBOROUGH</v>
          </cell>
          <cell r="AP285">
            <v>32414</v>
          </cell>
          <cell r="AQ285">
            <v>30950</v>
          </cell>
          <cell r="AR285">
            <v>1464</v>
          </cell>
          <cell r="AS285">
            <v>3866</v>
          </cell>
          <cell r="AT285">
            <v>0</v>
          </cell>
          <cell r="AU285">
            <v>0</v>
          </cell>
          <cell r="AV285">
            <v>0</v>
          </cell>
          <cell r="AW285">
            <v>0</v>
          </cell>
          <cell r="AX285">
            <v>-235.84647355751804</v>
          </cell>
          <cell r="AY285">
            <v>5094.153526442482</v>
          </cell>
          <cell r="BA285">
            <v>809.35594770118189</v>
          </cell>
          <cell r="BB285">
            <v>727.26012882606437</v>
          </cell>
          <cell r="BD285">
            <v>276</v>
          </cell>
          <cell r="BE285" t="str">
            <v>SOUTHBOROUGH</v>
          </cell>
          <cell r="BF285">
            <v>0</v>
          </cell>
          <cell r="BG285">
            <v>0</v>
          </cell>
          <cell r="BI285">
            <v>0</v>
          </cell>
          <cell r="BJ285">
            <v>0</v>
          </cell>
          <cell r="BK285">
            <v>0</v>
          </cell>
          <cell r="BL285">
            <v>0</v>
          </cell>
          <cell r="BM285">
            <v>0</v>
          </cell>
          <cell r="BN285">
            <v>0</v>
          </cell>
          <cell r="BP285">
            <v>0</v>
          </cell>
          <cell r="BR285">
            <v>1464</v>
          </cell>
          <cell r="BS285">
            <v>1464</v>
          </cell>
          <cell r="BT285">
            <v>0</v>
          </cell>
          <cell r="BU285">
            <v>-235.84647355751804</v>
          </cell>
          <cell r="BV285">
            <v>-235.84647355751804</v>
          </cell>
          <cell r="BX285">
            <v>-235.84647355751804</v>
          </cell>
        </row>
        <row r="286">
          <cell r="A286">
            <v>277</v>
          </cell>
          <cell r="B286">
            <v>278</v>
          </cell>
          <cell r="C286" t="str">
            <v>SOUTHBRIDGE</v>
          </cell>
          <cell r="D286">
            <v>65.009999999999991</v>
          </cell>
          <cell r="E286">
            <v>738458</v>
          </cell>
          <cell r="F286">
            <v>0</v>
          </cell>
          <cell r="G286">
            <v>53517</v>
          </cell>
          <cell r="H286">
            <v>791975</v>
          </cell>
          <cell r="J286">
            <v>478695.94555769383</v>
          </cell>
          <cell r="K286">
            <v>0.65729341054368773</v>
          </cell>
          <cell r="L286">
            <v>53517</v>
          </cell>
          <cell r="M286">
            <v>532212.94555769383</v>
          </cell>
          <cell r="O286">
            <v>259762.05444230617</v>
          </cell>
          <cell r="Q286">
            <v>67132</v>
          </cell>
          <cell r="R286">
            <v>478695.94555769383</v>
          </cell>
          <cell r="S286">
            <v>58053</v>
          </cell>
          <cell r="T286">
            <v>599344.94555769383</v>
          </cell>
          <cell r="V286">
            <v>848932.5</v>
          </cell>
          <cell r="W286">
            <v>0</v>
          </cell>
          <cell r="X286">
            <v>277</v>
          </cell>
          <cell r="Y286">
            <v>65.009999999999991</v>
          </cell>
          <cell r="Z286">
            <v>0</v>
          </cell>
          <cell r="AA286">
            <v>738458</v>
          </cell>
          <cell r="AB286">
            <v>0</v>
          </cell>
          <cell r="AC286">
            <v>738458</v>
          </cell>
          <cell r="AD286">
            <v>0</v>
          </cell>
          <cell r="AE286">
            <v>53517</v>
          </cell>
          <cell r="AF286">
            <v>791975</v>
          </cell>
          <cell r="AG286">
            <v>62596</v>
          </cell>
          <cell r="AH286">
            <v>0</v>
          </cell>
          <cell r="AI286">
            <v>4536</v>
          </cell>
          <cell r="AJ286">
            <v>67132</v>
          </cell>
          <cell r="AK286">
            <v>859107</v>
          </cell>
          <cell r="AM286">
            <v>277</v>
          </cell>
          <cell r="AN286">
            <v>278</v>
          </cell>
          <cell r="AO286" t="str">
            <v>SOUTHBRIDGE</v>
          </cell>
          <cell r="AP286">
            <v>738458</v>
          </cell>
          <cell r="AQ286">
            <v>12063</v>
          </cell>
          <cell r="AR286">
            <v>726395</v>
          </cell>
          <cell r="AS286">
            <v>0</v>
          </cell>
          <cell r="AT286">
            <v>1773.25</v>
          </cell>
          <cell r="AU286">
            <v>62.25</v>
          </cell>
          <cell r="AV286">
            <v>53</v>
          </cell>
          <cell r="AW286">
            <v>0</v>
          </cell>
          <cell r="AX286">
            <v>0</v>
          </cell>
          <cell r="AY286">
            <v>728283.5</v>
          </cell>
          <cell r="BA286">
            <v>478695.94555769383</v>
          </cell>
          <cell r="BB286">
            <v>477865.99756722839</v>
          </cell>
          <cell r="BD286">
            <v>277</v>
          </cell>
          <cell r="BE286" t="str">
            <v>SOUTHBRIDGE</v>
          </cell>
          <cell r="BF286">
            <v>0</v>
          </cell>
          <cell r="BG286">
            <v>0</v>
          </cell>
          <cell r="BI286">
            <v>0</v>
          </cell>
          <cell r="BJ286">
            <v>0</v>
          </cell>
          <cell r="BK286">
            <v>0</v>
          </cell>
          <cell r="BL286">
            <v>0</v>
          </cell>
          <cell r="BM286">
            <v>0</v>
          </cell>
          <cell r="BN286">
            <v>0</v>
          </cell>
          <cell r="BP286">
            <v>0</v>
          </cell>
          <cell r="BR286">
            <v>726395</v>
          </cell>
          <cell r="BS286">
            <v>726395</v>
          </cell>
          <cell r="BT286">
            <v>0</v>
          </cell>
          <cell r="BU286">
            <v>0</v>
          </cell>
          <cell r="BV286">
            <v>0</v>
          </cell>
          <cell r="BX286">
            <v>0</v>
          </cell>
        </row>
        <row r="287">
          <cell r="A287">
            <v>278</v>
          </cell>
          <cell r="B287">
            <v>275</v>
          </cell>
          <cell r="C287" t="str">
            <v>SOUTH HADLEY</v>
          </cell>
          <cell r="D287">
            <v>95.6</v>
          </cell>
          <cell r="E287">
            <v>1131695</v>
          </cell>
          <cell r="F287">
            <v>0</v>
          </cell>
          <cell r="G287">
            <v>83455</v>
          </cell>
          <cell r="H287">
            <v>1215150</v>
          </cell>
          <cell r="J287">
            <v>22974.795737825672</v>
          </cell>
          <cell r="K287">
            <v>0.1366244147343125</v>
          </cell>
          <cell r="L287">
            <v>83455</v>
          </cell>
          <cell r="M287">
            <v>106429.79573782567</v>
          </cell>
          <cell r="O287">
            <v>1108720.2042621744</v>
          </cell>
          <cell r="Q287">
            <v>27212</v>
          </cell>
          <cell r="R287">
            <v>22974.795737825672</v>
          </cell>
          <cell r="S287">
            <v>85235</v>
          </cell>
          <cell r="T287">
            <v>133641.79573782568</v>
          </cell>
          <cell r="V287">
            <v>278827.25</v>
          </cell>
          <cell r="W287">
            <v>0</v>
          </cell>
          <cell r="X287">
            <v>278</v>
          </cell>
          <cell r="Y287">
            <v>95.6</v>
          </cell>
          <cell r="Z287">
            <v>0.1531692989185027</v>
          </cell>
          <cell r="AA287">
            <v>1131695</v>
          </cell>
          <cell r="AB287">
            <v>0</v>
          </cell>
          <cell r="AC287">
            <v>1131695</v>
          </cell>
          <cell r="AD287">
            <v>0</v>
          </cell>
          <cell r="AE287">
            <v>83455</v>
          </cell>
          <cell r="AF287">
            <v>1215150</v>
          </cell>
          <cell r="AG287">
            <v>25432</v>
          </cell>
          <cell r="AH287">
            <v>0</v>
          </cell>
          <cell r="AI287">
            <v>1780</v>
          </cell>
          <cell r="AJ287">
            <v>27212</v>
          </cell>
          <cell r="AK287">
            <v>1242362</v>
          </cell>
          <cell r="AM287">
            <v>278</v>
          </cell>
          <cell r="AN287">
            <v>275</v>
          </cell>
          <cell r="AO287" t="str">
            <v>SOUTH HADLEY</v>
          </cell>
          <cell r="AP287">
            <v>1131695</v>
          </cell>
          <cell r="AQ287">
            <v>1096832</v>
          </cell>
          <cell r="AR287">
            <v>34863</v>
          </cell>
          <cell r="AS287">
            <v>0</v>
          </cell>
          <cell r="AT287">
            <v>31396</v>
          </cell>
          <cell r="AU287">
            <v>33676.5</v>
          </cell>
          <cell r="AV287">
            <v>16472.75</v>
          </cell>
          <cell r="AW287">
            <v>51752</v>
          </cell>
          <cell r="AX287">
            <v>0</v>
          </cell>
          <cell r="AY287">
            <v>168160.25</v>
          </cell>
          <cell r="BA287">
            <v>22974.795737825672</v>
          </cell>
          <cell r="BB287">
            <v>22934.962758810681</v>
          </cell>
          <cell r="BD287">
            <v>278</v>
          </cell>
          <cell r="BE287" t="str">
            <v>SOUTH HADLEY</v>
          </cell>
          <cell r="BF287">
            <v>0</v>
          </cell>
          <cell r="BG287">
            <v>0</v>
          </cell>
          <cell r="BI287">
            <v>0</v>
          </cell>
          <cell r="BJ287">
            <v>0</v>
          </cell>
          <cell r="BK287">
            <v>0</v>
          </cell>
          <cell r="BL287">
            <v>0</v>
          </cell>
          <cell r="BM287">
            <v>0</v>
          </cell>
          <cell r="BN287">
            <v>0</v>
          </cell>
          <cell r="BP287">
            <v>0</v>
          </cell>
          <cell r="BR287">
            <v>34863</v>
          </cell>
          <cell r="BS287">
            <v>34863</v>
          </cell>
          <cell r="BT287">
            <v>0</v>
          </cell>
          <cell r="BU287">
            <v>0</v>
          </cell>
          <cell r="BV287">
            <v>0</v>
          </cell>
          <cell r="BX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BA288">
            <v>0</v>
          </cell>
          <cell r="BB288">
            <v>0</v>
          </cell>
          <cell r="BD288">
            <v>279</v>
          </cell>
          <cell r="BE288" t="str">
            <v>SOUTHWICK</v>
          </cell>
          <cell r="BF288">
            <v>0</v>
          </cell>
          <cell r="BG288">
            <v>0</v>
          </cell>
          <cell r="BI288">
            <v>0</v>
          </cell>
          <cell r="BJ288">
            <v>0</v>
          </cell>
          <cell r="BK288">
            <v>0</v>
          </cell>
          <cell r="BL288">
            <v>0</v>
          </cell>
          <cell r="BM288">
            <v>0</v>
          </cell>
          <cell r="BN288">
            <v>0</v>
          </cell>
          <cell r="BP288">
            <v>0</v>
          </cell>
          <cell r="BR288">
            <v>0</v>
          </cell>
          <cell r="BS288">
            <v>0</v>
          </cell>
          <cell r="BT288">
            <v>0</v>
          </cell>
          <cell r="BU288">
            <v>0</v>
          </cell>
          <cell r="BV288">
            <v>0</v>
          </cell>
          <cell r="BX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BA289">
            <v>0</v>
          </cell>
          <cell r="BB289">
            <v>0</v>
          </cell>
          <cell r="BD289">
            <v>280</v>
          </cell>
          <cell r="BE289" t="str">
            <v>SPENCER</v>
          </cell>
          <cell r="BF289">
            <v>0</v>
          </cell>
          <cell r="BG289">
            <v>0</v>
          </cell>
          <cell r="BI289">
            <v>0</v>
          </cell>
          <cell r="BJ289">
            <v>0</v>
          </cell>
          <cell r="BK289">
            <v>0</v>
          </cell>
          <cell r="BL289">
            <v>0</v>
          </cell>
          <cell r="BM289">
            <v>0</v>
          </cell>
          <cell r="BN289">
            <v>0</v>
          </cell>
          <cell r="BP289">
            <v>0</v>
          </cell>
          <cell r="BR289">
            <v>0</v>
          </cell>
          <cell r="BS289">
            <v>0</v>
          </cell>
          <cell r="BT289">
            <v>0</v>
          </cell>
          <cell r="BU289">
            <v>0</v>
          </cell>
          <cell r="BV289">
            <v>0</v>
          </cell>
          <cell r="BX289">
            <v>0</v>
          </cell>
        </row>
        <row r="290">
          <cell r="A290">
            <v>281</v>
          </cell>
          <cell r="B290">
            <v>281</v>
          </cell>
          <cell r="C290" t="str">
            <v>SPRINGFIELD</v>
          </cell>
          <cell r="D290">
            <v>3704.1799999999957</v>
          </cell>
          <cell r="E290">
            <v>41958076</v>
          </cell>
          <cell r="F290">
            <v>0</v>
          </cell>
          <cell r="G290">
            <v>3291300</v>
          </cell>
          <cell r="H290">
            <v>45249376</v>
          </cell>
          <cell r="J290">
            <v>2554838.4772774326</v>
          </cell>
          <cell r="K290">
            <v>0.32153823087438677</v>
          </cell>
          <cell r="L290">
            <v>3291300</v>
          </cell>
          <cell r="M290">
            <v>5846138.4772774326</v>
          </cell>
          <cell r="O290">
            <v>39403237.522722565</v>
          </cell>
          <cell r="Q290">
            <v>221259</v>
          </cell>
          <cell r="R290">
            <v>2554838.4772774326</v>
          </cell>
          <cell r="S290">
            <v>3307602</v>
          </cell>
          <cell r="T290">
            <v>6067397.4772774326</v>
          </cell>
          <cell r="V290">
            <v>11458234.605447723</v>
          </cell>
          <cell r="W290">
            <v>0</v>
          </cell>
          <cell r="X290">
            <v>281</v>
          </cell>
          <cell r="Y290">
            <v>3704.1799999999957</v>
          </cell>
          <cell r="Z290">
            <v>0.25092627508566334</v>
          </cell>
          <cell r="AA290">
            <v>41958076</v>
          </cell>
          <cell r="AB290">
            <v>0</v>
          </cell>
          <cell r="AC290">
            <v>41958076</v>
          </cell>
          <cell r="AD290">
            <v>0</v>
          </cell>
          <cell r="AE290">
            <v>3291300</v>
          </cell>
          <cell r="AF290">
            <v>45249376</v>
          </cell>
          <cell r="AG290">
            <v>204957</v>
          </cell>
          <cell r="AH290">
            <v>0</v>
          </cell>
          <cell r="AI290">
            <v>16302</v>
          </cell>
          <cell r="AJ290">
            <v>221259</v>
          </cell>
          <cell r="AK290">
            <v>45470635</v>
          </cell>
          <cell r="AM290">
            <v>281</v>
          </cell>
          <cell r="AN290">
            <v>281</v>
          </cell>
          <cell r="AO290" t="str">
            <v>SPRINGFIELD</v>
          </cell>
          <cell r="AP290">
            <v>41958076</v>
          </cell>
          <cell r="AQ290">
            <v>38041197</v>
          </cell>
          <cell r="AR290">
            <v>3916879</v>
          </cell>
          <cell r="AS290">
            <v>656558</v>
          </cell>
          <cell r="AT290">
            <v>1118226.25</v>
          </cell>
          <cell r="AU290">
            <v>810043.25</v>
          </cell>
          <cell r="AV290">
            <v>877128.25</v>
          </cell>
          <cell r="AW290">
            <v>606891.75</v>
          </cell>
          <cell r="AX290">
            <v>-40050.894552276935</v>
          </cell>
          <cell r="AY290">
            <v>7945675.6054477226</v>
          </cell>
          <cell r="BA290">
            <v>2554838.4772774326</v>
          </cell>
          <cell r="BB290">
            <v>2536705.9535608408</v>
          </cell>
          <cell r="BD290">
            <v>281</v>
          </cell>
          <cell r="BE290" t="str">
            <v>SPRINGFIELD</v>
          </cell>
          <cell r="BF290">
            <v>0</v>
          </cell>
          <cell r="BG290">
            <v>0</v>
          </cell>
          <cell r="BI290">
            <v>0</v>
          </cell>
          <cell r="BJ290">
            <v>0</v>
          </cell>
          <cell r="BK290">
            <v>0</v>
          </cell>
          <cell r="BL290">
            <v>0</v>
          </cell>
          <cell r="BM290">
            <v>0</v>
          </cell>
          <cell r="BN290">
            <v>0</v>
          </cell>
          <cell r="BP290">
            <v>0</v>
          </cell>
          <cell r="BR290">
            <v>3916879</v>
          </cell>
          <cell r="BS290">
            <v>3916879</v>
          </cell>
          <cell r="BT290">
            <v>0</v>
          </cell>
          <cell r="BU290">
            <v>-40050.894552276935</v>
          </cell>
          <cell r="BV290">
            <v>-40050.894552276935</v>
          </cell>
          <cell r="BX290">
            <v>-40050.894552276935</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BA291">
            <v>0</v>
          </cell>
          <cell r="BB291">
            <v>0</v>
          </cell>
          <cell r="BD291">
            <v>282</v>
          </cell>
          <cell r="BE291" t="str">
            <v>STERLING</v>
          </cell>
          <cell r="BF291">
            <v>0</v>
          </cell>
          <cell r="BG291">
            <v>0</v>
          </cell>
          <cell r="BI291">
            <v>0</v>
          </cell>
          <cell r="BJ291">
            <v>0</v>
          </cell>
          <cell r="BK291">
            <v>0</v>
          </cell>
          <cell r="BL291">
            <v>0</v>
          </cell>
          <cell r="BM291">
            <v>0</v>
          </cell>
          <cell r="BN291">
            <v>0</v>
          </cell>
          <cell r="BP291">
            <v>0</v>
          </cell>
          <cell r="BR291">
            <v>0</v>
          </cell>
          <cell r="BS291">
            <v>0</v>
          </cell>
          <cell r="BT291">
            <v>0</v>
          </cell>
          <cell r="BU291">
            <v>0</v>
          </cell>
          <cell r="BV291">
            <v>0</v>
          </cell>
          <cell r="BX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BA292">
            <v>0</v>
          </cell>
          <cell r="BB292">
            <v>0</v>
          </cell>
          <cell r="BD292">
            <v>283</v>
          </cell>
          <cell r="BE292" t="str">
            <v>STOCKBRIDGE</v>
          </cell>
          <cell r="BF292">
            <v>0</v>
          </cell>
          <cell r="BG292">
            <v>0</v>
          </cell>
          <cell r="BI292">
            <v>0</v>
          </cell>
          <cell r="BJ292">
            <v>0</v>
          </cell>
          <cell r="BK292">
            <v>0</v>
          </cell>
          <cell r="BL292">
            <v>0</v>
          </cell>
          <cell r="BM292">
            <v>0</v>
          </cell>
          <cell r="BN292">
            <v>0</v>
          </cell>
          <cell r="BP292">
            <v>0</v>
          </cell>
          <cell r="BR292">
            <v>0</v>
          </cell>
          <cell r="BS292">
            <v>0</v>
          </cell>
          <cell r="BT292">
            <v>0</v>
          </cell>
          <cell r="BU292">
            <v>0</v>
          </cell>
          <cell r="BV292">
            <v>0</v>
          </cell>
          <cell r="BX292">
            <v>0</v>
          </cell>
        </row>
        <row r="293">
          <cell r="A293">
            <v>284</v>
          </cell>
          <cell r="B293">
            <v>284</v>
          </cell>
          <cell r="C293" t="str">
            <v>STONEHAM</v>
          </cell>
          <cell r="D293">
            <v>72.539999999999992</v>
          </cell>
          <cell r="E293">
            <v>900601</v>
          </cell>
          <cell r="F293">
            <v>0</v>
          </cell>
          <cell r="G293">
            <v>64778</v>
          </cell>
          <cell r="H293">
            <v>965379</v>
          </cell>
          <cell r="J293">
            <v>41425.54097110001</v>
          </cell>
          <cell r="K293">
            <v>0.30303758546828485</v>
          </cell>
          <cell r="L293">
            <v>64778</v>
          </cell>
          <cell r="M293">
            <v>106203.54097110001</v>
          </cell>
          <cell r="O293">
            <v>859175.45902890002</v>
          </cell>
          <cell r="Q293">
            <v>0</v>
          </cell>
          <cell r="R293">
            <v>41425.54097110001</v>
          </cell>
          <cell r="S293">
            <v>64778</v>
          </cell>
          <cell r="T293">
            <v>106203.54097110001</v>
          </cell>
          <cell r="V293">
            <v>201479</v>
          </cell>
          <cell r="W293">
            <v>0</v>
          </cell>
          <cell r="X293">
            <v>284</v>
          </cell>
          <cell r="Y293">
            <v>72.539999999999992</v>
          </cell>
          <cell r="Z293">
            <v>0</v>
          </cell>
          <cell r="AA293">
            <v>900601</v>
          </cell>
          <cell r="AB293">
            <v>0</v>
          </cell>
          <cell r="AC293">
            <v>900601</v>
          </cell>
          <cell r="AD293">
            <v>0</v>
          </cell>
          <cell r="AE293">
            <v>64778</v>
          </cell>
          <cell r="AF293">
            <v>965379</v>
          </cell>
          <cell r="AG293">
            <v>0</v>
          </cell>
          <cell r="AH293">
            <v>0</v>
          </cell>
          <cell r="AI293">
            <v>0</v>
          </cell>
          <cell r="AJ293">
            <v>0</v>
          </cell>
          <cell r="AK293">
            <v>965379</v>
          </cell>
          <cell r="AM293">
            <v>284</v>
          </cell>
          <cell r="AN293">
            <v>284</v>
          </cell>
          <cell r="AO293" t="str">
            <v>STONEHAM</v>
          </cell>
          <cell r="AP293">
            <v>900601</v>
          </cell>
          <cell r="AQ293">
            <v>837740</v>
          </cell>
          <cell r="AR293">
            <v>62861</v>
          </cell>
          <cell r="AS293">
            <v>0</v>
          </cell>
          <cell r="AT293">
            <v>1548.5</v>
          </cell>
          <cell r="AU293">
            <v>0</v>
          </cell>
          <cell r="AV293">
            <v>47605.25</v>
          </cell>
          <cell r="AW293">
            <v>24686.25</v>
          </cell>
          <cell r="AX293">
            <v>0</v>
          </cell>
          <cell r="AY293">
            <v>136701</v>
          </cell>
          <cell r="BA293">
            <v>41425.54097110001</v>
          </cell>
          <cell r="BB293">
            <v>41353.718669695612</v>
          </cell>
          <cell r="BD293">
            <v>284</v>
          </cell>
          <cell r="BE293" t="str">
            <v>STONEHAM</v>
          </cell>
          <cell r="BF293">
            <v>0</v>
          </cell>
          <cell r="BG293">
            <v>0</v>
          </cell>
          <cell r="BI293">
            <v>0</v>
          </cell>
          <cell r="BJ293">
            <v>0</v>
          </cell>
          <cell r="BK293">
            <v>0</v>
          </cell>
          <cell r="BL293">
            <v>0</v>
          </cell>
          <cell r="BM293">
            <v>0</v>
          </cell>
          <cell r="BN293">
            <v>0</v>
          </cell>
          <cell r="BP293">
            <v>0</v>
          </cell>
          <cell r="BR293">
            <v>62861</v>
          </cell>
          <cell r="BS293">
            <v>62861</v>
          </cell>
          <cell r="BT293">
            <v>0</v>
          </cell>
          <cell r="BU293">
            <v>0</v>
          </cell>
          <cell r="BV293">
            <v>0</v>
          </cell>
          <cell r="BX293">
            <v>0</v>
          </cell>
        </row>
        <row r="294">
          <cell r="A294">
            <v>285</v>
          </cell>
          <cell r="B294">
            <v>285</v>
          </cell>
          <cell r="C294" t="str">
            <v>STOUGHTON</v>
          </cell>
          <cell r="D294">
            <v>120.51000000000002</v>
          </cell>
          <cell r="E294">
            <v>1533790</v>
          </cell>
          <cell r="F294">
            <v>0</v>
          </cell>
          <cell r="G294">
            <v>105306</v>
          </cell>
          <cell r="H294">
            <v>1639096</v>
          </cell>
          <cell r="J294">
            <v>286818.21196596982</v>
          </cell>
          <cell r="K294">
            <v>0.46621946028278577</v>
          </cell>
          <cell r="L294">
            <v>105306</v>
          </cell>
          <cell r="M294">
            <v>392124.21196596982</v>
          </cell>
          <cell r="O294">
            <v>1246971.7880340302</v>
          </cell>
          <cell r="Q294">
            <v>35986</v>
          </cell>
          <cell r="R294">
            <v>286818.21196596982</v>
          </cell>
          <cell r="S294">
            <v>107619</v>
          </cell>
          <cell r="T294">
            <v>428110.21196596982</v>
          </cell>
          <cell r="V294">
            <v>756492</v>
          </cell>
          <cell r="W294">
            <v>0</v>
          </cell>
          <cell r="X294">
            <v>285</v>
          </cell>
          <cell r="Y294">
            <v>120.51000000000002</v>
          </cell>
          <cell r="Z294">
            <v>0</v>
          </cell>
          <cell r="AA294">
            <v>1533769</v>
          </cell>
          <cell r="AB294">
            <v>0</v>
          </cell>
          <cell r="AC294">
            <v>1533769</v>
          </cell>
          <cell r="AD294">
            <v>0</v>
          </cell>
          <cell r="AE294">
            <v>105305</v>
          </cell>
          <cell r="AF294">
            <v>1639074</v>
          </cell>
          <cell r="AG294">
            <v>33673</v>
          </cell>
          <cell r="AH294">
            <v>0</v>
          </cell>
          <cell r="AI294">
            <v>2313</v>
          </cell>
          <cell r="AJ294">
            <v>35986</v>
          </cell>
          <cell r="AK294">
            <v>1675060</v>
          </cell>
          <cell r="AM294">
            <v>285</v>
          </cell>
          <cell r="AN294">
            <v>285</v>
          </cell>
          <cell r="AO294" t="str">
            <v>STOUGHTON</v>
          </cell>
          <cell r="AP294">
            <v>1533790</v>
          </cell>
          <cell r="AQ294">
            <v>1098559</v>
          </cell>
          <cell r="AR294">
            <v>435231</v>
          </cell>
          <cell r="AS294">
            <v>291</v>
          </cell>
          <cell r="AT294">
            <v>33432.25</v>
          </cell>
          <cell r="AU294">
            <v>35654.5</v>
          </cell>
          <cell r="AV294">
            <v>72584.75</v>
          </cell>
          <cell r="AW294">
            <v>38006.5</v>
          </cell>
          <cell r="AX294">
            <v>0</v>
          </cell>
          <cell r="AY294">
            <v>615200</v>
          </cell>
          <cell r="BA294">
            <v>286818.21196596982</v>
          </cell>
          <cell r="BB294">
            <v>286320.93556148157</v>
          </cell>
          <cell r="BD294">
            <v>285</v>
          </cell>
          <cell r="BE294" t="str">
            <v>STOUGHTON</v>
          </cell>
          <cell r="BF294">
            <v>0</v>
          </cell>
          <cell r="BG294">
            <v>21</v>
          </cell>
          <cell r="BI294">
            <v>1</v>
          </cell>
          <cell r="BJ294">
            <v>22</v>
          </cell>
          <cell r="BK294">
            <v>0</v>
          </cell>
          <cell r="BL294">
            <v>0</v>
          </cell>
          <cell r="BM294">
            <v>0</v>
          </cell>
          <cell r="BN294">
            <v>22</v>
          </cell>
          <cell r="BP294">
            <v>1</v>
          </cell>
          <cell r="BR294">
            <v>435231</v>
          </cell>
          <cell r="BS294">
            <v>435210</v>
          </cell>
          <cell r="BT294">
            <v>21</v>
          </cell>
          <cell r="BU294">
            <v>0.36147663445376566</v>
          </cell>
          <cell r="BV294">
            <v>0</v>
          </cell>
          <cell r="BX294">
            <v>1</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BA295">
            <v>0</v>
          </cell>
          <cell r="BB295">
            <v>0</v>
          </cell>
          <cell r="BD295">
            <v>286</v>
          </cell>
          <cell r="BE295" t="str">
            <v>STOW</v>
          </cell>
          <cell r="BF295">
            <v>0</v>
          </cell>
          <cell r="BG295">
            <v>0</v>
          </cell>
          <cell r="BI295">
            <v>0</v>
          </cell>
          <cell r="BJ295">
            <v>0</v>
          </cell>
          <cell r="BK295">
            <v>0</v>
          </cell>
          <cell r="BL295">
            <v>0</v>
          </cell>
          <cell r="BM295">
            <v>0</v>
          </cell>
          <cell r="BN295">
            <v>0</v>
          </cell>
          <cell r="BP295">
            <v>0</v>
          </cell>
          <cell r="BR295">
            <v>0</v>
          </cell>
          <cell r="BS295">
            <v>0</v>
          </cell>
          <cell r="BT295">
            <v>0</v>
          </cell>
          <cell r="BU295">
            <v>0</v>
          </cell>
          <cell r="BV295">
            <v>0</v>
          </cell>
          <cell r="BX295">
            <v>0</v>
          </cell>
        </row>
        <row r="296">
          <cell r="A296">
            <v>287</v>
          </cell>
          <cell r="B296">
            <v>287</v>
          </cell>
          <cell r="C296" t="str">
            <v>STURBRIDGE</v>
          </cell>
          <cell r="D296">
            <v>13</v>
          </cell>
          <cell r="E296">
            <v>155568</v>
          </cell>
          <cell r="F296">
            <v>0</v>
          </cell>
          <cell r="G296">
            <v>10716</v>
          </cell>
          <cell r="H296">
            <v>166284</v>
          </cell>
          <cell r="J296">
            <v>102519.66334916859</v>
          </cell>
          <cell r="K296">
            <v>0.65900225849254723</v>
          </cell>
          <cell r="L296">
            <v>10716</v>
          </cell>
          <cell r="M296">
            <v>113235.66334916859</v>
          </cell>
          <cell r="O296">
            <v>53048.336650831407</v>
          </cell>
          <cell r="Q296">
            <v>13857</v>
          </cell>
          <cell r="R296">
            <v>102519.66334916859</v>
          </cell>
          <cell r="S296">
            <v>11609</v>
          </cell>
          <cell r="T296">
            <v>127092.66334916859</v>
          </cell>
          <cell r="V296">
            <v>180141</v>
          </cell>
          <cell r="W296">
            <v>0</v>
          </cell>
          <cell r="X296">
            <v>287</v>
          </cell>
          <cell r="Y296">
            <v>13</v>
          </cell>
          <cell r="Z296">
            <v>0</v>
          </cell>
          <cell r="AA296">
            <v>155568</v>
          </cell>
          <cell r="AB296">
            <v>0</v>
          </cell>
          <cell r="AC296">
            <v>155568</v>
          </cell>
          <cell r="AD296">
            <v>0</v>
          </cell>
          <cell r="AE296">
            <v>10716</v>
          </cell>
          <cell r="AF296">
            <v>166284</v>
          </cell>
          <cell r="AG296">
            <v>12964</v>
          </cell>
          <cell r="AH296">
            <v>0</v>
          </cell>
          <cell r="AI296">
            <v>893</v>
          </cell>
          <cell r="AJ296">
            <v>13857</v>
          </cell>
          <cell r="AK296">
            <v>180141</v>
          </cell>
          <cell r="AM296">
            <v>287</v>
          </cell>
          <cell r="AN296">
            <v>287</v>
          </cell>
          <cell r="AO296" t="str">
            <v>STURBRIDGE</v>
          </cell>
          <cell r="AP296">
            <v>155568</v>
          </cell>
          <cell r="AQ296">
            <v>0</v>
          </cell>
          <cell r="AR296">
            <v>155568</v>
          </cell>
          <cell r="AS296">
            <v>0</v>
          </cell>
          <cell r="AT296">
            <v>0</v>
          </cell>
          <cell r="AU296">
            <v>0</v>
          </cell>
          <cell r="AV296">
            <v>0</v>
          </cell>
          <cell r="AW296">
            <v>0</v>
          </cell>
          <cell r="AX296">
            <v>0</v>
          </cell>
          <cell r="AY296">
            <v>155568</v>
          </cell>
          <cell r="BA296">
            <v>102519.66334916859</v>
          </cell>
          <cell r="BB296">
            <v>102341.91797787511</v>
          </cell>
          <cell r="BD296">
            <v>287</v>
          </cell>
          <cell r="BE296" t="str">
            <v>STURBRIDGE</v>
          </cell>
          <cell r="BF296">
            <v>0</v>
          </cell>
          <cell r="BG296">
            <v>0</v>
          </cell>
          <cell r="BI296">
            <v>0</v>
          </cell>
          <cell r="BJ296">
            <v>0</v>
          </cell>
          <cell r="BK296">
            <v>0</v>
          </cell>
          <cell r="BL296">
            <v>0</v>
          </cell>
          <cell r="BM296">
            <v>0</v>
          </cell>
          <cell r="BN296">
            <v>0</v>
          </cell>
          <cell r="BP296">
            <v>0</v>
          </cell>
          <cell r="BR296">
            <v>155568</v>
          </cell>
          <cell r="BS296">
            <v>155568</v>
          </cell>
          <cell r="BT296">
            <v>0</v>
          </cell>
          <cell r="BU296">
            <v>0</v>
          </cell>
          <cell r="BV296">
            <v>0</v>
          </cell>
          <cell r="BX296">
            <v>0</v>
          </cell>
        </row>
        <row r="297">
          <cell r="A297">
            <v>288</v>
          </cell>
          <cell r="B297">
            <v>288</v>
          </cell>
          <cell r="C297" t="str">
            <v>SUDBURY</v>
          </cell>
          <cell r="D297">
            <v>4</v>
          </cell>
          <cell r="E297">
            <v>57252</v>
          </cell>
          <cell r="F297">
            <v>0</v>
          </cell>
          <cell r="G297">
            <v>3549</v>
          </cell>
          <cell r="H297">
            <v>60801</v>
          </cell>
          <cell r="J297">
            <v>13506.910290063248</v>
          </cell>
          <cell r="K297">
            <v>0.41335558058416272</v>
          </cell>
          <cell r="L297">
            <v>3549</v>
          </cell>
          <cell r="M297">
            <v>17055.91029006325</v>
          </cell>
          <cell r="O297">
            <v>43745.08970993675</v>
          </cell>
          <cell r="Q297">
            <v>0</v>
          </cell>
          <cell r="R297">
            <v>13506.910290063248</v>
          </cell>
          <cell r="S297">
            <v>3549</v>
          </cell>
          <cell r="T297">
            <v>17055.91029006325</v>
          </cell>
          <cell r="V297">
            <v>36225.25</v>
          </cell>
          <cell r="W297">
            <v>0</v>
          </cell>
          <cell r="X297">
            <v>288</v>
          </cell>
          <cell r="Y297">
            <v>4</v>
          </cell>
          <cell r="Z297">
            <v>2.5827568964849376E-2</v>
          </cell>
          <cell r="AA297">
            <v>57252</v>
          </cell>
          <cell r="AB297">
            <v>0</v>
          </cell>
          <cell r="AC297">
            <v>57252</v>
          </cell>
          <cell r="AD297">
            <v>0</v>
          </cell>
          <cell r="AE297">
            <v>3549</v>
          </cell>
          <cell r="AF297">
            <v>60801</v>
          </cell>
          <cell r="AG297">
            <v>0</v>
          </cell>
          <cell r="AH297">
            <v>0</v>
          </cell>
          <cell r="AI297">
            <v>0</v>
          </cell>
          <cell r="AJ297">
            <v>0</v>
          </cell>
          <cell r="AK297">
            <v>60801</v>
          </cell>
          <cell r="AM297">
            <v>288</v>
          </cell>
          <cell r="AN297">
            <v>288</v>
          </cell>
          <cell r="AO297" t="str">
            <v>SUDBURY</v>
          </cell>
          <cell r="AP297">
            <v>57252</v>
          </cell>
          <cell r="AQ297">
            <v>36756</v>
          </cell>
          <cell r="AR297">
            <v>20496</v>
          </cell>
          <cell r="AS297">
            <v>0</v>
          </cell>
          <cell r="AT297">
            <v>0</v>
          </cell>
          <cell r="AU297">
            <v>12180.25</v>
          </cell>
          <cell r="AV297">
            <v>0</v>
          </cell>
          <cell r="AW297">
            <v>0</v>
          </cell>
          <cell r="AX297">
            <v>0</v>
          </cell>
          <cell r="AY297">
            <v>32676.25</v>
          </cell>
          <cell r="BA297">
            <v>13506.910290063248</v>
          </cell>
          <cell r="BB297">
            <v>13483.492433370155</v>
          </cell>
          <cell r="BD297">
            <v>288</v>
          </cell>
          <cell r="BE297" t="str">
            <v>SUDBURY</v>
          </cell>
          <cell r="BF297">
            <v>0</v>
          </cell>
          <cell r="BG297">
            <v>0</v>
          </cell>
          <cell r="BI297">
            <v>0</v>
          </cell>
          <cell r="BJ297">
            <v>0</v>
          </cell>
          <cell r="BK297">
            <v>0</v>
          </cell>
          <cell r="BL297">
            <v>0</v>
          </cell>
          <cell r="BM297">
            <v>0</v>
          </cell>
          <cell r="BN297">
            <v>0</v>
          </cell>
          <cell r="BP297">
            <v>0</v>
          </cell>
          <cell r="BR297">
            <v>20496</v>
          </cell>
          <cell r="BS297">
            <v>20496</v>
          </cell>
          <cell r="BT297">
            <v>0</v>
          </cell>
          <cell r="BU297">
            <v>0</v>
          </cell>
          <cell r="BV297">
            <v>0</v>
          </cell>
          <cell r="BX297">
            <v>0</v>
          </cell>
        </row>
        <row r="298">
          <cell r="A298">
            <v>289</v>
          </cell>
          <cell r="B298">
            <v>289</v>
          </cell>
          <cell r="C298" t="str">
            <v>SUNDERLAND</v>
          </cell>
          <cell r="D298">
            <v>1</v>
          </cell>
          <cell r="E298">
            <v>14504</v>
          </cell>
          <cell r="F298">
            <v>0</v>
          </cell>
          <cell r="G298">
            <v>893</v>
          </cell>
          <cell r="H298">
            <v>15397</v>
          </cell>
          <cell r="J298">
            <v>9558.1687571759048</v>
          </cell>
          <cell r="K298">
            <v>0.47075299237469981</v>
          </cell>
          <cell r="L298">
            <v>893</v>
          </cell>
          <cell r="M298">
            <v>10451.168757175905</v>
          </cell>
          <cell r="O298">
            <v>4945.8312428240952</v>
          </cell>
          <cell r="Q298">
            <v>0</v>
          </cell>
          <cell r="R298">
            <v>9558.1687571759048</v>
          </cell>
          <cell r="S298">
            <v>893</v>
          </cell>
          <cell r="T298">
            <v>10451.168757175905</v>
          </cell>
          <cell r="V298">
            <v>21197</v>
          </cell>
          <cell r="W298">
            <v>0</v>
          </cell>
          <cell r="X298">
            <v>289</v>
          </cell>
          <cell r="Y298">
            <v>1</v>
          </cell>
          <cell r="Z298">
            <v>0</v>
          </cell>
          <cell r="AA298">
            <v>14504</v>
          </cell>
          <cell r="AB298">
            <v>0</v>
          </cell>
          <cell r="AC298">
            <v>14504</v>
          </cell>
          <cell r="AD298">
            <v>0</v>
          </cell>
          <cell r="AE298">
            <v>893</v>
          </cell>
          <cell r="AF298">
            <v>15397</v>
          </cell>
          <cell r="AG298">
            <v>0</v>
          </cell>
          <cell r="AH298">
            <v>0</v>
          </cell>
          <cell r="AI298">
            <v>0</v>
          </cell>
          <cell r="AJ298">
            <v>0</v>
          </cell>
          <cell r="AK298">
            <v>15397</v>
          </cell>
          <cell r="AM298">
            <v>289</v>
          </cell>
          <cell r="AN298">
            <v>289</v>
          </cell>
          <cell r="AO298" t="str">
            <v>SUNDERLAND</v>
          </cell>
          <cell r="AP298">
            <v>14504</v>
          </cell>
          <cell r="AQ298">
            <v>0</v>
          </cell>
          <cell r="AR298">
            <v>14504</v>
          </cell>
          <cell r="AS298">
            <v>0</v>
          </cell>
          <cell r="AT298">
            <v>0</v>
          </cell>
          <cell r="AU298">
            <v>2477.5</v>
          </cell>
          <cell r="AV298">
            <v>3285.75</v>
          </cell>
          <cell r="AW298">
            <v>36.75</v>
          </cell>
          <cell r="AX298">
            <v>0</v>
          </cell>
          <cell r="AY298">
            <v>20304</v>
          </cell>
          <cell r="BA298">
            <v>9558.1687571759048</v>
          </cell>
          <cell r="BB298">
            <v>9541.5971044887156</v>
          </cell>
          <cell r="BD298">
            <v>289</v>
          </cell>
          <cell r="BE298" t="str">
            <v>SUNDERLAND</v>
          </cell>
          <cell r="BF298">
            <v>0</v>
          </cell>
          <cell r="BG298">
            <v>0</v>
          </cell>
          <cell r="BI298">
            <v>0</v>
          </cell>
          <cell r="BJ298">
            <v>0</v>
          </cell>
          <cell r="BK298">
            <v>0</v>
          </cell>
          <cell r="BL298">
            <v>0</v>
          </cell>
          <cell r="BM298">
            <v>0</v>
          </cell>
          <cell r="BN298">
            <v>0</v>
          </cell>
          <cell r="BP298">
            <v>0</v>
          </cell>
          <cell r="BR298">
            <v>14504</v>
          </cell>
          <cell r="BS298">
            <v>14504</v>
          </cell>
          <cell r="BT298">
            <v>0</v>
          </cell>
          <cell r="BU298">
            <v>0</v>
          </cell>
          <cell r="BV298">
            <v>0</v>
          </cell>
          <cell r="BX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1602.25</v>
          </cell>
          <cell r="AV299">
            <v>0</v>
          </cell>
          <cell r="AW299">
            <v>0</v>
          </cell>
          <cell r="AX299">
            <v>0</v>
          </cell>
          <cell r="AY299">
            <v>1602.25</v>
          </cell>
          <cell r="BA299">
            <v>0</v>
          </cell>
          <cell r="BB299">
            <v>0</v>
          </cell>
          <cell r="BD299">
            <v>290</v>
          </cell>
          <cell r="BE299" t="str">
            <v>SUTTON</v>
          </cell>
          <cell r="BF299">
            <v>0</v>
          </cell>
          <cell r="BG299">
            <v>0</v>
          </cell>
          <cell r="BI299">
            <v>0</v>
          </cell>
          <cell r="BJ299">
            <v>0</v>
          </cell>
          <cell r="BK299">
            <v>0</v>
          </cell>
          <cell r="BL299">
            <v>0</v>
          </cell>
          <cell r="BM299">
            <v>0</v>
          </cell>
          <cell r="BN299">
            <v>0</v>
          </cell>
          <cell r="BP299">
            <v>0</v>
          </cell>
          <cell r="BR299">
            <v>0</v>
          </cell>
          <cell r="BS299">
            <v>0</v>
          </cell>
          <cell r="BT299">
            <v>0</v>
          </cell>
          <cell r="BU299">
            <v>0</v>
          </cell>
          <cell r="BV299">
            <v>0</v>
          </cell>
          <cell r="BX299">
            <v>0</v>
          </cell>
        </row>
        <row r="300">
          <cell r="A300">
            <v>291</v>
          </cell>
          <cell r="B300">
            <v>291</v>
          </cell>
          <cell r="C300" t="str">
            <v>SWAMPSCOTT</v>
          </cell>
          <cell r="D300">
            <v>24.990000000000002</v>
          </cell>
          <cell r="E300">
            <v>377531</v>
          </cell>
          <cell r="F300">
            <v>0</v>
          </cell>
          <cell r="G300">
            <v>21423</v>
          </cell>
          <cell r="H300">
            <v>398954</v>
          </cell>
          <cell r="J300">
            <v>77127.647327192244</v>
          </cell>
          <cell r="K300">
            <v>0.54433695384457903</v>
          </cell>
          <cell r="L300">
            <v>21423</v>
          </cell>
          <cell r="M300">
            <v>98550.647327192244</v>
          </cell>
          <cell r="O300">
            <v>300403.35267280776</v>
          </cell>
          <cell r="Q300">
            <v>16594</v>
          </cell>
          <cell r="R300">
            <v>77127.647327192244</v>
          </cell>
          <cell r="S300">
            <v>22316</v>
          </cell>
          <cell r="T300">
            <v>115144.64732719224</v>
          </cell>
          <cell r="V300">
            <v>179708</v>
          </cell>
          <cell r="W300">
            <v>0</v>
          </cell>
          <cell r="X300">
            <v>291</v>
          </cell>
          <cell r="Y300">
            <v>24.990000000000002</v>
          </cell>
          <cell r="Z300">
            <v>0</v>
          </cell>
          <cell r="AA300">
            <v>377531</v>
          </cell>
          <cell r="AB300">
            <v>0</v>
          </cell>
          <cell r="AC300">
            <v>377531</v>
          </cell>
          <cell r="AD300">
            <v>0</v>
          </cell>
          <cell r="AE300">
            <v>21423</v>
          </cell>
          <cell r="AF300">
            <v>398954</v>
          </cell>
          <cell r="AG300">
            <v>15701</v>
          </cell>
          <cell r="AH300">
            <v>0</v>
          </cell>
          <cell r="AI300">
            <v>893</v>
          </cell>
          <cell r="AJ300">
            <v>16594</v>
          </cell>
          <cell r="AK300">
            <v>415548</v>
          </cell>
          <cell r="AM300">
            <v>291</v>
          </cell>
          <cell r="AN300">
            <v>291</v>
          </cell>
          <cell r="AO300" t="str">
            <v>SWAMPSCOTT</v>
          </cell>
          <cell r="AP300">
            <v>377531</v>
          </cell>
          <cell r="AQ300">
            <v>260494</v>
          </cell>
          <cell r="AR300">
            <v>117037</v>
          </cell>
          <cell r="AS300">
            <v>0</v>
          </cell>
          <cell r="AT300">
            <v>17431.5</v>
          </cell>
          <cell r="AU300">
            <v>7222.5</v>
          </cell>
          <cell r="AV300">
            <v>0</v>
          </cell>
          <cell r="AW300">
            <v>0</v>
          </cell>
          <cell r="AX300">
            <v>0</v>
          </cell>
          <cell r="AY300">
            <v>141691</v>
          </cell>
          <cell r="BA300">
            <v>77127.647327192244</v>
          </cell>
          <cell r="BB300">
            <v>76993.925835496819</v>
          </cell>
          <cell r="BD300">
            <v>291</v>
          </cell>
          <cell r="BE300" t="str">
            <v>SWAMPSCOTT</v>
          </cell>
          <cell r="BF300">
            <v>0</v>
          </cell>
          <cell r="BG300">
            <v>0</v>
          </cell>
          <cell r="BI300">
            <v>0</v>
          </cell>
          <cell r="BJ300">
            <v>0</v>
          </cell>
          <cell r="BK300">
            <v>0</v>
          </cell>
          <cell r="BL300">
            <v>0</v>
          </cell>
          <cell r="BM300">
            <v>0</v>
          </cell>
          <cell r="BN300">
            <v>0</v>
          </cell>
          <cell r="BP300">
            <v>0</v>
          </cell>
          <cell r="BR300">
            <v>117037</v>
          </cell>
          <cell r="BS300">
            <v>117037</v>
          </cell>
          <cell r="BT300">
            <v>0</v>
          </cell>
          <cell r="BU300">
            <v>0</v>
          </cell>
          <cell r="BV300">
            <v>0</v>
          </cell>
          <cell r="BX300">
            <v>0</v>
          </cell>
        </row>
        <row r="301">
          <cell r="A301">
            <v>292</v>
          </cell>
          <cell r="B301">
            <v>292</v>
          </cell>
          <cell r="C301" t="str">
            <v>SWANSEA</v>
          </cell>
          <cell r="D301">
            <v>7</v>
          </cell>
          <cell r="E301">
            <v>83594</v>
          </cell>
          <cell r="F301">
            <v>0</v>
          </cell>
          <cell r="G301">
            <v>6251</v>
          </cell>
          <cell r="H301">
            <v>89845</v>
          </cell>
          <cell r="J301">
            <v>1848.5060429467894</v>
          </cell>
          <cell r="K301">
            <v>0.14160991544746554</v>
          </cell>
          <cell r="L301">
            <v>6251</v>
          </cell>
          <cell r="M301">
            <v>8099.5060429467894</v>
          </cell>
          <cell r="O301">
            <v>81745.493957053215</v>
          </cell>
          <cell r="Q301">
            <v>0</v>
          </cell>
          <cell r="R301">
            <v>1848.5060429467894</v>
          </cell>
          <cell r="S301">
            <v>6251</v>
          </cell>
          <cell r="T301">
            <v>8099.5060429467894</v>
          </cell>
          <cell r="V301">
            <v>19304.507143943945</v>
          </cell>
          <cell r="W301">
            <v>0</v>
          </cell>
          <cell r="X301">
            <v>292</v>
          </cell>
          <cell r="Y301">
            <v>7</v>
          </cell>
          <cell r="Z301">
            <v>0</v>
          </cell>
          <cell r="AA301">
            <v>83594</v>
          </cell>
          <cell r="AB301">
            <v>0</v>
          </cell>
          <cell r="AC301">
            <v>83594</v>
          </cell>
          <cell r="AD301">
            <v>0</v>
          </cell>
          <cell r="AE301">
            <v>6251</v>
          </cell>
          <cell r="AF301">
            <v>89845</v>
          </cell>
          <cell r="AG301">
            <v>0</v>
          </cell>
          <cell r="AH301">
            <v>0</v>
          </cell>
          <cell r="AI301">
            <v>0</v>
          </cell>
          <cell r="AJ301">
            <v>0</v>
          </cell>
          <cell r="AK301">
            <v>89845</v>
          </cell>
          <cell r="AM301">
            <v>292</v>
          </cell>
          <cell r="AN301">
            <v>292</v>
          </cell>
          <cell r="AO301" t="str">
            <v>SWANSEA</v>
          </cell>
          <cell r="AP301">
            <v>83594</v>
          </cell>
          <cell r="AQ301">
            <v>80423</v>
          </cell>
          <cell r="AR301">
            <v>3171</v>
          </cell>
          <cell r="AS301">
            <v>6000</v>
          </cell>
          <cell r="AT301">
            <v>0</v>
          </cell>
          <cell r="AU301">
            <v>0</v>
          </cell>
          <cell r="AV301">
            <v>4248.5</v>
          </cell>
          <cell r="AW301">
            <v>0</v>
          </cell>
          <cell r="AX301">
            <v>-365.99285605605473</v>
          </cell>
          <cell r="AY301">
            <v>13053.507143943945</v>
          </cell>
          <cell r="BA301">
            <v>1848.5060429467894</v>
          </cell>
          <cell r="BB301">
            <v>1720.0802560739589</v>
          </cell>
          <cell r="BD301">
            <v>292</v>
          </cell>
          <cell r="BE301" t="str">
            <v>SWANSEA</v>
          </cell>
          <cell r="BF301">
            <v>0</v>
          </cell>
          <cell r="BG301">
            <v>0</v>
          </cell>
          <cell r="BI301">
            <v>0</v>
          </cell>
          <cell r="BJ301">
            <v>0</v>
          </cell>
          <cell r="BK301">
            <v>0</v>
          </cell>
          <cell r="BL301">
            <v>0</v>
          </cell>
          <cell r="BM301">
            <v>0</v>
          </cell>
          <cell r="BN301">
            <v>0</v>
          </cell>
          <cell r="BP301">
            <v>0</v>
          </cell>
          <cell r="BR301">
            <v>3171</v>
          </cell>
          <cell r="BS301">
            <v>3171</v>
          </cell>
          <cell r="BT301">
            <v>0</v>
          </cell>
          <cell r="BU301">
            <v>-365.99285605605473</v>
          </cell>
          <cell r="BV301">
            <v>-365.99285605605473</v>
          </cell>
          <cell r="BX301">
            <v>-365.99285605605473</v>
          </cell>
        </row>
        <row r="302">
          <cell r="A302">
            <v>293</v>
          </cell>
          <cell r="B302">
            <v>293</v>
          </cell>
          <cell r="C302" t="str">
            <v>TAUNTON</v>
          </cell>
          <cell r="D302">
            <v>31.08</v>
          </cell>
          <cell r="E302">
            <v>346633</v>
          </cell>
          <cell r="F302">
            <v>0</v>
          </cell>
          <cell r="G302">
            <v>26862</v>
          </cell>
          <cell r="H302">
            <v>373495</v>
          </cell>
          <cell r="J302">
            <v>126271.65271662459</v>
          </cell>
          <cell r="K302">
            <v>0.56861680406480719</v>
          </cell>
          <cell r="L302">
            <v>26862</v>
          </cell>
          <cell r="M302">
            <v>153133.65271662461</v>
          </cell>
          <cell r="O302">
            <v>220361.34728337539</v>
          </cell>
          <cell r="Q302">
            <v>11953</v>
          </cell>
          <cell r="R302">
            <v>126271.65271662459</v>
          </cell>
          <cell r="S302">
            <v>27755</v>
          </cell>
          <cell r="T302">
            <v>165086.65271662461</v>
          </cell>
          <cell r="V302">
            <v>260883.09896218436</v>
          </cell>
          <cell r="W302">
            <v>0</v>
          </cell>
          <cell r="X302">
            <v>293</v>
          </cell>
          <cell r="Y302">
            <v>31.08</v>
          </cell>
          <cell r="Z302">
            <v>0</v>
          </cell>
          <cell r="AA302">
            <v>346633</v>
          </cell>
          <cell r="AB302">
            <v>0</v>
          </cell>
          <cell r="AC302">
            <v>346633</v>
          </cell>
          <cell r="AD302">
            <v>0</v>
          </cell>
          <cell r="AE302">
            <v>26862</v>
          </cell>
          <cell r="AF302">
            <v>373495</v>
          </cell>
          <cell r="AG302">
            <v>11060</v>
          </cell>
          <cell r="AH302">
            <v>0</v>
          </cell>
          <cell r="AI302">
            <v>893</v>
          </cell>
          <cell r="AJ302">
            <v>11953</v>
          </cell>
          <cell r="AK302">
            <v>385448</v>
          </cell>
          <cell r="AM302">
            <v>293</v>
          </cell>
          <cell r="AN302">
            <v>293</v>
          </cell>
          <cell r="AO302" t="str">
            <v>TAUNTON</v>
          </cell>
          <cell r="AP302">
            <v>346633</v>
          </cell>
          <cell r="AQ302">
            <v>154513</v>
          </cell>
          <cell r="AR302">
            <v>192120</v>
          </cell>
          <cell r="AS302">
            <v>8355</v>
          </cell>
          <cell r="AT302">
            <v>6021.75</v>
          </cell>
          <cell r="AU302">
            <v>0</v>
          </cell>
          <cell r="AV302">
            <v>15889.25</v>
          </cell>
          <cell r="AW302">
            <v>191.75</v>
          </cell>
          <cell r="AX302">
            <v>-509.65103781562721</v>
          </cell>
          <cell r="AY302">
            <v>222068.09896218436</v>
          </cell>
          <cell r="BA302">
            <v>126271.65271662459</v>
          </cell>
          <cell r="BB302">
            <v>125878.35473399713</v>
          </cell>
          <cell r="BD302">
            <v>293</v>
          </cell>
          <cell r="BE302" t="str">
            <v>TAUNTON</v>
          </cell>
          <cell r="BF302">
            <v>0</v>
          </cell>
          <cell r="BG302">
            <v>0</v>
          </cell>
          <cell r="BI302">
            <v>0</v>
          </cell>
          <cell r="BJ302">
            <v>0</v>
          </cell>
          <cell r="BK302">
            <v>0</v>
          </cell>
          <cell r="BL302">
            <v>0</v>
          </cell>
          <cell r="BM302">
            <v>0</v>
          </cell>
          <cell r="BN302">
            <v>0</v>
          </cell>
          <cell r="BP302">
            <v>0</v>
          </cell>
          <cell r="BR302">
            <v>192120</v>
          </cell>
          <cell r="BS302">
            <v>192120</v>
          </cell>
          <cell r="BT302">
            <v>0</v>
          </cell>
          <cell r="BU302">
            <v>-509.65103781562721</v>
          </cell>
          <cell r="BV302">
            <v>-509.65103781562721</v>
          </cell>
          <cell r="BX302">
            <v>-509.65103781562721</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BA303">
            <v>0</v>
          </cell>
          <cell r="BB303">
            <v>0</v>
          </cell>
          <cell r="BD303">
            <v>294</v>
          </cell>
          <cell r="BE303" t="str">
            <v>TEMPLETON</v>
          </cell>
          <cell r="BF303">
            <v>0</v>
          </cell>
          <cell r="BG303">
            <v>0</v>
          </cell>
          <cell r="BI303">
            <v>0</v>
          </cell>
          <cell r="BJ303">
            <v>0</v>
          </cell>
          <cell r="BK303">
            <v>0</v>
          </cell>
          <cell r="BL303">
            <v>0</v>
          </cell>
          <cell r="BM303">
            <v>0</v>
          </cell>
          <cell r="BN303">
            <v>0</v>
          </cell>
          <cell r="BP303">
            <v>0</v>
          </cell>
          <cell r="BR303">
            <v>0</v>
          </cell>
          <cell r="BS303">
            <v>0</v>
          </cell>
          <cell r="BT303">
            <v>0</v>
          </cell>
          <cell r="BU303">
            <v>0</v>
          </cell>
          <cell r="BV303">
            <v>0</v>
          </cell>
          <cell r="BX303">
            <v>0</v>
          </cell>
        </row>
        <row r="304">
          <cell r="A304">
            <v>295</v>
          </cell>
          <cell r="B304">
            <v>295</v>
          </cell>
          <cell r="C304" t="str">
            <v>TEWKSBURY</v>
          </cell>
          <cell r="D304">
            <v>80.579999999999984</v>
          </cell>
          <cell r="E304">
            <v>1096144</v>
          </cell>
          <cell r="F304">
            <v>0</v>
          </cell>
          <cell r="G304">
            <v>70958</v>
          </cell>
          <cell r="H304">
            <v>1167102</v>
          </cell>
          <cell r="J304">
            <v>-482.08878726225936</v>
          </cell>
          <cell r="K304">
            <v>-4.0939999588641062E-3</v>
          </cell>
          <cell r="L304">
            <v>70958</v>
          </cell>
          <cell r="M304">
            <v>70475.911212737745</v>
          </cell>
          <cell r="O304">
            <v>1096626.0887872623</v>
          </cell>
          <cell r="Q304">
            <v>14482</v>
          </cell>
          <cell r="R304">
            <v>-482.08878726225936</v>
          </cell>
          <cell r="S304">
            <v>71850</v>
          </cell>
          <cell r="T304">
            <v>84957.911212737745</v>
          </cell>
          <cell r="V304">
            <v>203194.9565476831</v>
          </cell>
          <cell r="W304">
            <v>0</v>
          </cell>
          <cell r="X304">
            <v>295</v>
          </cell>
          <cell r="Y304">
            <v>80.579999999999984</v>
          </cell>
          <cell r="Z304">
            <v>0.11489629534192448</v>
          </cell>
          <cell r="AA304">
            <v>1096144</v>
          </cell>
          <cell r="AB304">
            <v>0</v>
          </cell>
          <cell r="AC304">
            <v>1096144</v>
          </cell>
          <cell r="AD304">
            <v>0</v>
          </cell>
          <cell r="AE304">
            <v>70958</v>
          </cell>
          <cell r="AF304">
            <v>1167102</v>
          </cell>
          <cell r="AG304">
            <v>13590</v>
          </cell>
          <cell r="AH304">
            <v>0</v>
          </cell>
          <cell r="AI304">
            <v>892</v>
          </cell>
          <cell r="AJ304">
            <v>14482</v>
          </cell>
          <cell r="AK304">
            <v>1181584</v>
          </cell>
          <cell r="AM304">
            <v>295</v>
          </cell>
          <cell r="AN304">
            <v>295</v>
          </cell>
          <cell r="AO304" t="str">
            <v>TEWKSBURY</v>
          </cell>
          <cell r="AP304">
            <v>1096144</v>
          </cell>
          <cell r="AQ304">
            <v>1138576</v>
          </cell>
          <cell r="AR304">
            <v>0</v>
          </cell>
          <cell r="AS304">
            <v>11992</v>
          </cell>
          <cell r="AT304">
            <v>39912</v>
          </cell>
          <cell r="AU304">
            <v>0</v>
          </cell>
          <cell r="AV304">
            <v>28672</v>
          </cell>
          <cell r="AW304">
            <v>37910.5</v>
          </cell>
          <cell r="AX304">
            <v>-731.54345231688058</v>
          </cell>
          <cell r="AY304">
            <v>117754.95654768312</v>
          </cell>
          <cell r="BA304">
            <v>-482.08878726225936</v>
          </cell>
          <cell r="BB304">
            <v>-731.54345231688058</v>
          </cell>
          <cell r="BD304">
            <v>295</v>
          </cell>
          <cell r="BE304" t="str">
            <v>TEWKSBURY</v>
          </cell>
          <cell r="BF304">
            <v>0</v>
          </cell>
          <cell r="BG304">
            <v>0</v>
          </cell>
          <cell r="BI304">
            <v>0</v>
          </cell>
          <cell r="BJ304">
            <v>0</v>
          </cell>
          <cell r="BK304">
            <v>0</v>
          </cell>
          <cell r="BL304">
            <v>0</v>
          </cell>
          <cell r="BM304">
            <v>0</v>
          </cell>
          <cell r="BN304">
            <v>0</v>
          </cell>
          <cell r="BP304">
            <v>0</v>
          </cell>
          <cell r="BR304">
            <v>0</v>
          </cell>
          <cell r="BS304">
            <v>0</v>
          </cell>
          <cell r="BT304">
            <v>0</v>
          </cell>
          <cell r="BU304">
            <v>-731.54345231688058</v>
          </cell>
          <cell r="BV304">
            <v>-731.54345231688058</v>
          </cell>
          <cell r="BX304">
            <v>-731.54345231688058</v>
          </cell>
        </row>
        <row r="305">
          <cell r="A305">
            <v>296</v>
          </cell>
          <cell r="B305">
            <v>296</v>
          </cell>
          <cell r="C305" t="str">
            <v>TISBURY</v>
          </cell>
          <cell r="D305">
            <v>31.509999999999998</v>
          </cell>
          <cell r="E305">
            <v>635917</v>
          </cell>
          <cell r="F305">
            <v>0</v>
          </cell>
          <cell r="G305">
            <v>26544</v>
          </cell>
          <cell r="H305">
            <v>662461</v>
          </cell>
          <cell r="J305">
            <v>-2216.9411009395467</v>
          </cell>
          <cell r="K305">
            <v>-3.2260416921161161E-2</v>
          </cell>
          <cell r="L305">
            <v>26544</v>
          </cell>
          <cell r="M305">
            <v>24327.058899060452</v>
          </cell>
          <cell r="O305">
            <v>638133.94110093953</v>
          </cell>
          <cell r="Q305">
            <v>21713</v>
          </cell>
          <cell r="R305">
            <v>-2216.9411009395467</v>
          </cell>
          <cell r="S305">
            <v>27414</v>
          </cell>
          <cell r="T305">
            <v>46040.058899060452</v>
          </cell>
          <cell r="V305">
            <v>116977.16274177004</v>
          </cell>
          <cell r="W305">
            <v>0</v>
          </cell>
          <cell r="X305">
            <v>296</v>
          </cell>
          <cell r="Y305">
            <v>31.509999999999998</v>
          </cell>
          <cell r="Z305">
            <v>0.8117969257415012</v>
          </cell>
          <cell r="AA305">
            <v>635917</v>
          </cell>
          <cell r="AB305">
            <v>0</v>
          </cell>
          <cell r="AC305">
            <v>635917</v>
          </cell>
          <cell r="AD305">
            <v>0</v>
          </cell>
          <cell r="AE305">
            <v>26544</v>
          </cell>
          <cell r="AF305">
            <v>662461</v>
          </cell>
          <cell r="AG305">
            <v>20843</v>
          </cell>
          <cell r="AH305">
            <v>0</v>
          </cell>
          <cell r="AI305">
            <v>870</v>
          </cell>
          <cell r="AJ305">
            <v>21713</v>
          </cell>
          <cell r="AK305">
            <v>684174</v>
          </cell>
          <cell r="AM305">
            <v>296</v>
          </cell>
          <cell r="AN305">
            <v>296</v>
          </cell>
          <cell r="AO305" t="str">
            <v>TISBURY</v>
          </cell>
          <cell r="AP305">
            <v>635917</v>
          </cell>
          <cell r="AQ305">
            <v>641515</v>
          </cell>
          <cell r="AR305">
            <v>0</v>
          </cell>
          <cell r="AS305">
            <v>55148</v>
          </cell>
          <cell r="AT305">
            <v>0</v>
          </cell>
          <cell r="AU305">
            <v>12041.25</v>
          </cell>
          <cell r="AV305">
            <v>4895</v>
          </cell>
          <cell r="AW305">
            <v>0</v>
          </cell>
          <cell r="AX305">
            <v>-3364.0872582299635</v>
          </cell>
          <cell r="AY305">
            <v>68720.162741770037</v>
          </cell>
          <cell r="BA305">
            <v>-2216.9411009395467</v>
          </cell>
          <cell r="BB305">
            <v>-3364.0872582299635</v>
          </cell>
          <cell r="BD305">
            <v>296</v>
          </cell>
          <cell r="BE305" t="str">
            <v>TISBURY</v>
          </cell>
          <cell r="BF305">
            <v>0</v>
          </cell>
          <cell r="BG305">
            <v>0</v>
          </cell>
          <cell r="BI305">
            <v>0</v>
          </cell>
          <cell r="BJ305">
            <v>0</v>
          </cell>
          <cell r="BK305">
            <v>0</v>
          </cell>
          <cell r="BL305">
            <v>0</v>
          </cell>
          <cell r="BM305">
            <v>0</v>
          </cell>
          <cell r="BN305">
            <v>0</v>
          </cell>
          <cell r="BP305">
            <v>0</v>
          </cell>
          <cell r="BR305">
            <v>0</v>
          </cell>
          <cell r="BS305">
            <v>0</v>
          </cell>
          <cell r="BT305">
            <v>0</v>
          </cell>
          <cell r="BU305">
            <v>-3364.0872582299635</v>
          </cell>
          <cell r="BV305">
            <v>-3364.0872582299635</v>
          </cell>
          <cell r="BX305">
            <v>-3364.0872582299635</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BA306">
            <v>0</v>
          </cell>
          <cell r="BB306">
            <v>0</v>
          </cell>
          <cell r="BD306">
            <v>297</v>
          </cell>
          <cell r="BE306" t="str">
            <v>TOLLAND</v>
          </cell>
          <cell r="BF306">
            <v>0</v>
          </cell>
          <cell r="BG306">
            <v>0</v>
          </cell>
          <cell r="BI306">
            <v>0</v>
          </cell>
          <cell r="BJ306">
            <v>0</v>
          </cell>
          <cell r="BK306">
            <v>0</v>
          </cell>
          <cell r="BL306">
            <v>0</v>
          </cell>
          <cell r="BM306">
            <v>0</v>
          </cell>
          <cell r="BN306">
            <v>0</v>
          </cell>
          <cell r="BP306">
            <v>0</v>
          </cell>
          <cell r="BR306">
            <v>0</v>
          </cell>
          <cell r="BS306">
            <v>0</v>
          </cell>
          <cell r="BT306">
            <v>0</v>
          </cell>
          <cell r="BU306">
            <v>0</v>
          </cell>
          <cell r="BV306">
            <v>0</v>
          </cell>
          <cell r="BX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3470.25</v>
          </cell>
          <cell r="AV307">
            <v>0</v>
          </cell>
          <cell r="AW307">
            <v>0</v>
          </cell>
          <cell r="AX307">
            <v>0</v>
          </cell>
          <cell r="AY307">
            <v>3470.25</v>
          </cell>
          <cell r="BA307">
            <v>0</v>
          </cell>
          <cell r="BB307">
            <v>0</v>
          </cell>
          <cell r="BD307">
            <v>298</v>
          </cell>
          <cell r="BE307" t="str">
            <v>TOPSFIELD</v>
          </cell>
          <cell r="BF307">
            <v>0</v>
          </cell>
          <cell r="BG307">
            <v>0</v>
          </cell>
          <cell r="BI307">
            <v>0</v>
          </cell>
          <cell r="BJ307">
            <v>0</v>
          </cell>
          <cell r="BK307">
            <v>0</v>
          </cell>
          <cell r="BL307">
            <v>0</v>
          </cell>
          <cell r="BM307">
            <v>0</v>
          </cell>
          <cell r="BN307">
            <v>0</v>
          </cell>
          <cell r="BP307">
            <v>0</v>
          </cell>
          <cell r="BR307">
            <v>0</v>
          </cell>
          <cell r="BS307">
            <v>0</v>
          </cell>
          <cell r="BT307">
            <v>0</v>
          </cell>
          <cell r="BU307">
            <v>0</v>
          </cell>
          <cell r="BV307">
            <v>0</v>
          </cell>
          <cell r="BX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BA308">
            <v>0</v>
          </cell>
          <cell r="BB308">
            <v>0</v>
          </cell>
          <cell r="BD308">
            <v>299</v>
          </cell>
          <cell r="BE308" t="str">
            <v>TOWNSEND</v>
          </cell>
          <cell r="BF308">
            <v>0</v>
          </cell>
          <cell r="BG308">
            <v>0</v>
          </cell>
          <cell r="BI308">
            <v>0</v>
          </cell>
          <cell r="BJ308">
            <v>0</v>
          </cell>
          <cell r="BK308">
            <v>0</v>
          </cell>
          <cell r="BL308">
            <v>0</v>
          </cell>
          <cell r="BM308">
            <v>0</v>
          </cell>
          <cell r="BN308">
            <v>0</v>
          </cell>
          <cell r="BP308">
            <v>0</v>
          </cell>
          <cell r="BR308">
            <v>0</v>
          </cell>
          <cell r="BS308">
            <v>0</v>
          </cell>
          <cell r="BT308">
            <v>0</v>
          </cell>
          <cell r="BU308">
            <v>0</v>
          </cell>
          <cell r="BV308">
            <v>0</v>
          </cell>
          <cell r="BX308">
            <v>0</v>
          </cell>
        </row>
        <row r="309">
          <cell r="A309">
            <v>300</v>
          </cell>
          <cell r="B309">
            <v>300</v>
          </cell>
          <cell r="C309" t="str">
            <v>TRURO</v>
          </cell>
          <cell r="D309">
            <v>4.5</v>
          </cell>
          <cell r="E309">
            <v>129862</v>
          </cell>
          <cell r="F309">
            <v>0</v>
          </cell>
          <cell r="G309">
            <v>4019</v>
          </cell>
          <cell r="H309">
            <v>133881</v>
          </cell>
          <cell r="J309">
            <v>-528.66051984316096</v>
          </cell>
          <cell r="K309">
            <v>-1.6979192741469543E-2</v>
          </cell>
          <cell r="L309">
            <v>4019</v>
          </cell>
          <cell r="M309">
            <v>3490.3394801568393</v>
          </cell>
          <cell r="O309">
            <v>130390.66051984316</v>
          </cell>
          <cell r="Q309">
            <v>0</v>
          </cell>
          <cell r="R309">
            <v>-528.66051984316096</v>
          </cell>
          <cell r="S309">
            <v>4019</v>
          </cell>
          <cell r="T309">
            <v>3490.3394801568393</v>
          </cell>
          <cell r="V309">
            <v>35154.786482473581</v>
          </cell>
          <cell r="W309">
            <v>0</v>
          </cell>
          <cell r="X309">
            <v>300</v>
          </cell>
          <cell r="Y309">
            <v>4.5</v>
          </cell>
          <cell r="Z309">
            <v>0</v>
          </cell>
          <cell r="AA309">
            <v>129862</v>
          </cell>
          <cell r="AB309">
            <v>0</v>
          </cell>
          <cell r="AC309">
            <v>129862</v>
          </cell>
          <cell r="AD309">
            <v>0</v>
          </cell>
          <cell r="AE309">
            <v>4019</v>
          </cell>
          <cell r="AF309">
            <v>133881</v>
          </cell>
          <cell r="AG309">
            <v>0</v>
          </cell>
          <cell r="AH309">
            <v>0</v>
          </cell>
          <cell r="AI309">
            <v>0</v>
          </cell>
          <cell r="AJ309">
            <v>0</v>
          </cell>
          <cell r="AK309">
            <v>133881</v>
          </cell>
          <cell r="AM309">
            <v>300</v>
          </cell>
          <cell r="AN309">
            <v>300</v>
          </cell>
          <cell r="AO309" t="str">
            <v>TRURO</v>
          </cell>
          <cell r="AP309">
            <v>129862</v>
          </cell>
          <cell r="AQ309">
            <v>167659</v>
          </cell>
          <cell r="AR309">
            <v>0</v>
          </cell>
          <cell r="AS309">
            <v>13151</v>
          </cell>
          <cell r="AT309">
            <v>817.25</v>
          </cell>
          <cell r="AU309">
            <v>17969.75</v>
          </cell>
          <cell r="AV309">
            <v>0</v>
          </cell>
          <cell r="AW309">
            <v>0</v>
          </cell>
          <cell r="AX309">
            <v>-802.21351752641931</v>
          </cell>
          <cell r="AY309">
            <v>31135.786482473581</v>
          </cell>
          <cell r="BA309">
            <v>-528.66051984316096</v>
          </cell>
          <cell r="BB309">
            <v>-802.21351752641931</v>
          </cell>
          <cell r="BD309">
            <v>300</v>
          </cell>
          <cell r="BE309" t="str">
            <v>TRURO</v>
          </cell>
          <cell r="BF309">
            <v>0</v>
          </cell>
          <cell r="BG309">
            <v>0</v>
          </cell>
          <cell r="BI309">
            <v>0</v>
          </cell>
          <cell r="BJ309">
            <v>0</v>
          </cell>
          <cell r="BK309">
            <v>0</v>
          </cell>
          <cell r="BL309">
            <v>0</v>
          </cell>
          <cell r="BM309">
            <v>0</v>
          </cell>
          <cell r="BN309">
            <v>0</v>
          </cell>
          <cell r="BP309">
            <v>0</v>
          </cell>
          <cell r="BR309">
            <v>0</v>
          </cell>
          <cell r="BS309">
            <v>0</v>
          </cell>
          <cell r="BT309">
            <v>0</v>
          </cell>
          <cell r="BU309">
            <v>-802.21351752641931</v>
          </cell>
          <cell r="BV309">
            <v>-802.21351752641931</v>
          </cell>
          <cell r="BX309">
            <v>-802.21351752641931</v>
          </cell>
        </row>
        <row r="310">
          <cell r="A310">
            <v>301</v>
          </cell>
          <cell r="B310">
            <v>301</v>
          </cell>
          <cell r="C310" t="str">
            <v>TYNGSBOROUGH</v>
          </cell>
          <cell r="D310">
            <v>79.180000000000007</v>
          </cell>
          <cell r="E310">
            <v>1038364</v>
          </cell>
          <cell r="F310">
            <v>0</v>
          </cell>
          <cell r="G310">
            <v>69726</v>
          </cell>
          <cell r="H310">
            <v>1108090</v>
          </cell>
          <cell r="J310">
            <v>-1075.7326525668248</v>
          </cell>
          <cell r="K310">
            <v>-1.1889914038552867E-2</v>
          </cell>
          <cell r="L310">
            <v>69726</v>
          </cell>
          <cell r="M310">
            <v>68650.267347433182</v>
          </cell>
          <cell r="O310">
            <v>1039439.7326525669</v>
          </cell>
          <cell r="Q310">
            <v>14065</v>
          </cell>
          <cell r="R310">
            <v>-1075.7326525668248</v>
          </cell>
          <cell r="S310">
            <v>70618</v>
          </cell>
          <cell r="T310">
            <v>82715.267347433168</v>
          </cell>
          <cell r="V310">
            <v>174265.38434615909</v>
          </cell>
          <cell r="W310">
            <v>0</v>
          </cell>
          <cell r="X310">
            <v>301</v>
          </cell>
          <cell r="Y310">
            <v>79.180000000000007</v>
          </cell>
          <cell r="Z310">
            <v>9.4029136015056497E-2</v>
          </cell>
          <cell r="AA310">
            <v>1038364</v>
          </cell>
          <cell r="AB310">
            <v>0</v>
          </cell>
          <cell r="AC310">
            <v>1038364</v>
          </cell>
          <cell r="AD310">
            <v>0</v>
          </cell>
          <cell r="AE310">
            <v>69726</v>
          </cell>
          <cell r="AF310">
            <v>1108090</v>
          </cell>
          <cell r="AG310">
            <v>13173</v>
          </cell>
          <cell r="AH310">
            <v>0</v>
          </cell>
          <cell r="AI310">
            <v>892</v>
          </cell>
          <cell r="AJ310">
            <v>14065</v>
          </cell>
          <cell r="AK310">
            <v>1122155</v>
          </cell>
          <cell r="AM310">
            <v>301</v>
          </cell>
          <cell r="AN310">
            <v>301</v>
          </cell>
          <cell r="AO310" t="str">
            <v>TYNGSBOROUGH</v>
          </cell>
          <cell r="AP310">
            <v>1038364</v>
          </cell>
          <cell r="AQ310">
            <v>1156912</v>
          </cell>
          <cell r="AR310">
            <v>0</v>
          </cell>
          <cell r="AS310">
            <v>26760</v>
          </cell>
          <cell r="AT310">
            <v>0</v>
          </cell>
          <cell r="AU310">
            <v>27882</v>
          </cell>
          <cell r="AV310">
            <v>4213.5</v>
          </cell>
          <cell r="AW310">
            <v>33251.25</v>
          </cell>
          <cell r="AX310">
            <v>-1632.3656538409123</v>
          </cell>
          <cell r="AY310">
            <v>90474.384346159088</v>
          </cell>
          <cell r="BA310">
            <v>-1075.7326525668248</v>
          </cell>
          <cell r="BB310">
            <v>-1632.3656538409123</v>
          </cell>
          <cell r="BD310">
            <v>301</v>
          </cell>
          <cell r="BE310" t="str">
            <v>TYNGSBOROUGH</v>
          </cell>
          <cell r="BF310">
            <v>0</v>
          </cell>
          <cell r="BG310">
            <v>0</v>
          </cell>
          <cell r="BI310">
            <v>0</v>
          </cell>
          <cell r="BJ310">
            <v>0</v>
          </cell>
          <cell r="BK310">
            <v>0</v>
          </cell>
          <cell r="BL310">
            <v>0</v>
          </cell>
          <cell r="BM310">
            <v>0</v>
          </cell>
          <cell r="BN310">
            <v>0</v>
          </cell>
          <cell r="BP310">
            <v>0</v>
          </cell>
          <cell r="BR310">
            <v>0</v>
          </cell>
          <cell r="BS310">
            <v>0</v>
          </cell>
          <cell r="BT310">
            <v>0</v>
          </cell>
          <cell r="BU310">
            <v>-1632.3656538409123</v>
          </cell>
          <cell r="BV310">
            <v>-1632.3656538409123</v>
          </cell>
          <cell r="BX310">
            <v>-1632.3656538409123</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BA311">
            <v>0</v>
          </cell>
          <cell r="BB311">
            <v>0</v>
          </cell>
          <cell r="BD311">
            <v>302</v>
          </cell>
          <cell r="BE311" t="str">
            <v>TYRINGHAM</v>
          </cell>
          <cell r="BF311">
            <v>0</v>
          </cell>
          <cell r="BG311">
            <v>0</v>
          </cell>
          <cell r="BI311">
            <v>0</v>
          </cell>
          <cell r="BJ311">
            <v>0</v>
          </cell>
          <cell r="BK311">
            <v>0</v>
          </cell>
          <cell r="BL311">
            <v>0</v>
          </cell>
          <cell r="BM311">
            <v>0</v>
          </cell>
          <cell r="BN311">
            <v>0</v>
          </cell>
          <cell r="BP311">
            <v>0</v>
          </cell>
          <cell r="BR311">
            <v>0</v>
          </cell>
          <cell r="BS311">
            <v>0</v>
          </cell>
          <cell r="BT311">
            <v>0</v>
          </cell>
          <cell r="BU311">
            <v>0</v>
          </cell>
          <cell r="BV311">
            <v>0</v>
          </cell>
          <cell r="BX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BA312">
            <v>0</v>
          </cell>
          <cell r="BB312">
            <v>0</v>
          </cell>
          <cell r="BD312">
            <v>303</v>
          </cell>
          <cell r="BE312" t="str">
            <v>UPTON</v>
          </cell>
          <cell r="BF312">
            <v>0</v>
          </cell>
          <cell r="BG312">
            <v>0</v>
          </cell>
          <cell r="BI312">
            <v>0</v>
          </cell>
          <cell r="BJ312">
            <v>0</v>
          </cell>
          <cell r="BK312">
            <v>0</v>
          </cell>
          <cell r="BL312">
            <v>0</v>
          </cell>
          <cell r="BM312">
            <v>0</v>
          </cell>
          <cell r="BN312">
            <v>0</v>
          </cell>
          <cell r="BP312">
            <v>0</v>
          </cell>
          <cell r="BR312">
            <v>0</v>
          </cell>
          <cell r="BS312">
            <v>0</v>
          </cell>
          <cell r="BT312">
            <v>0</v>
          </cell>
          <cell r="BU312">
            <v>0</v>
          </cell>
          <cell r="BV312">
            <v>0</v>
          </cell>
          <cell r="BX312">
            <v>0</v>
          </cell>
        </row>
        <row r="313">
          <cell r="A313">
            <v>304</v>
          </cell>
          <cell r="B313">
            <v>304</v>
          </cell>
          <cell r="C313" t="str">
            <v>UXBRIDGE</v>
          </cell>
          <cell r="D313">
            <v>1</v>
          </cell>
          <cell r="E313">
            <v>13267</v>
          </cell>
          <cell r="F313">
            <v>0</v>
          </cell>
          <cell r="G313">
            <v>871</v>
          </cell>
          <cell r="H313">
            <v>14138</v>
          </cell>
          <cell r="J313">
            <v>-67.616447303476946</v>
          </cell>
          <cell r="K313">
            <v>-1.4011170386061863E-2</v>
          </cell>
          <cell r="L313">
            <v>871</v>
          </cell>
          <cell r="M313">
            <v>803.38355269652311</v>
          </cell>
          <cell r="O313">
            <v>13334.616447303477</v>
          </cell>
          <cell r="Q313">
            <v>0</v>
          </cell>
          <cell r="R313">
            <v>-67.616447303476946</v>
          </cell>
          <cell r="S313">
            <v>871</v>
          </cell>
          <cell r="T313">
            <v>803.38355269652311</v>
          </cell>
          <cell r="V313">
            <v>5696.8957275075991</v>
          </cell>
          <cell r="W313">
            <v>0</v>
          </cell>
          <cell r="X313">
            <v>304</v>
          </cell>
          <cell r="Y313">
            <v>1</v>
          </cell>
          <cell r="Z313">
            <v>2.4390243902439226E-2</v>
          </cell>
          <cell r="AA313">
            <v>13267</v>
          </cell>
          <cell r="AB313">
            <v>0</v>
          </cell>
          <cell r="AC313">
            <v>13267</v>
          </cell>
          <cell r="AD313">
            <v>0</v>
          </cell>
          <cell r="AE313">
            <v>871</v>
          </cell>
          <cell r="AF313">
            <v>14138</v>
          </cell>
          <cell r="AG313">
            <v>0</v>
          </cell>
          <cell r="AH313">
            <v>0</v>
          </cell>
          <cell r="AI313">
            <v>0</v>
          </cell>
          <cell r="AJ313">
            <v>0</v>
          </cell>
          <cell r="AK313">
            <v>14138</v>
          </cell>
          <cell r="AM313">
            <v>304</v>
          </cell>
          <cell r="AN313">
            <v>304</v>
          </cell>
          <cell r="AO313" t="str">
            <v>UXBRIDGE</v>
          </cell>
          <cell r="AP313">
            <v>13267</v>
          </cell>
          <cell r="AQ313">
            <v>29958</v>
          </cell>
          <cell r="AR313">
            <v>0</v>
          </cell>
          <cell r="AS313">
            <v>1682</v>
          </cell>
          <cell r="AT313">
            <v>3246.5</v>
          </cell>
          <cell r="AU313">
            <v>0</v>
          </cell>
          <cell r="AV313">
            <v>0</v>
          </cell>
          <cell r="AW313">
            <v>0</v>
          </cell>
          <cell r="AX313">
            <v>-102.60427249240092</v>
          </cell>
          <cell r="AY313">
            <v>4825.8957275075991</v>
          </cell>
          <cell r="BA313">
            <v>-67.616447303476946</v>
          </cell>
          <cell r="BB313">
            <v>-102.60427249240092</v>
          </cell>
          <cell r="BD313">
            <v>304</v>
          </cell>
          <cell r="BE313" t="str">
            <v>UXBRIDGE</v>
          </cell>
          <cell r="BF313">
            <v>0</v>
          </cell>
          <cell r="BG313">
            <v>0</v>
          </cell>
          <cell r="BI313">
            <v>0</v>
          </cell>
          <cell r="BJ313">
            <v>0</v>
          </cell>
          <cell r="BK313">
            <v>0</v>
          </cell>
          <cell r="BL313">
            <v>0</v>
          </cell>
          <cell r="BM313">
            <v>0</v>
          </cell>
          <cell r="BN313">
            <v>0</v>
          </cell>
          <cell r="BP313">
            <v>0</v>
          </cell>
          <cell r="BR313">
            <v>0</v>
          </cell>
          <cell r="BS313">
            <v>0</v>
          </cell>
          <cell r="BT313">
            <v>0</v>
          </cell>
          <cell r="BU313">
            <v>-102.60427249240092</v>
          </cell>
          <cell r="BV313">
            <v>-102.60427249240092</v>
          </cell>
          <cell r="BX313">
            <v>-102.60427249240092</v>
          </cell>
        </row>
        <row r="314">
          <cell r="A314">
            <v>305</v>
          </cell>
          <cell r="B314">
            <v>305</v>
          </cell>
          <cell r="C314" t="str">
            <v>WAKEFIELD</v>
          </cell>
          <cell r="D314">
            <v>52.540000000000006</v>
          </cell>
          <cell r="E314">
            <v>666960</v>
          </cell>
          <cell r="F314">
            <v>0</v>
          </cell>
          <cell r="G314">
            <v>46920</v>
          </cell>
          <cell r="H314">
            <v>713880</v>
          </cell>
          <cell r="J314">
            <v>4267.0396237392433</v>
          </cell>
          <cell r="K314">
            <v>0.12090499748499663</v>
          </cell>
          <cell r="L314">
            <v>46920</v>
          </cell>
          <cell r="M314">
            <v>51187.039623739242</v>
          </cell>
          <cell r="O314">
            <v>662692.9603762608</v>
          </cell>
          <cell r="Q314">
            <v>0</v>
          </cell>
          <cell r="R314">
            <v>4267.0396237392433</v>
          </cell>
          <cell r="S314">
            <v>46920</v>
          </cell>
          <cell r="T314">
            <v>51187.039623739242</v>
          </cell>
          <cell r="V314">
            <v>82212.5</v>
          </cell>
          <cell r="W314">
            <v>0</v>
          </cell>
          <cell r="X314">
            <v>305</v>
          </cell>
          <cell r="Y314">
            <v>52.540000000000006</v>
          </cell>
          <cell r="Z314">
            <v>0</v>
          </cell>
          <cell r="AA314">
            <v>666960</v>
          </cell>
          <cell r="AB314">
            <v>0</v>
          </cell>
          <cell r="AC314">
            <v>666960</v>
          </cell>
          <cell r="AD314">
            <v>0</v>
          </cell>
          <cell r="AE314">
            <v>46920</v>
          </cell>
          <cell r="AF314">
            <v>713880</v>
          </cell>
          <cell r="AG314">
            <v>0</v>
          </cell>
          <cell r="AH314">
            <v>0</v>
          </cell>
          <cell r="AI314">
            <v>0</v>
          </cell>
          <cell r="AJ314">
            <v>0</v>
          </cell>
          <cell r="AK314">
            <v>713880</v>
          </cell>
          <cell r="AM314">
            <v>305</v>
          </cell>
          <cell r="AN314">
            <v>305</v>
          </cell>
          <cell r="AO314" t="str">
            <v>WAKEFIELD</v>
          </cell>
          <cell r="AP314">
            <v>666960</v>
          </cell>
          <cell r="AQ314">
            <v>660485</v>
          </cell>
          <cell r="AR314">
            <v>6475</v>
          </cell>
          <cell r="AS314">
            <v>0</v>
          </cell>
          <cell r="AT314">
            <v>0</v>
          </cell>
          <cell r="AU314">
            <v>22878.25</v>
          </cell>
          <cell r="AV314">
            <v>5939.25</v>
          </cell>
          <cell r="AW314">
            <v>0</v>
          </cell>
          <cell r="AX314">
            <v>0</v>
          </cell>
          <cell r="AY314">
            <v>35292.5</v>
          </cell>
          <cell r="BA314">
            <v>4267.0396237392433</v>
          </cell>
          <cell r="BB314">
            <v>4259.6415645038915</v>
          </cell>
          <cell r="BD314">
            <v>305</v>
          </cell>
          <cell r="BE314" t="str">
            <v>WAKEFIELD</v>
          </cell>
          <cell r="BF314">
            <v>0</v>
          </cell>
          <cell r="BG314">
            <v>0</v>
          </cell>
          <cell r="BI314">
            <v>0</v>
          </cell>
          <cell r="BJ314">
            <v>0</v>
          </cell>
          <cell r="BK314">
            <v>0</v>
          </cell>
          <cell r="BL314">
            <v>0</v>
          </cell>
          <cell r="BM314">
            <v>0</v>
          </cell>
          <cell r="BN314">
            <v>0</v>
          </cell>
          <cell r="BP314">
            <v>0</v>
          </cell>
          <cell r="BR314">
            <v>6475</v>
          </cell>
          <cell r="BS314">
            <v>6475</v>
          </cell>
          <cell r="BT314">
            <v>0</v>
          </cell>
          <cell r="BU314">
            <v>0</v>
          </cell>
          <cell r="BV314">
            <v>0</v>
          </cell>
          <cell r="BX314">
            <v>0</v>
          </cell>
        </row>
        <row r="315">
          <cell r="A315">
            <v>306</v>
          </cell>
          <cell r="B315">
            <v>306</v>
          </cell>
          <cell r="C315" t="str">
            <v>WALES</v>
          </cell>
          <cell r="D315">
            <v>2</v>
          </cell>
          <cell r="E315">
            <v>26638</v>
          </cell>
          <cell r="F315">
            <v>0</v>
          </cell>
          <cell r="G315">
            <v>1786</v>
          </cell>
          <cell r="H315">
            <v>28424</v>
          </cell>
          <cell r="J315">
            <v>17554.502161724475</v>
          </cell>
          <cell r="K315">
            <v>0.65900225849254734</v>
          </cell>
          <cell r="L315">
            <v>1786</v>
          </cell>
          <cell r="M315">
            <v>19340.502161724475</v>
          </cell>
          <cell r="O315">
            <v>9083.4978382755253</v>
          </cell>
          <cell r="Q315">
            <v>0</v>
          </cell>
          <cell r="R315">
            <v>17554.502161724475</v>
          </cell>
          <cell r="S315">
            <v>1786</v>
          </cell>
          <cell r="T315">
            <v>19340.502161724475</v>
          </cell>
          <cell r="V315">
            <v>28424</v>
          </cell>
          <cell r="W315">
            <v>0</v>
          </cell>
          <cell r="X315">
            <v>306</v>
          </cell>
          <cell r="Y315">
            <v>2</v>
          </cell>
          <cell r="Z315">
            <v>0</v>
          </cell>
          <cell r="AA315">
            <v>26638</v>
          </cell>
          <cell r="AB315">
            <v>0</v>
          </cell>
          <cell r="AC315">
            <v>26638</v>
          </cell>
          <cell r="AD315">
            <v>0</v>
          </cell>
          <cell r="AE315">
            <v>1786</v>
          </cell>
          <cell r="AF315">
            <v>28424</v>
          </cell>
          <cell r="AG315">
            <v>0</v>
          </cell>
          <cell r="AH315">
            <v>0</v>
          </cell>
          <cell r="AI315">
            <v>0</v>
          </cell>
          <cell r="AJ315">
            <v>0</v>
          </cell>
          <cell r="AK315">
            <v>28424</v>
          </cell>
          <cell r="AM315">
            <v>306</v>
          </cell>
          <cell r="AN315">
            <v>306</v>
          </cell>
          <cell r="AO315" t="str">
            <v>WALES</v>
          </cell>
          <cell r="AP315">
            <v>26638</v>
          </cell>
          <cell r="AQ315">
            <v>0</v>
          </cell>
          <cell r="AR315">
            <v>26638</v>
          </cell>
          <cell r="AS315">
            <v>0</v>
          </cell>
          <cell r="AT315">
            <v>0</v>
          </cell>
          <cell r="AU315">
            <v>0</v>
          </cell>
          <cell r="AV315">
            <v>0</v>
          </cell>
          <cell r="AW315">
            <v>0</v>
          </cell>
          <cell r="AX315">
            <v>0</v>
          </cell>
          <cell r="AY315">
            <v>26638</v>
          </cell>
          <cell r="BA315">
            <v>17554.502161724475</v>
          </cell>
          <cell r="BB315">
            <v>17524.066717413847</v>
          </cell>
          <cell r="BD315">
            <v>306</v>
          </cell>
          <cell r="BE315" t="str">
            <v>WALES</v>
          </cell>
          <cell r="BF315">
            <v>0</v>
          </cell>
          <cell r="BG315">
            <v>0</v>
          </cell>
          <cell r="BI315">
            <v>0</v>
          </cell>
          <cell r="BJ315">
            <v>0</v>
          </cell>
          <cell r="BK315">
            <v>0</v>
          </cell>
          <cell r="BL315">
            <v>0</v>
          </cell>
          <cell r="BM315">
            <v>0</v>
          </cell>
          <cell r="BN315">
            <v>0</v>
          </cell>
          <cell r="BP315">
            <v>0</v>
          </cell>
          <cell r="BR315">
            <v>26638</v>
          </cell>
          <cell r="BS315">
            <v>26638</v>
          </cell>
          <cell r="BT315">
            <v>0</v>
          </cell>
          <cell r="BU315">
            <v>0</v>
          </cell>
          <cell r="BV315">
            <v>0</v>
          </cell>
          <cell r="BX315">
            <v>0</v>
          </cell>
        </row>
        <row r="316">
          <cell r="A316">
            <v>307</v>
          </cell>
          <cell r="B316">
            <v>307</v>
          </cell>
          <cell r="C316" t="str">
            <v>WALPOLE</v>
          </cell>
          <cell r="D316">
            <v>34.31</v>
          </cell>
          <cell r="E316">
            <v>455702</v>
          </cell>
          <cell r="F316">
            <v>0</v>
          </cell>
          <cell r="G316">
            <v>29746</v>
          </cell>
          <cell r="H316">
            <v>485448</v>
          </cell>
          <cell r="J316">
            <v>107086.20749379927</v>
          </cell>
          <cell r="K316">
            <v>0.54139660057696948</v>
          </cell>
          <cell r="L316">
            <v>29746</v>
          </cell>
          <cell r="M316">
            <v>136832.20749379927</v>
          </cell>
          <cell r="O316">
            <v>348615.79250620073</v>
          </cell>
          <cell r="Q316">
            <v>15154</v>
          </cell>
          <cell r="R316">
            <v>107086.20749379927</v>
          </cell>
          <cell r="S316">
            <v>30639</v>
          </cell>
          <cell r="T316">
            <v>151986.20749379927</v>
          </cell>
          <cell r="V316">
            <v>242696.23178216649</v>
          </cell>
          <cell r="W316">
            <v>0</v>
          </cell>
          <cell r="X316">
            <v>307</v>
          </cell>
          <cell r="Y316">
            <v>34.31</v>
          </cell>
          <cell r="Z316">
            <v>0</v>
          </cell>
          <cell r="AA316">
            <v>455702</v>
          </cell>
          <cell r="AB316">
            <v>0</v>
          </cell>
          <cell r="AC316">
            <v>455702</v>
          </cell>
          <cell r="AD316">
            <v>0</v>
          </cell>
          <cell r="AE316">
            <v>29746</v>
          </cell>
          <cell r="AF316">
            <v>485448</v>
          </cell>
          <cell r="AG316">
            <v>14261</v>
          </cell>
          <cell r="AH316">
            <v>0</v>
          </cell>
          <cell r="AI316">
            <v>893</v>
          </cell>
          <cell r="AJ316">
            <v>15154</v>
          </cell>
          <cell r="AK316">
            <v>500602</v>
          </cell>
          <cell r="AM316">
            <v>307</v>
          </cell>
          <cell r="AN316">
            <v>307</v>
          </cell>
          <cell r="AO316" t="str">
            <v>WALPOLE</v>
          </cell>
          <cell r="AP316">
            <v>455702</v>
          </cell>
          <cell r="AQ316">
            <v>292540</v>
          </cell>
          <cell r="AR316">
            <v>163162</v>
          </cell>
          <cell r="AS316">
            <v>10894</v>
          </cell>
          <cell r="AT316">
            <v>22836.75</v>
          </cell>
          <cell r="AU316">
            <v>0</v>
          </cell>
          <cell r="AV316">
            <v>0</v>
          </cell>
          <cell r="AW316">
            <v>1568</v>
          </cell>
          <cell r="AX316">
            <v>-664.51821783350897</v>
          </cell>
          <cell r="AY316">
            <v>197796.23178216649</v>
          </cell>
          <cell r="BA316">
            <v>107086.20749379927</v>
          </cell>
          <cell r="BB316">
            <v>106673.18633005589</v>
          </cell>
          <cell r="BD316">
            <v>307</v>
          </cell>
          <cell r="BE316" t="str">
            <v>WALPOLE</v>
          </cell>
          <cell r="BF316">
            <v>0</v>
          </cell>
          <cell r="BG316">
            <v>0</v>
          </cell>
          <cell r="BI316">
            <v>0</v>
          </cell>
          <cell r="BJ316">
            <v>0</v>
          </cell>
          <cell r="BK316">
            <v>0</v>
          </cell>
          <cell r="BL316">
            <v>0</v>
          </cell>
          <cell r="BM316">
            <v>0</v>
          </cell>
          <cell r="BN316">
            <v>0</v>
          </cell>
          <cell r="BP316">
            <v>0</v>
          </cell>
          <cell r="BR316">
            <v>163162</v>
          </cell>
          <cell r="BS316">
            <v>163162</v>
          </cell>
          <cell r="BT316">
            <v>0</v>
          </cell>
          <cell r="BU316">
            <v>-664.51821783350897</v>
          </cell>
          <cell r="BV316">
            <v>-664.51821783350897</v>
          </cell>
          <cell r="BX316">
            <v>-664.51821783350897</v>
          </cell>
        </row>
        <row r="317">
          <cell r="A317">
            <v>308</v>
          </cell>
          <cell r="B317">
            <v>308</v>
          </cell>
          <cell r="C317" t="str">
            <v>WALTHAM</v>
          </cell>
          <cell r="D317">
            <v>12.15</v>
          </cell>
          <cell r="E317">
            <v>221795</v>
          </cell>
          <cell r="F317">
            <v>0</v>
          </cell>
          <cell r="G317">
            <v>10843</v>
          </cell>
          <cell r="H317">
            <v>232638</v>
          </cell>
          <cell r="J317">
            <v>-73.63870413595933</v>
          </cell>
          <cell r="K317">
            <v>-1.3967223475045199E-3</v>
          </cell>
          <cell r="L317">
            <v>10843</v>
          </cell>
          <cell r="M317">
            <v>10769.361295864041</v>
          </cell>
          <cell r="O317">
            <v>221868.63870413596</v>
          </cell>
          <cell r="Q317">
            <v>0</v>
          </cell>
          <cell r="R317">
            <v>-73.63870413595933</v>
          </cell>
          <cell r="S317">
            <v>10843</v>
          </cell>
          <cell r="T317">
            <v>10769.361295864041</v>
          </cell>
          <cell r="V317">
            <v>63565.507281083672</v>
          </cell>
          <cell r="W317">
            <v>0</v>
          </cell>
          <cell r="X317">
            <v>308</v>
          </cell>
          <cell r="Y317">
            <v>12.15</v>
          </cell>
          <cell r="Z317">
            <v>6.0397101770098324E-3</v>
          </cell>
          <cell r="AA317">
            <v>221799</v>
          </cell>
          <cell r="AB317">
            <v>0</v>
          </cell>
          <cell r="AC317">
            <v>221799</v>
          </cell>
          <cell r="AD317">
            <v>0</v>
          </cell>
          <cell r="AE317">
            <v>10843</v>
          </cell>
          <cell r="AF317">
            <v>232642</v>
          </cell>
          <cell r="AG317">
            <v>0</v>
          </cell>
          <cell r="AH317">
            <v>0</v>
          </cell>
          <cell r="AI317">
            <v>0</v>
          </cell>
          <cell r="AJ317">
            <v>0</v>
          </cell>
          <cell r="AK317">
            <v>232642</v>
          </cell>
          <cell r="AM317">
            <v>308</v>
          </cell>
          <cell r="AN317">
            <v>308</v>
          </cell>
          <cell r="AO317" t="str">
            <v>WALTHAM</v>
          </cell>
          <cell r="AP317">
            <v>221795</v>
          </cell>
          <cell r="AQ317">
            <v>296837</v>
          </cell>
          <cell r="AR317">
            <v>0</v>
          </cell>
          <cell r="AS317">
            <v>1775</v>
          </cell>
          <cell r="AT317">
            <v>17442.5</v>
          </cell>
          <cell r="AU317">
            <v>0</v>
          </cell>
          <cell r="AV317">
            <v>33616.75</v>
          </cell>
          <cell r="AW317">
            <v>0</v>
          </cell>
          <cell r="AX317">
            <v>-111.74271891632998</v>
          </cell>
          <cell r="AY317">
            <v>52722.507281083672</v>
          </cell>
          <cell r="BA317">
            <v>-73.63870413595933</v>
          </cell>
          <cell r="BB317">
            <v>-111.74271891632998</v>
          </cell>
          <cell r="BD317">
            <v>308</v>
          </cell>
          <cell r="BE317" t="str">
            <v>WALTHAM</v>
          </cell>
          <cell r="BF317">
            <v>0</v>
          </cell>
          <cell r="BG317">
            <v>-4</v>
          </cell>
          <cell r="BI317">
            <v>0</v>
          </cell>
          <cell r="BJ317">
            <v>-4</v>
          </cell>
          <cell r="BK317">
            <v>0</v>
          </cell>
          <cell r="BL317">
            <v>0</v>
          </cell>
          <cell r="BM317">
            <v>0</v>
          </cell>
          <cell r="BN317">
            <v>-4</v>
          </cell>
          <cell r="BP317">
            <v>0</v>
          </cell>
          <cell r="BR317">
            <v>0</v>
          </cell>
          <cell r="BS317">
            <v>0</v>
          </cell>
          <cell r="BT317">
            <v>0</v>
          </cell>
          <cell r="BU317">
            <v>-111.74271891632998</v>
          </cell>
          <cell r="BV317">
            <v>-111.74271891632998</v>
          </cell>
          <cell r="BX317">
            <v>-111.74271891632998</v>
          </cell>
        </row>
        <row r="318">
          <cell r="A318">
            <v>309</v>
          </cell>
          <cell r="B318">
            <v>309</v>
          </cell>
          <cell r="C318" t="str">
            <v>WARE</v>
          </cell>
          <cell r="D318">
            <v>2.19</v>
          </cell>
          <cell r="E318">
            <v>25960</v>
          </cell>
          <cell r="F318">
            <v>0</v>
          </cell>
          <cell r="G318">
            <v>1949</v>
          </cell>
          <cell r="H318">
            <v>27909</v>
          </cell>
          <cell r="J318">
            <v>-137.16249595687461</v>
          </cell>
          <cell r="K318">
            <v>-8.4113353178397327E-3</v>
          </cell>
          <cell r="L318">
            <v>1949</v>
          </cell>
          <cell r="M318">
            <v>1811.8375040431254</v>
          </cell>
          <cell r="O318">
            <v>26097.162495956876</v>
          </cell>
          <cell r="Q318">
            <v>0</v>
          </cell>
          <cell r="R318">
            <v>-137.16249595687461</v>
          </cell>
          <cell r="S318">
            <v>1949</v>
          </cell>
          <cell r="T318">
            <v>1811.8375040431254</v>
          </cell>
          <cell r="V318">
            <v>18255.86339016405</v>
          </cell>
          <cell r="W318">
            <v>0</v>
          </cell>
          <cell r="X318">
            <v>309</v>
          </cell>
          <cell r="Y318">
            <v>2.19</v>
          </cell>
          <cell r="Z318">
            <v>7.3663884390181289E-3</v>
          </cell>
          <cell r="AA318">
            <v>25960</v>
          </cell>
          <cell r="AB318">
            <v>0</v>
          </cell>
          <cell r="AC318">
            <v>25960</v>
          </cell>
          <cell r="AD318">
            <v>0</v>
          </cell>
          <cell r="AE318">
            <v>1949</v>
          </cell>
          <cell r="AF318">
            <v>27909</v>
          </cell>
          <cell r="AG318">
            <v>0</v>
          </cell>
          <cell r="AH318">
            <v>0</v>
          </cell>
          <cell r="AI318">
            <v>0</v>
          </cell>
          <cell r="AJ318">
            <v>0</v>
          </cell>
          <cell r="AK318">
            <v>27909</v>
          </cell>
          <cell r="AM318">
            <v>309</v>
          </cell>
          <cell r="AN318">
            <v>309</v>
          </cell>
          <cell r="AO318" t="str">
            <v>WARE</v>
          </cell>
          <cell r="AP318">
            <v>25960</v>
          </cell>
          <cell r="AQ318">
            <v>67012</v>
          </cell>
          <cell r="AR318">
            <v>0</v>
          </cell>
          <cell r="AS318">
            <v>3412</v>
          </cell>
          <cell r="AT318">
            <v>9377</v>
          </cell>
          <cell r="AU318">
            <v>1148.25</v>
          </cell>
          <cell r="AV318">
            <v>0</v>
          </cell>
          <cell r="AW318">
            <v>2577.75</v>
          </cell>
          <cell r="AX318">
            <v>-208.13660983595219</v>
          </cell>
          <cell r="AY318">
            <v>16306.863390164048</v>
          </cell>
          <cell r="BA318">
            <v>-137.16249595687461</v>
          </cell>
          <cell r="BB318">
            <v>-208.13660983595219</v>
          </cell>
          <cell r="BD318">
            <v>309</v>
          </cell>
          <cell r="BE318" t="str">
            <v>WARE</v>
          </cell>
          <cell r="BF318">
            <v>0</v>
          </cell>
          <cell r="BG318">
            <v>0</v>
          </cell>
          <cell r="BI318">
            <v>0</v>
          </cell>
          <cell r="BJ318">
            <v>0</v>
          </cell>
          <cell r="BK318">
            <v>0</v>
          </cell>
          <cell r="BL318">
            <v>0</v>
          </cell>
          <cell r="BM318">
            <v>0</v>
          </cell>
          <cell r="BN318">
            <v>0</v>
          </cell>
          <cell r="BP318">
            <v>0</v>
          </cell>
          <cell r="BR318">
            <v>0</v>
          </cell>
          <cell r="BS318">
            <v>0</v>
          </cell>
          <cell r="BT318">
            <v>0</v>
          </cell>
          <cell r="BU318">
            <v>-208.13660983595219</v>
          </cell>
          <cell r="BV318">
            <v>-208.13660983595219</v>
          </cell>
          <cell r="BX318">
            <v>-208.13660983595219</v>
          </cell>
        </row>
        <row r="319">
          <cell r="A319">
            <v>310</v>
          </cell>
          <cell r="B319">
            <v>310</v>
          </cell>
          <cell r="C319" t="str">
            <v>WAREHAM</v>
          </cell>
          <cell r="D319">
            <v>68.61</v>
          </cell>
          <cell r="E319">
            <v>794851</v>
          </cell>
          <cell r="F319">
            <v>0</v>
          </cell>
          <cell r="G319">
            <v>55491</v>
          </cell>
          <cell r="H319">
            <v>850342</v>
          </cell>
          <cell r="J319">
            <v>39058.425209379078</v>
          </cell>
          <cell r="K319">
            <v>0.1850057763176281</v>
          </cell>
          <cell r="L319">
            <v>55491</v>
          </cell>
          <cell r="M319">
            <v>94549.425209379086</v>
          </cell>
          <cell r="O319">
            <v>755792.57479062094</v>
          </cell>
          <cell r="Q319">
            <v>88573</v>
          </cell>
          <cell r="R319">
            <v>39058.425209379078</v>
          </cell>
          <cell r="S319">
            <v>61260</v>
          </cell>
          <cell r="T319">
            <v>183122.42520937909</v>
          </cell>
          <cell r="V319">
            <v>355184.03088120569</v>
          </cell>
          <cell r="W319">
            <v>0</v>
          </cell>
          <cell r="X319">
            <v>310</v>
          </cell>
          <cell r="Y319">
            <v>68.61</v>
          </cell>
          <cell r="Z319">
            <v>1.0782471065387145E-2</v>
          </cell>
          <cell r="AA319">
            <v>794851</v>
          </cell>
          <cell r="AB319">
            <v>0</v>
          </cell>
          <cell r="AC319">
            <v>794851</v>
          </cell>
          <cell r="AD319">
            <v>0</v>
          </cell>
          <cell r="AE319">
            <v>55491</v>
          </cell>
          <cell r="AF319">
            <v>850342</v>
          </cell>
          <cell r="AG319">
            <v>82804</v>
          </cell>
          <cell r="AH319">
            <v>0</v>
          </cell>
          <cell r="AI319">
            <v>5769</v>
          </cell>
          <cell r="AJ319">
            <v>88573</v>
          </cell>
          <cell r="AK319">
            <v>938915</v>
          </cell>
          <cell r="AM319">
            <v>310</v>
          </cell>
          <cell r="AN319">
            <v>310</v>
          </cell>
          <cell r="AO319" t="str">
            <v>WAREHAM</v>
          </cell>
          <cell r="AP319">
            <v>794851</v>
          </cell>
          <cell r="AQ319">
            <v>732021</v>
          </cell>
          <cell r="AR319">
            <v>62830</v>
          </cell>
          <cell r="AS319">
            <v>58375</v>
          </cell>
          <cell r="AT319">
            <v>0</v>
          </cell>
          <cell r="AU319">
            <v>27484</v>
          </cell>
          <cell r="AV319">
            <v>56952.25</v>
          </cell>
          <cell r="AW319">
            <v>9039.75</v>
          </cell>
          <cell r="AX319">
            <v>-3560.9691187943099</v>
          </cell>
          <cell r="AY319">
            <v>211120.03088120569</v>
          </cell>
          <cell r="BA319">
            <v>39058.425209379078</v>
          </cell>
          <cell r="BB319">
            <v>37772.355900167771</v>
          </cell>
          <cell r="BD319">
            <v>310</v>
          </cell>
          <cell r="BE319" t="str">
            <v>WAREHAM</v>
          </cell>
          <cell r="BF319">
            <v>0</v>
          </cell>
          <cell r="BG319">
            <v>0</v>
          </cell>
          <cell r="BI319">
            <v>0</v>
          </cell>
          <cell r="BJ319">
            <v>0</v>
          </cell>
          <cell r="BK319">
            <v>0</v>
          </cell>
          <cell r="BL319">
            <v>0</v>
          </cell>
          <cell r="BM319">
            <v>0</v>
          </cell>
          <cell r="BN319">
            <v>0</v>
          </cell>
          <cell r="BP319">
            <v>0</v>
          </cell>
          <cell r="BR319">
            <v>62830</v>
          </cell>
          <cell r="BS319">
            <v>62830</v>
          </cell>
          <cell r="BT319">
            <v>0</v>
          </cell>
          <cell r="BU319">
            <v>-3560.9691187943099</v>
          </cell>
          <cell r="BV319">
            <v>-3560.9691187943099</v>
          </cell>
          <cell r="BX319">
            <v>-3560.9691187943099</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BA320">
            <v>0</v>
          </cell>
          <cell r="BB320">
            <v>0</v>
          </cell>
          <cell r="BD320">
            <v>311</v>
          </cell>
          <cell r="BE320" t="str">
            <v>WARREN</v>
          </cell>
          <cell r="BF320">
            <v>0</v>
          </cell>
          <cell r="BG320">
            <v>0</v>
          </cell>
          <cell r="BI320">
            <v>0</v>
          </cell>
          <cell r="BJ320">
            <v>0</v>
          </cell>
          <cell r="BK320">
            <v>0</v>
          </cell>
          <cell r="BL320">
            <v>0</v>
          </cell>
          <cell r="BM320">
            <v>0</v>
          </cell>
          <cell r="BN320">
            <v>0</v>
          </cell>
          <cell r="BP320">
            <v>0</v>
          </cell>
          <cell r="BR320">
            <v>0</v>
          </cell>
          <cell r="BS320">
            <v>0</v>
          </cell>
          <cell r="BT320">
            <v>0</v>
          </cell>
          <cell r="BU320">
            <v>0</v>
          </cell>
          <cell r="BV320">
            <v>0</v>
          </cell>
          <cell r="BX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BA321">
            <v>0</v>
          </cell>
          <cell r="BB321">
            <v>0</v>
          </cell>
          <cell r="BD321">
            <v>312</v>
          </cell>
          <cell r="BE321" t="str">
            <v>WARWICK</v>
          </cell>
          <cell r="BF321">
            <v>0</v>
          </cell>
          <cell r="BG321">
            <v>0</v>
          </cell>
          <cell r="BI321">
            <v>0</v>
          </cell>
          <cell r="BJ321">
            <v>0</v>
          </cell>
          <cell r="BK321">
            <v>0</v>
          </cell>
          <cell r="BL321">
            <v>0</v>
          </cell>
          <cell r="BM321">
            <v>0</v>
          </cell>
          <cell r="BN321">
            <v>0</v>
          </cell>
          <cell r="BP321">
            <v>0</v>
          </cell>
          <cell r="BR321">
            <v>0</v>
          </cell>
          <cell r="BS321">
            <v>0</v>
          </cell>
          <cell r="BT321">
            <v>0</v>
          </cell>
          <cell r="BU321">
            <v>0</v>
          </cell>
          <cell r="BV321">
            <v>0</v>
          </cell>
          <cell r="BX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BA322">
            <v>0</v>
          </cell>
          <cell r="BB322">
            <v>0</v>
          </cell>
          <cell r="BD322">
            <v>313</v>
          </cell>
          <cell r="BE322" t="str">
            <v>WASHINGTON</v>
          </cell>
          <cell r="BF322">
            <v>0</v>
          </cell>
          <cell r="BG322">
            <v>0</v>
          </cell>
          <cell r="BI322">
            <v>0</v>
          </cell>
          <cell r="BJ322">
            <v>0</v>
          </cell>
          <cell r="BK322">
            <v>0</v>
          </cell>
          <cell r="BL322">
            <v>0</v>
          </cell>
          <cell r="BM322">
            <v>0</v>
          </cell>
          <cell r="BN322">
            <v>0</v>
          </cell>
          <cell r="BP322">
            <v>0</v>
          </cell>
          <cell r="BR322">
            <v>0</v>
          </cell>
          <cell r="BS322">
            <v>0</v>
          </cell>
          <cell r="BT322">
            <v>0</v>
          </cell>
          <cell r="BU322">
            <v>0</v>
          </cell>
          <cell r="BV322">
            <v>0</v>
          </cell>
          <cell r="BX322">
            <v>0</v>
          </cell>
        </row>
        <row r="323">
          <cell r="A323">
            <v>314</v>
          </cell>
          <cell r="B323">
            <v>314</v>
          </cell>
          <cell r="C323" t="str">
            <v>WATERTOWN</v>
          </cell>
          <cell r="D323">
            <v>11.96</v>
          </cell>
          <cell r="E323">
            <v>247945</v>
          </cell>
          <cell r="F323">
            <v>0</v>
          </cell>
          <cell r="G323">
            <v>10656</v>
          </cell>
          <cell r="H323">
            <v>258601</v>
          </cell>
          <cell r="J323">
            <v>2554.5527598444469</v>
          </cell>
          <cell r="K323">
            <v>5.867187907826818E-2</v>
          </cell>
          <cell r="L323">
            <v>10656</v>
          </cell>
          <cell r="M323">
            <v>13210.552759844446</v>
          </cell>
          <cell r="O323">
            <v>245390.44724015554</v>
          </cell>
          <cell r="Q323">
            <v>0</v>
          </cell>
          <cell r="R323">
            <v>2554.5527598444469</v>
          </cell>
          <cell r="S323">
            <v>10656</v>
          </cell>
          <cell r="T323">
            <v>13210.552759844446</v>
          </cell>
          <cell r="V323">
            <v>54195.644544819814</v>
          </cell>
          <cell r="W323">
            <v>0</v>
          </cell>
          <cell r="X323">
            <v>314</v>
          </cell>
          <cell r="Y323">
            <v>11.96</v>
          </cell>
          <cell r="Z323">
            <v>2.6888817775799038E-2</v>
          </cell>
          <cell r="AA323">
            <v>247945</v>
          </cell>
          <cell r="AB323">
            <v>0</v>
          </cell>
          <cell r="AC323">
            <v>247945</v>
          </cell>
          <cell r="AD323">
            <v>0</v>
          </cell>
          <cell r="AE323">
            <v>10656</v>
          </cell>
          <cell r="AF323">
            <v>258601</v>
          </cell>
          <cell r="AG323">
            <v>0</v>
          </cell>
          <cell r="AH323">
            <v>0</v>
          </cell>
          <cell r="AI323">
            <v>0</v>
          </cell>
          <cell r="AJ323">
            <v>0</v>
          </cell>
          <cell r="AK323">
            <v>258601</v>
          </cell>
          <cell r="AM323">
            <v>314</v>
          </cell>
          <cell r="AN323">
            <v>314</v>
          </cell>
          <cell r="AO323" t="str">
            <v>WATERTOWN</v>
          </cell>
          <cell r="AP323">
            <v>247945</v>
          </cell>
          <cell r="AQ323">
            <v>243732</v>
          </cell>
          <cell r="AR323">
            <v>4213</v>
          </cell>
          <cell r="AS323">
            <v>5518</v>
          </cell>
          <cell r="AT323">
            <v>9344.25</v>
          </cell>
          <cell r="AU323">
            <v>4727.75</v>
          </cell>
          <cell r="AV323">
            <v>0</v>
          </cell>
          <cell r="AW323">
            <v>20073.25</v>
          </cell>
          <cell r="AX323">
            <v>-336.60545518018625</v>
          </cell>
          <cell r="AY323">
            <v>43539.644544819814</v>
          </cell>
          <cell r="BA323">
            <v>2554.5527598444469</v>
          </cell>
          <cell r="BB323">
            <v>2434.9574654769399</v>
          </cell>
          <cell r="BD323">
            <v>314</v>
          </cell>
          <cell r="BE323" t="str">
            <v>WATERTOWN</v>
          </cell>
          <cell r="BF323">
            <v>0</v>
          </cell>
          <cell r="BG323">
            <v>0</v>
          </cell>
          <cell r="BI323">
            <v>0</v>
          </cell>
          <cell r="BJ323">
            <v>0</v>
          </cell>
          <cell r="BK323">
            <v>0</v>
          </cell>
          <cell r="BL323">
            <v>0</v>
          </cell>
          <cell r="BM323">
            <v>0</v>
          </cell>
          <cell r="BN323">
            <v>0</v>
          </cell>
          <cell r="BP323">
            <v>0</v>
          </cell>
          <cell r="BR323">
            <v>4213</v>
          </cell>
          <cell r="BS323">
            <v>4213</v>
          </cell>
          <cell r="BT323">
            <v>0</v>
          </cell>
          <cell r="BU323">
            <v>-336.60545518018625</v>
          </cell>
          <cell r="BV323">
            <v>-336.60545518018625</v>
          </cell>
          <cell r="BX323">
            <v>-336.60545518018625</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3902.75</v>
          </cell>
          <cell r="AU324">
            <v>0</v>
          </cell>
          <cell r="AV324">
            <v>0</v>
          </cell>
          <cell r="AW324">
            <v>0</v>
          </cell>
          <cell r="AX324">
            <v>0</v>
          </cell>
          <cell r="AY324">
            <v>3902.75</v>
          </cell>
          <cell r="BA324">
            <v>0</v>
          </cell>
          <cell r="BB324">
            <v>0</v>
          </cell>
          <cell r="BD324">
            <v>315</v>
          </cell>
          <cell r="BE324" t="str">
            <v>WAYLAND</v>
          </cell>
          <cell r="BF324">
            <v>0</v>
          </cell>
          <cell r="BG324">
            <v>0</v>
          </cell>
          <cell r="BI324">
            <v>0</v>
          </cell>
          <cell r="BJ324">
            <v>0</v>
          </cell>
          <cell r="BK324">
            <v>0</v>
          </cell>
          <cell r="BL324">
            <v>0</v>
          </cell>
          <cell r="BM324">
            <v>0</v>
          </cell>
          <cell r="BN324">
            <v>0</v>
          </cell>
          <cell r="BP324">
            <v>0</v>
          </cell>
          <cell r="BR324">
            <v>0</v>
          </cell>
          <cell r="BS324">
            <v>0</v>
          </cell>
          <cell r="BT324">
            <v>0</v>
          </cell>
          <cell r="BU324">
            <v>0</v>
          </cell>
          <cell r="BV324">
            <v>0</v>
          </cell>
          <cell r="BX324">
            <v>0</v>
          </cell>
        </row>
        <row r="325">
          <cell r="A325">
            <v>316</v>
          </cell>
          <cell r="B325">
            <v>316</v>
          </cell>
          <cell r="C325" t="str">
            <v>WEBSTER</v>
          </cell>
          <cell r="D325">
            <v>16</v>
          </cell>
          <cell r="E325">
            <v>181513</v>
          </cell>
          <cell r="F325">
            <v>0</v>
          </cell>
          <cell r="G325">
            <v>13395</v>
          </cell>
          <cell r="H325">
            <v>194908</v>
          </cell>
          <cell r="J325">
            <v>34858.583465221782</v>
          </cell>
          <cell r="K325">
            <v>0.56262769537171953</v>
          </cell>
          <cell r="L325">
            <v>13395</v>
          </cell>
          <cell r="M325">
            <v>48253.583465221782</v>
          </cell>
          <cell r="O325">
            <v>146654.41653477823</v>
          </cell>
          <cell r="Q325">
            <v>13712</v>
          </cell>
          <cell r="R325">
            <v>34858.583465221782</v>
          </cell>
          <cell r="S325">
            <v>14288</v>
          </cell>
          <cell r="T325">
            <v>61965.583465221782</v>
          </cell>
          <cell r="V325">
            <v>89063.75</v>
          </cell>
          <cell r="W325">
            <v>0</v>
          </cell>
          <cell r="X325">
            <v>316</v>
          </cell>
          <cell r="Y325">
            <v>16</v>
          </cell>
          <cell r="Z325">
            <v>0</v>
          </cell>
          <cell r="AA325">
            <v>181513</v>
          </cell>
          <cell r="AB325">
            <v>0</v>
          </cell>
          <cell r="AC325">
            <v>181513</v>
          </cell>
          <cell r="AD325">
            <v>0</v>
          </cell>
          <cell r="AE325">
            <v>13395</v>
          </cell>
          <cell r="AF325">
            <v>194908</v>
          </cell>
          <cell r="AG325">
            <v>12819</v>
          </cell>
          <cell r="AH325">
            <v>0</v>
          </cell>
          <cell r="AI325">
            <v>893</v>
          </cell>
          <cell r="AJ325">
            <v>13712</v>
          </cell>
          <cell r="AK325">
            <v>208620</v>
          </cell>
          <cell r="AM325">
            <v>316</v>
          </cell>
          <cell r="AN325">
            <v>316</v>
          </cell>
          <cell r="AO325" t="str">
            <v>WEBSTER</v>
          </cell>
          <cell r="AP325">
            <v>181513</v>
          </cell>
          <cell r="AQ325">
            <v>128617</v>
          </cell>
          <cell r="AR325">
            <v>52896</v>
          </cell>
          <cell r="AS325">
            <v>0</v>
          </cell>
          <cell r="AT325">
            <v>7285.75</v>
          </cell>
          <cell r="AU325">
            <v>1775</v>
          </cell>
          <cell r="AV325">
            <v>0</v>
          </cell>
          <cell r="AW325">
            <v>0</v>
          </cell>
          <cell r="AX325">
            <v>0</v>
          </cell>
          <cell r="AY325">
            <v>61956.75</v>
          </cell>
          <cell r="BA325">
            <v>34858.583465221782</v>
          </cell>
          <cell r="BB325">
            <v>34798.14674841665</v>
          </cell>
          <cell r="BD325">
            <v>316</v>
          </cell>
          <cell r="BE325" t="str">
            <v>WEBSTER</v>
          </cell>
          <cell r="BF325">
            <v>0</v>
          </cell>
          <cell r="BG325">
            <v>0</v>
          </cell>
          <cell r="BI325">
            <v>0</v>
          </cell>
          <cell r="BJ325">
            <v>0</v>
          </cell>
          <cell r="BK325">
            <v>0</v>
          </cell>
          <cell r="BL325">
            <v>0</v>
          </cell>
          <cell r="BM325">
            <v>0</v>
          </cell>
          <cell r="BN325">
            <v>0</v>
          </cell>
          <cell r="BP325">
            <v>0</v>
          </cell>
          <cell r="BR325">
            <v>52896</v>
          </cell>
          <cell r="BS325">
            <v>52896</v>
          </cell>
          <cell r="BT325">
            <v>0</v>
          </cell>
          <cell r="BU325">
            <v>0</v>
          </cell>
          <cell r="BV325">
            <v>0</v>
          </cell>
          <cell r="BX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770.5</v>
          </cell>
          <cell r="W326">
            <v>0</v>
          </cell>
          <cell r="X326">
            <v>317</v>
          </cell>
          <cell r="AM326">
            <v>317</v>
          </cell>
          <cell r="AN326">
            <v>317</v>
          </cell>
          <cell r="AO326" t="str">
            <v>WELLESLEY</v>
          </cell>
          <cell r="AP326">
            <v>0</v>
          </cell>
          <cell r="AQ326">
            <v>0</v>
          </cell>
          <cell r="AR326">
            <v>0</v>
          </cell>
          <cell r="AS326">
            <v>0</v>
          </cell>
          <cell r="AT326">
            <v>107.25</v>
          </cell>
          <cell r="AU326">
            <v>453.25</v>
          </cell>
          <cell r="AV326">
            <v>0</v>
          </cell>
          <cell r="AW326">
            <v>210</v>
          </cell>
          <cell r="AX326">
            <v>0</v>
          </cell>
          <cell r="AY326">
            <v>770.5</v>
          </cell>
          <cell r="BA326">
            <v>0</v>
          </cell>
          <cell r="BB326">
            <v>0</v>
          </cell>
          <cell r="BD326">
            <v>317</v>
          </cell>
          <cell r="BE326" t="str">
            <v>WELLESLEY</v>
          </cell>
          <cell r="BF326">
            <v>0</v>
          </cell>
          <cell r="BG326">
            <v>0</v>
          </cell>
          <cell r="BI326">
            <v>0</v>
          </cell>
          <cell r="BJ326">
            <v>0</v>
          </cell>
          <cell r="BK326">
            <v>0</v>
          </cell>
          <cell r="BL326">
            <v>0</v>
          </cell>
          <cell r="BM326">
            <v>0</v>
          </cell>
          <cell r="BN326">
            <v>0</v>
          </cell>
          <cell r="BP326">
            <v>0</v>
          </cell>
          <cell r="BR326">
            <v>0</v>
          </cell>
          <cell r="BS326">
            <v>0</v>
          </cell>
          <cell r="BT326">
            <v>0</v>
          </cell>
          <cell r="BU326">
            <v>0</v>
          </cell>
          <cell r="BV326">
            <v>0</v>
          </cell>
          <cell r="BX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BA327">
            <v>0</v>
          </cell>
          <cell r="BB327">
            <v>0</v>
          </cell>
          <cell r="BD327">
            <v>318</v>
          </cell>
          <cell r="BE327" t="str">
            <v>WELLFLEET</v>
          </cell>
          <cell r="BF327">
            <v>0</v>
          </cell>
          <cell r="BG327">
            <v>0</v>
          </cell>
          <cell r="BI327">
            <v>0</v>
          </cell>
          <cell r="BJ327">
            <v>0</v>
          </cell>
          <cell r="BK327">
            <v>0</v>
          </cell>
          <cell r="BL327">
            <v>0</v>
          </cell>
          <cell r="BM327">
            <v>0</v>
          </cell>
          <cell r="BN327">
            <v>0</v>
          </cell>
          <cell r="BP327">
            <v>0</v>
          </cell>
          <cell r="BR327">
            <v>0</v>
          </cell>
          <cell r="BS327">
            <v>0</v>
          </cell>
          <cell r="BT327">
            <v>0</v>
          </cell>
          <cell r="BU327">
            <v>0</v>
          </cell>
          <cell r="BV327">
            <v>0</v>
          </cell>
          <cell r="BX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BA328">
            <v>0</v>
          </cell>
          <cell r="BB328">
            <v>0</v>
          </cell>
          <cell r="BD328">
            <v>319</v>
          </cell>
          <cell r="BE328" t="str">
            <v>WENDELL</v>
          </cell>
          <cell r="BF328">
            <v>0</v>
          </cell>
          <cell r="BG328">
            <v>0</v>
          </cell>
          <cell r="BI328">
            <v>0</v>
          </cell>
          <cell r="BJ328">
            <v>0</v>
          </cell>
          <cell r="BK328">
            <v>0</v>
          </cell>
          <cell r="BL328">
            <v>0</v>
          </cell>
          <cell r="BM328">
            <v>0</v>
          </cell>
          <cell r="BN328">
            <v>0</v>
          </cell>
          <cell r="BP328">
            <v>0</v>
          </cell>
          <cell r="BR328">
            <v>0</v>
          </cell>
          <cell r="BS328">
            <v>0</v>
          </cell>
          <cell r="BT328">
            <v>0</v>
          </cell>
          <cell r="BU328">
            <v>0</v>
          </cell>
          <cell r="BV328">
            <v>0</v>
          </cell>
          <cell r="BX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BA329">
            <v>0</v>
          </cell>
          <cell r="BB329">
            <v>0</v>
          </cell>
          <cell r="BD329">
            <v>320</v>
          </cell>
          <cell r="BE329" t="str">
            <v>WENHAM</v>
          </cell>
          <cell r="BF329">
            <v>0</v>
          </cell>
          <cell r="BG329">
            <v>0</v>
          </cell>
          <cell r="BI329">
            <v>0</v>
          </cell>
          <cell r="BJ329">
            <v>0</v>
          </cell>
          <cell r="BK329">
            <v>0</v>
          </cell>
          <cell r="BL329">
            <v>0</v>
          </cell>
          <cell r="BM329">
            <v>0</v>
          </cell>
          <cell r="BN329">
            <v>0</v>
          </cell>
          <cell r="BP329">
            <v>0</v>
          </cell>
          <cell r="BR329">
            <v>0</v>
          </cell>
          <cell r="BS329">
            <v>0</v>
          </cell>
          <cell r="BT329">
            <v>0</v>
          </cell>
          <cell r="BU329">
            <v>0</v>
          </cell>
          <cell r="BV329">
            <v>0</v>
          </cell>
          <cell r="BX329">
            <v>0</v>
          </cell>
        </row>
        <row r="330">
          <cell r="A330">
            <v>321</v>
          </cell>
          <cell r="B330">
            <v>328</v>
          </cell>
          <cell r="C330" t="str">
            <v>WESTBOROUGH</v>
          </cell>
          <cell r="D330">
            <v>10</v>
          </cell>
          <cell r="E330">
            <v>135840</v>
          </cell>
          <cell r="F330">
            <v>0</v>
          </cell>
          <cell r="G330">
            <v>8710</v>
          </cell>
          <cell r="H330">
            <v>144550</v>
          </cell>
          <cell r="J330">
            <v>26104.369316019071</v>
          </cell>
          <cell r="K330">
            <v>0.58176861685159531</v>
          </cell>
          <cell r="L330">
            <v>8710</v>
          </cell>
          <cell r="M330">
            <v>34814.369316019074</v>
          </cell>
          <cell r="O330">
            <v>109735.63068398093</v>
          </cell>
          <cell r="Q330">
            <v>0</v>
          </cell>
          <cell r="R330">
            <v>26104.369316019071</v>
          </cell>
          <cell r="S330">
            <v>8710</v>
          </cell>
          <cell r="T330">
            <v>34814.369316019074</v>
          </cell>
          <cell r="V330">
            <v>53580.70728787368</v>
          </cell>
          <cell r="W330">
            <v>0</v>
          </cell>
          <cell r="X330">
            <v>321</v>
          </cell>
          <cell r="Y330">
            <v>10</v>
          </cell>
          <cell r="Z330">
            <v>0.24390243902439224</v>
          </cell>
          <cell r="AA330">
            <v>135840</v>
          </cell>
          <cell r="AB330">
            <v>0</v>
          </cell>
          <cell r="AC330">
            <v>135840</v>
          </cell>
          <cell r="AD330">
            <v>0</v>
          </cell>
          <cell r="AE330">
            <v>8710</v>
          </cell>
          <cell r="AF330">
            <v>144550</v>
          </cell>
          <cell r="AG330">
            <v>0</v>
          </cell>
          <cell r="AH330">
            <v>0</v>
          </cell>
          <cell r="AI330">
            <v>0</v>
          </cell>
          <cell r="AJ330">
            <v>0</v>
          </cell>
          <cell r="AK330">
            <v>144550</v>
          </cell>
          <cell r="AM330">
            <v>321</v>
          </cell>
          <cell r="AN330">
            <v>328</v>
          </cell>
          <cell r="AO330" t="str">
            <v>WESTBOROUGH</v>
          </cell>
          <cell r="AP330">
            <v>135840</v>
          </cell>
          <cell r="AQ330">
            <v>96004</v>
          </cell>
          <cell r="AR330">
            <v>39836</v>
          </cell>
          <cell r="AS330">
            <v>3673</v>
          </cell>
          <cell r="AT330">
            <v>948.25</v>
          </cell>
          <cell r="AU330">
            <v>54.75</v>
          </cell>
          <cell r="AV330">
            <v>0</v>
          </cell>
          <cell r="AW330">
            <v>582.75</v>
          </cell>
          <cell r="AX330">
            <v>-224.04271212631829</v>
          </cell>
          <cell r="AY330">
            <v>44870.70728787368</v>
          </cell>
          <cell r="BA330">
            <v>26104.369316019071</v>
          </cell>
          <cell r="BB330">
            <v>25982.456340163568</v>
          </cell>
          <cell r="BD330">
            <v>321</v>
          </cell>
          <cell r="BE330" t="str">
            <v>WESTBOROUGH</v>
          </cell>
          <cell r="BF330">
            <v>0</v>
          </cell>
          <cell r="BG330">
            <v>0</v>
          </cell>
          <cell r="BI330">
            <v>0</v>
          </cell>
          <cell r="BJ330">
            <v>0</v>
          </cell>
          <cell r="BK330">
            <v>0</v>
          </cell>
          <cell r="BL330">
            <v>0</v>
          </cell>
          <cell r="BM330">
            <v>0</v>
          </cell>
          <cell r="BN330">
            <v>0</v>
          </cell>
          <cell r="BP330">
            <v>0</v>
          </cell>
          <cell r="BR330">
            <v>39836</v>
          </cell>
          <cell r="BS330">
            <v>39836</v>
          </cell>
          <cell r="BT330">
            <v>0</v>
          </cell>
          <cell r="BU330">
            <v>-224.04271212631829</v>
          </cell>
          <cell r="BV330">
            <v>-224.04271212631829</v>
          </cell>
          <cell r="BX330">
            <v>-224.04271212631829</v>
          </cell>
        </row>
        <row r="331">
          <cell r="A331">
            <v>322</v>
          </cell>
          <cell r="B331">
            <v>321</v>
          </cell>
          <cell r="C331" t="str">
            <v>WEST BOYLSTON</v>
          </cell>
          <cell r="D331">
            <v>8.44</v>
          </cell>
          <cell r="E331">
            <v>121029</v>
          </cell>
          <cell r="F331">
            <v>0</v>
          </cell>
          <cell r="G331">
            <v>7374</v>
          </cell>
          <cell r="H331">
            <v>128403</v>
          </cell>
          <cell r="J331">
            <v>0</v>
          </cell>
          <cell r="K331">
            <v>0</v>
          </cell>
          <cell r="L331">
            <v>7374</v>
          </cell>
          <cell r="M331">
            <v>7374</v>
          </cell>
          <cell r="O331">
            <v>121029</v>
          </cell>
          <cell r="Q331">
            <v>0</v>
          </cell>
          <cell r="R331">
            <v>0</v>
          </cell>
          <cell r="S331">
            <v>7374</v>
          </cell>
          <cell r="T331">
            <v>7374</v>
          </cell>
          <cell r="V331">
            <v>40139.25</v>
          </cell>
          <cell r="W331">
            <v>0</v>
          </cell>
          <cell r="X331">
            <v>322</v>
          </cell>
          <cell r="Y331">
            <v>8.44</v>
          </cell>
          <cell r="Z331">
            <v>0.18146341463414783</v>
          </cell>
          <cell r="AA331">
            <v>121029</v>
          </cell>
          <cell r="AB331">
            <v>0</v>
          </cell>
          <cell r="AC331">
            <v>121029</v>
          </cell>
          <cell r="AD331">
            <v>0</v>
          </cell>
          <cell r="AE331">
            <v>7374</v>
          </cell>
          <cell r="AF331">
            <v>128403</v>
          </cell>
          <cell r="AG331">
            <v>0</v>
          </cell>
          <cell r="AH331">
            <v>0</v>
          </cell>
          <cell r="AI331">
            <v>0</v>
          </cell>
          <cell r="AJ331">
            <v>0</v>
          </cell>
          <cell r="AK331">
            <v>128403</v>
          </cell>
          <cell r="AM331">
            <v>322</v>
          </cell>
          <cell r="AN331">
            <v>321</v>
          </cell>
          <cell r="AO331" t="str">
            <v>WEST BOYLSTON</v>
          </cell>
          <cell r="AP331">
            <v>121029</v>
          </cell>
          <cell r="AQ331">
            <v>263437</v>
          </cell>
          <cell r="AR331">
            <v>0</v>
          </cell>
          <cell r="AS331">
            <v>0</v>
          </cell>
          <cell r="AT331">
            <v>6508.25</v>
          </cell>
          <cell r="AU331">
            <v>15541</v>
          </cell>
          <cell r="AV331">
            <v>10716</v>
          </cell>
          <cell r="AW331">
            <v>0</v>
          </cell>
          <cell r="AX331">
            <v>0</v>
          </cell>
          <cell r="AY331">
            <v>32765.25</v>
          </cell>
          <cell r="BA331">
            <v>0</v>
          </cell>
          <cell r="BB331">
            <v>0</v>
          </cell>
          <cell r="BD331">
            <v>322</v>
          </cell>
          <cell r="BE331" t="str">
            <v>WEST BOYLSTON</v>
          </cell>
          <cell r="BF331">
            <v>0</v>
          </cell>
          <cell r="BG331">
            <v>0</v>
          </cell>
          <cell r="BI331">
            <v>0</v>
          </cell>
          <cell r="BJ331">
            <v>0</v>
          </cell>
          <cell r="BK331">
            <v>0</v>
          </cell>
          <cell r="BL331">
            <v>0</v>
          </cell>
          <cell r="BM331">
            <v>0</v>
          </cell>
          <cell r="BN331">
            <v>0</v>
          </cell>
          <cell r="BP331">
            <v>0</v>
          </cell>
          <cell r="BR331">
            <v>0</v>
          </cell>
          <cell r="BS331">
            <v>0</v>
          </cell>
          <cell r="BT331">
            <v>0</v>
          </cell>
          <cell r="BU331">
            <v>0</v>
          </cell>
          <cell r="BV331">
            <v>0</v>
          </cell>
          <cell r="BX331">
            <v>0</v>
          </cell>
        </row>
        <row r="332">
          <cell r="A332">
            <v>323</v>
          </cell>
          <cell r="B332">
            <v>322</v>
          </cell>
          <cell r="C332" t="str">
            <v>WEST BRIDGEWATER</v>
          </cell>
          <cell r="D332">
            <v>3</v>
          </cell>
          <cell r="E332">
            <v>50073</v>
          </cell>
          <cell r="F332">
            <v>0</v>
          </cell>
          <cell r="G332">
            <v>2679</v>
          </cell>
          <cell r="H332">
            <v>52752</v>
          </cell>
          <cell r="J332">
            <v>11959.88311792065</v>
          </cell>
          <cell r="K332">
            <v>0.50778122099278256</v>
          </cell>
          <cell r="L332">
            <v>2679</v>
          </cell>
          <cell r="M332">
            <v>14638.88311792065</v>
          </cell>
          <cell r="O332">
            <v>38113.116882079354</v>
          </cell>
          <cell r="Q332">
            <v>0</v>
          </cell>
          <cell r="R332">
            <v>11959.88311792065</v>
          </cell>
          <cell r="S332">
            <v>2679</v>
          </cell>
          <cell r="T332">
            <v>14638.88311792065</v>
          </cell>
          <cell r="V332">
            <v>26232.220606578212</v>
          </cell>
          <cell r="W332">
            <v>0</v>
          </cell>
          <cell r="X332">
            <v>323</v>
          </cell>
          <cell r="Y332">
            <v>3</v>
          </cell>
          <cell r="Z332">
            <v>0</v>
          </cell>
          <cell r="AA332">
            <v>50073</v>
          </cell>
          <cell r="AB332">
            <v>0</v>
          </cell>
          <cell r="AC332">
            <v>50073</v>
          </cell>
          <cell r="AD332">
            <v>0</v>
          </cell>
          <cell r="AE332">
            <v>2679</v>
          </cell>
          <cell r="AF332">
            <v>52752</v>
          </cell>
          <cell r="AG332">
            <v>0</v>
          </cell>
          <cell r="AH332">
            <v>0</v>
          </cell>
          <cell r="AI332">
            <v>0</v>
          </cell>
          <cell r="AJ332">
            <v>0</v>
          </cell>
          <cell r="AK332">
            <v>52752</v>
          </cell>
          <cell r="AM332">
            <v>323</v>
          </cell>
          <cell r="AN332">
            <v>322</v>
          </cell>
          <cell r="AO332" t="str">
            <v>WEST BRIDGEWATER</v>
          </cell>
          <cell r="AP332">
            <v>50073</v>
          </cell>
          <cell r="AQ332">
            <v>31602</v>
          </cell>
          <cell r="AR332">
            <v>18471</v>
          </cell>
          <cell r="AS332">
            <v>5287</v>
          </cell>
          <cell r="AT332">
            <v>42.25</v>
          </cell>
          <cell r="AU332">
            <v>75.5</v>
          </cell>
          <cell r="AV332">
            <v>0</v>
          </cell>
          <cell r="AW332">
            <v>0</v>
          </cell>
          <cell r="AX332">
            <v>-322.52939342178797</v>
          </cell>
          <cell r="AY332">
            <v>23553.220606578212</v>
          </cell>
          <cell r="BA332">
            <v>11959.88311792065</v>
          </cell>
          <cell r="BB332">
            <v>11828.79714525796</v>
          </cell>
          <cell r="BD332">
            <v>323</v>
          </cell>
          <cell r="BE332" t="str">
            <v>WEST BRIDGEWATER</v>
          </cell>
          <cell r="BF332">
            <v>0</v>
          </cell>
          <cell r="BG332">
            <v>0</v>
          </cell>
          <cell r="BI332">
            <v>0</v>
          </cell>
          <cell r="BJ332">
            <v>0</v>
          </cell>
          <cell r="BK332">
            <v>0</v>
          </cell>
          <cell r="BL332">
            <v>0</v>
          </cell>
          <cell r="BM332">
            <v>0</v>
          </cell>
          <cell r="BN332">
            <v>0</v>
          </cell>
          <cell r="BP332">
            <v>0</v>
          </cell>
          <cell r="BR332">
            <v>18471</v>
          </cell>
          <cell r="BS332">
            <v>18471</v>
          </cell>
          <cell r="BT332">
            <v>0</v>
          </cell>
          <cell r="BU332">
            <v>-322.52939342178797</v>
          </cell>
          <cell r="BV332">
            <v>-322.52939342178797</v>
          </cell>
          <cell r="BX332">
            <v>-322.52939342178797</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BA333">
            <v>0</v>
          </cell>
          <cell r="BB333">
            <v>0</v>
          </cell>
          <cell r="BD333">
            <v>324</v>
          </cell>
          <cell r="BE333" t="str">
            <v>WEST BROOKFIELD</v>
          </cell>
          <cell r="BF333">
            <v>0</v>
          </cell>
          <cell r="BG333">
            <v>0</v>
          </cell>
          <cell r="BI333">
            <v>0</v>
          </cell>
          <cell r="BJ333">
            <v>0</v>
          </cell>
          <cell r="BK333">
            <v>0</v>
          </cell>
          <cell r="BL333">
            <v>0</v>
          </cell>
          <cell r="BM333">
            <v>0</v>
          </cell>
          <cell r="BN333">
            <v>0</v>
          </cell>
          <cell r="BP333">
            <v>0</v>
          </cell>
          <cell r="BR333">
            <v>0</v>
          </cell>
          <cell r="BS333">
            <v>0</v>
          </cell>
          <cell r="BT333">
            <v>0</v>
          </cell>
          <cell r="BU333">
            <v>0</v>
          </cell>
          <cell r="BV333">
            <v>0</v>
          </cell>
          <cell r="BX333">
            <v>0</v>
          </cell>
        </row>
        <row r="334">
          <cell r="A334">
            <v>325</v>
          </cell>
          <cell r="B334">
            <v>329</v>
          </cell>
          <cell r="C334" t="str">
            <v>WESTFIELD</v>
          </cell>
          <cell r="D334">
            <v>13.07</v>
          </cell>
          <cell r="E334">
            <v>133355</v>
          </cell>
          <cell r="F334">
            <v>0</v>
          </cell>
          <cell r="G334">
            <v>11590</v>
          </cell>
          <cell r="H334">
            <v>144945</v>
          </cell>
          <cell r="J334">
            <v>0</v>
          </cell>
          <cell r="K334">
            <v>0</v>
          </cell>
          <cell r="L334">
            <v>11590</v>
          </cell>
          <cell r="M334">
            <v>11590</v>
          </cell>
          <cell r="O334">
            <v>133355</v>
          </cell>
          <cell r="Q334">
            <v>808</v>
          </cell>
          <cell r="R334">
            <v>0</v>
          </cell>
          <cell r="S334">
            <v>11652</v>
          </cell>
          <cell r="T334">
            <v>12398</v>
          </cell>
          <cell r="V334">
            <v>28078.25</v>
          </cell>
          <cell r="W334">
            <v>0</v>
          </cell>
          <cell r="X334">
            <v>325</v>
          </cell>
          <cell r="Y334">
            <v>13.07</v>
          </cell>
          <cell r="Z334">
            <v>2.1100634947076879E-2</v>
          </cell>
          <cell r="AA334">
            <v>133355</v>
          </cell>
          <cell r="AB334">
            <v>0</v>
          </cell>
          <cell r="AC334">
            <v>133355</v>
          </cell>
          <cell r="AD334">
            <v>0</v>
          </cell>
          <cell r="AE334">
            <v>11590</v>
          </cell>
          <cell r="AF334">
            <v>144945</v>
          </cell>
          <cell r="AG334">
            <v>746</v>
          </cell>
          <cell r="AH334">
            <v>0</v>
          </cell>
          <cell r="AI334">
            <v>62</v>
          </cell>
          <cell r="AJ334">
            <v>808</v>
          </cell>
          <cell r="AK334">
            <v>145753</v>
          </cell>
          <cell r="AM334">
            <v>325</v>
          </cell>
          <cell r="AN334">
            <v>329</v>
          </cell>
          <cell r="AO334" t="str">
            <v>WESTFIELD</v>
          </cell>
          <cell r="AP334">
            <v>133355</v>
          </cell>
          <cell r="AQ334">
            <v>170685</v>
          </cell>
          <cell r="AR334">
            <v>0</v>
          </cell>
          <cell r="AS334">
            <v>0</v>
          </cell>
          <cell r="AT334">
            <v>1675.75</v>
          </cell>
          <cell r="AU334">
            <v>12762</v>
          </cell>
          <cell r="AV334">
            <v>1242.5</v>
          </cell>
          <cell r="AW334">
            <v>0</v>
          </cell>
          <cell r="AX334">
            <v>0</v>
          </cell>
          <cell r="AY334">
            <v>15680.25</v>
          </cell>
          <cell r="BA334">
            <v>0</v>
          </cell>
          <cell r="BB334">
            <v>0</v>
          </cell>
          <cell r="BD334">
            <v>325</v>
          </cell>
          <cell r="BE334" t="str">
            <v>WESTFIELD</v>
          </cell>
          <cell r="BF334">
            <v>0</v>
          </cell>
          <cell r="BG334">
            <v>0</v>
          </cell>
          <cell r="BI334">
            <v>0</v>
          </cell>
          <cell r="BJ334">
            <v>0</v>
          </cell>
          <cell r="BK334">
            <v>0</v>
          </cell>
          <cell r="BL334">
            <v>0</v>
          </cell>
          <cell r="BM334">
            <v>0</v>
          </cell>
          <cell r="BN334">
            <v>0</v>
          </cell>
          <cell r="BP334">
            <v>0</v>
          </cell>
          <cell r="BR334">
            <v>0</v>
          </cell>
          <cell r="BS334">
            <v>0</v>
          </cell>
          <cell r="BT334">
            <v>0</v>
          </cell>
          <cell r="BU334">
            <v>0</v>
          </cell>
          <cell r="BV334">
            <v>0</v>
          </cell>
          <cell r="BX334">
            <v>0</v>
          </cell>
        </row>
        <row r="335">
          <cell r="A335">
            <v>326</v>
          </cell>
          <cell r="B335">
            <v>330</v>
          </cell>
          <cell r="C335" t="str">
            <v>WESTFORD</v>
          </cell>
          <cell r="D335">
            <v>14</v>
          </cell>
          <cell r="E335">
            <v>173074</v>
          </cell>
          <cell r="F335">
            <v>0</v>
          </cell>
          <cell r="G335">
            <v>11600</v>
          </cell>
          <cell r="H335">
            <v>184674</v>
          </cell>
          <cell r="J335">
            <v>25413.610941184277</v>
          </cell>
          <cell r="K335">
            <v>0.4939187511149194</v>
          </cell>
          <cell r="L335">
            <v>11600</v>
          </cell>
          <cell r="M335">
            <v>37013.610941184277</v>
          </cell>
          <cell r="O335">
            <v>147660.38905881572</v>
          </cell>
          <cell r="Q335">
            <v>12855</v>
          </cell>
          <cell r="R335">
            <v>25413.610941184277</v>
          </cell>
          <cell r="S335">
            <v>12493</v>
          </cell>
          <cell r="T335">
            <v>49868.610941184277</v>
          </cell>
          <cell r="V335">
            <v>75908.019112593538</v>
          </cell>
          <cell r="W335">
            <v>0</v>
          </cell>
          <cell r="X335">
            <v>326</v>
          </cell>
          <cell r="Y335">
            <v>14</v>
          </cell>
          <cell r="Z335">
            <v>9.3278223842767731E-3</v>
          </cell>
          <cell r="AA335">
            <v>173074</v>
          </cell>
          <cell r="AB335">
            <v>0</v>
          </cell>
          <cell r="AC335">
            <v>173074</v>
          </cell>
          <cell r="AD335">
            <v>0</v>
          </cell>
          <cell r="AE335">
            <v>11600</v>
          </cell>
          <cell r="AF335">
            <v>184674</v>
          </cell>
          <cell r="AG335">
            <v>11962</v>
          </cell>
          <cell r="AH335">
            <v>0</v>
          </cell>
          <cell r="AI335">
            <v>893</v>
          </cell>
          <cell r="AJ335">
            <v>12855</v>
          </cell>
          <cell r="AK335">
            <v>197529</v>
          </cell>
          <cell r="AM335">
            <v>326</v>
          </cell>
          <cell r="AN335">
            <v>330</v>
          </cell>
          <cell r="AO335" t="str">
            <v>WESTFORD</v>
          </cell>
          <cell r="AP335">
            <v>173074</v>
          </cell>
          <cell r="AQ335">
            <v>134346</v>
          </cell>
          <cell r="AR335">
            <v>38728</v>
          </cell>
          <cell r="AS335">
            <v>2692</v>
          </cell>
          <cell r="AT335">
            <v>0</v>
          </cell>
          <cell r="AU335">
            <v>3358.75</v>
          </cell>
          <cell r="AV335">
            <v>5129</v>
          </cell>
          <cell r="AW335">
            <v>1709.5</v>
          </cell>
          <cell r="AX335">
            <v>-164.23088740646017</v>
          </cell>
          <cell r="AY335">
            <v>51453.019112593538</v>
          </cell>
          <cell r="BA335">
            <v>25413.610941184277</v>
          </cell>
          <cell r="BB335">
            <v>25313.359616084919</v>
          </cell>
          <cell r="BD335">
            <v>326</v>
          </cell>
          <cell r="BE335" t="str">
            <v>WESTFORD</v>
          </cell>
          <cell r="BF335">
            <v>0</v>
          </cell>
          <cell r="BG335">
            <v>0</v>
          </cell>
          <cell r="BI335">
            <v>0</v>
          </cell>
          <cell r="BJ335">
            <v>0</v>
          </cell>
          <cell r="BK335">
            <v>0</v>
          </cell>
          <cell r="BL335">
            <v>0</v>
          </cell>
          <cell r="BM335">
            <v>0</v>
          </cell>
          <cell r="BN335">
            <v>0</v>
          </cell>
          <cell r="BP335">
            <v>0</v>
          </cell>
          <cell r="BR335">
            <v>38728</v>
          </cell>
          <cell r="BS335">
            <v>38728</v>
          </cell>
          <cell r="BT335">
            <v>0</v>
          </cell>
          <cell r="BU335">
            <v>-164.23088740646017</v>
          </cell>
          <cell r="BV335">
            <v>-164.23088740646017</v>
          </cell>
          <cell r="BX335">
            <v>-164.23088740646017</v>
          </cell>
        </row>
        <row r="336">
          <cell r="A336">
            <v>327</v>
          </cell>
          <cell r="B336">
            <v>331</v>
          </cell>
          <cell r="C336" t="str">
            <v>WESTHAMPTON</v>
          </cell>
          <cell r="D336">
            <v>6.5</v>
          </cell>
          <cell r="E336">
            <v>100069</v>
          </cell>
          <cell r="F336">
            <v>0</v>
          </cell>
          <cell r="G336">
            <v>5806</v>
          </cell>
          <cell r="H336">
            <v>105875</v>
          </cell>
          <cell r="J336">
            <v>7536.3498281207703</v>
          </cell>
          <cell r="K336">
            <v>0.29730949871277473</v>
          </cell>
          <cell r="L336">
            <v>5806</v>
          </cell>
          <cell r="M336">
            <v>13342.34982812077</v>
          </cell>
          <cell r="O336">
            <v>92532.650171879228</v>
          </cell>
          <cell r="Q336">
            <v>0</v>
          </cell>
          <cell r="R336">
            <v>7536.3498281207703</v>
          </cell>
          <cell r="S336">
            <v>5806</v>
          </cell>
          <cell r="T336">
            <v>13342.34982812077</v>
          </cell>
          <cell r="V336">
            <v>31154.5</v>
          </cell>
          <cell r="W336">
            <v>0</v>
          </cell>
          <cell r="X336">
            <v>327</v>
          </cell>
          <cell r="Y336">
            <v>6.5</v>
          </cell>
          <cell r="Z336">
            <v>0</v>
          </cell>
          <cell r="AA336">
            <v>100069</v>
          </cell>
          <cell r="AB336">
            <v>0</v>
          </cell>
          <cell r="AC336">
            <v>100069</v>
          </cell>
          <cell r="AD336">
            <v>0</v>
          </cell>
          <cell r="AE336">
            <v>5806</v>
          </cell>
          <cell r="AF336">
            <v>105875</v>
          </cell>
          <cell r="AG336">
            <v>0</v>
          </cell>
          <cell r="AH336">
            <v>0</v>
          </cell>
          <cell r="AI336">
            <v>0</v>
          </cell>
          <cell r="AJ336">
            <v>0</v>
          </cell>
          <cell r="AK336">
            <v>105875</v>
          </cell>
          <cell r="AM336">
            <v>327</v>
          </cell>
          <cell r="AN336">
            <v>331</v>
          </cell>
          <cell r="AO336" t="str">
            <v>WESTHAMPTON</v>
          </cell>
          <cell r="AP336">
            <v>100069</v>
          </cell>
          <cell r="AQ336">
            <v>88633</v>
          </cell>
          <cell r="AR336">
            <v>11436</v>
          </cell>
          <cell r="AS336">
            <v>0</v>
          </cell>
          <cell r="AT336">
            <v>5860.75</v>
          </cell>
          <cell r="AU336">
            <v>4641.75</v>
          </cell>
          <cell r="AV336">
            <v>995.75</v>
          </cell>
          <cell r="AW336">
            <v>2414.25</v>
          </cell>
          <cell r="AX336">
            <v>0</v>
          </cell>
          <cell r="AY336">
            <v>25348.5</v>
          </cell>
          <cell r="BA336">
            <v>7536.3498281207703</v>
          </cell>
          <cell r="BB336">
            <v>7523.2835415701156</v>
          </cell>
          <cell r="BD336">
            <v>327</v>
          </cell>
          <cell r="BE336" t="str">
            <v>WESTHAMPTON</v>
          </cell>
          <cell r="BF336">
            <v>0</v>
          </cell>
          <cell r="BG336">
            <v>0</v>
          </cell>
          <cell r="BI336">
            <v>0</v>
          </cell>
          <cell r="BJ336">
            <v>0</v>
          </cell>
          <cell r="BK336">
            <v>0</v>
          </cell>
          <cell r="BL336">
            <v>0</v>
          </cell>
          <cell r="BM336">
            <v>0</v>
          </cell>
          <cell r="BN336">
            <v>0</v>
          </cell>
          <cell r="BP336">
            <v>0</v>
          </cell>
          <cell r="BR336">
            <v>11436</v>
          </cell>
          <cell r="BS336">
            <v>11436</v>
          </cell>
          <cell r="BT336">
            <v>0</v>
          </cell>
          <cell r="BU336">
            <v>0</v>
          </cell>
          <cell r="BV336">
            <v>0</v>
          </cell>
          <cell r="BX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BA337">
            <v>0</v>
          </cell>
          <cell r="BB337">
            <v>0</v>
          </cell>
          <cell r="BD337">
            <v>328</v>
          </cell>
          <cell r="BE337" t="str">
            <v>WESTMINSTER</v>
          </cell>
          <cell r="BF337">
            <v>0</v>
          </cell>
          <cell r="BG337">
            <v>0</v>
          </cell>
          <cell r="BI337">
            <v>0</v>
          </cell>
          <cell r="BJ337">
            <v>0</v>
          </cell>
          <cell r="BK337">
            <v>0</v>
          </cell>
          <cell r="BL337">
            <v>0</v>
          </cell>
          <cell r="BM337">
            <v>0</v>
          </cell>
          <cell r="BN337">
            <v>0</v>
          </cell>
          <cell r="BP337">
            <v>0</v>
          </cell>
          <cell r="BR337">
            <v>0</v>
          </cell>
          <cell r="BS337">
            <v>0</v>
          </cell>
          <cell r="BT337">
            <v>0</v>
          </cell>
          <cell r="BU337">
            <v>0</v>
          </cell>
          <cell r="BV337">
            <v>0</v>
          </cell>
          <cell r="BX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BA338">
            <v>0</v>
          </cell>
          <cell r="BB338">
            <v>0</v>
          </cell>
          <cell r="BD338">
            <v>329</v>
          </cell>
          <cell r="BE338" t="str">
            <v>WEST NEWBURY</v>
          </cell>
          <cell r="BF338">
            <v>0</v>
          </cell>
          <cell r="BG338">
            <v>0</v>
          </cell>
          <cell r="BI338">
            <v>0</v>
          </cell>
          <cell r="BJ338">
            <v>0</v>
          </cell>
          <cell r="BK338">
            <v>0</v>
          </cell>
          <cell r="BL338">
            <v>0</v>
          </cell>
          <cell r="BM338">
            <v>0</v>
          </cell>
          <cell r="BN338">
            <v>0</v>
          </cell>
          <cell r="BP338">
            <v>0</v>
          </cell>
          <cell r="BR338">
            <v>0</v>
          </cell>
          <cell r="BS338">
            <v>0</v>
          </cell>
          <cell r="BT338">
            <v>0</v>
          </cell>
          <cell r="BU338">
            <v>0</v>
          </cell>
          <cell r="BV338">
            <v>0</v>
          </cell>
          <cell r="BX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BA339">
            <v>0</v>
          </cell>
          <cell r="BB339">
            <v>0</v>
          </cell>
          <cell r="BD339">
            <v>330</v>
          </cell>
          <cell r="BE339" t="str">
            <v>WESTON</v>
          </cell>
          <cell r="BF339">
            <v>0</v>
          </cell>
          <cell r="BG339">
            <v>0</v>
          </cell>
          <cell r="BI339">
            <v>0</v>
          </cell>
          <cell r="BJ339">
            <v>0</v>
          </cell>
          <cell r="BK339">
            <v>0</v>
          </cell>
          <cell r="BL339">
            <v>0</v>
          </cell>
          <cell r="BM339">
            <v>0</v>
          </cell>
          <cell r="BN339">
            <v>0</v>
          </cell>
          <cell r="BP339">
            <v>0</v>
          </cell>
          <cell r="BR339">
            <v>0</v>
          </cell>
          <cell r="BS339">
            <v>0</v>
          </cell>
          <cell r="BT339">
            <v>0</v>
          </cell>
          <cell r="BU339">
            <v>0</v>
          </cell>
          <cell r="BV339">
            <v>0</v>
          </cell>
          <cell r="BX339">
            <v>0</v>
          </cell>
        </row>
        <row r="340">
          <cell r="A340">
            <v>331</v>
          </cell>
          <cell r="B340">
            <v>334</v>
          </cell>
          <cell r="C340" t="str">
            <v>WESTPORT</v>
          </cell>
          <cell r="D340">
            <v>25.91</v>
          </cell>
          <cell r="E340">
            <v>342892</v>
          </cell>
          <cell r="F340">
            <v>0</v>
          </cell>
          <cell r="G340">
            <v>22234</v>
          </cell>
          <cell r="H340">
            <v>365126</v>
          </cell>
          <cell r="J340">
            <v>94156.7257229026</v>
          </cell>
          <cell r="K340">
            <v>0.52510597839736672</v>
          </cell>
          <cell r="L340">
            <v>22234</v>
          </cell>
          <cell r="M340">
            <v>116390.7257229026</v>
          </cell>
          <cell r="O340">
            <v>248735.2742770974</v>
          </cell>
          <cell r="Q340">
            <v>15120</v>
          </cell>
          <cell r="R340">
            <v>94156.7257229026</v>
          </cell>
          <cell r="S340">
            <v>23127</v>
          </cell>
          <cell r="T340">
            <v>131510.7257229026</v>
          </cell>
          <cell r="V340">
            <v>216663.9480799489</v>
          </cell>
          <cell r="W340">
            <v>0</v>
          </cell>
          <cell r="X340">
            <v>331</v>
          </cell>
          <cell r="Y340">
            <v>25.91</v>
          </cell>
          <cell r="Z340">
            <v>1.0782471065387145E-2</v>
          </cell>
          <cell r="AA340">
            <v>342892</v>
          </cell>
          <cell r="AB340">
            <v>0</v>
          </cell>
          <cell r="AC340">
            <v>342892</v>
          </cell>
          <cell r="AD340">
            <v>0</v>
          </cell>
          <cell r="AE340">
            <v>22234</v>
          </cell>
          <cell r="AF340">
            <v>365126</v>
          </cell>
          <cell r="AG340">
            <v>14227</v>
          </cell>
          <cell r="AH340">
            <v>0</v>
          </cell>
          <cell r="AI340">
            <v>893</v>
          </cell>
          <cell r="AJ340">
            <v>15120</v>
          </cell>
          <cell r="AK340">
            <v>380246</v>
          </cell>
          <cell r="AM340">
            <v>331</v>
          </cell>
          <cell r="AN340">
            <v>334</v>
          </cell>
          <cell r="AO340" t="str">
            <v>WESTPORT</v>
          </cell>
          <cell r="AP340">
            <v>342892</v>
          </cell>
          <cell r="AQ340">
            <v>198020</v>
          </cell>
          <cell r="AR340">
            <v>144872</v>
          </cell>
          <cell r="AS340">
            <v>32693</v>
          </cell>
          <cell r="AT340">
            <v>0</v>
          </cell>
          <cell r="AU340">
            <v>3739.25</v>
          </cell>
          <cell r="AV340">
            <v>0</v>
          </cell>
          <cell r="AW340">
            <v>0</v>
          </cell>
          <cell r="AX340">
            <v>-1994.3019200511044</v>
          </cell>
          <cell r="AY340">
            <v>179309.9480799489</v>
          </cell>
          <cell r="BA340">
            <v>94156.7257229026</v>
          </cell>
          <cell r="BB340">
            <v>93311.148695054333</v>
          </cell>
          <cell r="BD340">
            <v>331</v>
          </cell>
          <cell r="BE340" t="str">
            <v>WESTPORT</v>
          </cell>
          <cell r="BF340">
            <v>0</v>
          </cell>
          <cell r="BG340">
            <v>0</v>
          </cell>
          <cell r="BI340">
            <v>0</v>
          </cell>
          <cell r="BJ340">
            <v>0</v>
          </cell>
          <cell r="BK340">
            <v>0</v>
          </cell>
          <cell r="BL340">
            <v>0</v>
          </cell>
          <cell r="BM340">
            <v>0</v>
          </cell>
          <cell r="BN340">
            <v>0</v>
          </cell>
          <cell r="BP340">
            <v>0</v>
          </cell>
          <cell r="BR340">
            <v>144872</v>
          </cell>
          <cell r="BS340">
            <v>144872</v>
          </cell>
          <cell r="BT340">
            <v>0</v>
          </cell>
          <cell r="BU340">
            <v>-1994.3019200511044</v>
          </cell>
          <cell r="BV340">
            <v>-1994.3019200511044</v>
          </cell>
          <cell r="BX340">
            <v>-1994.3019200511044</v>
          </cell>
        </row>
        <row r="341">
          <cell r="A341">
            <v>332</v>
          </cell>
          <cell r="B341">
            <v>325</v>
          </cell>
          <cell r="C341" t="str">
            <v>WEST SPRINGFIELD</v>
          </cell>
          <cell r="D341">
            <v>53.210000000000008</v>
          </cell>
          <cell r="E341">
            <v>621395</v>
          </cell>
          <cell r="F341">
            <v>0</v>
          </cell>
          <cell r="G341">
            <v>46150</v>
          </cell>
          <cell r="H341">
            <v>667545</v>
          </cell>
          <cell r="J341">
            <v>0</v>
          </cell>
          <cell r="K341">
            <v>0</v>
          </cell>
          <cell r="L341">
            <v>46150</v>
          </cell>
          <cell r="M341">
            <v>46150</v>
          </cell>
          <cell r="O341">
            <v>621395</v>
          </cell>
          <cell r="Q341">
            <v>19400</v>
          </cell>
          <cell r="R341">
            <v>0</v>
          </cell>
          <cell r="S341">
            <v>47490</v>
          </cell>
          <cell r="T341">
            <v>65550</v>
          </cell>
          <cell r="V341">
            <v>147511.25</v>
          </cell>
          <cell r="W341">
            <v>0</v>
          </cell>
          <cell r="X341">
            <v>332</v>
          </cell>
          <cell r="Y341">
            <v>53.210000000000008</v>
          </cell>
          <cell r="Z341">
            <v>3.069895380848264E-2</v>
          </cell>
          <cell r="AA341">
            <v>621395</v>
          </cell>
          <cell r="AB341">
            <v>0</v>
          </cell>
          <cell r="AC341">
            <v>621395</v>
          </cell>
          <cell r="AD341">
            <v>0</v>
          </cell>
          <cell r="AE341">
            <v>46150</v>
          </cell>
          <cell r="AF341">
            <v>667545</v>
          </cell>
          <cell r="AG341">
            <v>18060</v>
          </cell>
          <cell r="AH341">
            <v>0</v>
          </cell>
          <cell r="AI341">
            <v>1340</v>
          </cell>
          <cell r="AJ341">
            <v>19400</v>
          </cell>
          <cell r="AK341">
            <v>686945</v>
          </cell>
          <cell r="AM341">
            <v>332</v>
          </cell>
          <cell r="AN341">
            <v>325</v>
          </cell>
          <cell r="AO341" t="str">
            <v>WEST SPRINGFIELD</v>
          </cell>
          <cell r="AP341">
            <v>621395</v>
          </cell>
          <cell r="AQ341">
            <v>671489</v>
          </cell>
          <cell r="AR341">
            <v>0</v>
          </cell>
          <cell r="AS341">
            <v>0</v>
          </cell>
          <cell r="AT341">
            <v>67198</v>
          </cell>
          <cell r="AU341">
            <v>0</v>
          </cell>
          <cell r="AV341">
            <v>0</v>
          </cell>
          <cell r="AW341">
            <v>14763.25</v>
          </cell>
          <cell r="AX341">
            <v>0</v>
          </cell>
          <cell r="AY341">
            <v>81961.25</v>
          </cell>
          <cell r="BA341">
            <v>0</v>
          </cell>
          <cell r="BB341">
            <v>0</v>
          </cell>
          <cell r="BD341">
            <v>332</v>
          </cell>
          <cell r="BE341" t="str">
            <v>WEST SPRINGFIELD</v>
          </cell>
          <cell r="BF341">
            <v>0</v>
          </cell>
          <cell r="BG341">
            <v>0</v>
          </cell>
          <cell r="BI341">
            <v>0</v>
          </cell>
          <cell r="BJ341">
            <v>0</v>
          </cell>
          <cell r="BK341">
            <v>0</v>
          </cell>
          <cell r="BL341">
            <v>0</v>
          </cell>
          <cell r="BM341">
            <v>0</v>
          </cell>
          <cell r="BN341">
            <v>0</v>
          </cell>
          <cell r="BP341">
            <v>0</v>
          </cell>
          <cell r="BR341">
            <v>0</v>
          </cell>
          <cell r="BS341">
            <v>0</v>
          </cell>
          <cell r="BT341">
            <v>0</v>
          </cell>
          <cell r="BU341">
            <v>0</v>
          </cell>
          <cell r="BV341">
            <v>0</v>
          </cell>
          <cell r="BX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BA342">
            <v>0</v>
          </cell>
          <cell r="BB342">
            <v>0</v>
          </cell>
          <cell r="BD342">
            <v>333</v>
          </cell>
          <cell r="BE342" t="str">
            <v>WEST STOCKBRIDGE</v>
          </cell>
          <cell r="BF342">
            <v>0</v>
          </cell>
          <cell r="BG342">
            <v>0</v>
          </cell>
          <cell r="BI342">
            <v>0</v>
          </cell>
          <cell r="BJ342">
            <v>0</v>
          </cell>
          <cell r="BK342">
            <v>0</v>
          </cell>
          <cell r="BL342">
            <v>0</v>
          </cell>
          <cell r="BM342">
            <v>0</v>
          </cell>
          <cell r="BN342">
            <v>0</v>
          </cell>
          <cell r="BP342">
            <v>0</v>
          </cell>
          <cell r="BR342">
            <v>0</v>
          </cell>
          <cell r="BS342">
            <v>0</v>
          </cell>
          <cell r="BT342">
            <v>0</v>
          </cell>
          <cell r="BU342">
            <v>0</v>
          </cell>
          <cell r="BV342">
            <v>0</v>
          </cell>
          <cell r="BX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BA343">
            <v>0</v>
          </cell>
          <cell r="BB343">
            <v>0</v>
          </cell>
          <cell r="BD343">
            <v>334</v>
          </cell>
          <cell r="BE343" t="str">
            <v>WEST TISBURY</v>
          </cell>
          <cell r="BF343">
            <v>0</v>
          </cell>
          <cell r="BG343">
            <v>0</v>
          </cell>
          <cell r="BI343">
            <v>0</v>
          </cell>
          <cell r="BJ343">
            <v>0</v>
          </cell>
          <cell r="BK343">
            <v>0</v>
          </cell>
          <cell r="BL343">
            <v>0</v>
          </cell>
          <cell r="BM343">
            <v>0</v>
          </cell>
          <cell r="BN343">
            <v>0</v>
          </cell>
          <cell r="BP343">
            <v>0</v>
          </cell>
          <cell r="BR343">
            <v>0</v>
          </cell>
          <cell r="BS343">
            <v>0</v>
          </cell>
          <cell r="BT343">
            <v>0</v>
          </cell>
          <cell r="BU343">
            <v>0</v>
          </cell>
          <cell r="BV343">
            <v>0</v>
          </cell>
          <cell r="BX343">
            <v>0</v>
          </cell>
        </row>
        <row r="344">
          <cell r="A344">
            <v>335</v>
          </cell>
          <cell r="B344">
            <v>335</v>
          </cell>
          <cell r="C344" t="str">
            <v>WESTWOOD</v>
          </cell>
          <cell r="D344">
            <v>1</v>
          </cell>
          <cell r="E344">
            <v>16432</v>
          </cell>
          <cell r="F344">
            <v>0</v>
          </cell>
          <cell r="G344">
            <v>893</v>
          </cell>
          <cell r="H344">
            <v>17325</v>
          </cell>
          <cell r="J344">
            <v>-314.76622020583966</v>
          </cell>
          <cell r="K344">
            <v>-2.9044549319954382E-2</v>
          </cell>
          <cell r="L344">
            <v>893</v>
          </cell>
          <cell r="M344">
            <v>578.23377979416034</v>
          </cell>
          <cell r="O344">
            <v>16746.766220205838</v>
          </cell>
          <cell r="Q344">
            <v>0</v>
          </cell>
          <cell r="R344">
            <v>-314.76622020583966</v>
          </cell>
          <cell r="S344">
            <v>893</v>
          </cell>
          <cell r="T344">
            <v>578.23377979416034</v>
          </cell>
          <cell r="V344">
            <v>11730.359421156067</v>
          </cell>
          <cell r="W344">
            <v>0</v>
          </cell>
          <cell r="X344">
            <v>335</v>
          </cell>
          <cell r="Y344">
            <v>1</v>
          </cell>
          <cell r="Z344">
            <v>0</v>
          </cell>
          <cell r="AA344">
            <v>16432</v>
          </cell>
          <cell r="AB344">
            <v>0</v>
          </cell>
          <cell r="AC344">
            <v>16432</v>
          </cell>
          <cell r="AD344">
            <v>0</v>
          </cell>
          <cell r="AE344">
            <v>893</v>
          </cell>
          <cell r="AF344">
            <v>17325</v>
          </cell>
          <cell r="AG344">
            <v>0</v>
          </cell>
          <cell r="AH344">
            <v>0</v>
          </cell>
          <cell r="AI344">
            <v>0</v>
          </cell>
          <cell r="AJ344">
            <v>0</v>
          </cell>
          <cell r="AK344">
            <v>17325</v>
          </cell>
          <cell r="AM344">
            <v>335</v>
          </cell>
          <cell r="AN344">
            <v>335</v>
          </cell>
          <cell r="AO344" t="str">
            <v>WESTWOOD</v>
          </cell>
          <cell r="AP344">
            <v>16432</v>
          </cell>
          <cell r="AQ344">
            <v>31320</v>
          </cell>
          <cell r="AR344">
            <v>0</v>
          </cell>
          <cell r="AS344">
            <v>7830</v>
          </cell>
          <cell r="AT344">
            <v>0</v>
          </cell>
          <cell r="AU344">
            <v>237.75</v>
          </cell>
          <cell r="AV344">
            <v>119</v>
          </cell>
          <cell r="AW344">
            <v>3128.25</v>
          </cell>
          <cell r="AX344">
            <v>-477.64057884393333</v>
          </cell>
          <cell r="AY344">
            <v>10837.359421156067</v>
          </cell>
          <cell r="BA344">
            <v>-314.76622020583966</v>
          </cell>
          <cell r="BB344">
            <v>-477.64057884393333</v>
          </cell>
          <cell r="BD344">
            <v>335</v>
          </cell>
          <cell r="BE344" t="str">
            <v>WESTWOOD</v>
          </cell>
          <cell r="BF344">
            <v>0</v>
          </cell>
          <cell r="BG344">
            <v>0</v>
          </cell>
          <cell r="BI344">
            <v>0</v>
          </cell>
          <cell r="BJ344">
            <v>0</v>
          </cell>
          <cell r="BK344">
            <v>0</v>
          </cell>
          <cell r="BL344">
            <v>0</v>
          </cell>
          <cell r="BM344">
            <v>0</v>
          </cell>
          <cell r="BN344">
            <v>0</v>
          </cell>
          <cell r="BP344">
            <v>0</v>
          </cell>
          <cell r="BR344">
            <v>0</v>
          </cell>
          <cell r="BS344">
            <v>0</v>
          </cell>
          <cell r="BT344">
            <v>0</v>
          </cell>
          <cell r="BU344">
            <v>-477.64057884393333</v>
          </cell>
          <cell r="BV344">
            <v>-477.64057884393333</v>
          </cell>
          <cell r="BX344">
            <v>-477.64057884393333</v>
          </cell>
        </row>
        <row r="345">
          <cell r="A345">
            <v>336</v>
          </cell>
          <cell r="B345">
            <v>336</v>
          </cell>
          <cell r="C345" t="str">
            <v>WEYMOUTH</v>
          </cell>
          <cell r="D345">
            <v>233.96</v>
          </cell>
          <cell r="E345">
            <v>2645142</v>
          </cell>
          <cell r="F345">
            <v>0</v>
          </cell>
          <cell r="G345">
            <v>201086</v>
          </cell>
          <cell r="H345">
            <v>2846228</v>
          </cell>
          <cell r="J345">
            <v>499726.44588671078</v>
          </cell>
          <cell r="K345">
            <v>0.47127848026072655</v>
          </cell>
          <cell r="L345">
            <v>201086</v>
          </cell>
          <cell r="M345">
            <v>700812.44588671078</v>
          </cell>
          <cell r="O345">
            <v>2145415.5541132893</v>
          </cell>
          <cell r="Q345">
            <v>110523</v>
          </cell>
          <cell r="R345">
            <v>499726.44588671078</v>
          </cell>
          <cell r="S345">
            <v>208927</v>
          </cell>
          <cell r="T345">
            <v>811335.44588671078</v>
          </cell>
          <cell r="V345">
            <v>1371972.387715573</v>
          </cell>
          <cell r="W345">
            <v>0</v>
          </cell>
          <cell r="X345">
            <v>336</v>
          </cell>
          <cell r="Y345">
            <v>233.96</v>
          </cell>
          <cell r="Z345">
            <v>0</v>
          </cell>
          <cell r="AA345">
            <v>2645151</v>
          </cell>
          <cell r="AB345">
            <v>0</v>
          </cell>
          <cell r="AC345">
            <v>2645151</v>
          </cell>
          <cell r="AD345">
            <v>0</v>
          </cell>
          <cell r="AE345">
            <v>201087</v>
          </cell>
          <cell r="AF345">
            <v>2846238</v>
          </cell>
          <cell r="AG345">
            <v>102682</v>
          </cell>
          <cell r="AH345">
            <v>0</v>
          </cell>
          <cell r="AI345">
            <v>7841</v>
          </cell>
          <cell r="AJ345">
            <v>110523</v>
          </cell>
          <cell r="AK345">
            <v>2956761</v>
          </cell>
          <cell r="AM345">
            <v>336</v>
          </cell>
          <cell r="AN345">
            <v>336</v>
          </cell>
          <cell r="AO345" t="str">
            <v>WEYMOUTH</v>
          </cell>
          <cell r="AP345">
            <v>2645142</v>
          </cell>
          <cell r="AQ345">
            <v>1876434</v>
          </cell>
          <cell r="AR345">
            <v>768708</v>
          </cell>
          <cell r="AS345">
            <v>170514</v>
          </cell>
          <cell r="AT345">
            <v>36039.5</v>
          </cell>
          <cell r="AU345">
            <v>43041.25</v>
          </cell>
          <cell r="AV345">
            <v>36781.5</v>
          </cell>
          <cell r="AW345">
            <v>15679.5</v>
          </cell>
          <cell r="AX345">
            <v>-10400.362284427159</v>
          </cell>
          <cell r="AY345">
            <v>1060363.387715573</v>
          </cell>
          <cell r="BA345">
            <v>499726.44588671078</v>
          </cell>
          <cell r="BB345">
            <v>495301.65281467047</v>
          </cell>
          <cell r="BD345">
            <v>336</v>
          </cell>
          <cell r="BE345" t="str">
            <v>WEYMOUTH</v>
          </cell>
          <cell r="BF345">
            <v>0</v>
          </cell>
          <cell r="BG345">
            <v>-9</v>
          </cell>
          <cell r="BI345">
            <v>-1</v>
          </cell>
          <cell r="BJ345">
            <v>-10</v>
          </cell>
          <cell r="BK345">
            <v>0</v>
          </cell>
          <cell r="BL345">
            <v>0</v>
          </cell>
          <cell r="BM345">
            <v>0</v>
          </cell>
          <cell r="BN345">
            <v>-10</v>
          </cell>
          <cell r="BP345">
            <v>-1</v>
          </cell>
          <cell r="BR345">
            <v>768708</v>
          </cell>
          <cell r="BS345">
            <v>768717</v>
          </cell>
          <cell r="BT345">
            <v>-9</v>
          </cell>
          <cell r="BU345">
            <v>-10409.362284427159</v>
          </cell>
          <cell r="BV345">
            <v>-10400.362284427159</v>
          </cell>
          <cell r="BX345">
            <v>-10401.362284427159</v>
          </cell>
        </row>
        <row r="346">
          <cell r="A346">
            <v>337</v>
          </cell>
          <cell r="B346">
            <v>337</v>
          </cell>
          <cell r="C346" t="str">
            <v>WHATELY</v>
          </cell>
          <cell r="D346">
            <v>1</v>
          </cell>
          <cell r="E346">
            <v>18931</v>
          </cell>
          <cell r="F346">
            <v>0</v>
          </cell>
          <cell r="G346">
            <v>893</v>
          </cell>
          <cell r="H346">
            <v>19824</v>
          </cell>
          <cell r="J346">
            <v>-58.400590856198683</v>
          </cell>
          <cell r="K346">
            <v>-1.738951097292327E-2</v>
          </cell>
          <cell r="L346">
            <v>893</v>
          </cell>
          <cell r="M346">
            <v>834.59940914380127</v>
          </cell>
          <cell r="O346">
            <v>18989.400590856199</v>
          </cell>
          <cell r="Q346">
            <v>0</v>
          </cell>
          <cell r="R346">
            <v>-58.400590856198683</v>
          </cell>
          <cell r="S346">
            <v>893</v>
          </cell>
          <cell r="T346">
            <v>834.59940914380127</v>
          </cell>
          <cell r="V346">
            <v>4251.3802872393962</v>
          </cell>
          <cell r="W346">
            <v>0</v>
          </cell>
          <cell r="X346">
            <v>337</v>
          </cell>
          <cell r="Y346">
            <v>1</v>
          </cell>
          <cell r="Z346">
            <v>0</v>
          </cell>
          <cell r="AA346">
            <v>18931</v>
          </cell>
          <cell r="AB346">
            <v>0</v>
          </cell>
          <cell r="AC346">
            <v>18931</v>
          </cell>
          <cell r="AD346">
            <v>0</v>
          </cell>
          <cell r="AE346">
            <v>893</v>
          </cell>
          <cell r="AF346">
            <v>19824</v>
          </cell>
          <cell r="AG346">
            <v>0</v>
          </cell>
          <cell r="AH346">
            <v>0</v>
          </cell>
          <cell r="AI346">
            <v>0</v>
          </cell>
          <cell r="AJ346">
            <v>0</v>
          </cell>
          <cell r="AK346">
            <v>19824</v>
          </cell>
          <cell r="AM346">
            <v>337</v>
          </cell>
          <cell r="AN346">
            <v>337</v>
          </cell>
          <cell r="AO346" t="str">
            <v>WHATELY</v>
          </cell>
          <cell r="AP346">
            <v>18931</v>
          </cell>
          <cell r="AQ346">
            <v>24134</v>
          </cell>
          <cell r="AR346">
            <v>0</v>
          </cell>
          <cell r="AS346">
            <v>1453</v>
          </cell>
          <cell r="AT346">
            <v>401</v>
          </cell>
          <cell r="AU346">
            <v>0</v>
          </cell>
          <cell r="AV346">
            <v>1593</v>
          </cell>
          <cell r="AW346">
            <v>0</v>
          </cell>
          <cell r="AX346">
            <v>-88.619712760603761</v>
          </cell>
          <cell r="AY346">
            <v>3358.3802872393962</v>
          </cell>
          <cell r="BA346">
            <v>-58.400590856198683</v>
          </cell>
          <cell r="BB346">
            <v>-88.619712760603761</v>
          </cell>
          <cell r="BD346">
            <v>337</v>
          </cell>
          <cell r="BE346" t="str">
            <v>WHATELY</v>
          </cell>
          <cell r="BF346">
            <v>0</v>
          </cell>
          <cell r="BG346">
            <v>0</v>
          </cell>
          <cell r="BI346">
            <v>0</v>
          </cell>
          <cell r="BJ346">
            <v>0</v>
          </cell>
          <cell r="BK346">
            <v>0</v>
          </cell>
          <cell r="BL346">
            <v>0</v>
          </cell>
          <cell r="BM346">
            <v>0</v>
          </cell>
          <cell r="BN346">
            <v>0</v>
          </cell>
          <cell r="BP346">
            <v>0</v>
          </cell>
          <cell r="BR346">
            <v>0</v>
          </cell>
          <cell r="BS346">
            <v>0</v>
          </cell>
          <cell r="BT346">
            <v>0</v>
          </cell>
          <cell r="BU346">
            <v>-88.619712760603761</v>
          </cell>
          <cell r="BV346">
            <v>-88.619712760603761</v>
          </cell>
          <cell r="BX346">
            <v>-88.619712760603761</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BA347">
            <v>0</v>
          </cell>
          <cell r="BB347">
            <v>0</v>
          </cell>
          <cell r="BD347">
            <v>338</v>
          </cell>
          <cell r="BE347" t="str">
            <v>WHITMAN</v>
          </cell>
          <cell r="BF347">
            <v>0</v>
          </cell>
          <cell r="BG347">
            <v>0</v>
          </cell>
          <cell r="BI347">
            <v>0</v>
          </cell>
          <cell r="BJ347">
            <v>0</v>
          </cell>
          <cell r="BK347">
            <v>0</v>
          </cell>
          <cell r="BL347">
            <v>0</v>
          </cell>
          <cell r="BM347">
            <v>0</v>
          </cell>
          <cell r="BN347">
            <v>0</v>
          </cell>
          <cell r="BP347">
            <v>0</v>
          </cell>
          <cell r="BR347">
            <v>0</v>
          </cell>
          <cell r="BS347">
            <v>0</v>
          </cell>
          <cell r="BT347">
            <v>0</v>
          </cell>
          <cell r="BU347">
            <v>0</v>
          </cell>
          <cell r="BV347">
            <v>0</v>
          </cell>
          <cell r="BX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BA348">
            <v>0</v>
          </cell>
          <cell r="BB348">
            <v>0</v>
          </cell>
          <cell r="BD348">
            <v>339</v>
          </cell>
          <cell r="BE348" t="str">
            <v>WILBRAHAM</v>
          </cell>
          <cell r="BF348">
            <v>0</v>
          </cell>
          <cell r="BG348">
            <v>0</v>
          </cell>
          <cell r="BI348">
            <v>0</v>
          </cell>
          <cell r="BJ348">
            <v>0</v>
          </cell>
          <cell r="BK348">
            <v>0</v>
          </cell>
          <cell r="BL348">
            <v>0</v>
          </cell>
          <cell r="BM348">
            <v>0</v>
          </cell>
          <cell r="BN348">
            <v>0</v>
          </cell>
          <cell r="BP348">
            <v>0</v>
          </cell>
          <cell r="BR348">
            <v>0</v>
          </cell>
          <cell r="BS348">
            <v>0</v>
          </cell>
          <cell r="BT348">
            <v>0</v>
          </cell>
          <cell r="BU348">
            <v>0</v>
          </cell>
          <cell r="BV348">
            <v>0</v>
          </cell>
          <cell r="BX348">
            <v>0</v>
          </cell>
        </row>
        <row r="349">
          <cell r="A349">
            <v>340</v>
          </cell>
          <cell r="B349">
            <v>340</v>
          </cell>
          <cell r="C349" t="str">
            <v>WILLIAMSBURG</v>
          </cell>
          <cell r="D349">
            <v>15</v>
          </cell>
          <cell r="E349">
            <v>227306</v>
          </cell>
          <cell r="F349">
            <v>0</v>
          </cell>
          <cell r="G349">
            <v>13398</v>
          </cell>
          <cell r="H349">
            <v>240704</v>
          </cell>
          <cell r="J349">
            <v>-166.96076680330859</v>
          </cell>
          <cell r="K349">
            <v>-5.9968532458510755E-3</v>
          </cell>
          <cell r="L349">
            <v>13398</v>
          </cell>
          <cell r="M349">
            <v>13231.039233196692</v>
          </cell>
          <cell r="O349">
            <v>227472.9607668033</v>
          </cell>
          <cell r="Q349">
            <v>0</v>
          </cell>
          <cell r="R349">
            <v>-166.96076680330859</v>
          </cell>
          <cell r="S349">
            <v>13398</v>
          </cell>
          <cell r="T349">
            <v>13231.039233196692</v>
          </cell>
          <cell r="V349">
            <v>41239.396138686643</v>
          </cell>
          <cell r="W349">
            <v>0</v>
          </cell>
          <cell r="X349">
            <v>340</v>
          </cell>
          <cell r="Y349">
            <v>15</v>
          </cell>
          <cell r="Z349">
            <v>0</v>
          </cell>
          <cell r="AA349">
            <v>227306</v>
          </cell>
          <cell r="AB349">
            <v>0</v>
          </cell>
          <cell r="AC349">
            <v>227306</v>
          </cell>
          <cell r="AD349">
            <v>0</v>
          </cell>
          <cell r="AE349">
            <v>13398</v>
          </cell>
          <cell r="AF349">
            <v>240704</v>
          </cell>
          <cell r="AG349">
            <v>0</v>
          </cell>
          <cell r="AH349">
            <v>0</v>
          </cell>
          <cell r="AI349">
            <v>0</v>
          </cell>
          <cell r="AJ349">
            <v>0</v>
          </cell>
          <cell r="AK349">
            <v>240704</v>
          </cell>
          <cell r="AM349">
            <v>340</v>
          </cell>
          <cell r="AN349">
            <v>340</v>
          </cell>
          <cell r="AO349" t="str">
            <v>WILLIAMSBURG</v>
          </cell>
          <cell r="AP349">
            <v>227306</v>
          </cell>
          <cell r="AQ349">
            <v>235071</v>
          </cell>
          <cell r="AR349">
            <v>0</v>
          </cell>
          <cell r="AS349">
            <v>4153</v>
          </cell>
          <cell r="AT349">
            <v>724.5</v>
          </cell>
          <cell r="AU349">
            <v>13058.75</v>
          </cell>
          <cell r="AV349">
            <v>1749.25</v>
          </cell>
          <cell r="AW349">
            <v>8409.25</v>
          </cell>
          <cell r="AX349">
            <v>-253.35386131335508</v>
          </cell>
          <cell r="AY349">
            <v>27841.396138686643</v>
          </cell>
          <cell r="BA349">
            <v>-166.96076680330859</v>
          </cell>
          <cell r="BB349">
            <v>-253.35386131335508</v>
          </cell>
          <cell r="BD349">
            <v>340</v>
          </cell>
          <cell r="BE349" t="str">
            <v>WILLIAMSBURG</v>
          </cell>
          <cell r="BF349">
            <v>0</v>
          </cell>
          <cell r="BG349">
            <v>0</v>
          </cell>
          <cell r="BI349">
            <v>0</v>
          </cell>
          <cell r="BJ349">
            <v>0</v>
          </cell>
          <cell r="BK349">
            <v>0</v>
          </cell>
          <cell r="BL349">
            <v>0</v>
          </cell>
          <cell r="BM349">
            <v>0</v>
          </cell>
          <cell r="BN349">
            <v>0</v>
          </cell>
          <cell r="BP349">
            <v>0</v>
          </cell>
          <cell r="BR349">
            <v>0</v>
          </cell>
          <cell r="BS349">
            <v>0</v>
          </cell>
          <cell r="BT349">
            <v>0</v>
          </cell>
          <cell r="BU349">
            <v>-253.35386131335508</v>
          </cell>
          <cell r="BV349">
            <v>-253.35386131335508</v>
          </cell>
          <cell r="BX349">
            <v>-253.35386131335508</v>
          </cell>
        </row>
        <row r="350">
          <cell r="A350">
            <v>341</v>
          </cell>
          <cell r="B350">
            <v>341</v>
          </cell>
          <cell r="C350" t="str">
            <v>WILLIAMSTOWN</v>
          </cell>
          <cell r="D350">
            <v>1.52</v>
          </cell>
          <cell r="E350">
            <v>19015</v>
          </cell>
          <cell r="F350">
            <v>0</v>
          </cell>
          <cell r="G350">
            <v>1357</v>
          </cell>
          <cell r="H350">
            <v>20372</v>
          </cell>
          <cell r="J350">
            <v>2853.0869244400214</v>
          </cell>
          <cell r="K350">
            <v>0.13264061719900924</v>
          </cell>
          <cell r="L350">
            <v>1357</v>
          </cell>
          <cell r="M350">
            <v>4210.0869244400219</v>
          </cell>
          <cell r="O350">
            <v>16161.913075559978</v>
          </cell>
          <cell r="Q350">
            <v>0</v>
          </cell>
          <cell r="R350">
            <v>2853.0869244400214</v>
          </cell>
          <cell r="S350">
            <v>1357</v>
          </cell>
          <cell r="T350">
            <v>4210.0869244400219</v>
          </cell>
          <cell r="V350">
            <v>22866.903864208893</v>
          </cell>
          <cell r="W350">
            <v>0</v>
          </cell>
          <cell r="X350">
            <v>341</v>
          </cell>
          <cell r="Y350">
            <v>1.52</v>
          </cell>
          <cell r="Z350">
            <v>0</v>
          </cell>
          <cell r="AA350">
            <v>19015</v>
          </cell>
          <cell r="AB350">
            <v>0</v>
          </cell>
          <cell r="AC350">
            <v>19015</v>
          </cell>
          <cell r="AD350">
            <v>0</v>
          </cell>
          <cell r="AE350">
            <v>1357</v>
          </cell>
          <cell r="AF350">
            <v>20372</v>
          </cell>
          <cell r="AG350">
            <v>0</v>
          </cell>
          <cell r="AH350">
            <v>0</v>
          </cell>
          <cell r="AI350">
            <v>0</v>
          </cell>
          <cell r="AJ350">
            <v>0</v>
          </cell>
          <cell r="AK350">
            <v>20372</v>
          </cell>
          <cell r="AM350">
            <v>341</v>
          </cell>
          <cell r="AN350">
            <v>341</v>
          </cell>
          <cell r="AO350" t="str">
            <v>WILLIAMSTOWN</v>
          </cell>
          <cell r="AP350">
            <v>19015</v>
          </cell>
          <cell r="AQ350">
            <v>14465</v>
          </cell>
          <cell r="AR350">
            <v>4550</v>
          </cell>
          <cell r="AS350">
            <v>3616</v>
          </cell>
          <cell r="AT350">
            <v>0</v>
          </cell>
          <cell r="AU350">
            <v>10546.25</v>
          </cell>
          <cell r="AV350">
            <v>0</v>
          </cell>
          <cell r="AW350">
            <v>3018.25</v>
          </cell>
          <cell r="AX350">
            <v>-220.59613579110737</v>
          </cell>
          <cell r="AY350">
            <v>21509.903864208893</v>
          </cell>
          <cell r="BA350">
            <v>2853.0869244400214</v>
          </cell>
          <cell r="BB350">
            <v>2772.6655041305457</v>
          </cell>
          <cell r="BD350">
            <v>341</v>
          </cell>
          <cell r="BE350" t="str">
            <v>WILLIAMSTOWN</v>
          </cell>
          <cell r="BF350">
            <v>0</v>
          </cell>
          <cell r="BG350">
            <v>0</v>
          </cell>
          <cell r="BI350">
            <v>0</v>
          </cell>
          <cell r="BJ350">
            <v>0</v>
          </cell>
          <cell r="BK350">
            <v>0</v>
          </cell>
          <cell r="BL350">
            <v>0</v>
          </cell>
          <cell r="BM350">
            <v>0</v>
          </cell>
          <cell r="BN350">
            <v>0</v>
          </cell>
          <cell r="BP350">
            <v>0</v>
          </cell>
          <cell r="BR350">
            <v>4550</v>
          </cell>
          <cell r="BS350">
            <v>4550</v>
          </cell>
          <cell r="BT350">
            <v>0</v>
          </cell>
          <cell r="BU350">
            <v>-220.59613579110737</v>
          </cell>
          <cell r="BV350">
            <v>-220.59613579110737</v>
          </cell>
          <cell r="BX350">
            <v>-220.59613579110737</v>
          </cell>
        </row>
        <row r="351">
          <cell r="A351">
            <v>342</v>
          </cell>
          <cell r="B351">
            <v>342</v>
          </cell>
          <cell r="C351" t="str">
            <v>WILMINGTON</v>
          </cell>
          <cell r="D351">
            <v>3.33</v>
          </cell>
          <cell r="E351">
            <v>49516</v>
          </cell>
          <cell r="F351">
            <v>0</v>
          </cell>
          <cell r="G351">
            <v>2974</v>
          </cell>
          <cell r="H351">
            <v>52490</v>
          </cell>
          <cell r="J351">
            <v>0</v>
          </cell>
          <cell r="K351">
            <v>0</v>
          </cell>
          <cell r="L351">
            <v>2974</v>
          </cell>
          <cell r="M351">
            <v>2974</v>
          </cell>
          <cell r="O351">
            <v>49516</v>
          </cell>
          <cell r="Q351">
            <v>0</v>
          </cell>
          <cell r="R351">
            <v>0</v>
          </cell>
          <cell r="S351">
            <v>2974</v>
          </cell>
          <cell r="T351">
            <v>2974</v>
          </cell>
          <cell r="V351">
            <v>18927</v>
          </cell>
          <cell r="W351">
            <v>0</v>
          </cell>
          <cell r="X351">
            <v>342</v>
          </cell>
          <cell r="Y351">
            <v>3.33</v>
          </cell>
          <cell r="Z351">
            <v>0</v>
          </cell>
          <cell r="AA351">
            <v>49516</v>
          </cell>
          <cell r="AB351">
            <v>0</v>
          </cell>
          <cell r="AC351">
            <v>49516</v>
          </cell>
          <cell r="AD351">
            <v>0</v>
          </cell>
          <cell r="AE351">
            <v>2974</v>
          </cell>
          <cell r="AF351">
            <v>52490</v>
          </cell>
          <cell r="AG351">
            <v>0</v>
          </cell>
          <cell r="AH351">
            <v>0</v>
          </cell>
          <cell r="AI351">
            <v>0</v>
          </cell>
          <cell r="AJ351">
            <v>0</v>
          </cell>
          <cell r="AK351">
            <v>52490</v>
          </cell>
          <cell r="AM351">
            <v>342</v>
          </cell>
          <cell r="AN351">
            <v>342</v>
          </cell>
          <cell r="AO351" t="str">
            <v>WILMINGTON</v>
          </cell>
          <cell r="AP351">
            <v>49516</v>
          </cell>
          <cell r="AQ351">
            <v>71418</v>
          </cell>
          <cell r="AR351">
            <v>0</v>
          </cell>
          <cell r="AS351">
            <v>0</v>
          </cell>
          <cell r="AT351">
            <v>0</v>
          </cell>
          <cell r="AU351">
            <v>4358.25</v>
          </cell>
          <cell r="AV351">
            <v>0</v>
          </cell>
          <cell r="AW351">
            <v>11594.75</v>
          </cell>
          <cell r="AX351">
            <v>0</v>
          </cell>
          <cell r="AY351">
            <v>15953</v>
          </cell>
          <cell r="BA351">
            <v>0</v>
          </cell>
          <cell r="BB351">
            <v>0</v>
          </cell>
          <cell r="BD351">
            <v>342</v>
          </cell>
          <cell r="BE351" t="str">
            <v>WILMINGTON</v>
          </cell>
          <cell r="BF351">
            <v>0</v>
          </cell>
          <cell r="BG351">
            <v>0</v>
          </cell>
          <cell r="BI351">
            <v>0</v>
          </cell>
          <cell r="BJ351">
            <v>0</v>
          </cell>
          <cell r="BK351">
            <v>0</v>
          </cell>
          <cell r="BL351">
            <v>0</v>
          </cell>
          <cell r="BM351">
            <v>0</v>
          </cell>
          <cell r="BN351">
            <v>0</v>
          </cell>
          <cell r="BP351">
            <v>0</v>
          </cell>
          <cell r="BR351">
            <v>0</v>
          </cell>
          <cell r="BS351">
            <v>0</v>
          </cell>
          <cell r="BT351">
            <v>0</v>
          </cell>
          <cell r="BU351">
            <v>0</v>
          </cell>
          <cell r="BV351">
            <v>0</v>
          </cell>
          <cell r="BX351">
            <v>0</v>
          </cell>
        </row>
        <row r="352">
          <cell r="A352">
            <v>343</v>
          </cell>
          <cell r="B352">
            <v>343</v>
          </cell>
          <cell r="C352" t="str">
            <v>WINCHENDON</v>
          </cell>
          <cell r="D352">
            <v>27.02</v>
          </cell>
          <cell r="E352">
            <v>297513</v>
          </cell>
          <cell r="F352">
            <v>0</v>
          </cell>
          <cell r="G352">
            <v>23237</v>
          </cell>
          <cell r="H352">
            <v>320750</v>
          </cell>
          <cell r="J352">
            <v>0</v>
          </cell>
          <cell r="K352">
            <v>0</v>
          </cell>
          <cell r="L352">
            <v>23237</v>
          </cell>
          <cell r="M352">
            <v>23237</v>
          </cell>
          <cell r="O352">
            <v>297513</v>
          </cell>
          <cell r="Q352">
            <v>12327</v>
          </cell>
          <cell r="R352">
            <v>0</v>
          </cell>
          <cell r="S352">
            <v>24130</v>
          </cell>
          <cell r="T352">
            <v>35564</v>
          </cell>
          <cell r="V352">
            <v>121555.5</v>
          </cell>
          <cell r="W352">
            <v>0</v>
          </cell>
          <cell r="X352">
            <v>343</v>
          </cell>
          <cell r="Y352">
            <v>27.02</v>
          </cell>
          <cell r="Z352">
            <v>0</v>
          </cell>
          <cell r="AA352">
            <v>297513</v>
          </cell>
          <cell r="AB352">
            <v>0</v>
          </cell>
          <cell r="AC352">
            <v>297513</v>
          </cell>
          <cell r="AD352">
            <v>0</v>
          </cell>
          <cell r="AE352">
            <v>23237</v>
          </cell>
          <cell r="AF352">
            <v>320750</v>
          </cell>
          <cell r="AG352">
            <v>11434</v>
          </cell>
          <cell r="AH352">
            <v>0</v>
          </cell>
          <cell r="AI352">
            <v>893</v>
          </cell>
          <cell r="AJ352">
            <v>12327</v>
          </cell>
          <cell r="AK352">
            <v>333077</v>
          </cell>
          <cell r="AM352">
            <v>343</v>
          </cell>
          <cell r="AN352">
            <v>343</v>
          </cell>
          <cell r="AO352" t="str">
            <v>WINCHENDON</v>
          </cell>
          <cell r="AP352">
            <v>297513</v>
          </cell>
          <cell r="AQ352">
            <v>466821</v>
          </cell>
          <cell r="AR352">
            <v>0</v>
          </cell>
          <cell r="AS352">
            <v>0</v>
          </cell>
          <cell r="AT352">
            <v>34382.5</v>
          </cell>
          <cell r="AU352">
            <v>24472.5</v>
          </cell>
          <cell r="AV352">
            <v>18845</v>
          </cell>
          <cell r="AW352">
            <v>8291.5</v>
          </cell>
          <cell r="AX352">
            <v>0</v>
          </cell>
          <cell r="AY352">
            <v>85991.5</v>
          </cell>
          <cell r="BA352">
            <v>0</v>
          </cell>
          <cell r="BB352">
            <v>0</v>
          </cell>
          <cell r="BD352">
            <v>343</v>
          </cell>
          <cell r="BE352" t="str">
            <v>WINCHENDON</v>
          </cell>
          <cell r="BF352">
            <v>0</v>
          </cell>
          <cell r="BG352">
            <v>0</v>
          </cell>
          <cell r="BI352">
            <v>0</v>
          </cell>
          <cell r="BJ352">
            <v>0</v>
          </cell>
          <cell r="BK352">
            <v>0</v>
          </cell>
          <cell r="BL352">
            <v>0</v>
          </cell>
          <cell r="BM352">
            <v>0</v>
          </cell>
          <cell r="BN352">
            <v>0</v>
          </cell>
          <cell r="BP352">
            <v>0</v>
          </cell>
          <cell r="BR352">
            <v>0</v>
          </cell>
          <cell r="BS352">
            <v>0</v>
          </cell>
          <cell r="BT352">
            <v>0</v>
          </cell>
          <cell r="BU352">
            <v>0</v>
          </cell>
          <cell r="BV352">
            <v>0</v>
          </cell>
          <cell r="BX352">
            <v>0</v>
          </cell>
        </row>
        <row r="353">
          <cell r="A353">
            <v>344</v>
          </cell>
          <cell r="B353">
            <v>344</v>
          </cell>
          <cell r="C353" t="str">
            <v>WINCHESTER</v>
          </cell>
          <cell r="D353">
            <v>2.5</v>
          </cell>
          <cell r="E353">
            <v>30280</v>
          </cell>
          <cell r="F353">
            <v>0</v>
          </cell>
          <cell r="G353">
            <v>2234</v>
          </cell>
          <cell r="H353">
            <v>32514</v>
          </cell>
          <cell r="J353">
            <v>8865.5573835002378</v>
          </cell>
          <cell r="K353">
            <v>0.32716950239411902</v>
          </cell>
          <cell r="L353">
            <v>2234</v>
          </cell>
          <cell r="M353">
            <v>11099.557383500238</v>
          </cell>
          <cell r="O353">
            <v>21414.442616499764</v>
          </cell>
          <cell r="Q353">
            <v>0</v>
          </cell>
          <cell r="R353">
            <v>8865.5573835002378</v>
          </cell>
          <cell r="S353">
            <v>2234</v>
          </cell>
          <cell r="T353">
            <v>11099.557383500238</v>
          </cell>
          <cell r="V353">
            <v>29331.75</v>
          </cell>
          <cell r="W353">
            <v>0</v>
          </cell>
          <cell r="X353">
            <v>344</v>
          </cell>
          <cell r="Y353">
            <v>2.5</v>
          </cell>
          <cell r="Z353">
            <v>0</v>
          </cell>
          <cell r="AA353">
            <v>30280</v>
          </cell>
          <cell r="AB353">
            <v>0</v>
          </cell>
          <cell r="AC353">
            <v>30280</v>
          </cell>
          <cell r="AD353">
            <v>0</v>
          </cell>
          <cell r="AE353">
            <v>2234</v>
          </cell>
          <cell r="AF353">
            <v>32514</v>
          </cell>
          <cell r="AG353">
            <v>0</v>
          </cell>
          <cell r="AH353">
            <v>0</v>
          </cell>
          <cell r="AI353">
            <v>0</v>
          </cell>
          <cell r="AJ353">
            <v>0</v>
          </cell>
          <cell r="AK353">
            <v>32514</v>
          </cell>
          <cell r="AM353">
            <v>344</v>
          </cell>
          <cell r="AN353">
            <v>344</v>
          </cell>
          <cell r="AO353" t="str">
            <v>WINCHESTER</v>
          </cell>
          <cell r="AP353">
            <v>30280</v>
          </cell>
          <cell r="AQ353">
            <v>16827</v>
          </cell>
          <cell r="AR353">
            <v>13453</v>
          </cell>
          <cell r="AS353">
            <v>0</v>
          </cell>
          <cell r="AT353">
            <v>1729.5</v>
          </cell>
          <cell r="AU353">
            <v>11915.25</v>
          </cell>
          <cell r="AV353">
            <v>0</v>
          </cell>
          <cell r="AW353">
            <v>0</v>
          </cell>
          <cell r="AX353">
            <v>0</v>
          </cell>
          <cell r="AY353">
            <v>27097.75</v>
          </cell>
          <cell r="BA353">
            <v>8865.5573835002378</v>
          </cell>
          <cell r="BB353">
            <v>8850.1865586518688</v>
          </cell>
          <cell r="BD353">
            <v>344</v>
          </cell>
          <cell r="BE353" t="str">
            <v>WINCHESTER</v>
          </cell>
          <cell r="BF353">
            <v>0</v>
          </cell>
          <cell r="BG353">
            <v>0</v>
          </cell>
          <cell r="BI353">
            <v>0</v>
          </cell>
          <cell r="BJ353">
            <v>0</v>
          </cell>
          <cell r="BK353">
            <v>0</v>
          </cell>
          <cell r="BL353">
            <v>0</v>
          </cell>
          <cell r="BM353">
            <v>0</v>
          </cell>
          <cell r="BN353">
            <v>0</v>
          </cell>
          <cell r="BP353">
            <v>0</v>
          </cell>
          <cell r="BR353">
            <v>13453</v>
          </cell>
          <cell r="BS353">
            <v>13453</v>
          </cell>
          <cell r="BT353">
            <v>0</v>
          </cell>
          <cell r="BU353">
            <v>0</v>
          </cell>
          <cell r="BV353">
            <v>0</v>
          </cell>
          <cell r="BX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BA354">
            <v>0</v>
          </cell>
          <cell r="BB354">
            <v>0</v>
          </cell>
          <cell r="BD354">
            <v>345</v>
          </cell>
          <cell r="BE354" t="str">
            <v>WINDSOR</v>
          </cell>
          <cell r="BF354">
            <v>0</v>
          </cell>
          <cell r="BG354">
            <v>0</v>
          </cell>
          <cell r="BI354">
            <v>0</v>
          </cell>
          <cell r="BJ354">
            <v>0</v>
          </cell>
          <cell r="BK354">
            <v>0</v>
          </cell>
          <cell r="BL354">
            <v>0</v>
          </cell>
          <cell r="BM354">
            <v>0</v>
          </cell>
          <cell r="BN354">
            <v>0</v>
          </cell>
          <cell r="BP354">
            <v>0</v>
          </cell>
          <cell r="BR354">
            <v>0</v>
          </cell>
          <cell r="BS354">
            <v>0</v>
          </cell>
          <cell r="BT354">
            <v>0</v>
          </cell>
          <cell r="BU354">
            <v>0</v>
          </cell>
          <cell r="BV354">
            <v>0</v>
          </cell>
          <cell r="BX354">
            <v>0</v>
          </cell>
        </row>
        <row r="355">
          <cell r="A355">
            <v>346</v>
          </cell>
          <cell r="B355">
            <v>346</v>
          </cell>
          <cell r="C355" t="str">
            <v>WINTHROP</v>
          </cell>
          <cell r="D355">
            <v>17.25</v>
          </cell>
          <cell r="E355">
            <v>218324</v>
          </cell>
          <cell r="F355">
            <v>0</v>
          </cell>
          <cell r="G355">
            <v>15092</v>
          </cell>
          <cell r="H355">
            <v>233416</v>
          </cell>
          <cell r="J355">
            <v>14686.545371513368</v>
          </cell>
          <cell r="K355">
            <v>0.41211182722516188</v>
          </cell>
          <cell r="L355">
            <v>15092</v>
          </cell>
          <cell r="M355">
            <v>29778.54537151337</v>
          </cell>
          <cell r="O355">
            <v>203637.45462848662</v>
          </cell>
          <cell r="Q355">
            <v>5182</v>
          </cell>
          <cell r="R355">
            <v>14686.545371513368</v>
          </cell>
          <cell r="S355">
            <v>15405</v>
          </cell>
          <cell r="T355">
            <v>34960.54537151337</v>
          </cell>
          <cell r="V355">
            <v>55911.281925153802</v>
          </cell>
          <cell r="W355">
            <v>0</v>
          </cell>
          <cell r="X355">
            <v>346</v>
          </cell>
          <cell r="Y355">
            <v>17.25</v>
          </cell>
          <cell r="Z355">
            <v>0</v>
          </cell>
          <cell r="AA355">
            <v>218324</v>
          </cell>
          <cell r="AB355">
            <v>0</v>
          </cell>
          <cell r="AC355">
            <v>218324</v>
          </cell>
          <cell r="AD355">
            <v>0</v>
          </cell>
          <cell r="AE355">
            <v>15092</v>
          </cell>
          <cell r="AF355">
            <v>233416</v>
          </cell>
          <cell r="AG355">
            <v>4869</v>
          </cell>
          <cell r="AH355">
            <v>0</v>
          </cell>
          <cell r="AI355">
            <v>313</v>
          </cell>
          <cell r="AJ355">
            <v>5182</v>
          </cell>
          <cell r="AK355">
            <v>238598</v>
          </cell>
          <cell r="AM355">
            <v>346</v>
          </cell>
          <cell r="AN355">
            <v>346</v>
          </cell>
          <cell r="AO355" t="str">
            <v>WINTHROP</v>
          </cell>
          <cell r="AP355">
            <v>218324</v>
          </cell>
          <cell r="AQ355">
            <v>195933</v>
          </cell>
          <cell r="AR355">
            <v>22391</v>
          </cell>
          <cell r="AS355">
            <v>1721</v>
          </cell>
          <cell r="AT355">
            <v>4730.25</v>
          </cell>
          <cell r="AU355">
            <v>2588</v>
          </cell>
          <cell r="AV355">
            <v>3514.75</v>
          </cell>
          <cell r="AW355">
            <v>797.25</v>
          </cell>
          <cell r="AX355">
            <v>-104.96807484619421</v>
          </cell>
          <cell r="AY355">
            <v>35637.281925153802</v>
          </cell>
          <cell r="BA355">
            <v>14686.545371513368</v>
          </cell>
          <cell r="BB355">
            <v>14625.168492073748</v>
          </cell>
          <cell r="BD355">
            <v>346</v>
          </cell>
          <cell r="BE355" t="str">
            <v>WINTHROP</v>
          </cell>
          <cell r="BF355">
            <v>0</v>
          </cell>
          <cell r="BG355">
            <v>0</v>
          </cell>
          <cell r="BI355">
            <v>0</v>
          </cell>
          <cell r="BJ355">
            <v>0</v>
          </cell>
          <cell r="BK355">
            <v>0</v>
          </cell>
          <cell r="BL355">
            <v>0</v>
          </cell>
          <cell r="BM355">
            <v>0</v>
          </cell>
          <cell r="BN355">
            <v>0</v>
          </cell>
          <cell r="BP355">
            <v>0</v>
          </cell>
          <cell r="BR355">
            <v>22391</v>
          </cell>
          <cell r="BS355">
            <v>22391</v>
          </cell>
          <cell r="BT355">
            <v>0</v>
          </cell>
          <cell r="BU355">
            <v>-104.96807484619421</v>
          </cell>
          <cell r="BV355">
            <v>-104.96807484619421</v>
          </cell>
          <cell r="BX355">
            <v>-104.96807484619421</v>
          </cell>
        </row>
        <row r="356">
          <cell r="A356">
            <v>347</v>
          </cell>
          <cell r="B356">
            <v>347</v>
          </cell>
          <cell r="C356" t="str">
            <v>WOBURN</v>
          </cell>
          <cell r="D356">
            <v>20.61</v>
          </cell>
          <cell r="E356">
            <v>324771</v>
          </cell>
          <cell r="F356">
            <v>0</v>
          </cell>
          <cell r="G356">
            <v>18394</v>
          </cell>
          <cell r="H356">
            <v>343165</v>
          </cell>
          <cell r="J356">
            <v>30029.725947680588</v>
          </cell>
          <cell r="K356">
            <v>0.31394533608234371</v>
          </cell>
          <cell r="L356">
            <v>18394</v>
          </cell>
          <cell r="M356">
            <v>48423.725947680592</v>
          </cell>
          <cell r="O356">
            <v>294741.27405231941</v>
          </cell>
          <cell r="Q356">
            <v>0</v>
          </cell>
          <cell r="R356">
            <v>30029.725947680588</v>
          </cell>
          <cell r="S356">
            <v>18394</v>
          </cell>
          <cell r="T356">
            <v>48423.725947680592</v>
          </cell>
          <cell r="V356">
            <v>114046.72197515363</v>
          </cell>
          <cell r="W356">
            <v>0</v>
          </cell>
          <cell r="X356">
            <v>347</v>
          </cell>
          <cell r="Y356">
            <v>20.61</v>
          </cell>
          <cell r="Z356">
            <v>9.6006845407866775E-3</v>
          </cell>
          <cell r="AA356">
            <v>324771</v>
          </cell>
          <cell r="AB356">
            <v>0</v>
          </cell>
          <cell r="AC356">
            <v>324771</v>
          </cell>
          <cell r="AD356">
            <v>0</v>
          </cell>
          <cell r="AE356">
            <v>18394</v>
          </cell>
          <cell r="AF356">
            <v>343165</v>
          </cell>
          <cell r="AG356">
            <v>0</v>
          </cell>
          <cell r="AH356">
            <v>0</v>
          </cell>
          <cell r="AI356">
            <v>0</v>
          </cell>
          <cell r="AJ356">
            <v>0</v>
          </cell>
          <cell r="AK356">
            <v>343165</v>
          </cell>
          <cell r="AM356">
            <v>347</v>
          </cell>
          <cell r="AN356">
            <v>347</v>
          </cell>
          <cell r="AO356" t="str">
            <v>WOBURN</v>
          </cell>
          <cell r="AP356">
            <v>324771</v>
          </cell>
          <cell r="AQ356">
            <v>277655</v>
          </cell>
          <cell r="AR356">
            <v>47116</v>
          </cell>
          <cell r="AS356">
            <v>25369</v>
          </cell>
          <cell r="AT356">
            <v>0</v>
          </cell>
          <cell r="AU356">
            <v>15889.75</v>
          </cell>
          <cell r="AV356">
            <v>0</v>
          </cell>
          <cell r="AW356">
            <v>8825.5</v>
          </cell>
          <cell r="AX356">
            <v>-1547.5280248463678</v>
          </cell>
          <cell r="AY356">
            <v>95652.721975153632</v>
          </cell>
          <cell r="BA356">
            <v>30029.725947680588</v>
          </cell>
          <cell r="BB356">
            <v>29448.189651318164</v>
          </cell>
          <cell r="BD356">
            <v>347</v>
          </cell>
          <cell r="BE356" t="str">
            <v>WOBURN</v>
          </cell>
          <cell r="BF356">
            <v>0</v>
          </cell>
          <cell r="BG356">
            <v>0</v>
          </cell>
          <cell r="BI356">
            <v>0</v>
          </cell>
          <cell r="BJ356">
            <v>0</v>
          </cell>
          <cell r="BK356">
            <v>0</v>
          </cell>
          <cell r="BL356">
            <v>0</v>
          </cell>
          <cell r="BM356">
            <v>0</v>
          </cell>
          <cell r="BN356">
            <v>0</v>
          </cell>
          <cell r="BP356">
            <v>0</v>
          </cell>
          <cell r="BR356">
            <v>47116</v>
          </cell>
          <cell r="BS356">
            <v>47116</v>
          </cell>
          <cell r="BT356">
            <v>0</v>
          </cell>
          <cell r="BU356">
            <v>-1547.5280248463678</v>
          </cell>
          <cell r="BV356">
            <v>-1547.5280248463678</v>
          </cell>
          <cell r="BX356">
            <v>-1547.5280248463678</v>
          </cell>
        </row>
        <row r="357">
          <cell r="A357">
            <v>348</v>
          </cell>
          <cell r="B357">
            <v>348</v>
          </cell>
          <cell r="C357" t="str">
            <v>WORCESTER</v>
          </cell>
          <cell r="D357">
            <v>2011.91</v>
          </cell>
          <cell r="E357">
            <v>22285609</v>
          </cell>
          <cell r="F357">
            <v>922554</v>
          </cell>
          <cell r="G357">
            <v>1794838</v>
          </cell>
          <cell r="H357">
            <v>25003001</v>
          </cell>
          <cell r="J357">
            <v>0</v>
          </cell>
          <cell r="K357">
            <v>0</v>
          </cell>
          <cell r="L357">
            <v>1794838</v>
          </cell>
          <cell r="M357">
            <v>1794838</v>
          </cell>
          <cell r="O357">
            <v>23208163</v>
          </cell>
          <cell r="Q357">
            <v>18335</v>
          </cell>
          <cell r="R357">
            <v>0</v>
          </cell>
          <cell r="S357">
            <v>1796204</v>
          </cell>
          <cell r="T357">
            <v>1813173</v>
          </cell>
          <cell r="V357">
            <v>2269420.25</v>
          </cell>
          <cell r="W357">
            <v>0</v>
          </cell>
          <cell r="X357">
            <v>348</v>
          </cell>
          <cell r="Y357">
            <v>2011.91</v>
          </cell>
          <cell r="Z357">
            <v>0.51650811037737854</v>
          </cell>
          <cell r="AA357">
            <v>22285609</v>
          </cell>
          <cell r="AB357">
            <v>0</v>
          </cell>
          <cell r="AC357">
            <v>22285609</v>
          </cell>
          <cell r="AD357">
            <v>922554</v>
          </cell>
          <cell r="AE357">
            <v>1794838</v>
          </cell>
          <cell r="AF357">
            <v>25003001</v>
          </cell>
          <cell r="AG357">
            <v>16092</v>
          </cell>
          <cell r="AH357">
            <v>877</v>
          </cell>
          <cell r="AI357">
            <v>1366</v>
          </cell>
          <cell r="AJ357">
            <v>18335</v>
          </cell>
          <cell r="AK357">
            <v>25021336</v>
          </cell>
          <cell r="AM357">
            <v>348</v>
          </cell>
          <cell r="AN357">
            <v>348</v>
          </cell>
          <cell r="AO357" t="str">
            <v>WORCESTER</v>
          </cell>
          <cell r="AP357">
            <v>22285609</v>
          </cell>
          <cell r="AQ357">
            <v>22740474</v>
          </cell>
          <cell r="AR357">
            <v>0</v>
          </cell>
          <cell r="AS357">
            <v>0</v>
          </cell>
          <cell r="AT357">
            <v>83985.75</v>
          </cell>
          <cell r="AU357">
            <v>14112.5</v>
          </cell>
          <cell r="AV357">
            <v>0</v>
          </cell>
          <cell r="AW357">
            <v>358149</v>
          </cell>
          <cell r="AX357">
            <v>0</v>
          </cell>
          <cell r="AY357">
            <v>456247.25</v>
          </cell>
          <cell r="BA357">
            <v>0</v>
          </cell>
          <cell r="BB357">
            <v>0</v>
          </cell>
          <cell r="BD357">
            <v>348</v>
          </cell>
          <cell r="BE357" t="str">
            <v>WORCESTER</v>
          </cell>
          <cell r="BF357">
            <v>0</v>
          </cell>
          <cell r="BG357">
            <v>0</v>
          </cell>
          <cell r="BI357">
            <v>0</v>
          </cell>
          <cell r="BJ357">
            <v>0</v>
          </cell>
          <cell r="BK357">
            <v>0</v>
          </cell>
          <cell r="BL357">
            <v>0</v>
          </cell>
          <cell r="BM357">
            <v>0</v>
          </cell>
          <cell r="BN357">
            <v>0</v>
          </cell>
          <cell r="BP357">
            <v>0</v>
          </cell>
          <cell r="BR357">
            <v>0</v>
          </cell>
          <cell r="BS357">
            <v>467689</v>
          </cell>
          <cell r="BT357">
            <v>-467689</v>
          </cell>
          <cell r="BU357">
            <v>0</v>
          </cell>
          <cell r="BV357">
            <v>0</v>
          </cell>
          <cell r="BX357">
            <v>0</v>
          </cell>
        </row>
        <row r="358">
          <cell r="A358">
            <v>349</v>
          </cell>
          <cell r="B358">
            <v>349</v>
          </cell>
          <cell r="C358" t="str">
            <v>WORTHINGTON</v>
          </cell>
          <cell r="D358">
            <v>0</v>
          </cell>
          <cell r="E358">
            <v>0</v>
          </cell>
          <cell r="F358">
            <v>0</v>
          </cell>
          <cell r="G358">
            <v>0</v>
          </cell>
          <cell r="H358">
            <v>0</v>
          </cell>
          <cell r="J358">
            <v>-3.9496527631192868</v>
          </cell>
          <cell r="K358">
            <v>-1.3341138101483766E-3</v>
          </cell>
          <cell r="L358">
            <v>0</v>
          </cell>
          <cell r="M358">
            <v>-3.9496527631192868</v>
          </cell>
          <cell r="O358">
            <v>3.9496527631192868</v>
          </cell>
          <cell r="Q358">
            <v>0</v>
          </cell>
          <cell r="R358">
            <v>-3.9496527631192868</v>
          </cell>
          <cell r="S358">
            <v>0</v>
          </cell>
          <cell r="T358">
            <v>-3.9496527631192868</v>
          </cell>
          <cell r="V358">
            <v>2960.5066172578013</v>
          </cell>
          <cell r="W358">
            <v>0</v>
          </cell>
          <cell r="X358">
            <v>349</v>
          </cell>
          <cell r="AM358">
            <v>349</v>
          </cell>
          <cell r="AN358">
            <v>349</v>
          </cell>
          <cell r="AO358" t="str">
            <v>WORTHINGTON</v>
          </cell>
          <cell r="AP358">
            <v>0</v>
          </cell>
          <cell r="AQ358">
            <v>11867</v>
          </cell>
          <cell r="AR358">
            <v>0</v>
          </cell>
          <cell r="AS358">
            <v>98</v>
          </cell>
          <cell r="AT358">
            <v>2868.5</v>
          </cell>
          <cell r="AU358">
            <v>0</v>
          </cell>
          <cell r="AV358">
            <v>0</v>
          </cell>
          <cell r="AW358">
            <v>0</v>
          </cell>
          <cell r="AX358">
            <v>-5.9933827421988326</v>
          </cell>
          <cell r="AY358">
            <v>2960.5066172578013</v>
          </cell>
          <cell r="BA358">
            <v>-3.9496527631192868</v>
          </cell>
          <cell r="BB358">
            <v>-5.9933827421988326</v>
          </cell>
          <cell r="BD358">
            <v>349</v>
          </cell>
          <cell r="BE358" t="str">
            <v>WORTHINGTON</v>
          </cell>
          <cell r="BF358">
            <v>0</v>
          </cell>
          <cell r="BG358">
            <v>0</v>
          </cell>
          <cell r="BI358">
            <v>0</v>
          </cell>
          <cell r="BJ358">
            <v>0</v>
          </cell>
          <cell r="BK358">
            <v>0</v>
          </cell>
          <cell r="BL358">
            <v>0</v>
          </cell>
          <cell r="BM358">
            <v>0</v>
          </cell>
          <cell r="BN358">
            <v>0</v>
          </cell>
          <cell r="BP358">
            <v>0</v>
          </cell>
          <cell r="BR358">
            <v>0</v>
          </cell>
          <cell r="BS358">
            <v>0</v>
          </cell>
          <cell r="BT358">
            <v>0</v>
          </cell>
          <cell r="BU358">
            <v>-5.9933827421988326</v>
          </cell>
          <cell r="BV358">
            <v>-5.9933827421988326</v>
          </cell>
          <cell r="BX358">
            <v>-5.9933827421988326</v>
          </cell>
        </row>
        <row r="359">
          <cell r="A359">
            <v>350</v>
          </cell>
          <cell r="B359">
            <v>350</v>
          </cell>
          <cell r="C359" t="str">
            <v>WRENTHAM</v>
          </cell>
          <cell r="D359">
            <v>21</v>
          </cell>
          <cell r="E359">
            <v>327188</v>
          </cell>
          <cell r="F359">
            <v>0</v>
          </cell>
          <cell r="G359">
            <v>18753</v>
          </cell>
          <cell r="H359">
            <v>345941</v>
          </cell>
          <cell r="J359">
            <v>109491.90724401973</v>
          </cell>
          <cell r="K359">
            <v>0.56481488561792337</v>
          </cell>
          <cell r="L359">
            <v>18753</v>
          </cell>
          <cell r="M359">
            <v>128244.90724401973</v>
          </cell>
          <cell r="O359">
            <v>217696.09275598027</v>
          </cell>
          <cell r="Q359">
            <v>0</v>
          </cell>
          <cell r="R359">
            <v>109491.90724401973</v>
          </cell>
          <cell r="S359">
            <v>18753</v>
          </cell>
          <cell r="T359">
            <v>128244.90724401973</v>
          </cell>
          <cell r="V359">
            <v>212607.5</v>
          </cell>
          <cell r="W359">
            <v>0</v>
          </cell>
          <cell r="X359">
            <v>350</v>
          </cell>
          <cell r="Y359">
            <v>21</v>
          </cell>
          <cell r="Z359">
            <v>0</v>
          </cell>
          <cell r="AA359">
            <v>327188</v>
          </cell>
          <cell r="AB359">
            <v>0</v>
          </cell>
          <cell r="AC359">
            <v>327188</v>
          </cell>
          <cell r="AD359">
            <v>0</v>
          </cell>
          <cell r="AE359">
            <v>18753</v>
          </cell>
          <cell r="AF359">
            <v>345941</v>
          </cell>
          <cell r="AG359">
            <v>0</v>
          </cell>
          <cell r="AH359">
            <v>0</v>
          </cell>
          <cell r="AI359">
            <v>0</v>
          </cell>
          <cell r="AJ359">
            <v>0</v>
          </cell>
          <cell r="AK359">
            <v>345941</v>
          </cell>
          <cell r="AM359">
            <v>350</v>
          </cell>
          <cell r="AN359">
            <v>350</v>
          </cell>
          <cell r="AO359" t="str">
            <v>WRENTHAM</v>
          </cell>
          <cell r="AP359">
            <v>327188</v>
          </cell>
          <cell r="AQ359">
            <v>161040</v>
          </cell>
          <cell r="AR359">
            <v>166148</v>
          </cell>
          <cell r="AS359">
            <v>0</v>
          </cell>
          <cell r="AT359">
            <v>19903</v>
          </cell>
          <cell r="AU359">
            <v>682.25</v>
          </cell>
          <cell r="AV359">
            <v>5639.75</v>
          </cell>
          <cell r="AW359">
            <v>1481.5</v>
          </cell>
          <cell r="AX359">
            <v>0</v>
          </cell>
          <cell r="AY359">
            <v>193854.5</v>
          </cell>
          <cell r="BA359">
            <v>109491.90724401973</v>
          </cell>
          <cell r="BB359">
            <v>109302.0736153193</v>
          </cell>
          <cell r="BD359">
            <v>350</v>
          </cell>
          <cell r="BE359" t="str">
            <v>WRENTHAM</v>
          </cell>
          <cell r="BF359">
            <v>0</v>
          </cell>
          <cell r="BG359">
            <v>0</v>
          </cell>
          <cell r="BI359">
            <v>0</v>
          </cell>
          <cell r="BJ359">
            <v>0</v>
          </cell>
          <cell r="BK359">
            <v>0</v>
          </cell>
          <cell r="BL359">
            <v>0</v>
          </cell>
          <cell r="BM359">
            <v>0</v>
          </cell>
          <cell r="BN359">
            <v>0</v>
          </cell>
          <cell r="BP359">
            <v>0</v>
          </cell>
          <cell r="BR359">
            <v>166148</v>
          </cell>
          <cell r="BS359">
            <v>166148</v>
          </cell>
          <cell r="BT359">
            <v>0</v>
          </cell>
          <cell r="BU359">
            <v>0</v>
          </cell>
          <cell r="BV359">
            <v>0</v>
          </cell>
          <cell r="BX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BA360">
            <v>0</v>
          </cell>
          <cell r="BB360">
            <v>0</v>
          </cell>
          <cell r="BD360">
            <v>351</v>
          </cell>
          <cell r="BE360" t="str">
            <v>YARMOUTH</v>
          </cell>
          <cell r="BF360">
            <v>0</v>
          </cell>
          <cell r="BG360">
            <v>0</v>
          </cell>
          <cell r="BI360">
            <v>0</v>
          </cell>
          <cell r="BJ360">
            <v>0</v>
          </cell>
          <cell r="BK360">
            <v>0</v>
          </cell>
          <cell r="BL360">
            <v>0</v>
          </cell>
          <cell r="BM360">
            <v>0</v>
          </cell>
          <cell r="BN360">
            <v>0</v>
          </cell>
          <cell r="BP360">
            <v>0</v>
          </cell>
          <cell r="BR360">
            <v>0</v>
          </cell>
          <cell r="BS360">
            <v>0</v>
          </cell>
          <cell r="BT360">
            <v>0</v>
          </cell>
          <cell r="BU360">
            <v>0</v>
          </cell>
          <cell r="BV360">
            <v>0</v>
          </cell>
          <cell r="BX360">
            <v>0</v>
          </cell>
        </row>
        <row r="361">
          <cell r="A361">
            <v>352</v>
          </cell>
          <cell r="B361">
            <v>352</v>
          </cell>
          <cell r="C361" t="str">
            <v>DEVENS</v>
          </cell>
          <cell r="D361">
            <v>5.04</v>
          </cell>
          <cell r="E361">
            <v>59154</v>
          </cell>
          <cell r="F361">
            <v>0</v>
          </cell>
          <cell r="G361">
            <v>3608</v>
          </cell>
          <cell r="H361">
            <v>62762</v>
          </cell>
          <cell r="J361">
            <v>19905.822220025882</v>
          </cell>
          <cell r="K361">
            <v>0.52952635139427884</v>
          </cell>
          <cell r="L361">
            <v>3608</v>
          </cell>
          <cell r="M361">
            <v>23513.822220025882</v>
          </cell>
          <cell r="O361">
            <v>39248.177779974118</v>
          </cell>
          <cell r="Q361">
            <v>15535</v>
          </cell>
          <cell r="R361">
            <v>19905.822220025882</v>
          </cell>
          <cell r="S361">
            <v>4501</v>
          </cell>
          <cell r="T361">
            <v>39048.822220025882</v>
          </cell>
          <cell r="V361">
            <v>56734.75</v>
          </cell>
          <cell r="W361">
            <v>0</v>
          </cell>
          <cell r="X361">
            <v>352</v>
          </cell>
          <cell r="Y361">
            <v>5.04</v>
          </cell>
          <cell r="Z361">
            <v>0</v>
          </cell>
          <cell r="AA361">
            <v>59154</v>
          </cell>
          <cell r="AB361">
            <v>0</v>
          </cell>
          <cell r="AC361">
            <v>59154</v>
          </cell>
          <cell r="AD361">
            <v>0</v>
          </cell>
          <cell r="AE361">
            <v>3608</v>
          </cell>
          <cell r="AF361">
            <v>62762</v>
          </cell>
          <cell r="AG361">
            <v>14642</v>
          </cell>
          <cell r="AH361">
            <v>0</v>
          </cell>
          <cell r="AI361">
            <v>893</v>
          </cell>
          <cell r="AJ361">
            <v>15535</v>
          </cell>
          <cell r="AK361">
            <v>78297</v>
          </cell>
          <cell r="AM361">
            <v>352</v>
          </cell>
          <cell r="AN361">
            <v>352</v>
          </cell>
          <cell r="AO361" t="str">
            <v>DEVENS</v>
          </cell>
          <cell r="AP361">
            <v>59154</v>
          </cell>
          <cell r="AQ361">
            <v>28948</v>
          </cell>
          <cell r="AR361">
            <v>30206</v>
          </cell>
          <cell r="AS361">
            <v>0</v>
          </cell>
          <cell r="AT361">
            <v>7160</v>
          </cell>
          <cell r="AU361">
            <v>176</v>
          </cell>
          <cell r="AV361">
            <v>49.75</v>
          </cell>
          <cell r="AW361">
            <v>0</v>
          </cell>
          <cell r="AX361">
            <v>0</v>
          </cell>
          <cell r="AY361">
            <v>37591.75</v>
          </cell>
          <cell r="BA361">
            <v>19905.822220025882</v>
          </cell>
          <cell r="BB361">
            <v>19871.310130873288</v>
          </cell>
          <cell r="BD361">
            <v>352</v>
          </cell>
          <cell r="BE361" t="str">
            <v>DEVENS</v>
          </cell>
          <cell r="BF361">
            <v>0</v>
          </cell>
          <cell r="BG361">
            <v>0</v>
          </cell>
          <cell r="BI361">
            <v>0</v>
          </cell>
          <cell r="BJ361">
            <v>0</v>
          </cell>
          <cell r="BK361">
            <v>0</v>
          </cell>
          <cell r="BL361">
            <v>0</v>
          </cell>
          <cell r="BM361">
            <v>0</v>
          </cell>
          <cell r="BN361">
            <v>0</v>
          </cell>
          <cell r="BP361">
            <v>0</v>
          </cell>
          <cell r="BR361">
            <v>30206</v>
          </cell>
          <cell r="BS361">
            <v>30206</v>
          </cell>
          <cell r="BT361">
            <v>0</v>
          </cell>
          <cell r="BU361">
            <v>0</v>
          </cell>
          <cell r="BV361">
            <v>0</v>
          </cell>
          <cell r="BX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BA362">
            <v>0</v>
          </cell>
          <cell r="BB362">
            <v>0</v>
          </cell>
          <cell r="BD362">
            <v>353</v>
          </cell>
          <cell r="BE362" t="str">
            <v>SOUTHFIELD</v>
          </cell>
          <cell r="BF362">
            <v>0</v>
          </cell>
          <cell r="BG362">
            <v>0</v>
          </cell>
          <cell r="BI362">
            <v>0</v>
          </cell>
          <cell r="BJ362">
            <v>0</v>
          </cell>
          <cell r="BK362">
            <v>0</v>
          </cell>
          <cell r="BL362">
            <v>0</v>
          </cell>
          <cell r="BM362">
            <v>0</v>
          </cell>
          <cell r="BN362">
            <v>0</v>
          </cell>
          <cell r="BP362">
            <v>0</v>
          </cell>
          <cell r="BR362">
            <v>0</v>
          </cell>
          <cell r="BS362">
            <v>0</v>
          </cell>
          <cell r="BT362">
            <v>0</v>
          </cell>
          <cell r="BU362">
            <v>0</v>
          </cell>
          <cell r="BV362">
            <v>0</v>
          </cell>
          <cell r="BX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BA363">
            <v>0</v>
          </cell>
          <cell r="BB363">
            <v>0</v>
          </cell>
          <cell r="BD363">
            <v>406</v>
          </cell>
          <cell r="BE363" t="str">
            <v>NORTHAMPTON SMITH</v>
          </cell>
          <cell r="BF363">
            <v>0</v>
          </cell>
          <cell r="BG363">
            <v>0</v>
          </cell>
          <cell r="BI363">
            <v>0</v>
          </cell>
          <cell r="BJ363">
            <v>0</v>
          </cell>
          <cell r="BK363">
            <v>0</v>
          </cell>
          <cell r="BL363">
            <v>0</v>
          </cell>
          <cell r="BM363">
            <v>0</v>
          </cell>
          <cell r="BN363">
            <v>0</v>
          </cell>
          <cell r="BP363">
            <v>0</v>
          </cell>
          <cell r="BR363">
            <v>0</v>
          </cell>
          <cell r="BS363">
            <v>0</v>
          </cell>
          <cell r="BT363">
            <v>0</v>
          </cell>
          <cell r="BU363">
            <v>0</v>
          </cell>
          <cell r="BV363">
            <v>0</v>
          </cell>
          <cell r="BX363">
            <v>0</v>
          </cell>
        </row>
        <row r="364">
          <cell r="A364">
            <v>600</v>
          </cell>
          <cell r="B364">
            <v>701</v>
          </cell>
          <cell r="C364" t="str">
            <v>ACTON BOXBOROUGH</v>
          </cell>
          <cell r="D364">
            <v>23</v>
          </cell>
          <cell r="E364">
            <v>306348</v>
          </cell>
          <cell r="F364">
            <v>0</v>
          </cell>
          <cell r="G364">
            <v>20538</v>
          </cell>
          <cell r="H364">
            <v>326886</v>
          </cell>
          <cell r="J364">
            <v>0</v>
          </cell>
          <cell r="K364">
            <v>0</v>
          </cell>
          <cell r="L364">
            <v>20538</v>
          </cell>
          <cell r="M364">
            <v>20538</v>
          </cell>
          <cell r="O364">
            <v>306348</v>
          </cell>
          <cell r="Q364">
            <v>0</v>
          </cell>
          <cell r="R364">
            <v>0</v>
          </cell>
          <cell r="S364">
            <v>20538</v>
          </cell>
          <cell r="T364">
            <v>20538</v>
          </cell>
          <cell r="V364">
            <v>50662.25</v>
          </cell>
          <cell r="W364">
            <v>0</v>
          </cell>
          <cell r="X364">
            <v>600</v>
          </cell>
          <cell r="Y364">
            <v>23</v>
          </cell>
          <cell r="Z364">
            <v>1.0364247093640859E-3</v>
          </cell>
          <cell r="AA364">
            <v>306348</v>
          </cell>
          <cell r="AB364">
            <v>0</v>
          </cell>
          <cell r="AC364">
            <v>306348</v>
          </cell>
          <cell r="AD364">
            <v>0</v>
          </cell>
          <cell r="AE364">
            <v>20538</v>
          </cell>
          <cell r="AF364">
            <v>326886</v>
          </cell>
          <cell r="AG364">
            <v>0</v>
          </cell>
          <cell r="AH364">
            <v>0</v>
          </cell>
          <cell r="AI364">
            <v>0</v>
          </cell>
          <cell r="AJ364">
            <v>0</v>
          </cell>
          <cell r="AK364">
            <v>326886</v>
          </cell>
          <cell r="AM364">
            <v>600</v>
          </cell>
          <cell r="AN364">
            <v>701</v>
          </cell>
          <cell r="AO364" t="str">
            <v>ACTON BOXBOROUGH</v>
          </cell>
          <cell r="AP364">
            <v>306348</v>
          </cell>
          <cell r="AQ364">
            <v>311657</v>
          </cell>
          <cell r="AR364">
            <v>0</v>
          </cell>
          <cell r="AS364">
            <v>0</v>
          </cell>
          <cell r="AT364">
            <v>5059.5</v>
          </cell>
          <cell r="AU364">
            <v>0</v>
          </cell>
          <cell r="AV364">
            <v>6499.75</v>
          </cell>
          <cell r="AW364">
            <v>18565</v>
          </cell>
          <cell r="AX364">
            <v>0</v>
          </cell>
          <cell r="AY364">
            <v>30124.25</v>
          </cell>
          <cell r="BA364">
            <v>0</v>
          </cell>
          <cell r="BB364">
            <v>0</v>
          </cell>
          <cell r="BD364">
            <v>600</v>
          </cell>
          <cell r="BE364" t="str">
            <v>ACTON BOXBOROUGH</v>
          </cell>
          <cell r="BF364">
            <v>0</v>
          </cell>
          <cell r="BG364">
            <v>0</v>
          </cell>
          <cell r="BI364">
            <v>0</v>
          </cell>
          <cell r="BJ364">
            <v>0</v>
          </cell>
          <cell r="BK364">
            <v>0</v>
          </cell>
          <cell r="BL364">
            <v>0</v>
          </cell>
          <cell r="BM364">
            <v>0</v>
          </cell>
          <cell r="BN364">
            <v>0</v>
          </cell>
          <cell r="BP364">
            <v>0</v>
          </cell>
          <cell r="BR364">
            <v>0</v>
          </cell>
          <cell r="BS364">
            <v>0</v>
          </cell>
          <cell r="BT364">
            <v>0</v>
          </cell>
          <cell r="BU364">
            <v>0</v>
          </cell>
          <cell r="BV364">
            <v>0</v>
          </cell>
          <cell r="BX364">
            <v>0</v>
          </cell>
        </row>
        <row r="365">
          <cell r="A365">
            <v>603</v>
          </cell>
          <cell r="B365">
            <v>702</v>
          </cell>
          <cell r="C365" t="str">
            <v>ADAMS CHESHIRE</v>
          </cell>
          <cell r="D365">
            <v>87.950000000000017</v>
          </cell>
          <cell r="E365">
            <v>1076095</v>
          </cell>
          <cell r="F365">
            <v>0</v>
          </cell>
          <cell r="G365">
            <v>76754</v>
          </cell>
          <cell r="H365">
            <v>1152849</v>
          </cell>
          <cell r="J365">
            <v>135924.48783215581</v>
          </cell>
          <cell r="K365">
            <v>0.47246571315359515</v>
          </cell>
          <cell r="L365">
            <v>76754</v>
          </cell>
          <cell r="M365">
            <v>212678.48783215581</v>
          </cell>
          <cell r="O365">
            <v>940170.51216784422</v>
          </cell>
          <cell r="Q365">
            <v>26826</v>
          </cell>
          <cell r="R365">
            <v>135924.48783215581</v>
          </cell>
          <cell r="S365">
            <v>78540</v>
          </cell>
          <cell r="T365">
            <v>239504.48783215581</v>
          </cell>
          <cell r="V365">
            <v>391271.75</v>
          </cell>
          <cell r="W365">
            <v>0</v>
          </cell>
          <cell r="X365">
            <v>603</v>
          </cell>
          <cell r="Y365">
            <v>87.950000000000017</v>
          </cell>
          <cell r="Z365">
            <v>0</v>
          </cell>
          <cell r="AA365">
            <v>1076095</v>
          </cell>
          <cell r="AB365">
            <v>0</v>
          </cell>
          <cell r="AC365">
            <v>1076095</v>
          </cell>
          <cell r="AD365">
            <v>0</v>
          </cell>
          <cell r="AE365">
            <v>76754</v>
          </cell>
          <cell r="AF365">
            <v>1152849</v>
          </cell>
          <cell r="AG365">
            <v>25040</v>
          </cell>
          <cell r="AH365">
            <v>0</v>
          </cell>
          <cell r="AI365">
            <v>1786</v>
          </cell>
          <cell r="AJ365">
            <v>26826</v>
          </cell>
          <cell r="AK365">
            <v>1179675</v>
          </cell>
          <cell r="AM365">
            <v>603</v>
          </cell>
          <cell r="AN365">
            <v>702</v>
          </cell>
          <cell r="AO365" t="str">
            <v>ADAMS CHESHIRE</v>
          </cell>
          <cell r="AP365">
            <v>1076095</v>
          </cell>
          <cell r="AQ365">
            <v>869837</v>
          </cell>
          <cell r="AR365">
            <v>206258</v>
          </cell>
          <cell r="AS365">
            <v>0</v>
          </cell>
          <cell r="AT365">
            <v>38898.25</v>
          </cell>
          <cell r="AU365">
            <v>8013.5</v>
          </cell>
          <cell r="AV365">
            <v>0</v>
          </cell>
          <cell r="AW365">
            <v>34522</v>
          </cell>
          <cell r="AX365">
            <v>0</v>
          </cell>
          <cell r="AY365">
            <v>287691.75</v>
          </cell>
          <cell r="BA365">
            <v>135924.48783215581</v>
          </cell>
          <cell r="BB365">
            <v>135688.82622570556</v>
          </cell>
          <cell r="BD365">
            <v>603</v>
          </cell>
          <cell r="BE365" t="str">
            <v>ADAMS CHESHIRE</v>
          </cell>
          <cell r="BF365">
            <v>0</v>
          </cell>
          <cell r="BG365">
            <v>0</v>
          </cell>
          <cell r="BI365">
            <v>0</v>
          </cell>
          <cell r="BJ365">
            <v>0</v>
          </cell>
          <cell r="BK365">
            <v>0</v>
          </cell>
          <cell r="BL365">
            <v>0</v>
          </cell>
          <cell r="BM365">
            <v>0</v>
          </cell>
          <cell r="BN365">
            <v>0</v>
          </cell>
          <cell r="BP365">
            <v>0</v>
          </cell>
          <cell r="BR365">
            <v>206258</v>
          </cell>
          <cell r="BS365">
            <v>206258</v>
          </cell>
          <cell r="BT365">
            <v>0</v>
          </cell>
          <cell r="BU365">
            <v>0</v>
          </cell>
          <cell r="BV365">
            <v>0</v>
          </cell>
          <cell r="BX365">
            <v>0</v>
          </cell>
        </row>
        <row r="366">
          <cell r="A366">
            <v>605</v>
          </cell>
          <cell r="B366">
            <v>703</v>
          </cell>
          <cell r="C366" t="str">
            <v>AMHERST PELHAM</v>
          </cell>
          <cell r="D366">
            <v>93.03</v>
          </cell>
          <cell r="E366">
            <v>1483398</v>
          </cell>
          <cell r="F366">
            <v>0</v>
          </cell>
          <cell r="G366">
            <v>82032</v>
          </cell>
          <cell r="H366">
            <v>1565430</v>
          </cell>
          <cell r="J366">
            <v>-2512.3610576110136</v>
          </cell>
          <cell r="K366">
            <v>-1.4666021606338484E-2</v>
          </cell>
          <cell r="L366">
            <v>82032</v>
          </cell>
          <cell r="M366">
            <v>79519.638942388992</v>
          </cell>
          <cell r="O366">
            <v>1485910.3610576109</v>
          </cell>
          <cell r="Q366">
            <v>17740</v>
          </cell>
          <cell r="R366">
            <v>-2512.3610576110136</v>
          </cell>
          <cell r="S366">
            <v>82922</v>
          </cell>
          <cell r="T366">
            <v>97259.638942388992</v>
          </cell>
          <cell r="V366">
            <v>271076.87906312646</v>
          </cell>
          <cell r="W366">
            <v>0</v>
          </cell>
          <cell r="X366">
            <v>605</v>
          </cell>
          <cell r="Y366">
            <v>93.03</v>
          </cell>
          <cell r="Z366">
            <v>0.1733287654167141</v>
          </cell>
          <cell r="AA366">
            <v>1483398</v>
          </cell>
          <cell r="AB366">
            <v>0</v>
          </cell>
          <cell r="AC366">
            <v>1483398</v>
          </cell>
          <cell r="AD366">
            <v>0</v>
          </cell>
          <cell r="AE366">
            <v>82032</v>
          </cell>
          <cell r="AF366">
            <v>1565430</v>
          </cell>
          <cell r="AG366">
            <v>16850</v>
          </cell>
          <cell r="AH366">
            <v>0</v>
          </cell>
          <cell r="AI366">
            <v>890</v>
          </cell>
          <cell r="AJ366">
            <v>17740</v>
          </cell>
          <cell r="AK366">
            <v>1583170</v>
          </cell>
          <cell r="AM366">
            <v>605</v>
          </cell>
          <cell r="AN366">
            <v>703</v>
          </cell>
          <cell r="AO366" t="str">
            <v>AMHERST PELHAM</v>
          </cell>
          <cell r="AP366">
            <v>1483398</v>
          </cell>
          <cell r="AQ366">
            <v>1575615</v>
          </cell>
          <cell r="AR366">
            <v>0</v>
          </cell>
          <cell r="AS366">
            <v>62497</v>
          </cell>
          <cell r="AT366">
            <v>63394.75</v>
          </cell>
          <cell r="AU366">
            <v>15767.5</v>
          </cell>
          <cell r="AV366">
            <v>23242.25</v>
          </cell>
          <cell r="AW366">
            <v>10215.75</v>
          </cell>
          <cell r="AX366">
            <v>-3812.3709368735435</v>
          </cell>
          <cell r="AY366">
            <v>171304.87906312646</v>
          </cell>
          <cell r="BA366">
            <v>-2512.3610576110136</v>
          </cell>
          <cell r="BB366">
            <v>-3812.3709368735435</v>
          </cell>
          <cell r="BD366">
            <v>605</v>
          </cell>
          <cell r="BE366" t="str">
            <v>AMHERST PELHAM</v>
          </cell>
          <cell r="BF366">
            <v>0</v>
          </cell>
          <cell r="BG366">
            <v>0</v>
          </cell>
          <cell r="BI366">
            <v>0</v>
          </cell>
          <cell r="BJ366">
            <v>0</v>
          </cell>
          <cell r="BK366">
            <v>0</v>
          </cell>
          <cell r="BL366">
            <v>0</v>
          </cell>
          <cell r="BM366">
            <v>0</v>
          </cell>
          <cell r="BN366">
            <v>0</v>
          </cell>
          <cell r="BP366">
            <v>0</v>
          </cell>
          <cell r="BR366">
            <v>0</v>
          </cell>
          <cell r="BS366">
            <v>0</v>
          </cell>
          <cell r="BT366">
            <v>0</v>
          </cell>
          <cell r="BU366">
            <v>-3812.3709368735435</v>
          </cell>
          <cell r="BV366">
            <v>-3812.3709368735435</v>
          </cell>
          <cell r="BX366">
            <v>-3812.3709368735435</v>
          </cell>
        </row>
        <row r="367">
          <cell r="A367">
            <v>610</v>
          </cell>
          <cell r="B367">
            <v>704</v>
          </cell>
          <cell r="C367" t="str">
            <v>ASHBURNHAM WESTMINSTER</v>
          </cell>
          <cell r="D367">
            <v>9</v>
          </cell>
          <cell r="E367">
            <v>106470</v>
          </cell>
          <cell r="F367">
            <v>0</v>
          </cell>
          <cell r="G367">
            <v>8037</v>
          </cell>
          <cell r="H367">
            <v>114507</v>
          </cell>
          <cell r="J367">
            <v>-344.42379095384399</v>
          </cell>
          <cell r="K367">
            <v>-2.9895677950289093E-2</v>
          </cell>
          <cell r="L367">
            <v>8037</v>
          </cell>
          <cell r="M367">
            <v>7692.5762090461558</v>
          </cell>
          <cell r="O367">
            <v>106814.42379095385</v>
          </cell>
          <cell r="Q367">
            <v>0</v>
          </cell>
          <cell r="R367">
            <v>-344.42379095384399</v>
          </cell>
          <cell r="S367">
            <v>8037</v>
          </cell>
          <cell r="T367">
            <v>7692.5762090461558</v>
          </cell>
          <cell r="V367">
            <v>19557.85567440739</v>
          </cell>
          <cell r="W367">
            <v>0</v>
          </cell>
          <cell r="X367">
            <v>610</v>
          </cell>
          <cell r="Y367">
            <v>9</v>
          </cell>
          <cell r="Z367">
            <v>0</v>
          </cell>
          <cell r="AA367">
            <v>106470</v>
          </cell>
          <cell r="AB367">
            <v>0</v>
          </cell>
          <cell r="AC367">
            <v>106470</v>
          </cell>
          <cell r="AD367">
            <v>0</v>
          </cell>
          <cell r="AE367">
            <v>8037</v>
          </cell>
          <cell r="AF367">
            <v>114507</v>
          </cell>
          <cell r="AG367">
            <v>0</v>
          </cell>
          <cell r="AH367">
            <v>0</v>
          </cell>
          <cell r="AI367">
            <v>0</v>
          </cell>
          <cell r="AJ367">
            <v>0</v>
          </cell>
          <cell r="AK367">
            <v>114507</v>
          </cell>
          <cell r="AM367">
            <v>610</v>
          </cell>
          <cell r="AN367">
            <v>704</v>
          </cell>
          <cell r="AO367" t="str">
            <v>ASHBURNHAM WESTMINSTER</v>
          </cell>
          <cell r="AP367">
            <v>106470</v>
          </cell>
          <cell r="AQ367">
            <v>144479</v>
          </cell>
          <cell r="AR367">
            <v>0</v>
          </cell>
          <cell r="AS367">
            <v>8568</v>
          </cell>
          <cell r="AT367">
            <v>0</v>
          </cell>
          <cell r="AU367">
            <v>0</v>
          </cell>
          <cell r="AV367">
            <v>0</v>
          </cell>
          <cell r="AW367">
            <v>3475.5</v>
          </cell>
          <cell r="AX367">
            <v>-522.64432559260968</v>
          </cell>
          <cell r="AY367">
            <v>11520.85567440739</v>
          </cell>
          <cell r="BA367">
            <v>-344.42379095384399</v>
          </cell>
          <cell r="BB367">
            <v>-522.64432559260968</v>
          </cell>
          <cell r="BD367">
            <v>610</v>
          </cell>
          <cell r="BE367" t="str">
            <v>ASHBURNHAM WESTMINSTER</v>
          </cell>
          <cell r="BF367">
            <v>0</v>
          </cell>
          <cell r="BG367">
            <v>0</v>
          </cell>
          <cell r="BI367">
            <v>0</v>
          </cell>
          <cell r="BJ367">
            <v>0</v>
          </cell>
          <cell r="BK367">
            <v>0</v>
          </cell>
          <cell r="BL367">
            <v>0</v>
          </cell>
          <cell r="BM367">
            <v>0</v>
          </cell>
          <cell r="BN367">
            <v>0</v>
          </cell>
          <cell r="BP367">
            <v>0</v>
          </cell>
          <cell r="BR367">
            <v>0</v>
          </cell>
          <cell r="BS367">
            <v>0</v>
          </cell>
          <cell r="BT367">
            <v>0</v>
          </cell>
          <cell r="BU367">
            <v>-522.64432559260968</v>
          </cell>
          <cell r="BV367">
            <v>-522.64432559260968</v>
          </cell>
          <cell r="BX367">
            <v>-522.64432559260968</v>
          </cell>
        </row>
        <row r="368">
          <cell r="A368">
            <v>615</v>
          </cell>
          <cell r="B368">
            <v>705</v>
          </cell>
          <cell r="C368" t="str">
            <v>ATHOL ROYALSTON</v>
          </cell>
          <cell r="D368">
            <v>1</v>
          </cell>
          <cell r="E368">
            <v>10650</v>
          </cell>
          <cell r="F368">
            <v>0</v>
          </cell>
          <cell r="G368">
            <v>890</v>
          </cell>
          <cell r="H368">
            <v>11540</v>
          </cell>
          <cell r="J368">
            <v>0</v>
          </cell>
          <cell r="K368">
            <v>0</v>
          </cell>
          <cell r="L368">
            <v>890</v>
          </cell>
          <cell r="M368">
            <v>890</v>
          </cell>
          <cell r="O368">
            <v>10650</v>
          </cell>
          <cell r="Q368">
            <v>0</v>
          </cell>
          <cell r="R368">
            <v>0</v>
          </cell>
          <cell r="S368">
            <v>890</v>
          </cell>
          <cell r="T368">
            <v>890</v>
          </cell>
          <cell r="V368">
            <v>10976.5</v>
          </cell>
          <cell r="W368">
            <v>0</v>
          </cell>
          <cell r="X368">
            <v>615</v>
          </cell>
          <cell r="Y368">
            <v>1</v>
          </cell>
          <cell r="Z368">
            <v>3.3636476890493735E-3</v>
          </cell>
          <cell r="AA368">
            <v>10650</v>
          </cell>
          <cell r="AB368">
            <v>0</v>
          </cell>
          <cell r="AC368">
            <v>10650</v>
          </cell>
          <cell r="AD368">
            <v>0</v>
          </cell>
          <cell r="AE368">
            <v>890</v>
          </cell>
          <cell r="AF368">
            <v>11540</v>
          </cell>
          <cell r="AG368">
            <v>0</v>
          </cell>
          <cell r="AH368">
            <v>0</v>
          </cell>
          <cell r="AI368">
            <v>0</v>
          </cell>
          <cell r="AJ368">
            <v>0</v>
          </cell>
          <cell r="AK368">
            <v>11540</v>
          </cell>
          <cell r="AM368">
            <v>615</v>
          </cell>
          <cell r="AN368">
            <v>705</v>
          </cell>
          <cell r="AO368" t="str">
            <v>ATHOL ROYALSTON</v>
          </cell>
          <cell r="AP368">
            <v>10650</v>
          </cell>
          <cell r="AQ368">
            <v>30673</v>
          </cell>
          <cell r="AR368">
            <v>0</v>
          </cell>
          <cell r="AS368">
            <v>0</v>
          </cell>
          <cell r="AT368">
            <v>10086.5</v>
          </cell>
          <cell r="AU368">
            <v>0</v>
          </cell>
          <cell r="AV368">
            <v>0</v>
          </cell>
          <cell r="AW368">
            <v>0</v>
          </cell>
          <cell r="AX368">
            <v>0</v>
          </cell>
          <cell r="AY368">
            <v>10086.5</v>
          </cell>
          <cell r="BA368">
            <v>0</v>
          </cell>
          <cell r="BB368">
            <v>0</v>
          </cell>
          <cell r="BD368">
            <v>615</v>
          </cell>
          <cell r="BE368" t="str">
            <v>ATHOL ROYALSTON</v>
          </cell>
          <cell r="BF368">
            <v>0</v>
          </cell>
          <cell r="BG368">
            <v>0</v>
          </cell>
          <cell r="BI368">
            <v>0</v>
          </cell>
          <cell r="BJ368">
            <v>0</v>
          </cell>
          <cell r="BK368">
            <v>0</v>
          </cell>
          <cell r="BL368">
            <v>0</v>
          </cell>
          <cell r="BM368">
            <v>0</v>
          </cell>
          <cell r="BN368">
            <v>0</v>
          </cell>
          <cell r="BP368">
            <v>0</v>
          </cell>
          <cell r="BR368">
            <v>0</v>
          </cell>
          <cell r="BS368">
            <v>0</v>
          </cell>
          <cell r="BT368">
            <v>0</v>
          </cell>
          <cell r="BU368">
            <v>0</v>
          </cell>
          <cell r="BV368">
            <v>0</v>
          </cell>
          <cell r="BX368">
            <v>0</v>
          </cell>
        </row>
        <row r="369">
          <cell r="A369">
            <v>616</v>
          </cell>
          <cell r="B369">
            <v>616</v>
          </cell>
          <cell r="C369" t="str">
            <v>AYER SHIRLEY</v>
          </cell>
          <cell r="D369">
            <v>73.209999999999994</v>
          </cell>
          <cell r="E369">
            <v>908104</v>
          </cell>
          <cell r="F369">
            <v>0</v>
          </cell>
          <cell r="G369">
            <v>63562</v>
          </cell>
          <cell r="H369">
            <v>971666</v>
          </cell>
          <cell r="J369">
            <v>31531.940064351398</v>
          </cell>
          <cell r="K369">
            <v>0.49322602947522914</v>
          </cell>
          <cell r="L369">
            <v>63562</v>
          </cell>
          <cell r="M369">
            <v>95093.940064351395</v>
          </cell>
          <cell r="O369">
            <v>876572.05993564858</v>
          </cell>
          <cell r="Q369">
            <v>27204</v>
          </cell>
          <cell r="R369">
            <v>31531.940064351398</v>
          </cell>
          <cell r="S369">
            <v>65348</v>
          </cell>
          <cell r="T369">
            <v>122297.94006435139</v>
          </cell>
          <cell r="V369">
            <v>154696</v>
          </cell>
          <cell r="W369">
            <v>0</v>
          </cell>
          <cell r="X369">
            <v>616</v>
          </cell>
          <cell r="Y369">
            <v>73.209999999999994</v>
          </cell>
          <cell r="Z369">
            <v>3.1045652663738817E-2</v>
          </cell>
          <cell r="AA369">
            <v>908104</v>
          </cell>
          <cell r="AB369">
            <v>0</v>
          </cell>
          <cell r="AC369">
            <v>908104</v>
          </cell>
          <cell r="AD369">
            <v>0</v>
          </cell>
          <cell r="AE369">
            <v>63562</v>
          </cell>
          <cell r="AF369">
            <v>971666</v>
          </cell>
          <cell r="AG369">
            <v>25418</v>
          </cell>
          <cell r="AH369">
            <v>0</v>
          </cell>
          <cell r="AI369">
            <v>1786</v>
          </cell>
          <cell r="AJ369">
            <v>27204</v>
          </cell>
          <cell r="AK369">
            <v>998870</v>
          </cell>
          <cell r="AM369">
            <v>616</v>
          </cell>
          <cell r="AN369">
            <v>616</v>
          </cell>
          <cell r="AO369" t="str">
            <v>AYER SHIRLEY</v>
          </cell>
          <cell r="AP369">
            <v>908104</v>
          </cell>
          <cell r="AQ369">
            <v>860256</v>
          </cell>
          <cell r="AR369">
            <v>47848</v>
          </cell>
          <cell r="AS369">
            <v>0</v>
          </cell>
          <cell r="AT369">
            <v>666.75</v>
          </cell>
          <cell r="AU369">
            <v>0</v>
          </cell>
          <cell r="AV369">
            <v>15415.25</v>
          </cell>
          <cell r="AW369">
            <v>0</v>
          </cell>
          <cell r="AX369">
            <v>0</v>
          </cell>
          <cell r="AY369">
            <v>63930</v>
          </cell>
          <cell r="BA369">
            <v>31531.940064351398</v>
          </cell>
          <cell r="BB369">
            <v>31477.270977356322</v>
          </cell>
          <cell r="BD369">
            <v>616</v>
          </cell>
          <cell r="BE369" t="str">
            <v>AYER SHIRLEY</v>
          </cell>
          <cell r="BF369">
            <v>0</v>
          </cell>
          <cell r="BG369">
            <v>0</v>
          </cell>
          <cell r="BI369">
            <v>0</v>
          </cell>
          <cell r="BJ369">
            <v>0</v>
          </cell>
          <cell r="BK369">
            <v>0</v>
          </cell>
          <cell r="BL369">
            <v>0</v>
          </cell>
          <cell r="BM369">
            <v>0</v>
          </cell>
          <cell r="BN369">
            <v>0</v>
          </cell>
          <cell r="BP369">
            <v>0</v>
          </cell>
          <cell r="BR369">
            <v>47848</v>
          </cell>
          <cell r="BS369">
            <v>47848</v>
          </cell>
          <cell r="BT369">
            <v>0</v>
          </cell>
          <cell r="BU369">
            <v>0</v>
          </cell>
          <cell r="BV369">
            <v>0</v>
          </cell>
          <cell r="BX369">
            <v>0</v>
          </cell>
        </row>
        <row r="370">
          <cell r="A370">
            <v>618</v>
          </cell>
          <cell r="B370">
            <v>706</v>
          </cell>
          <cell r="C370" t="str">
            <v>BERKSHIRE HILLS</v>
          </cell>
          <cell r="D370">
            <v>0.42</v>
          </cell>
          <cell r="E370">
            <v>8098</v>
          </cell>
          <cell r="F370">
            <v>0</v>
          </cell>
          <cell r="G370">
            <v>375</v>
          </cell>
          <cell r="H370">
            <v>8473</v>
          </cell>
          <cell r="J370">
            <v>5336.6002892726474</v>
          </cell>
          <cell r="K370">
            <v>0.57258123862263854</v>
          </cell>
          <cell r="L370">
            <v>375</v>
          </cell>
          <cell r="M370">
            <v>5711.6002892726474</v>
          </cell>
          <cell r="O370">
            <v>2761.3997107273526</v>
          </cell>
          <cell r="Q370">
            <v>0</v>
          </cell>
          <cell r="R370">
            <v>5336.6002892726474</v>
          </cell>
          <cell r="S370">
            <v>375</v>
          </cell>
          <cell r="T370">
            <v>5711.6002892726474</v>
          </cell>
          <cell r="V370">
            <v>9695.25</v>
          </cell>
          <cell r="W370">
            <v>0</v>
          </cell>
          <cell r="X370">
            <v>618</v>
          </cell>
          <cell r="Y370">
            <v>0.42</v>
          </cell>
          <cell r="Z370">
            <v>0</v>
          </cell>
          <cell r="AA370">
            <v>8098</v>
          </cell>
          <cell r="AB370">
            <v>0</v>
          </cell>
          <cell r="AC370">
            <v>8098</v>
          </cell>
          <cell r="AD370">
            <v>0</v>
          </cell>
          <cell r="AE370">
            <v>375</v>
          </cell>
          <cell r="AF370">
            <v>8473</v>
          </cell>
          <cell r="AG370">
            <v>0</v>
          </cell>
          <cell r="AH370">
            <v>0</v>
          </cell>
          <cell r="AI370">
            <v>0</v>
          </cell>
          <cell r="AJ370">
            <v>0</v>
          </cell>
          <cell r="AK370">
            <v>8473</v>
          </cell>
          <cell r="AM370">
            <v>618</v>
          </cell>
          <cell r="AN370">
            <v>706</v>
          </cell>
          <cell r="AO370" t="str">
            <v>BERKSHIRE HILLS</v>
          </cell>
          <cell r="AP370">
            <v>8098</v>
          </cell>
          <cell r="AQ370">
            <v>0</v>
          </cell>
          <cell r="AR370">
            <v>8098</v>
          </cell>
          <cell r="AS370">
            <v>0</v>
          </cell>
          <cell r="AT370">
            <v>1222.25</v>
          </cell>
          <cell r="AU370">
            <v>0</v>
          </cell>
          <cell r="AV370">
            <v>0</v>
          </cell>
          <cell r="AW370">
            <v>0</v>
          </cell>
          <cell r="AX370">
            <v>0</v>
          </cell>
          <cell r="AY370">
            <v>9320.25</v>
          </cell>
          <cell r="BA370">
            <v>5336.6002892726474</v>
          </cell>
          <cell r="BB370">
            <v>5327.3478593594609</v>
          </cell>
          <cell r="BD370">
            <v>618</v>
          </cell>
          <cell r="BE370" t="str">
            <v>BERKSHIRE HILLS</v>
          </cell>
          <cell r="BF370">
            <v>0</v>
          </cell>
          <cell r="BG370">
            <v>0</v>
          </cell>
          <cell r="BI370">
            <v>0</v>
          </cell>
          <cell r="BJ370">
            <v>0</v>
          </cell>
          <cell r="BK370">
            <v>0</v>
          </cell>
          <cell r="BL370">
            <v>0</v>
          </cell>
          <cell r="BM370">
            <v>0</v>
          </cell>
          <cell r="BN370">
            <v>0</v>
          </cell>
          <cell r="BP370">
            <v>0</v>
          </cell>
          <cell r="BR370">
            <v>8098</v>
          </cell>
          <cell r="BS370">
            <v>8098</v>
          </cell>
          <cell r="BT370">
            <v>0</v>
          </cell>
          <cell r="BU370">
            <v>0</v>
          </cell>
          <cell r="BV370">
            <v>0</v>
          </cell>
          <cell r="BX370">
            <v>0</v>
          </cell>
        </row>
        <row r="371">
          <cell r="A371">
            <v>620</v>
          </cell>
          <cell r="B371">
            <v>707</v>
          </cell>
          <cell r="C371" t="str">
            <v>BERLIN BOYLSTON</v>
          </cell>
          <cell r="D371">
            <v>15.399999999999999</v>
          </cell>
          <cell r="E371">
            <v>224526</v>
          </cell>
          <cell r="F371">
            <v>0</v>
          </cell>
          <cell r="G371">
            <v>13481</v>
          </cell>
          <cell r="H371">
            <v>238007</v>
          </cell>
          <cell r="J371">
            <v>15821.985224147567</v>
          </cell>
          <cell r="K371">
            <v>0.62386456598738493</v>
          </cell>
          <cell r="L371">
            <v>13481</v>
          </cell>
          <cell r="M371">
            <v>29302.985224147567</v>
          </cell>
          <cell r="O371">
            <v>208704.01477585244</v>
          </cell>
          <cell r="Q371">
            <v>0</v>
          </cell>
          <cell r="R371">
            <v>15821.985224147567</v>
          </cell>
          <cell r="S371">
            <v>13481</v>
          </cell>
          <cell r="T371">
            <v>29302.985224147567</v>
          </cell>
          <cell r="V371">
            <v>38842.25</v>
          </cell>
          <cell r="W371">
            <v>0</v>
          </cell>
          <cell r="X371">
            <v>620</v>
          </cell>
          <cell r="Y371">
            <v>15.399999999999999</v>
          </cell>
          <cell r="Z371">
            <v>0.30243902439024639</v>
          </cell>
          <cell r="AA371">
            <v>224526</v>
          </cell>
          <cell r="AB371">
            <v>0</v>
          </cell>
          <cell r="AC371">
            <v>224526</v>
          </cell>
          <cell r="AD371">
            <v>0</v>
          </cell>
          <cell r="AE371">
            <v>13481</v>
          </cell>
          <cell r="AF371">
            <v>238007</v>
          </cell>
          <cell r="AG371">
            <v>0</v>
          </cell>
          <cell r="AH371">
            <v>0</v>
          </cell>
          <cell r="AI371">
            <v>0</v>
          </cell>
          <cell r="AJ371">
            <v>0</v>
          </cell>
          <cell r="AK371">
            <v>238007</v>
          </cell>
          <cell r="AM371">
            <v>620</v>
          </cell>
          <cell r="AN371">
            <v>707</v>
          </cell>
          <cell r="AO371" t="str">
            <v>BERLIN BOYLSTON</v>
          </cell>
          <cell r="AP371">
            <v>224526</v>
          </cell>
          <cell r="AQ371">
            <v>200517</v>
          </cell>
          <cell r="AR371">
            <v>24009</v>
          </cell>
          <cell r="AS371">
            <v>0</v>
          </cell>
          <cell r="AT371">
            <v>0</v>
          </cell>
          <cell r="AU371">
            <v>0</v>
          </cell>
          <cell r="AV371">
            <v>0</v>
          </cell>
          <cell r="AW371">
            <v>1352.25</v>
          </cell>
          <cell r="AX371">
            <v>0</v>
          </cell>
          <cell r="AY371">
            <v>25361.25</v>
          </cell>
          <cell r="BA371">
            <v>15821.985224147567</v>
          </cell>
          <cell r="BB371">
            <v>15794.553563270103</v>
          </cell>
          <cell r="BD371">
            <v>620</v>
          </cell>
          <cell r="BE371" t="str">
            <v>BERLIN BOYLSTON</v>
          </cell>
          <cell r="BF371">
            <v>0</v>
          </cell>
          <cell r="BG371">
            <v>0</v>
          </cell>
          <cell r="BI371">
            <v>0</v>
          </cell>
          <cell r="BJ371">
            <v>0</v>
          </cell>
          <cell r="BK371">
            <v>0</v>
          </cell>
          <cell r="BL371">
            <v>0</v>
          </cell>
          <cell r="BM371">
            <v>0</v>
          </cell>
          <cell r="BN371">
            <v>0</v>
          </cell>
          <cell r="BP371">
            <v>0</v>
          </cell>
          <cell r="BR371">
            <v>24009</v>
          </cell>
          <cell r="BS371">
            <v>24009</v>
          </cell>
          <cell r="BT371">
            <v>0</v>
          </cell>
          <cell r="BU371">
            <v>0</v>
          </cell>
          <cell r="BV371">
            <v>0</v>
          </cell>
          <cell r="BX371">
            <v>0</v>
          </cell>
        </row>
        <row r="372">
          <cell r="A372">
            <v>622</v>
          </cell>
          <cell r="B372">
            <v>765</v>
          </cell>
          <cell r="C372" t="str">
            <v>BLACKSTONE MILLVILLE</v>
          </cell>
          <cell r="D372">
            <v>2</v>
          </cell>
          <cell r="E372">
            <v>20846</v>
          </cell>
          <cell r="F372">
            <v>0</v>
          </cell>
          <cell r="G372">
            <v>1786</v>
          </cell>
          <cell r="H372">
            <v>22632</v>
          </cell>
          <cell r="J372">
            <v>-209.57279661405965</v>
          </cell>
          <cell r="K372">
            <v>-4.222078918464657E-2</v>
          </cell>
          <cell r="L372">
            <v>1786</v>
          </cell>
          <cell r="M372">
            <v>1576.4272033859404</v>
          </cell>
          <cell r="O372">
            <v>21055.572796614058</v>
          </cell>
          <cell r="Q372">
            <v>0</v>
          </cell>
          <cell r="R372">
            <v>-209.57279661405965</v>
          </cell>
          <cell r="S372">
            <v>1786</v>
          </cell>
          <cell r="T372">
            <v>1576.4272033859404</v>
          </cell>
          <cell r="V372">
            <v>6749.7347065570721</v>
          </cell>
          <cell r="W372">
            <v>0</v>
          </cell>
          <cell r="X372">
            <v>622</v>
          </cell>
          <cell r="Y372">
            <v>2</v>
          </cell>
          <cell r="Z372">
            <v>0</v>
          </cell>
          <cell r="AA372">
            <v>20846</v>
          </cell>
          <cell r="AB372">
            <v>0</v>
          </cell>
          <cell r="AC372">
            <v>20846</v>
          </cell>
          <cell r="AD372">
            <v>0</v>
          </cell>
          <cell r="AE372">
            <v>1786</v>
          </cell>
          <cell r="AF372">
            <v>22632</v>
          </cell>
          <cell r="AG372">
            <v>0</v>
          </cell>
          <cell r="AH372">
            <v>0</v>
          </cell>
          <cell r="AI372">
            <v>0</v>
          </cell>
          <cell r="AJ372">
            <v>0</v>
          </cell>
          <cell r="AK372">
            <v>22632</v>
          </cell>
          <cell r="AM372">
            <v>622</v>
          </cell>
          <cell r="AN372">
            <v>765</v>
          </cell>
          <cell r="AO372" t="str">
            <v>BLACKSTONE MILLVILLE</v>
          </cell>
          <cell r="AP372">
            <v>20846</v>
          </cell>
          <cell r="AQ372">
            <v>20853</v>
          </cell>
          <cell r="AR372">
            <v>0</v>
          </cell>
          <cell r="AS372">
            <v>5213</v>
          </cell>
          <cell r="AT372">
            <v>0</v>
          </cell>
          <cell r="AU372">
            <v>68.75</v>
          </cell>
          <cell r="AV372">
            <v>0</v>
          </cell>
          <cell r="AW372">
            <v>0</v>
          </cell>
          <cell r="AX372">
            <v>-318.01529344292794</v>
          </cell>
          <cell r="AY372">
            <v>4963.7347065570721</v>
          </cell>
          <cell r="BA372">
            <v>-209.57279661405965</v>
          </cell>
          <cell r="BB372">
            <v>-318.01529344292794</v>
          </cell>
          <cell r="BD372">
            <v>622</v>
          </cell>
          <cell r="BE372" t="str">
            <v>BLACKSTONE MILLVILLE</v>
          </cell>
          <cell r="BF372">
            <v>0</v>
          </cell>
          <cell r="BG372">
            <v>0</v>
          </cell>
          <cell r="BI372">
            <v>0</v>
          </cell>
          <cell r="BJ372">
            <v>0</v>
          </cell>
          <cell r="BK372">
            <v>0</v>
          </cell>
          <cell r="BL372">
            <v>0</v>
          </cell>
          <cell r="BM372">
            <v>0</v>
          </cell>
          <cell r="BN372">
            <v>0</v>
          </cell>
          <cell r="BP372">
            <v>0</v>
          </cell>
          <cell r="BR372">
            <v>0</v>
          </cell>
          <cell r="BS372">
            <v>0</v>
          </cell>
          <cell r="BT372">
            <v>0</v>
          </cell>
          <cell r="BU372">
            <v>-318.01529344292794</v>
          </cell>
          <cell r="BV372">
            <v>-318.01529344292794</v>
          </cell>
          <cell r="BX372">
            <v>-318.01529344292794</v>
          </cell>
        </row>
        <row r="373">
          <cell r="A373">
            <v>625</v>
          </cell>
          <cell r="B373">
            <v>710</v>
          </cell>
          <cell r="C373" t="str">
            <v>BRIDGEWATER RAYNHAM</v>
          </cell>
          <cell r="D373">
            <v>12.7</v>
          </cell>
          <cell r="E373">
            <v>164234</v>
          </cell>
          <cell r="F373">
            <v>0</v>
          </cell>
          <cell r="G373">
            <v>11341</v>
          </cell>
          <cell r="H373">
            <v>175575</v>
          </cell>
          <cell r="J373">
            <v>45098.160557678981</v>
          </cell>
          <cell r="K373">
            <v>0.61980588094265165</v>
          </cell>
          <cell r="L373">
            <v>11341</v>
          </cell>
          <cell r="M373">
            <v>56439.160557678981</v>
          </cell>
          <cell r="O373">
            <v>119135.83944232101</v>
          </cell>
          <cell r="Q373">
            <v>0</v>
          </cell>
          <cell r="R373">
            <v>45098.160557678981</v>
          </cell>
          <cell r="S373">
            <v>11341</v>
          </cell>
          <cell r="T373">
            <v>56439.160557678981</v>
          </cell>
          <cell r="V373">
            <v>84102.75</v>
          </cell>
          <cell r="W373">
            <v>0</v>
          </cell>
          <cell r="X373">
            <v>625</v>
          </cell>
          <cell r="Y373">
            <v>12.7</v>
          </cell>
          <cell r="Z373">
            <v>1.0781517398744398E-3</v>
          </cell>
          <cell r="AA373">
            <v>164234</v>
          </cell>
          <cell r="AB373">
            <v>0</v>
          </cell>
          <cell r="AC373">
            <v>164234</v>
          </cell>
          <cell r="AD373">
            <v>0</v>
          </cell>
          <cell r="AE373">
            <v>11341</v>
          </cell>
          <cell r="AF373">
            <v>175575</v>
          </cell>
          <cell r="AG373">
            <v>0</v>
          </cell>
          <cell r="AH373">
            <v>0</v>
          </cell>
          <cell r="AI373">
            <v>0</v>
          </cell>
          <cell r="AJ373">
            <v>0</v>
          </cell>
          <cell r="AK373">
            <v>175575</v>
          </cell>
          <cell r="AM373">
            <v>625</v>
          </cell>
          <cell r="AN373">
            <v>710</v>
          </cell>
          <cell r="AO373" t="str">
            <v>BRIDGEWATER RAYNHAM</v>
          </cell>
          <cell r="AP373">
            <v>164234</v>
          </cell>
          <cell r="AQ373">
            <v>95800</v>
          </cell>
          <cell r="AR373">
            <v>68434</v>
          </cell>
          <cell r="AS373">
            <v>0</v>
          </cell>
          <cell r="AT373">
            <v>4327.75</v>
          </cell>
          <cell r="AU373">
            <v>0</v>
          </cell>
          <cell r="AV373">
            <v>0</v>
          </cell>
          <cell r="AW373">
            <v>0</v>
          </cell>
          <cell r="AX373">
            <v>0</v>
          </cell>
          <cell r="AY373">
            <v>72761.75</v>
          </cell>
          <cell r="BA373">
            <v>45098.160557678981</v>
          </cell>
          <cell r="BB373">
            <v>45019.970783823825</v>
          </cell>
          <cell r="BD373">
            <v>625</v>
          </cell>
          <cell r="BE373" t="str">
            <v>BRIDGEWATER RAYNHAM</v>
          </cell>
          <cell r="BF373">
            <v>0</v>
          </cell>
          <cell r="BG373">
            <v>0</v>
          </cell>
          <cell r="BI373">
            <v>0</v>
          </cell>
          <cell r="BJ373">
            <v>0</v>
          </cell>
          <cell r="BK373">
            <v>0</v>
          </cell>
          <cell r="BL373">
            <v>0</v>
          </cell>
          <cell r="BM373">
            <v>0</v>
          </cell>
          <cell r="BN373">
            <v>0</v>
          </cell>
          <cell r="BP373">
            <v>0</v>
          </cell>
          <cell r="BR373">
            <v>68434</v>
          </cell>
          <cell r="BS373">
            <v>68434</v>
          </cell>
          <cell r="BT373">
            <v>0</v>
          </cell>
          <cell r="BU373">
            <v>0</v>
          </cell>
          <cell r="BV373">
            <v>0</v>
          </cell>
          <cell r="BX373">
            <v>0</v>
          </cell>
        </row>
        <row r="374">
          <cell r="A374">
            <v>632</v>
          </cell>
          <cell r="B374">
            <v>632</v>
          </cell>
          <cell r="C374" t="str">
            <v>CHESTERFIELD GOSHEN</v>
          </cell>
          <cell r="D374">
            <v>2</v>
          </cell>
          <cell r="E374">
            <v>32680</v>
          </cell>
          <cell r="F374">
            <v>0</v>
          </cell>
          <cell r="G374">
            <v>1786</v>
          </cell>
          <cell r="H374">
            <v>34466</v>
          </cell>
          <cell r="J374">
            <v>-193.06063506239403</v>
          </cell>
          <cell r="K374">
            <v>-4.2806846893366071E-2</v>
          </cell>
          <cell r="L374">
            <v>1786</v>
          </cell>
          <cell r="M374">
            <v>1592.9393649376059</v>
          </cell>
          <cell r="O374">
            <v>32873.060635062393</v>
          </cell>
          <cell r="Q374">
            <v>0</v>
          </cell>
          <cell r="R374">
            <v>-193.06063506239403</v>
          </cell>
          <cell r="S374">
            <v>1786</v>
          </cell>
          <cell r="T374">
            <v>1592.9393649376059</v>
          </cell>
          <cell r="V374">
            <v>6296.0410115072809</v>
          </cell>
          <cell r="W374">
            <v>0</v>
          </cell>
          <cell r="X374">
            <v>632</v>
          </cell>
          <cell r="Y374">
            <v>2</v>
          </cell>
          <cell r="Z374">
            <v>0</v>
          </cell>
          <cell r="AA374">
            <v>32680</v>
          </cell>
          <cell r="AB374">
            <v>0</v>
          </cell>
          <cell r="AC374">
            <v>32680</v>
          </cell>
          <cell r="AD374">
            <v>0</v>
          </cell>
          <cell r="AE374">
            <v>1786</v>
          </cell>
          <cell r="AF374">
            <v>34466</v>
          </cell>
          <cell r="AG374">
            <v>0</v>
          </cell>
          <cell r="AH374">
            <v>0</v>
          </cell>
          <cell r="AI374">
            <v>0</v>
          </cell>
          <cell r="AJ374">
            <v>0</v>
          </cell>
          <cell r="AK374">
            <v>34466</v>
          </cell>
          <cell r="AM374">
            <v>632</v>
          </cell>
          <cell r="AN374">
            <v>632</v>
          </cell>
          <cell r="AO374" t="str">
            <v>CHESTERFIELD GOSHEN</v>
          </cell>
          <cell r="AP374">
            <v>32680</v>
          </cell>
          <cell r="AQ374">
            <v>45948</v>
          </cell>
          <cell r="AR374">
            <v>0</v>
          </cell>
          <cell r="AS374">
            <v>4803</v>
          </cell>
          <cell r="AT374">
            <v>0</v>
          </cell>
          <cell r="AU374">
            <v>0</v>
          </cell>
          <cell r="AV374">
            <v>0</v>
          </cell>
          <cell r="AW374">
            <v>0</v>
          </cell>
          <cell r="AX374">
            <v>-292.95898849271907</v>
          </cell>
          <cell r="AY374">
            <v>4510.0410115072809</v>
          </cell>
          <cell r="BA374">
            <v>-193.06063506239403</v>
          </cell>
          <cell r="BB374">
            <v>-292.95898849271907</v>
          </cell>
          <cell r="BD374">
            <v>632</v>
          </cell>
          <cell r="BE374" t="str">
            <v>CHESTERFIELD GOSHEN</v>
          </cell>
          <cell r="BF374">
            <v>0</v>
          </cell>
          <cell r="BG374">
            <v>0</v>
          </cell>
          <cell r="BI374">
            <v>0</v>
          </cell>
          <cell r="BJ374">
            <v>0</v>
          </cell>
          <cell r="BK374">
            <v>0</v>
          </cell>
          <cell r="BL374">
            <v>0</v>
          </cell>
          <cell r="BM374">
            <v>0</v>
          </cell>
          <cell r="BN374">
            <v>0</v>
          </cell>
          <cell r="BP374">
            <v>0</v>
          </cell>
          <cell r="BR374">
            <v>0</v>
          </cell>
          <cell r="BS374">
            <v>0</v>
          </cell>
          <cell r="BT374">
            <v>0</v>
          </cell>
          <cell r="BU374">
            <v>-292.95898849271907</v>
          </cell>
          <cell r="BV374">
            <v>-292.95898849271907</v>
          </cell>
          <cell r="BX374">
            <v>-292.95898849271907</v>
          </cell>
        </row>
        <row r="375">
          <cell r="A375">
            <v>635</v>
          </cell>
          <cell r="B375">
            <v>712</v>
          </cell>
          <cell r="C375" t="str">
            <v>CENTRAL BERKSHIRE</v>
          </cell>
          <cell r="D375">
            <v>22.64</v>
          </cell>
          <cell r="E375">
            <v>314512</v>
          </cell>
          <cell r="F375">
            <v>0</v>
          </cell>
          <cell r="G375">
            <v>18432</v>
          </cell>
          <cell r="H375">
            <v>332944</v>
          </cell>
          <cell r="J375">
            <v>12956.001953411995</v>
          </cell>
          <cell r="K375">
            <v>0.22360477374704069</v>
          </cell>
          <cell r="L375">
            <v>18432</v>
          </cell>
          <cell r="M375">
            <v>31388.001953411993</v>
          </cell>
          <cell r="O375">
            <v>301555.99804658804</v>
          </cell>
          <cell r="Q375">
            <v>32990</v>
          </cell>
          <cell r="R375">
            <v>12956.001953411995</v>
          </cell>
          <cell r="S375">
            <v>20212</v>
          </cell>
          <cell r="T375">
            <v>64378.001953411993</v>
          </cell>
          <cell r="V375">
            <v>109363.52663336626</v>
          </cell>
          <cell r="W375">
            <v>0</v>
          </cell>
          <cell r="X375">
            <v>635</v>
          </cell>
          <cell r="Y375">
            <v>22.64</v>
          </cell>
          <cell r="Z375">
            <v>6.7272953780987471E-3</v>
          </cell>
          <cell r="AA375">
            <v>314512</v>
          </cell>
          <cell r="AB375">
            <v>0</v>
          </cell>
          <cell r="AC375">
            <v>314512</v>
          </cell>
          <cell r="AD375">
            <v>0</v>
          </cell>
          <cell r="AE375">
            <v>18432</v>
          </cell>
          <cell r="AF375">
            <v>332944</v>
          </cell>
          <cell r="AG375">
            <v>31210</v>
          </cell>
          <cell r="AH375">
            <v>0</v>
          </cell>
          <cell r="AI375">
            <v>1780</v>
          </cell>
          <cell r="AJ375">
            <v>32990</v>
          </cell>
          <cell r="AK375">
            <v>365934</v>
          </cell>
          <cell r="AM375">
            <v>635</v>
          </cell>
          <cell r="AN375">
            <v>712</v>
          </cell>
          <cell r="AO375" t="str">
            <v>CENTRAL BERKSHIRE</v>
          </cell>
          <cell r="AP375">
            <v>314512</v>
          </cell>
          <cell r="AQ375">
            <v>293210</v>
          </cell>
          <cell r="AR375">
            <v>21302</v>
          </cell>
          <cell r="AS375">
            <v>26917</v>
          </cell>
          <cell r="AT375">
            <v>5830.25</v>
          </cell>
          <cell r="AU375">
            <v>0</v>
          </cell>
          <cell r="AV375">
            <v>0</v>
          </cell>
          <cell r="AW375">
            <v>5534.25</v>
          </cell>
          <cell r="AX375">
            <v>-1641.9733666337415</v>
          </cell>
          <cell r="AY375">
            <v>57941.526633366258</v>
          </cell>
          <cell r="BA375">
            <v>12956.001953411995</v>
          </cell>
          <cell r="BB375">
            <v>12371.753985808249</v>
          </cell>
          <cell r="BD375">
            <v>635</v>
          </cell>
          <cell r="BE375" t="str">
            <v>CENTRAL BERKSHIRE</v>
          </cell>
          <cell r="BF375">
            <v>0</v>
          </cell>
          <cell r="BG375">
            <v>0</v>
          </cell>
          <cell r="BI375">
            <v>0</v>
          </cell>
          <cell r="BJ375">
            <v>0</v>
          </cell>
          <cell r="BK375">
            <v>0</v>
          </cell>
          <cell r="BL375">
            <v>0</v>
          </cell>
          <cell r="BM375">
            <v>0</v>
          </cell>
          <cell r="BN375">
            <v>0</v>
          </cell>
          <cell r="BP375">
            <v>0</v>
          </cell>
          <cell r="BR375">
            <v>21302</v>
          </cell>
          <cell r="BS375">
            <v>21302</v>
          </cell>
          <cell r="BT375">
            <v>0</v>
          </cell>
          <cell r="BU375">
            <v>-1641.9733666337415</v>
          </cell>
          <cell r="BV375">
            <v>-1641.9733666337415</v>
          </cell>
          <cell r="BX375">
            <v>-1641.9733666337415</v>
          </cell>
        </row>
        <row r="376">
          <cell r="A376">
            <v>640</v>
          </cell>
          <cell r="B376">
            <v>713</v>
          </cell>
          <cell r="C376" t="str">
            <v>CONCORD CARLISLE</v>
          </cell>
          <cell r="D376">
            <v>4</v>
          </cell>
          <cell r="E376">
            <v>66932</v>
          </cell>
          <cell r="F376">
            <v>0</v>
          </cell>
          <cell r="G376">
            <v>3572</v>
          </cell>
          <cell r="H376">
            <v>70504</v>
          </cell>
          <cell r="J376">
            <v>-76.741853687477729</v>
          </cell>
          <cell r="K376">
            <v>-3.4913927107924044E-3</v>
          </cell>
          <cell r="L376">
            <v>3572</v>
          </cell>
          <cell r="M376">
            <v>3495.2581463125221</v>
          </cell>
          <cell r="O376">
            <v>67008.741853687476</v>
          </cell>
          <cell r="Q376">
            <v>0</v>
          </cell>
          <cell r="R376">
            <v>-76.741853687477729</v>
          </cell>
          <cell r="S376">
            <v>3572</v>
          </cell>
          <cell r="T376">
            <v>3495.2581463125221</v>
          </cell>
          <cell r="V376">
            <v>25552.2984208157</v>
          </cell>
          <cell r="W376">
            <v>0</v>
          </cell>
          <cell r="X376">
            <v>640</v>
          </cell>
          <cell r="Y376">
            <v>4</v>
          </cell>
          <cell r="Z376">
            <v>0</v>
          </cell>
          <cell r="AA376">
            <v>66932</v>
          </cell>
          <cell r="AB376">
            <v>0</v>
          </cell>
          <cell r="AC376">
            <v>66932</v>
          </cell>
          <cell r="AD376">
            <v>0</v>
          </cell>
          <cell r="AE376">
            <v>3572</v>
          </cell>
          <cell r="AF376">
            <v>70504</v>
          </cell>
          <cell r="AG376">
            <v>0</v>
          </cell>
          <cell r="AH376">
            <v>0</v>
          </cell>
          <cell r="AI376">
            <v>0</v>
          </cell>
          <cell r="AJ376">
            <v>0</v>
          </cell>
          <cell r="AK376">
            <v>70504</v>
          </cell>
          <cell r="AM376">
            <v>640</v>
          </cell>
          <cell r="AN376">
            <v>713</v>
          </cell>
          <cell r="AO376" t="str">
            <v>CONCORD CARLISLE</v>
          </cell>
          <cell r="AP376">
            <v>66932</v>
          </cell>
          <cell r="AQ376">
            <v>95602</v>
          </cell>
          <cell r="AR376">
            <v>0</v>
          </cell>
          <cell r="AS376">
            <v>1909</v>
          </cell>
          <cell r="AT376">
            <v>496.5</v>
          </cell>
          <cell r="AU376">
            <v>0</v>
          </cell>
          <cell r="AV376">
            <v>7738.5</v>
          </cell>
          <cell r="AW376">
            <v>11952.75</v>
          </cell>
          <cell r="AX376">
            <v>-116.4515791843005</v>
          </cell>
          <cell r="AY376">
            <v>21980.2984208157</v>
          </cell>
          <cell r="BA376">
            <v>-76.741853687477729</v>
          </cell>
          <cell r="BB376">
            <v>-116.4515791843005</v>
          </cell>
          <cell r="BD376">
            <v>640</v>
          </cell>
          <cell r="BE376" t="str">
            <v>CONCORD CARLISLE</v>
          </cell>
          <cell r="BF376">
            <v>0</v>
          </cell>
          <cell r="BG376">
            <v>0</v>
          </cell>
          <cell r="BI376">
            <v>0</v>
          </cell>
          <cell r="BJ376">
            <v>0</v>
          </cell>
          <cell r="BK376">
            <v>0</v>
          </cell>
          <cell r="BL376">
            <v>0</v>
          </cell>
          <cell r="BM376">
            <v>0</v>
          </cell>
          <cell r="BN376">
            <v>0</v>
          </cell>
          <cell r="BP376">
            <v>0</v>
          </cell>
          <cell r="BR376">
            <v>0</v>
          </cell>
          <cell r="BS376">
            <v>0</v>
          </cell>
          <cell r="BT376">
            <v>0</v>
          </cell>
          <cell r="BU376">
            <v>-116.4515791843005</v>
          </cell>
          <cell r="BV376">
            <v>-116.4515791843005</v>
          </cell>
          <cell r="BX376">
            <v>-116.4515791843005</v>
          </cell>
        </row>
        <row r="377">
          <cell r="A377">
            <v>645</v>
          </cell>
          <cell r="B377">
            <v>714</v>
          </cell>
          <cell r="C377" t="str">
            <v>DENNIS YARMOUTH</v>
          </cell>
          <cell r="D377">
            <v>132.21</v>
          </cell>
          <cell r="E377">
            <v>1810003</v>
          </cell>
          <cell r="F377">
            <v>0</v>
          </cell>
          <cell r="G377">
            <v>114492</v>
          </cell>
          <cell r="H377">
            <v>1924495</v>
          </cell>
          <cell r="J377">
            <v>75324.005474338221</v>
          </cell>
          <cell r="K377">
            <v>0.36316289585642125</v>
          </cell>
          <cell r="L377">
            <v>114492</v>
          </cell>
          <cell r="M377">
            <v>189816.00547433822</v>
          </cell>
          <cell r="O377">
            <v>1734678.9945256617</v>
          </cell>
          <cell r="Q377">
            <v>63524</v>
          </cell>
          <cell r="R377">
            <v>75324.005474338221</v>
          </cell>
          <cell r="S377">
            <v>118064</v>
          </cell>
          <cell r="T377">
            <v>253340.00547433822</v>
          </cell>
          <cell r="V377">
            <v>385427.07181863103</v>
          </cell>
          <cell r="W377">
            <v>0</v>
          </cell>
          <cell r="X377">
            <v>645</v>
          </cell>
          <cell r="Y377">
            <v>132.21</v>
          </cell>
          <cell r="Z377">
            <v>0</v>
          </cell>
          <cell r="AA377">
            <v>1810003</v>
          </cell>
          <cell r="AB377">
            <v>0</v>
          </cell>
          <cell r="AC377">
            <v>1810003</v>
          </cell>
          <cell r="AD377">
            <v>0</v>
          </cell>
          <cell r="AE377">
            <v>114492</v>
          </cell>
          <cell r="AF377">
            <v>1924495</v>
          </cell>
          <cell r="AG377">
            <v>59952</v>
          </cell>
          <cell r="AH377">
            <v>0</v>
          </cell>
          <cell r="AI377">
            <v>3572</v>
          </cell>
          <cell r="AJ377">
            <v>63524</v>
          </cell>
          <cell r="AK377">
            <v>1988019</v>
          </cell>
          <cell r="AM377">
            <v>645</v>
          </cell>
          <cell r="AN377">
            <v>714</v>
          </cell>
          <cell r="AO377" t="str">
            <v>DENNIS YARMOUTH</v>
          </cell>
          <cell r="AP377">
            <v>1810003</v>
          </cell>
          <cell r="AQ377">
            <v>1695548</v>
          </cell>
          <cell r="AR377">
            <v>114455</v>
          </cell>
          <cell r="AS377">
            <v>2540</v>
          </cell>
          <cell r="AT377">
            <v>0</v>
          </cell>
          <cell r="AU377">
            <v>0</v>
          </cell>
          <cell r="AV377">
            <v>0</v>
          </cell>
          <cell r="AW377">
            <v>90571</v>
          </cell>
          <cell r="AX377">
            <v>-154.92818136895039</v>
          </cell>
          <cell r="AY377">
            <v>207411.07181863106</v>
          </cell>
          <cell r="BA377">
            <v>75324.005474338221</v>
          </cell>
          <cell r="BB377">
            <v>75140.403905934974</v>
          </cell>
          <cell r="BD377">
            <v>645</v>
          </cell>
          <cell r="BE377" t="str">
            <v>DENNIS YARMOUTH</v>
          </cell>
          <cell r="BF377">
            <v>0</v>
          </cell>
          <cell r="BG377">
            <v>0</v>
          </cell>
          <cell r="BI377">
            <v>0</v>
          </cell>
          <cell r="BJ377">
            <v>0</v>
          </cell>
          <cell r="BK377">
            <v>0</v>
          </cell>
          <cell r="BL377">
            <v>0</v>
          </cell>
          <cell r="BM377">
            <v>0</v>
          </cell>
          <cell r="BN377">
            <v>0</v>
          </cell>
          <cell r="BP377">
            <v>0</v>
          </cell>
          <cell r="BR377">
            <v>114455</v>
          </cell>
          <cell r="BS377">
            <v>114455</v>
          </cell>
          <cell r="BT377">
            <v>0</v>
          </cell>
          <cell r="BU377">
            <v>-154.92818136895039</v>
          </cell>
          <cell r="BV377">
            <v>-154.92818136895039</v>
          </cell>
          <cell r="BX377">
            <v>-154.92818136895039</v>
          </cell>
        </row>
        <row r="378">
          <cell r="A378">
            <v>650</v>
          </cell>
          <cell r="B378">
            <v>715</v>
          </cell>
          <cell r="C378" t="str">
            <v>DIGHTON REHOBOTH</v>
          </cell>
          <cell r="D378">
            <v>2</v>
          </cell>
          <cell r="E378">
            <v>29027</v>
          </cell>
          <cell r="F378">
            <v>0</v>
          </cell>
          <cell r="G378">
            <v>1786</v>
          </cell>
          <cell r="H378">
            <v>30813</v>
          </cell>
          <cell r="J378">
            <v>5776.8137979456687</v>
          </cell>
          <cell r="K378">
            <v>0.38848128296065426</v>
          </cell>
          <cell r="L378">
            <v>1786</v>
          </cell>
          <cell r="M378">
            <v>7562.8137979456687</v>
          </cell>
          <cell r="O378">
            <v>23250.18620205433</v>
          </cell>
          <cell r="Q378">
            <v>0</v>
          </cell>
          <cell r="R378">
            <v>5776.8137979456687</v>
          </cell>
          <cell r="S378">
            <v>1786</v>
          </cell>
          <cell r="T378">
            <v>7562.8137979456687</v>
          </cell>
          <cell r="V378">
            <v>16656.25</v>
          </cell>
          <cell r="W378">
            <v>0</v>
          </cell>
          <cell r="X378">
            <v>650</v>
          </cell>
          <cell r="Y378">
            <v>2</v>
          </cell>
          <cell r="Z378">
            <v>0</v>
          </cell>
          <cell r="AA378">
            <v>29027</v>
          </cell>
          <cell r="AB378">
            <v>0</v>
          </cell>
          <cell r="AC378">
            <v>29027</v>
          </cell>
          <cell r="AD378">
            <v>0</v>
          </cell>
          <cell r="AE378">
            <v>1786</v>
          </cell>
          <cell r="AF378">
            <v>30813</v>
          </cell>
          <cell r="AG378">
            <v>0</v>
          </cell>
          <cell r="AH378">
            <v>0</v>
          </cell>
          <cell r="AI378">
            <v>0</v>
          </cell>
          <cell r="AJ378">
            <v>0</v>
          </cell>
          <cell r="AK378">
            <v>30813</v>
          </cell>
          <cell r="AM378">
            <v>650</v>
          </cell>
          <cell r="AN378">
            <v>715</v>
          </cell>
          <cell r="AO378" t="str">
            <v>DIGHTON REHOBOTH</v>
          </cell>
          <cell r="AP378">
            <v>29027</v>
          </cell>
          <cell r="AQ378">
            <v>20261</v>
          </cell>
          <cell r="AR378">
            <v>8766</v>
          </cell>
          <cell r="AS378">
            <v>0</v>
          </cell>
          <cell r="AT378">
            <v>0</v>
          </cell>
          <cell r="AU378">
            <v>5428.75</v>
          </cell>
          <cell r="AV378">
            <v>0</v>
          </cell>
          <cell r="AW378">
            <v>675.5</v>
          </cell>
          <cell r="AX378">
            <v>0</v>
          </cell>
          <cell r="AY378">
            <v>14870.25</v>
          </cell>
          <cell r="BA378">
            <v>5776.8137979456687</v>
          </cell>
          <cell r="BB378">
            <v>5766.7981396820242</v>
          </cell>
          <cell r="BD378">
            <v>650</v>
          </cell>
          <cell r="BE378" t="str">
            <v>DIGHTON REHOBOTH</v>
          </cell>
          <cell r="BF378">
            <v>0</v>
          </cell>
          <cell r="BG378">
            <v>0</v>
          </cell>
          <cell r="BI378">
            <v>0</v>
          </cell>
          <cell r="BJ378">
            <v>0</v>
          </cell>
          <cell r="BK378">
            <v>0</v>
          </cell>
          <cell r="BL378">
            <v>0</v>
          </cell>
          <cell r="BM378">
            <v>0</v>
          </cell>
          <cell r="BN378">
            <v>0</v>
          </cell>
          <cell r="BP378">
            <v>0</v>
          </cell>
          <cell r="BR378">
            <v>8766</v>
          </cell>
          <cell r="BS378">
            <v>8766</v>
          </cell>
          <cell r="BT378">
            <v>0</v>
          </cell>
          <cell r="BU378">
            <v>0</v>
          </cell>
          <cell r="BV378">
            <v>0</v>
          </cell>
          <cell r="BX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7891.5</v>
          </cell>
          <cell r="W379">
            <v>0</v>
          </cell>
          <cell r="X379">
            <v>655</v>
          </cell>
          <cell r="AM379">
            <v>655</v>
          </cell>
          <cell r="AN379">
            <v>716</v>
          </cell>
          <cell r="AO379" t="str">
            <v>DOVER SHERBORN</v>
          </cell>
          <cell r="AP379">
            <v>0</v>
          </cell>
          <cell r="AQ379">
            <v>0</v>
          </cell>
          <cell r="AR379">
            <v>0</v>
          </cell>
          <cell r="AS379">
            <v>0</v>
          </cell>
          <cell r="AT379">
            <v>4220</v>
          </cell>
          <cell r="AU379">
            <v>0</v>
          </cell>
          <cell r="AV379">
            <v>0</v>
          </cell>
          <cell r="AW379">
            <v>3671.5</v>
          </cell>
          <cell r="AX379">
            <v>0</v>
          </cell>
          <cell r="AY379">
            <v>7891.5</v>
          </cell>
          <cell r="BA379">
            <v>0</v>
          </cell>
          <cell r="BB379">
            <v>0</v>
          </cell>
          <cell r="BD379">
            <v>655</v>
          </cell>
          <cell r="BE379" t="str">
            <v>DOVER SHERBORN</v>
          </cell>
          <cell r="BF379">
            <v>0</v>
          </cell>
          <cell r="BG379">
            <v>0</v>
          </cell>
          <cell r="BI379">
            <v>0</v>
          </cell>
          <cell r="BJ379">
            <v>0</v>
          </cell>
          <cell r="BK379">
            <v>0</v>
          </cell>
          <cell r="BL379">
            <v>0</v>
          </cell>
          <cell r="BM379">
            <v>0</v>
          </cell>
          <cell r="BN379">
            <v>0</v>
          </cell>
          <cell r="BP379">
            <v>0</v>
          </cell>
          <cell r="BR379">
            <v>0</v>
          </cell>
          <cell r="BS379">
            <v>0</v>
          </cell>
          <cell r="BT379">
            <v>0</v>
          </cell>
          <cell r="BU379">
            <v>0</v>
          </cell>
          <cell r="BV379">
            <v>0</v>
          </cell>
          <cell r="BX379">
            <v>0</v>
          </cell>
        </row>
        <row r="380">
          <cell r="A380">
            <v>658</v>
          </cell>
          <cell r="B380">
            <v>780</v>
          </cell>
          <cell r="C380" t="str">
            <v>DUDLEY CHARLTON</v>
          </cell>
          <cell r="D380">
            <v>6.77</v>
          </cell>
          <cell r="E380">
            <v>75634</v>
          </cell>
          <cell r="F380">
            <v>0</v>
          </cell>
          <cell r="G380">
            <v>6046</v>
          </cell>
          <cell r="H380">
            <v>81680</v>
          </cell>
          <cell r="J380">
            <v>49842.976818825315</v>
          </cell>
          <cell r="K380">
            <v>0.65788670239895619</v>
          </cell>
          <cell r="L380">
            <v>6046</v>
          </cell>
          <cell r="M380">
            <v>55888.976818825315</v>
          </cell>
          <cell r="O380">
            <v>25791.023181174685</v>
          </cell>
          <cell r="Q380">
            <v>0</v>
          </cell>
          <cell r="R380">
            <v>49842.976818825315</v>
          </cell>
          <cell r="S380">
            <v>6046</v>
          </cell>
          <cell r="T380">
            <v>55888.976818825315</v>
          </cell>
          <cell r="V380">
            <v>81808.25</v>
          </cell>
          <cell r="W380">
            <v>0</v>
          </cell>
          <cell r="X380">
            <v>658</v>
          </cell>
          <cell r="Y380">
            <v>6.77</v>
          </cell>
          <cell r="Z380">
            <v>0</v>
          </cell>
          <cell r="AA380">
            <v>75634</v>
          </cell>
          <cell r="AB380">
            <v>0</v>
          </cell>
          <cell r="AC380">
            <v>75634</v>
          </cell>
          <cell r="AD380">
            <v>0</v>
          </cell>
          <cell r="AE380">
            <v>6046</v>
          </cell>
          <cell r="AF380">
            <v>81680</v>
          </cell>
          <cell r="AG380">
            <v>0</v>
          </cell>
          <cell r="AH380">
            <v>0</v>
          </cell>
          <cell r="AI380">
            <v>0</v>
          </cell>
          <cell r="AJ380">
            <v>0</v>
          </cell>
          <cell r="AK380">
            <v>81680</v>
          </cell>
          <cell r="AM380">
            <v>658</v>
          </cell>
          <cell r="AN380">
            <v>780</v>
          </cell>
          <cell r="AO380" t="str">
            <v>DUDLEY CHARLTON</v>
          </cell>
          <cell r="AP380">
            <v>75634</v>
          </cell>
          <cell r="AQ380">
            <v>0</v>
          </cell>
          <cell r="AR380">
            <v>75634</v>
          </cell>
          <cell r="AS380">
            <v>0</v>
          </cell>
          <cell r="AT380">
            <v>0</v>
          </cell>
          <cell r="AU380">
            <v>128.25</v>
          </cell>
          <cell r="AV380">
            <v>0</v>
          </cell>
          <cell r="AW380">
            <v>0</v>
          </cell>
          <cell r="AX380">
            <v>0</v>
          </cell>
          <cell r="AY380">
            <v>75762.25</v>
          </cell>
          <cell r="BA380">
            <v>49842.976818825315</v>
          </cell>
          <cell r="BB380">
            <v>49756.560631611937</v>
          </cell>
          <cell r="BD380">
            <v>658</v>
          </cell>
          <cell r="BE380" t="str">
            <v>DUDLEY CHARLTON</v>
          </cell>
          <cell r="BF380">
            <v>0</v>
          </cell>
          <cell r="BG380">
            <v>0</v>
          </cell>
          <cell r="BI380">
            <v>0</v>
          </cell>
          <cell r="BJ380">
            <v>0</v>
          </cell>
          <cell r="BK380">
            <v>0</v>
          </cell>
          <cell r="BL380">
            <v>0</v>
          </cell>
          <cell r="BM380">
            <v>0</v>
          </cell>
          <cell r="BN380">
            <v>0</v>
          </cell>
          <cell r="BP380">
            <v>0</v>
          </cell>
          <cell r="BR380">
            <v>75634</v>
          </cell>
          <cell r="BS380">
            <v>75634</v>
          </cell>
          <cell r="BT380">
            <v>0</v>
          </cell>
          <cell r="BU380">
            <v>0</v>
          </cell>
          <cell r="BV380">
            <v>0</v>
          </cell>
          <cell r="BX380">
            <v>0</v>
          </cell>
        </row>
        <row r="381">
          <cell r="A381">
            <v>660</v>
          </cell>
          <cell r="B381">
            <v>776</v>
          </cell>
          <cell r="C381" t="str">
            <v>NAUSET</v>
          </cell>
          <cell r="D381">
            <v>84.200000000000017</v>
          </cell>
          <cell r="E381">
            <v>1411303</v>
          </cell>
          <cell r="F381">
            <v>0</v>
          </cell>
          <cell r="G381">
            <v>74299</v>
          </cell>
          <cell r="H381">
            <v>1485602</v>
          </cell>
          <cell r="J381">
            <v>46563.008091315583</v>
          </cell>
          <cell r="K381">
            <v>0.42359629725063064</v>
          </cell>
          <cell r="L381">
            <v>74299</v>
          </cell>
          <cell r="M381">
            <v>120862.00809131558</v>
          </cell>
          <cell r="O381">
            <v>1364739.9919086844</v>
          </cell>
          <cell r="Q381">
            <v>16863</v>
          </cell>
          <cell r="R381">
            <v>46563.008091315583</v>
          </cell>
          <cell r="S381">
            <v>75192</v>
          </cell>
          <cell r="T381">
            <v>137725.00809131557</v>
          </cell>
          <cell r="V381">
            <v>201085.07627223071</v>
          </cell>
          <cell r="W381">
            <v>0</v>
          </cell>
          <cell r="X381">
            <v>660</v>
          </cell>
          <cell r="Y381">
            <v>84.200000000000017</v>
          </cell>
          <cell r="Z381">
            <v>0</v>
          </cell>
          <cell r="AA381">
            <v>1411303</v>
          </cell>
          <cell r="AB381">
            <v>0</v>
          </cell>
          <cell r="AC381">
            <v>1411303</v>
          </cell>
          <cell r="AD381">
            <v>0</v>
          </cell>
          <cell r="AE381">
            <v>74299</v>
          </cell>
          <cell r="AF381">
            <v>1485602</v>
          </cell>
          <cell r="AG381">
            <v>15970</v>
          </cell>
          <cell r="AH381">
            <v>0</v>
          </cell>
          <cell r="AI381">
            <v>893</v>
          </cell>
          <cell r="AJ381">
            <v>16863</v>
          </cell>
          <cell r="AK381">
            <v>1502465</v>
          </cell>
          <cell r="AM381">
            <v>660</v>
          </cell>
          <cell r="AN381">
            <v>776</v>
          </cell>
          <cell r="AO381" t="str">
            <v>NAUSET</v>
          </cell>
          <cell r="AP381">
            <v>1411303</v>
          </cell>
          <cell r="AQ381">
            <v>1340444</v>
          </cell>
          <cell r="AR381">
            <v>70859</v>
          </cell>
          <cell r="AS381">
            <v>3314</v>
          </cell>
          <cell r="AT381">
            <v>0</v>
          </cell>
          <cell r="AU381">
            <v>0</v>
          </cell>
          <cell r="AV381">
            <v>0</v>
          </cell>
          <cell r="AW381">
            <v>35952.25</v>
          </cell>
          <cell r="AX381">
            <v>-202.17372776928642</v>
          </cell>
          <cell r="AY381">
            <v>109923.07627223071</v>
          </cell>
          <cell r="BA381">
            <v>46563.008091315583</v>
          </cell>
          <cell r="BB381">
            <v>46413.106831177618</v>
          </cell>
          <cell r="BD381">
            <v>660</v>
          </cell>
          <cell r="BE381" t="str">
            <v>NAUSET</v>
          </cell>
          <cell r="BF381">
            <v>0</v>
          </cell>
          <cell r="BG381">
            <v>0</v>
          </cell>
          <cell r="BI381">
            <v>0</v>
          </cell>
          <cell r="BJ381">
            <v>0</v>
          </cell>
          <cell r="BK381">
            <v>0</v>
          </cell>
          <cell r="BL381">
            <v>0</v>
          </cell>
          <cell r="BM381">
            <v>0</v>
          </cell>
          <cell r="BN381">
            <v>0</v>
          </cell>
          <cell r="BP381">
            <v>0</v>
          </cell>
          <cell r="BR381">
            <v>70859</v>
          </cell>
          <cell r="BS381">
            <v>70859</v>
          </cell>
          <cell r="BT381">
            <v>0</v>
          </cell>
          <cell r="BU381">
            <v>-202.17372776928642</v>
          </cell>
          <cell r="BV381">
            <v>-202.17372776928642</v>
          </cell>
          <cell r="BX381">
            <v>-202.17372776928642</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BA382">
            <v>0</v>
          </cell>
          <cell r="BB382">
            <v>0</v>
          </cell>
          <cell r="BD382">
            <v>662</v>
          </cell>
          <cell r="BE382" t="str">
            <v>FARMINGTON RIVER</v>
          </cell>
          <cell r="BF382">
            <v>0</v>
          </cell>
          <cell r="BG382">
            <v>0</v>
          </cell>
          <cell r="BI382">
            <v>0</v>
          </cell>
          <cell r="BJ382">
            <v>0</v>
          </cell>
          <cell r="BK382">
            <v>0</v>
          </cell>
          <cell r="BL382">
            <v>0</v>
          </cell>
          <cell r="BM382">
            <v>0</v>
          </cell>
          <cell r="BN382">
            <v>0</v>
          </cell>
          <cell r="BP382">
            <v>0</v>
          </cell>
          <cell r="BR382">
            <v>0</v>
          </cell>
          <cell r="BS382">
            <v>0</v>
          </cell>
          <cell r="BT382">
            <v>0</v>
          </cell>
          <cell r="BU382">
            <v>0</v>
          </cell>
          <cell r="BV382">
            <v>0</v>
          </cell>
          <cell r="BX382">
            <v>0</v>
          </cell>
        </row>
        <row r="383">
          <cell r="A383">
            <v>665</v>
          </cell>
          <cell r="B383">
            <v>718</v>
          </cell>
          <cell r="C383" t="str">
            <v>FREETOWN LAKEVILLE</v>
          </cell>
          <cell r="D383">
            <v>17.59</v>
          </cell>
          <cell r="E383">
            <v>189757</v>
          </cell>
          <cell r="F383">
            <v>0</v>
          </cell>
          <cell r="G383">
            <v>13912</v>
          </cell>
          <cell r="H383">
            <v>203669</v>
          </cell>
          <cell r="J383">
            <v>-437.45942548331834</v>
          </cell>
          <cell r="K383">
            <v>-9.8675401507985587E-3</v>
          </cell>
          <cell r="L383">
            <v>13912</v>
          </cell>
          <cell r="M383">
            <v>13474.540574516681</v>
          </cell>
          <cell r="O383">
            <v>190194.45942548331</v>
          </cell>
          <cell r="Q383">
            <v>25616</v>
          </cell>
          <cell r="R383">
            <v>-437.45942548331834</v>
          </cell>
          <cell r="S383">
            <v>15698</v>
          </cell>
          <cell r="T383">
            <v>39090.540574516679</v>
          </cell>
          <cell r="V383">
            <v>83861.179171094205</v>
          </cell>
          <cell r="W383">
            <v>0</v>
          </cell>
          <cell r="X383">
            <v>665</v>
          </cell>
          <cell r="Y383">
            <v>17.59</v>
          </cell>
          <cell r="Z383">
            <v>1.0782471065387145E-2</v>
          </cell>
          <cell r="AA383">
            <v>189757</v>
          </cell>
          <cell r="AB383">
            <v>0</v>
          </cell>
          <cell r="AC383">
            <v>189757</v>
          </cell>
          <cell r="AD383">
            <v>0</v>
          </cell>
          <cell r="AE383">
            <v>13912</v>
          </cell>
          <cell r="AF383">
            <v>203669</v>
          </cell>
          <cell r="AG383">
            <v>23830</v>
          </cell>
          <cell r="AH383">
            <v>0</v>
          </cell>
          <cell r="AI383">
            <v>1786</v>
          </cell>
          <cell r="AJ383">
            <v>25616</v>
          </cell>
          <cell r="AK383">
            <v>229285</v>
          </cell>
          <cell r="AM383">
            <v>665</v>
          </cell>
          <cell r="AN383">
            <v>718</v>
          </cell>
          <cell r="AO383" t="str">
            <v>FREETOWN LAKEVILLE</v>
          </cell>
          <cell r="AP383">
            <v>189757</v>
          </cell>
          <cell r="AQ383">
            <v>189740</v>
          </cell>
          <cell r="AR383">
            <v>17</v>
          </cell>
          <cell r="AS383">
            <v>11161</v>
          </cell>
          <cell r="AT383">
            <v>12999</v>
          </cell>
          <cell r="AU383">
            <v>11990.25</v>
          </cell>
          <cell r="AV383">
            <v>8846.75</v>
          </cell>
          <cell r="AW383">
            <v>0</v>
          </cell>
          <cell r="AX383">
            <v>-680.82082890580205</v>
          </cell>
          <cell r="AY383">
            <v>44333.179171094198</v>
          </cell>
          <cell r="BA383">
            <v>-437.45942548331834</v>
          </cell>
          <cell r="BB383">
            <v>-669.63721398741347</v>
          </cell>
          <cell r="BD383">
            <v>665</v>
          </cell>
          <cell r="BE383" t="str">
            <v>FREETOWN LAKEVILLE</v>
          </cell>
          <cell r="BF383">
            <v>0</v>
          </cell>
          <cell r="BG383">
            <v>0</v>
          </cell>
          <cell r="BI383">
            <v>0</v>
          </cell>
          <cell r="BJ383">
            <v>0</v>
          </cell>
          <cell r="BK383">
            <v>0</v>
          </cell>
          <cell r="BL383">
            <v>0</v>
          </cell>
          <cell r="BM383">
            <v>0</v>
          </cell>
          <cell r="BN383">
            <v>0</v>
          </cell>
          <cell r="BP383">
            <v>0</v>
          </cell>
          <cell r="BR383">
            <v>17</v>
          </cell>
          <cell r="BS383">
            <v>17</v>
          </cell>
          <cell r="BT383">
            <v>0</v>
          </cell>
          <cell r="BU383">
            <v>-680.82082890580205</v>
          </cell>
          <cell r="BV383">
            <v>-680.82082890580205</v>
          </cell>
          <cell r="BX383">
            <v>-680.82082890580205</v>
          </cell>
        </row>
        <row r="384">
          <cell r="A384">
            <v>670</v>
          </cell>
          <cell r="B384">
            <v>720</v>
          </cell>
          <cell r="C384" t="str">
            <v>FRONTIER</v>
          </cell>
          <cell r="D384">
            <v>51.620000000000005</v>
          </cell>
          <cell r="E384">
            <v>901611</v>
          </cell>
          <cell r="F384">
            <v>0</v>
          </cell>
          <cell r="G384">
            <v>44152</v>
          </cell>
          <cell r="H384">
            <v>945763</v>
          </cell>
          <cell r="J384">
            <v>132100.59854103453</v>
          </cell>
          <cell r="K384">
            <v>0.48410316594632424</v>
          </cell>
          <cell r="L384">
            <v>44152</v>
          </cell>
          <cell r="M384">
            <v>176252.59854103453</v>
          </cell>
          <cell r="O384">
            <v>769510.4014589655</v>
          </cell>
          <cell r="Q384">
            <v>37344</v>
          </cell>
          <cell r="R384">
            <v>132100.59854103453</v>
          </cell>
          <cell r="S384">
            <v>45931</v>
          </cell>
          <cell r="T384">
            <v>213596.59854103453</v>
          </cell>
          <cell r="V384">
            <v>354372.95647022768</v>
          </cell>
          <cell r="W384">
            <v>0</v>
          </cell>
          <cell r="X384">
            <v>670</v>
          </cell>
          <cell r="Y384">
            <v>51.620000000000005</v>
          </cell>
          <cell r="Z384">
            <v>0.18837857257767243</v>
          </cell>
          <cell r="AA384">
            <v>901611</v>
          </cell>
          <cell r="AB384">
            <v>0</v>
          </cell>
          <cell r="AC384">
            <v>901611</v>
          </cell>
          <cell r="AD384">
            <v>0</v>
          </cell>
          <cell r="AE384">
            <v>44152</v>
          </cell>
          <cell r="AF384">
            <v>945763</v>
          </cell>
          <cell r="AG384">
            <v>35565</v>
          </cell>
          <cell r="AH384">
            <v>0</v>
          </cell>
          <cell r="AI384">
            <v>1779</v>
          </cell>
          <cell r="AJ384">
            <v>37344</v>
          </cell>
          <cell r="AK384">
            <v>983107</v>
          </cell>
          <cell r="AM384">
            <v>670</v>
          </cell>
          <cell r="AN384">
            <v>720</v>
          </cell>
          <cell r="AO384" t="str">
            <v>FRONTIER</v>
          </cell>
          <cell r="AP384">
            <v>901611</v>
          </cell>
          <cell r="AQ384">
            <v>699145</v>
          </cell>
          <cell r="AR384">
            <v>202466</v>
          </cell>
          <cell r="AS384">
            <v>32959</v>
          </cell>
          <cell r="AT384">
            <v>16642.5</v>
          </cell>
          <cell r="AU384">
            <v>10307.75</v>
          </cell>
          <cell r="AV384">
            <v>12512.25</v>
          </cell>
          <cell r="AW384">
            <v>0</v>
          </cell>
          <cell r="AX384">
            <v>-2010.5435297723161</v>
          </cell>
          <cell r="AY384">
            <v>272876.95647022768</v>
          </cell>
          <cell r="BA384">
            <v>132100.59854103453</v>
          </cell>
          <cell r="BB384">
            <v>131183.67870943152</v>
          </cell>
          <cell r="BD384">
            <v>670</v>
          </cell>
          <cell r="BE384" t="str">
            <v>FRONTIER</v>
          </cell>
          <cell r="BF384">
            <v>0</v>
          </cell>
          <cell r="BG384">
            <v>0</v>
          </cell>
          <cell r="BI384">
            <v>0</v>
          </cell>
          <cell r="BJ384">
            <v>0</v>
          </cell>
          <cell r="BK384">
            <v>0</v>
          </cell>
          <cell r="BL384">
            <v>0</v>
          </cell>
          <cell r="BM384">
            <v>0</v>
          </cell>
          <cell r="BN384">
            <v>0</v>
          </cell>
          <cell r="BP384">
            <v>0</v>
          </cell>
          <cell r="BR384">
            <v>202466</v>
          </cell>
          <cell r="BS384">
            <v>202466</v>
          </cell>
          <cell r="BT384">
            <v>0</v>
          </cell>
          <cell r="BU384">
            <v>-2010.5435297723161</v>
          </cell>
          <cell r="BV384">
            <v>-2010.5435297723161</v>
          </cell>
          <cell r="BX384">
            <v>-2010.5435297723161</v>
          </cell>
        </row>
        <row r="385">
          <cell r="A385">
            <v>672</v>
          </cell>
          <cell r="B385">
            <v>721</v>
          </cell>
          <cell r="C385" t="str">
            <v>GATEWAY</v>
          </cell>
          <cell r="D385">
            <v>4</v>
          </cell>
          <cell r="E385">
            <v>55176</v>
          </cell>
          <cell r="F385">
            <v>0</v>
          </cell>
          <cell r="G385">
            <v>3560</v>
          </cell>
          <cell r="H385">
            <v>58736</v>
          </cell>
          <cell r="J385">
            <v>-541.0320784981235</v>
          </cell>
          <cell r="K385">
            <v>-2.4050398774283315E-2</v>
          </cell>
          <cell r="L385">
            <v>3560</v>
          </cell>
          <cell r="M385">
            <v>3018.9679215018764</v>
          </cell>
          <cell r="O385">
            <v>55717.032078498123</v>
          </cell>
          <cell r="Q385">
            <v>0</v>
          </cell>
          <cell r="R385">
            <v>-541.0320784981235</v>
          </cell>
          <cell r="S385">
            <v>3560</v>
          </cell>
          <cell r="T385">
            <v>3018.9679215018764</v>
          </cell>
          <cell r="V385">
            <v>26055.763316683129</v>
          </cell>
          <cell r="W385">
            <v>0</v>
          </cell>
          <cell r="X385">
            <v>672</v>
          </cell>
          <cell r="Y385">
            <v>4</v>
          </cell>
          <cell r="Z385">
            <v>1.3454590756197494E-2</v>
          </cell>
          <cell r="AA385">
            <v>55176</v>
          </cell>
          <cell r="AB385">
            <v>0</v>
          </cell>
          <cell r="AC385">
            <v>55176</v>
          </cell>
          <cell r="AD385">
            <v>0</v>
          </cell>
          <cell r="AE385">
            <v>3560</v>
          </cell>
          <cell r="AF385">
            <v>58736</v>
          </cell>
          <cell r="AG385">
            <v>0</v>
          </cell>
          <cell r="AH385">
            <v>0</v>
          </cell>
          <cell r="AI385">
            <v>0</v>
          </cell>
          <cell r="AJ385">
            <v>0</v>
          </cell>
          <cell r="AK385">
            <v>58736</v>
          </cell>
          <cell r="AM385">
            <v>672</v>
          </cell>
          <cell r="AN385">
            <v>721</v>
          </cell>
          <cell r="AO385" t="str">
            <v>GATEWAY</v>
          </cell>
          <cell r="AP385">
            <v>55176</v>
          </cell>
          <cell r="AQ385">
            <v>66824</v>
          </cell>
          <cell r="AR385">
            <v>0</v>
          </cell>
          <cell r="AS385">
            <v>13459</v>
          </cell>
          <cell r="AT385">
            <v>0</v>
          </cell>
          <cell r="AU385">
            <v>0</v>
          </cell>
          <cell r="AV385">
            <v>0</v>
          </cell>
          <cell r="AW385">
            <v>9857.75</v>
          </cell>
          <cell r="AX385">
            <v>-820.98668331687077</v>
          </cell>
          <cell r="AY385">
            <v>22495.763316683129</v>
          </cell>
          <cell r="BA385">
            <v>-541.0320784981235</v>
          </cell>
          <cell r="BB385">
            <v>-820.98668331687077</v>
          </cell>
          <cell r="BD385">
            <v>672</v>
          </cell>
          <cell r="BE385" t="str">
            <v>GATEWAY</v>
          </cell>
          <cell r="BF385">
            <v>0</v>
          </cell>
          <cell r="BG385">
            <v>0</v>
          </cell>
          <cell r="BI385">
            <v>0</v>
          </cell>
          <cell r="BJ385">
            <v>0</v>
          </cell>
          <cell r="BK385">
            <v>0</v>
          </cell>
          <cell r="BL385">
            <v>0</v>
          </cell>
          <cell r="BM385">
            <v>0</v>
          </cell>
          <cell r="BN385">
            <v>0</v>
          </cell>
          <cell r="BP385">
            <v>0</v>
          </cell>
          <cell r="BR385">
            <v>0</v>
          </cell>
          <cell r="BS385">
            <v>0</v>
          </cell>
          <cell r="BT385">
            <v>0</v>
          </cell>
          <cell r="BU385">
            <v>-820.98668331687077</v>
          </cell>
          <cell r="BV385">
            <v>-820.98668331687077</v>
          </cell>
          <cell r="BX385">
            <v>-820.98668331687077</v>
          </cell>
        </row>
        <row r="386">
          <cell r="A386">
            <v>673</v>
          </cell>
          <cell r="B386">
            <v>772</v>
          </cell>
          <cell r="C386" t="str">
            <v>GROTON DUNSTABLE</v>
          </cell>
          <cell r="D386">
            <v>45.089999999999996</v>
          </cell>
          <cell r="E386">
            <v>606936</v>
          </cell>
          <cell r="F386">
            <v>0</v>
          </cell>
          <cell r="G386">
            <v>39351</v>
          </cell>
          <cell r="H386">
            <v>646287</v>
          </cell>
          <cell r="J386">
            <v>14638.181036891969</v>
          </cell>
          <cell r="K386">
            <v>0.30752874183871071</v>
          </cell>
          <cell r="L386">
            <v>39351</v>
          </cell>
          <cell r="M386">
            <v>53989.181036891969</v>
          </cell>
          <cell r="O386">
            <v>592297.818963108</v>
          </cell>
          <cell r="Q386">
            <v>15037</v>
          </cell>
          <cell r="R386">
            <v>14638.181036891969</v>
          </cell>
          <cell r="S386">
            <v>40244</v>
          </cell>
          <cell r="T386">
            <v>69026.181036891969</v>
          </cell>
          <cell r="V386">
            <v>101987.39168407628</v>
          </cell>
          <cell r="W386">
            <v>0</v>
          </cell>
          <cell r="X386">
            <v>673</v>
          </cell>
          <cell r="Y386">
            <v>45.089999999999996</v>
          </cell>
          <cell r="Z386">
            <v>2.297849590863834E-2</v>
          </cell>
          <cell r="AA386">
            <v>606936</v>
          </cell>
          <cell r="AB386">
            <v>0</v>
          </cell>
          <cell r="AC386">
            <v>606936</v>
          </cell>
          <cell r="AD386">
            <v>0</v>
          </cell>
          <cell r="AE386">
            <v>39351</v>
          </cell>
          <cell r="AF386">
            <v>646287</v>
          </cell>
          <cell r="AG386">
            <v>14144</v>
          </cell>
          <cell r="AH386">
            <v>0</v>
          </cell>
          <cell r="AI386">
            <v>893</v>
          </cell>
          <cell r="AJ386">
            <v>15037</v>
          </cell>
          <cell r="AK386">
            <v>661324</v>
          </cell>
          <cell r="AM386">
            <v>673</v>
          </cell>
          <cell r="AN386">
            <v>772</v>
          </cell>
          <cell r="AO386" t="str">
            <v>GROTON DUNSTABLE</v>
          </cell>
          <cell r="AP386">
            <v>606936</v>
          </cell>
          <cell r="AQ386">
            <v>584156</v>
          </cell>
          <cell r="AR386">
            <v>22780</v>
          </cell>
          <cell r="AS386">
            <v>9301</v>
          </cell>
          <cell r="AT386">
            <v>16085.75</v>
          </cell>
          <cell r="AU386">
            <v>0</v>
          </cell>
          <cell r="AV386">
            <v>0</v>
          </cell>
          <cell r="AW386">
            <v>0</v>
          </cell>
          <cell r="AX386">
            <v>-567.35831592371687</v>
          </cell>
          <cell r="AY386">
            <v>47599.391684076283</v>
          </cell>
          <cell r="BA386">
            <v>14638.181036891969</v>
          </cell>
          <cell r="BB386">
            <v>14418.685674716999</v>
          </cell>
          <cell r="BD386">
            <v>673</v>
          </cell>
          <cell r="BE386" t="str">
            <v>GROTON DUNSTABLE</v>
          </cell>
          <cell r="BF386">
            <v>0</v>
          </cell>
          <cell r="BG386">
            <v>0</v>
          </cell>
          <cell r="BI386">
            <v>0</v>
          </cell>
          <cell r="BJ386">
            <v>0</v>
          </cell>
          <cell r="BK386">
            <v>0</v>
          </cell>
          <cell r="BL386">
            <v>0</v>
          </cell>
          <cell r="BM386">
            <v>0</v>
          </cell>
          <cell r="BN386">
            <v>0</v>
          </cell>
          <cell r="BP386">
            <v>0</v>
          </cell>
          <cell r="BR386">
            <v>22780</v>
          </cell>
          <cell r="BS386">
            <v>22780</v>
          </cell>
          <cell r="BT386">
            <v>0</v>
          </cell>
          <cell r="BU386">
            <v>-567.35831592371687</v>
          </cell>
          <cell r="BV386">
            <v>-567.35831592371687</v>
          </cell>
          <cell r="BX386">
            <v>-567.35831592371687</v>
          </cell>
        </row>
        <row r="387">
          <cell r="A387">
            <v>674</v>
          </cell>
          <cell r="B387">
            <v>764</v>
          </cell>
          <cell r="C387" t="str">
            <v>GILL MONTAGUE</v>
          </cell>
          <cell r="D387">
            <v>56.44</v>
          </cell>
          <cell r="E387">
            <v>828743</v>
          </cell>
          <cell r="F387">
            <v>0</v>
          </cell>
          <cell r="G387">
            <v>48712</v>
          </cell>
          <cell r="H387">
            <v>877455</v>
          </cell>
          <cell r="J387">
            <v>-2012.0182158896762</v>
          </cell>
          <cell r="K387">
            <v>-1.5319143796406972E-2</v>
          </cell>
          <cell r="L387">
            <v>48712</v>
          </cell>
          <cell r="M387">
            <v>46699.981784110321</v>
          </cell>
          <cell r="O387">
            <v>830755.01821588969</v>
          </cell>
          <cell r="Q387">
            <v>24946</v>
          </cell>
          <cell r="R387">
            <v>-2012.0182158896762</v>
          </cell>
          <cell r="S387">
            <v>50045</v>
          </cell>
          <cell r="T387">
            <v>71645.981784110321</v>
          </cell>
          <cell r="V387">
            <v>204998.12204791661</v>
          </cell>
          <cell r="W387">
            <v>0</v>
          </cell>
          <cell r="X387">
            <v>674</v>
          </cell>
          <cell r="Y387">
            <v>56.44</v>
          </cell>
          <cell r="Z387">
            <v>0.19820956229297229</v>
          </cell>
          <cell r="AA387">
            <v>831199</v>
          </cell>
          <cell r="AB387">
            <v>0</v>
          </cell>
          <cell r="AC387">
            <v>831199</v>
          </cell>
          <cell r="AD387">
            <v>0</v>
          </cell>
          <cell r="AE387">
            <v>48900</v>
          </cell>
          <cell r="AF387">
            <v>880099</v>
          </cell>
          <cell r="AG387">
            <v>23613</v>
          </cell>
          <cell r="AH387">
            <v>0</v>
          </cell>
          <cell r="AI387">
            <v>1333</v>
          </cell>
          <cell r="AJ387">
            <v>24946</v>
          </cell>
          <cell r="AK387">
            <v>905045</v>
          </cell>
          <cell r="AM387">
            <v>674</v>
          </cell>
          <cell r="AN387">
            <v>764</v>
          </cell>
          <cell r="AO387" t="str">
            <v>GILL MONTAGUE</v>
          </cell>
          <cell r="AP387">
            <v>828743</v>
          </cell>
          <cell r="AQ387">
            <v>949575</v>
          </cell>
          <cell r="AR387">
            <v>0</v>
          </cell>
          <cell r="AS387">
            <v>15324</v>
          </cell>
          <cell r="AT387">
            <v>8391.5</v>
          </cell>
          <cell r="AU387">
            <v>32827.5</v>
          </cell>
          <cell r="AV387">
            <v>40971</v>
          </cell>
          <cell r="AW387">
            <v>36879.25</v>
          </cell>
          <cell r="AX387">
            <v>-3053.127952083385</v>
          </cell>
          <cell r="AY387">
            <v>131340.12204791661</v>
          </cell>
          <cell r="BA387">
            <v>-2012.0182158896762</v>
          </cell>
          <cell r="BB387">
            <v>-3053.127952083385</v>
          </cell>
          <cell r="BD387">
            <v>674</v>
          </cell>
          <cell r="BE387" t="str">
            <v>GILL MONTAGUE</v>
          </cell>
          <cell r="BF387">
            <v>-0.20833333333334281</v>
          </cell>
          <cell r="BG387">
            <v>-2456</v>
          </cell>
          <cell r="BI387">
            <v>-188</v>
          </cell>
          <cell r="BJ387">
            <v>-2644</v>
          </cell>
          <cell r="BK387">
            <v>0</v>
          </cell>
          <cell r="BL387">
            <v>0</v>
          </cell>
          <cell r="BM387">
            <v>0</v>
          </cell>
          <cell r="BN387">
            <v>-2644</v>
          </cell>
          <cell r="BP387">
            <v>-188</v>
          </cell>
          <cell r="BR387">
            <v>0</v>
          </cell>
          <cell r="BS387">
            <v>0</v>
          </cell>
          <cell r="BT387">
            <v>0</v>
          </cell>
          <cell r="BU387">
            <v>-3053.127952083385</v>
          </cell>
          <cell r="BV387">
            <v>-3053.127952083385</v>
          </cell>
          <cell r="BX387">
            <v>-3241.127952083385</v>
          </cell>
        </row>
        <row r="388">
          <cell r="A388">
            <v>675</v>
          </cell>
          <cell r="B388">
            <v>724</v>
          </cell>
          <cell r="C388" t="str">
            <v>HAMILTON WENHAM</v>
          </cell>
          <cell r="D388">
            <v>0.46</v>
          </cell>
          <cell r="E388">
            <v>7532</v>
          </cell>
          <cell r="F388">
            <v>0</v>
          </cell>
          <cell r="G388">
            <v>411</v>
          </cell>
          <cell r="H388">
            <v>7943</v>
          </cell>
          <cell r="J388">
            <v>-155.28265863347517</v>
          </cell>
          <cell r="K388">
            <v>-4.280864254956223E-2</v>
          </cell>
          <cell r="L388">
            <v>411</v>
          </cell>
          <cell r="M388">
            <v>255.71734136652483</v>
          </cell>
          <cell r="O388">
            <v>7687.282658633475</v>
          </cell>
          <cell r="Q388">
            <v>0</v>
          </cell>
          <cell r="R388">
            <v>-155.28265863347517</v>
          </cell>
          <cell r="S388">
            <v>411</v>
          </cell>
          <cell r="T388">
            <v>255.71734136652483</v>
          </cell>
          <cell r="V388">
            <v>4038.3670311712121</v>
          </cell>
          <cell r="W388">
            <v>0</v>
          </cell>
          <cell r="X388">
            <v>675</v>
          </cell>
          <cell r="Y388">
            <v>0.46</v>
          </cell>
          <cell r="Z388">
            <v>0</v>
          </cell>
          <cell r="AA388">
            <v>7532</v>
          </cell>
          <cell r="AB388">
            <v>0</v>
          </cell>
          <cell r="AC388">
            <v>7532</v>
          </cell>
          <cell r="AD388">
            <v>0</v>
          </cell>
          <cell r="AE388">
            <v>411</v>
          </cell>
          <cell r="AF388">
            <v>7943</v>
          </cell>
          <cell r="AG388">
            <v>0</v>
          </cell>
          <cell r="AH388">
            <v>0</v>
          </cell>
          <cell r="AI388">
            <v>0</v>
          </cell>
          <cell r="AJ388">
            <v>0</v>
          </cell>
          <cell r="AK388">
            <v>7943</v>
          </cell>
          <cell r="AM388">
            <v>675</v>
          </cell>
          <cell r="AN388">
            <v>724</v>
          </cell>
          <cell r="AO388" t="str">
            <v>HAMILTON WENHAM</v>
          </cell>
          <cell r="AP388">
            <v>7532</v>
          </cell>
          <cell r="AQ388">
            <v>15451</v>
          </cell>
          <cell r="AR388">
            <v>0</v>
          </cell>
          <cell r="AS388">
            <v>3863</v>
          </cell>
          <cell r="AT388">
            <v>0</v>
          </cell>
          <cell r="AU388">
            <v>0</v>
          </cell>
          <cell r="AV388">
            <v>0</v>
          </cell>
          <cell r="AW388">
            <v>0</v>
          </cell>
          <cell r="AX388">
            <v>-235.63296882878785</v>
          </cell>
          <cell r="AY388">
            <v>3627.3670311712121</v>
          </cell>
          <cell r="BA388">
            <v>-155.28265863347517</v>
          </cell>
          <cell r="BB388">
            <v>-235.63296882878785</v>
          </cell>
          <cell r="BD388">
            <v>675</v>
          </cell>
          <cell r="BE388" t="str">
            <v>HAMILTON WENHAM</v>
          </cell>
          <cell r="BF388">
            <v>0</v>
          </cell>
          <cell r="BG388">
            <v>0</v>
          </cell>
          <cell r="BI388">
            <v>0</v>
          </cell>
          <cell r="BJ388">
            <v>0</v>
          </cell>
          <cell r="BK388">
            <v>0</v>
          </cell>
          <cell r="BL388">
            <v>0</v>
          </cell>
          <cell r="BM388">
            <v>0</v>
          </cell>
          <cell r="BN388">
            <v>0</v>
          </cell>
          <cell r="BP388">
            <v>0</v>
          </cell>
          <cell r="BR388">
            <v>0</v>
          </cell>
          <cell r="BS388">
            <v>0</v>
          </cell>
          <cell r="BT388">
            <v>0</v>
          </cell>
          <cell r="BU388">
            <v>-235.63296882878785</v>
          </cell>
          <cell r="BV388">
            <v>-235.63296882878785</v>
          </cell>
          <cell r="BX388">
            <v>-235.63296882878785</v>
          </cell>
        </row>
        <row r="389">
          <cell r="A389">
            <v>680</v>
          </cell>
          <cell r="B389">
            <v>725</v>
          </cell>
          <cell r="C389" t="str">
            <v>HAMPDEN WILBRAHAM</v>
          </cell>
          <cell r="D389">
            <v>5</v>
          </cell>
          <cell r="E389">
            <v>69789</v>
          </cell>
          <cell r="F389">
            <v>0</v>
          </cell>
          <cell r="G389">
            <v>4457</v>
          </cell>
          <cell r="H389">
            <v>74246</v>
          </cell>
          <cell r="J389">
            <v>16532.389658802531</v>
          </cell>
          <cell r="K389">
            <v>0.37929199102500788</v>
          </cell>
          <cell r="L389">
            <v>4457</v>
          </cell>
          <cell r="M389">
            <v>20989.389658802531</v>
          </cell>
          <cell r="O389">
            <v>53256.610341197469</v>
          </cell>
          <cell r="Q389">
            <v>0</v>
          </cell>
          <cell r="R389">
            <v>16532.389658802531</v>
          </cell>
          <cell r="S389">
            <v>4457</v>
          </cell>
          <cell r="T389">
            <v>20989.389658802531</v>
          </cell>
          <cell r="V389">
            <v>48044.5</v>
          </cell>
          <cell r="W389">
            <v>0</v>
          </cell>
          <cell r="X389">
            <v>680</v>
          </cell>
          <cell r="Y389">
            <v>5</v>
          </cell>
          <cell r="Z389">
            <v>1.009094306714812E-2</v>
          </cell>
          <cell r="AA389">
            <v>69789</v>
          </cell>
          <cell r="AB389">
            <v>0</v>
          </cell>
          <cell r="AC389">
            <v>69789</v>
          </cell>
          <cell r="AD389">
            <v>0</v>
          </cell>
          <cell r="AE389">
            <v>4457</v>
          </cell>
          <cell r="AF389">
            <v>74246</v>
          </cell>
          <cell r="AG389">
            <v>0</v>
          </cell>
          <cell r="AH389">
            <v>0</v>
          </cell>
          <cell r="AI389">
            <v>0</v>
          </cell>
          <cell r="AJ389">
            <v>0</v>
          </cell>
          <cell r="AK389">
            <v>74246</v>
          </cell>
          <cell r="AM389">
            <v>680</v>
          </cell>
          <cell r="AN389">
            <v>725</v>
          </cell>
          <cell r="AO389" t="str">
            <v>HAMPDEN WILBRAHAM</v>
          </cell>
          <cell r="AP389">
            <v>69789</v>
          </cell>
          <cell r="AQ389">
            <v>44702</v>
          </cell>
          <cell r="AR389">
            <v>25087</v>
          </cell>
          <cell r="AS389">
            <v>0</v>
          </cell>
          <cell r="AT389">
            <v>1905.75</v>
          </cell>
          <cell r="AU389">
            <v>0</v>
          </cell>
          <cell r="AV389">
            <v>8975.25</v>
          </cell>
          <cell r="AW389">
            <v>7619.5</v>
          </cell>
          <cell r="AX389">
            <v>0</v>
          </cell>
          <cell r="AY389">
            <v>43587.5</v>
          </cell>
          <cell r="BA389">
            <v>16532.389658802531</v>
          </cell>
          <cell r="BB389">
            <v>16503.726321036156</v>
          </cell>
          <cell r="BD389">
            <v>680</v>
          </cell>
          <cell r="BE389" t="str">
            <v>HAMPDEN WILBRAHAM</v>
          </cell>
          <cell r="BF389">
            <v>0</v>
          </cell>
          <cell r="BG389">
            <v>0</v>
          </cell>
          <cell r="BI389">
            <v>0</v>
          </cell>
          <cell r="BJ389">
            <v>0</v>
          </cell>
          <cell r="BK389">
            <v>0</v>
          </cell>
          <cell r="BL389">
            <v>0</v>
          </cell>
          <cell r="BM389">
            <v>0</v>
          </cell>
          <cell r="BN389">
            <v>0</v>
          </cell>
          <cell r="BP389">
            <v>0</v>
          </cell>
          <cell r="BR389">
            <v>25087</v>
          </cell>
          <cell r="BS389">
            <v>25087</v>
          </cell>
          <cell r="BT389">
            <v>0</v>
          </cell>
          <cell r="BU389">
            <v>0</v>
          </cell>
          <cell r="BV389">
            <v>0</v>
          </cell>
          <cell r="BX389">
            <v>0</v>
          </cell>
        </row>
        <row r="390">
          <cell r="A390">
            <v>683</v>
          </cell>
          <cell r="B390">
            <v>726</v>
          </cell>
          <cell r="C390" t="str">
            <v>HAMPSHIRE</v>
          </cell>
          <cell r="D390">
            <v>25.27</v>
          </cell>
          <cell r="E390">
            <v>371607</v>
          </cell>
          <cell r="F390">
            <v>0</v>
          </cell>
          <cell r="G390">
            <v>21637</v>
          </cell>
          <cell r="H390">
            <v>393244</v>
          </cell>
          <cell r="J390">
            <v>60037.598872995819</v>
          </cell>
          <cell r="K390">
            <v>0.49374636082084383</v>
          </cell>
          <cell r="L390">
            <v>21637</v>
          </cell>
          <cell r="M390">
            <v>81674.598872995819</v>
          </cell>
          <cell r="O390">
            <v>311569.40112700418</v>
          </cell>
          <cell r="Q390">
            <v>14637</v>
          </cell>
          <cell r="R390">
            <v>60037.598872995819</v>
          </cell>
          <cell r="S390">
            <v>22530</v>
          </cell>
          <cell r="T390">
            <v>96311.598872995819</v>
          </cell>
          <cell r="V390">
            <v>157870.03318024351</v>
          </cell>
          <cell r="W390">
            <v>0</v>
          </cell>
          <cell r="X390">
            <v>683</v>
          </cell>
          <cell r="Y390">
            <v>25.27</v>
          </cell>
          <cell r="Z390">
            <v>4.513576873708279E-2</v>
          </cell>
          <cell r="AA390">
            <v>371607</v>
          </cell>
          <cell r="AB390">
            <v>0</v>
          </cell>
          <cell r="AC390">
            <v>371607</v>
          </cell>
          <cell r="AD390">
            <v>0</v>
          </cell>
          <cell r="AE390">
            <v>21637</v>
          </cell>
          <cell r="AF390">
            <v>393244</v>
          </cell>
          <cell r="AG390">
            <v>13744</v>
          </cell>
          <cell r="AH390">
            <v>0</v>
          </cell>
          <cell r="AI390">
            <v>893</v>
          </cell>
          <cell r="AJ390">
            <v>14637</v>
          </cell>
          <cell r="AK390">
            <v>407881</v>
          </cell>
          <cell r="AM390">
            <v>683</v>
          </cell>
          <cell r="AN390">
            <v>726</v>
          </cell>
          <cell r="AO390" t="str">
            <v>HAMPSHIRE</v>
          </cell>
          <cell r="AP390">
            <v>371607</v>
          </cell>
          <cell r="AQ390">
            <v>280105</v>
          </cell>
          <cell r="AR390">
            <v>91502</v>
          </cell>
          <cell r="AS390">
            <v>6528</v>
          </cell>
          <cell r="AT390">
            <v>0</v>
          </cell>
          <cell r="AU390">
            <v>0</v>
          </cell>
          <cell r="AV390">
            <v>14857.25</v>
          </cell>
          <cell r="AW390">
            <v>9107</v>
          </cell>
          <cell r="AX390">
            <v>-398.2168197564788</v>
          </cell>
          <cell r="AY390">
            <v>121596.03318024352</v>
          </cell>
          <cell r="BA390">
            <v>60037.598872995819</v>
          </cell>
          <cell r="BB390">
            <v>59797.261548619586</v>
          </cell>
          <cell r="BD390">
            <v>683</v>
          </cell>
          <cell r="BE390" t="str">
            <v>HAMPSHIRE</v>
          </cell>
          <cell r="BF390">
            <v>0</v>
          </cell>
          <cell r="BG390">
            <v>0</v>
          </cell>
          <cell r="BI390">
            <v>0</v>
          </cell>
          <cell r="BJ390">
            <v>0</v>
          </cell>
          <cell r="BK390">
            <v>0</v>
          </cell>
          <cell r="BL390">
            <v>0</v>
          </cell>
          <cell r="BM390">
            <v>0</v>
          </cell>
          <cell r="BN390">
            <v>0</v>
          </cell>
          <cell r="BP390">
            <v>0</v>
          </cell>
          <cell r="BR390">
            <v>91502</v>
          </cell>
          <cell r="BS390">
            <v>91502</v>
          </cell>
          <cell r="BT390">
            <v>0</v>
          </cell>
          <cell r="BU390">
            <v>-398.2168197564788</v>
          </cell>
          <cell r="BV390">
            <v>-398.2168197564788</v>
          </cell>
          <cell r="BX390">
            <v>-398.2168197564788</v>
          </cell>
        </row>
        <row r="391">
          <cell r="A391">
            <v>685</v>
          </cell>
          <cell r="B391">
            <v>727</v>
          </cell>
          <cell r="C391" t="str">
            <v>HAWLEMONT</v>
          </cell>
          <cell r="D391">
            <v>0</v>
          </cell>
          <cell r="E391">
            <v>0</v>
          </cell>
          <cell r="F391">
            <v>0</v>
          </cell>
          <cell r="G391">
            <v>0</v>
          </cell>
          <cell r="H391">
            <v>0</v>
          </cell>
          <cell r="J391">
            <v>0</v>
          </cell>
          <cell r="K391">
            <v>0</v>
          </cell>
          <cell r="L391">
            <v>0</v>
          </cell>
          <cell r="M391">
            <v>0</v>
          </cell>
          <cell r="O391">
            <v>0</v>
          </cell>
          <cell r="Q391">
            <v>0</v>
          </cell>
          <cell r="R391">
            <v>0</v>
          </cell>
          <cell r="S391">
            <v>0</v>
          </cell>
          <cell r="T391">
            <v>0</v>
          </cell>
          <cell r="V391">
            <v>41</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41</v>
          </cell>
          <cell r="AX391">
            <v>0</v>
          </cell>
          <cell r="AY391">
            <v>41</v>
          </cell>
          <cell r="BA391">
            <v>0</v>
          </cell>
          <cell r="BB391">
            <v>0</v>
          </cell>
          <cell r="BD391">
            <v>685</v>
          </cell>
          <cell r="BE391" t="str">
            <v>HAWLEMONT</v>
          </cell>
          <cell r="BF391">
            <v>0</v>
          </cell>
          <cell r="BG391">
            <v>0</v>
          </cell>
          <cell r="BI391">
            <v>0</v>
          </cell>
          <cell r="BJ391">
            <v>0</v>
          </cell>
          <cell r="BK391">
            <v>0</v>
          </cell>
          <cell r="BL391">
            <v>0</v>
          </cell>
          <cell r="BM391">
            <v>0</v>
          </cell>
          <cell r="BN391">
            <v>0</v>
          </cell>
          <cell r="BP391">
            <v>0</v>
          </cell>
          <cell r="BR391">
            <v>0</v>
          </cell>
          <cell r="BS391">
            <v>0</v>
          </cell>
          <cell r="BT391">
            <v>0</v>
          </cell>
          <cell r="BU391">
            <v>0</v>
          </cell>
          <cell r="BV391">
            <v>0</v>
          </cell>
          <cell r="BX391">
            <v>0</v>
          </cell>
        </row>
        <row r="392">
          <cell r="A392">
            <v>690</v>
          </cell>
          <cell r="B392">
            <v>728</v>
          </cell>
          <cell r="C392" t="str">
            <v>KING PHILIP</v>
          </cell>
          <cell r="D392">
            <v>16.329999999999998</v>
          </cell>
          <cell r="E392">
            <v>212936</v>
          </cell>
          <cell r="F392">
            <v>0</v>
          </cell>
          <cell r="G392">
            <v>14583</v>
          </cell>
          <cell r="H392">
            <v>227519</v>
          </cell>
          <cell r="J392">
            <v>35506.930608436356</v>
          </cell>
          <cell r="K392">
            <v>0.57700993913728238</v>
          </cell>
          <cell r="L392">
            <v>14583</v>
          </cell>
          <cell r="M392">
            <v>50089.930608436356</v>
          </cell>
          <cell r="O392">
            <v>177429.06939156365</v>
          </cell>
          <cell r="Q392">
            <v>0</v>
          </cell>
          <cell r="R392">
            <v>35506.930608436356</v>
          </cell>
          <cell r="S392">
            <v>14583</v>
          </cell>
          <cell r="T392">
            <v>50089.930608436356</v>
          </cell>
          <cell r="V392">
            <v>76119.08144345766</v>
          </cell>
          <cell r="W392">
            <v>0</v>
          </cell>
          <cell r="X392">
            <v>690</v>
          </cell>
          <cell r="Y392">
            <v>16.329999999999998</v>
          </cell>
          <cell r="Z392">
            <v>0</v>
          </cell>
          <cell r="AA392">
            <v>212936</v>
          </cell>
          <cell r="AB392">
            <v>0</v>
          </cell>
          <cell r="AC392">
            <v>212936</v>
          </cell>
          <cell r="AD392">
            <v>0</v>
          </cell>
          <cell r="AE392">
            <v>14583</v>
          </cell>
          <cell r="AF392">
            <v>227519</v>
          </cell>
          <cell r="AG392">
            <v>0</v>
          </cell>
          <cell r="AH392">
            <v>0</v>
          </cell>
          <cell r="AI392">
            <v>0</v>
          </cell>
          <cell r="AJ392">
            <v>0</v>
          </cell>
          <cell r="AK392">
            <v>227519</v>
          </cell>
          <cell r="AM392">
            <v>690</v>
          </cell>
          <cell r="AN392">
            <v>728</v>
          </cell>
          <cell r="AO392" t="str">
            <v>KING PHILIP</v>
          </cell>
          <cell r="AP392">
            <v>212936</v>
          </cell>
          <cell r="AQ392">
            <v>158794</v>
          </cell>
          <cell r="AR392">
            <v>54142</v>
          </cell>
          <cell r="AS392">
            <v>4298</v>
          </cell>
          <cell r="AT392">
            <v>3358.25</v>
          </cell>
          <cell r="AU392">
            <v>0</v>
          </cell>
          <cell r="AV392">
            <v>0</v>
          </cell>
          <cell r="AW392">
            <v>0</v>
          </cell>
          <cell r="AX392">
            <v>-262.1685565423395</v>
          </cell>
          <cell r="AY392">
            <v>61536.08144345766</v>
          </cell>
          <cell r="BA392">
            <v>35506.930608436356</v>
          </cell>
          <cell r="BB392">
            <v>35355.671379422085</v>
          </cell>
          <cell r="BD392">
            <v>690</v>
          </cell>
          <cell r="BE392" t="str">
            <v>KING PHILIP</v>
          </cell>
          <cell r="BF392">
            <v>0</v>
          </cell>
          <cell r="BG392">
            <v>0</v>
          </cell>
          <cell r="BI392">
            <v>0</v>
          </cell>
          <cell r="BJ392">
            <v>0</v>
          </cell>
          <cell r="BK392">
            <v>0</v>
          </cell>
          <cell r="BL392">
            <v>0</v>
          </cell>
          <cell r="BM392">
            <v>0</v>
          </cell>
          <cell r="BN392">
            <v>0</v>
          </cell>
          <cell r="BP392">
            <v>0</v>
          </cell>
          <cell r="BR392">
            <v>54142</v>
          </cell>
          <cell r="BS392">
            <v>54142</v>
          </cell>
          <cell r="BT392">
            <v>0</v>
          </cell>
          <cell r="BU392">
            <v>-262.1685565423395</v>
          </cell>
          <cell r="BV392">
            <v>-262.1685565423395</v>
          </cell>
          <cell r="BX392">
            <v>-262.1685565423395</v>
          </cell>
        </row>
        <row r="393">
          <cell r="A393">
            <v>695</v>
          </cell>
          <cell r="B393">
            <v>729</v>
          </cell>
          <cell r="C393" t="str">
            <v>LINCOLN SUDBURY</v>
          </cell>
          <cell r="D393">
            <v>1</v>
          </cell>
          <cell r="E393">
            <v>15607</v>
          </cell>
          <cell r="F393">
            <v>0</v>
          </cell>
          <cell r="G393">
            <v>871</v>
          </cell>
          <cell r="H393">
            <v>16478</v>
          </cell>
          <cell r="J393">
            <v>358.02494087178957</v>
          </cell>
          <cell r="K393">
            <v>7.9384100902867044E-2</v>
          </cell>
          <cell r="L393">
            <v>871</v>
          </cell>
          <cell r="M393">
            <v>1229.0249408717896</v>
          </cell>
          <cell r="O393">
            <v>15248.97505912821</v>
          </cell>
          <cell r="Q393">
            <v>0</v>
          </cell>
          <cell r="R393">
            <v>358.02494087178957</v>
          </cell>
          <cell r="S393">
            <v>871</v>
          </cell>
          <cell r="T393">
            <v>1229.0249408717896</v>
          </cell>
          <cell r="V393">
            <v>5381.0333290901972</v>
          </cell>
          <cell r="W393">
            <v>0</v>
          </cell>
          <cell r="X393">
            <v>695</v>
          </cell>
          <cell r="Y393">
            <v>1</v>
          </cell>
          <cell r="Z393">
            <v>2.4390243902439226E-2</v>
          </cell>
          <cell r="AA393">
            <v>15607</v>
          </cell>
          <cell r="AB393">
            <v>0</v>
          </cell>
          <cell r="AC393">
            <v>15607</v>
          </cell>
          <cell r="AD393">
            <v>0</v>
          </cell>
          <cell r="AE393">
            <v>871</v>
          </cell>
          <cell r="AF393">
            <v>16478</v>
          </cell>
          <cell r="AG393">
            <v>0</v>
          </cell>
          <cell r="AH393">
            <v>0</v>
          </cell>
          <cell r="AI393">
            <v>0</v>
          </cell>
          <cell r="AJ393">
            <v>0</v>
          </cell>
          <cell r="AK393">
            <v>16478</v>
          </cell>
          <cell r="AM393">
            <v>695</v>
          </cell>
          <cell r="AN393">
            <v>729</v>
          </cell>
          <cell r="AO393" t="str">
            <v>LINCOLN SUDBURY</v>
          </cell>
          <cell r="AP393">
            <v>15607</v>
          </cell>
          <cell r="AQ393">
            <v>15056</v>
          </cell>
          <cell r="AR393">
            <v>551</v>
          </cell>
          <cell r="AS393">
            <v>127</v>
          </cell>
          <cell r="AT393">
            <v>225.75</v>
          </cell>
          <cell r="AU393">
            <v>0</v>
          </cell>
          <cell r="AV393">
            <v>3614</v>
          </cell>
          <cell r="AW393">
            <v>0</v>
          </cell>
          <cell r="AX393">
            <v>-7.7166709098030424</v>
          </cell>
          <cell r="AY393">
            <v>4510.0333290901972</v>
          </cell>
          <cell r="BA393">
            <v>358.02494087178957</v>
          </cell>
          <cell r="BB393">
            <v>354.76402438620374</v>
          </cell>
          <cell r="BD393">
            <v>695</v>
          </cell>
          <cell r="BE393" t="str">
            <v>LINCOLN SUDBURY</v>
          </cell>
          <cell r="BF393">
            <v>0</v>
          </cell>
          <cell r="BG393">
            <v>0</v>
          </cell>
          <cell r="BI393">
            <v>0</v>
          </cell>
          <cell r="BJ393">
            <v>0</v>
          </cell>
          <cell r="BK393">
            <v>0</v>
          </cell>
          <cell r="BL393">
            <v>0</v>
          </cell>
          <cell r="BM393">
            <v>0</v>
          </cell>
          <cell r="BN393">
            <v>0</v>
          </cell>
          <cell r="BP393">
            <v>0</v>
          </cell>
          <cell r="BR393">
            <v>551</v>
          </cell>
          <cell r="BS393">
            <v>551</v>
          </cell>
          <cell r="BT393">
            <v>0</v>
          </cell>
          <cell r="BU393">
            <v>-7.7166709098030424</v>
          </cell>
          <cell r="BV393">
            <v>-7.7166709098030424</v>
          </cell>
          <cell r="BX393">
            <v>-7.7166709098030424</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W394">
            <v>0</v>
          </cell>
          <cell r="X394">
            <v>698</v>
          </cell>
          <cell r="AM394">
            <v>698</v>
          </cell>
          <cell r="AN394">
            <v>698</v>
          </cell>
          <cell r="AO394" t="str">
            <v>MANCHESTER ESSEX</v>
          </cell>
          <cell r="AP394">
            <v>0</v>
          </cell>
          <cell r="AQ394">
            <v>0</v>
          </cell>
          <cell r="AR394">
            <v>0</v>
          </cell>
          <cell r="AS394">
            <v>0</v>
          </cell>
          <cell r="AT394">
            <v>0</v>
          </cell>
          <cell r="AU394">
            <v>0</v>
          </cell>
          <cell r="AV394">
            <v>0</v>
          </cell>
          <cell r="AW394">
            <v>0</v>
          </cell>
          <cell r="AX394">
            <v>0</v>
          </cell>
          <cell r="AY394">
            <v>0</v>
          </cell>
          <cell r="BA394">
            <v>0</v>
          </cell>
          <cell r="BB394">
            <v>0</v>
          </cell>
          <cell r="BD394">
            <v>698</v>
          </cell>
          <cell r="BE394" t="str">
            <v>MANCHESTER ESSEX</v>
          </cell>
          <cell r="BF394">
            <v>0</v>
          </cell>
          <cell r="BG394">
            <v>0</v>
          </cell>
          <cell r="BI394">
            <v>0</v>
          </cell>
          <cell r="BJ394">
            <v>0</v>
          </cell>
          <cell r="BK394">
            <v>0</v>
          </cell>
          <cell r="BL394">
            <v>0</v>
          </cell>
          <cell r="BM394">
            <v>0</v>
          </cell>
          <cell r="BN394">
            <v>0</v>
          </cell>
          <cell r="BP394">
            <v>0</v>
          </cell>
          <cell r="BR394">
            <v>0</v>
          </cell>
          <cell r="BS394">
            <v>0</v>
          </cell>
          <cell r="BT394">
            <v>0</v>
          </cell>
          <cell r="BU394">
            <v>0</v>
          </cell>
          <cell r="BV394">
            <v>0</v>
          </cell>
          <cell r="BX394">
            <v>0</v>
          </cell>
        </row>
        <row r="395">
          <cell r="A395">
            <v>700</v>
          </cell>
          <cell r="B395">
            <v>731</v>
          </cell>
          <cell r="C395" t="str">
            <v>MARTHAS VINEYARD</v>
          </cell>
          <cell r="D395">
            <v>29.25</v>
          </cell>
          <cell r="E395">
            <v>623491</v>
          </cell>
          <cell r="F395">
            <v>0</v>
          </cell>
          <cell r="G395">
            <v>24577</v>
          </cell>
          <cell r="H395">
            <v>648068</v>
          </cell>
          <cell r="J395">
            <v>0</v>
          </cell>
          <cell r="K395">
            <v>0</v>
          </cell>
          <cell r="L395">
            <v>24577</v>
          </cell>
          <cell r="M395">
            <v>24577</v>
          </cell>
          <cell r="O395">
            <v>623491</v>
          </cell>
          <cell r="Q395">
            <v>23989</v>
          </cell>
          <cell r="R395">
            <v>0</v>
          </cell>
          <cell r="S395">
            <v>25447</v>
          </cell>
          <cell r="T395">
            <v>48566</v>
          </cell>
          <cell r="V395">
            <v>115949.25</v>
          </cell>
          <cell r="W395">
            <v>0</v>
          </cell>
          <cell r="X395">
            <v>700</v>
          </cell>
          <cell r="Y395">
            <v>29.25</v>
          </cell>
          <cell r="Z395">
            <v>0.75357220177527473</v>
          </cell>
          <cell r="AA395">
            <v>653112</v>
          </cell>
          <cell r="AB395">
            <v>0</v>
          </cell>
          <cell r="AC395">
            <v>653112</v>
          </cell>
          <cell r="AD395">
            <v>0</v>
          </cell>
          <cell r="AE395">
            <v>24577</v>
          </cell>
          <cell r="AF395">
            <v>677689</v>
          </cell>
          <cell r="AG395">
            <v>23119</v>
          </cell>
          <cell r="AH395">
            <v>0</v>
          </cell>
          <cell r="AI395">
            <v>870</v>
          </cell>
          <cell r="AJ395">
            <v>23989</v>
          </cell>
          <cell r="AK395">
            <v>701678</v>
          </cell>
          <cell r="AM395">
            <v>700</v>
          </cell>
          <cell r="AN395">
            <v>731</v>
          </cell>
          <cell r="AO395" t="str">
            <v>MARTHAS VINEYARD</v>
          </cell>
          <cell r="AP395">
            <v>623491</v>
          </cell>
          <cell r="AQ395">
            <v>778206</v>
          </cell>
          <cell r="AR395">
            <v>0</v>
          </cell>
          <cell r="AS395">
            <v>0</v>
          </cell>
          <cell r="AT395">
            <v>20390.5</v>
          </cell>
          <cell r="AU395">
            <v>17590</v>
          </cell>
          <cell r="AV395">
            <v>27836.75</v>
          </cell>
          <cell r="AW395">
            <v>1566</v>
          </cell>
          <cell r="AX395">
            <v>0</v>
          </cell>
          <cell r="AY395">
            <v>67383.25</v>
          </cell>
          <cell r="BA395">
            <v>0</v>
          </cell>
          <cell r="BB395">
            <v>0</v>
          </cell>
          <cell r="BD395">
            <v>700</v>
          </cell>
          <cell r="BE395" t="str">
            <v>MARTHAS VINEYARD</v>
          </cell>
          <cell r="BF395">
            <v>0</v>
          </cell>
          <cell r="BG395">
            <v>-29621</v>
          </cell>
          <cell r="BI395">
            <v>0</v>
          </cell>
          <cell r="BJ395">
            <v>-29621</v>
          </cell>
          <cell r="BK395">
            <v>0</v>
          </cell>
          <cell r="BL395">
            <v>0</v>
          </cell>
          <cell r="BM395">
            <v>0</v>
          </cell>
          <cell r="BN395">
            <v>-29621</v>
          </cell>
          <cell r="BP395">
            <v>0</v>
          </cell>
          <cell r="BR395">
            <v>0</v>
          </cell>
          <cell r="BS395">
            <v>0</v>
          </cell>
          <cell r="BT395">
            <v>0</v>
          </cell>
          <cell r="BU395">
            <v>0</v>
          </cell>
          <cell r="BV395">
            <v>0</v>
          </cell>
          <cell r="BX395">
            <v>0</v>
          </cell>
        </row>
        <row r="396">
          <cell r="A396">
            <v>705</v>
          </cell>
          <cell r="B396">
            <v>732</v>
          </cell>
          <cell r="C396" t="str">
            <v>MASCONOMET</v>
          </cell>
          <cell r="D396">
            <v>3</v>
          </cell>
          <cell r="E396">
            <v>48666</v>
          </cell>
          <cell r="F396">
            <v>0</v>
          </cell>
          <cell r="G396">
            <v>2679</v>
          </cell>
          <cell r="H396">
            <v>51345</v>
          </cell>
          <cell r="J396">
            <v>23747.453810335035</v>
          </cell>
          <cell r="K396">
            <v>0.56407298588888277</v>
          </cell>
          <cell r="L396">
            <v>2679</v>
          </cell>
          <cell r="M396">
            <v>26426.453810335035</v>
          </cell>
          <cell r="O396">
            <v>24918.546189664965</v>
          </cell>
          <cell r="Q396">
            <v>0</v>
          </cell>
          <cell r="R396">
            <v>23747.453810335035</v>
          </cell>
          <cell r="S396">
            <v>2679</v>
          </cell>
          <cell r="T396">
            <v>26426.453810335035</v>
          </cell>
          <cell r="V396">
            <v>44778.966501521252</v>
          </cell>
          <cell r="W396">
            <v>0</v>
          </cell>
          <cell r="X396">
            <v>705</v>
          </cell>
          <cell r="Y396">
            <v>3</v>
          </cell>
          <cell r="Z396">
            <v>0</v>
          </cell>
          <cell r="AA396">
            <v>48666</v>
          </cell>
          <cell r="AB396">
            <v>0</v>
          </cell>
          <cell r="AC396">
            <v>48666</v>
          </cell>
          <cell r="AD396">
            <v>0</v>
          </cell>
          <cell r="AE396">
            <v>2679</v>
          </cell>
          <cell r="AF396">
            <v>51345</v>
          </cell>
          <cell r="AG396">
            <v>0</v>
          </cell>
          <cell r="AH396">
            <v>0</v>
          </cell>
          <cell r="AI396">
            <v>0</v>
          </cell>
          <cell r="AJ396">
            <v>0</v>
          </cell>
          <cell r="AK396">
            <v>51345</v>
          </cell>
          <cell r="AM396">
            <v>705</v>
          </cell>
          <cell r="AN396">
            <v>732</v>
          </cell>
          <cell r="AO396" t="str">
            <v>MASCONOMET</v>
          </cell>
          <cell r="AP396">
            <v>48666</v>
          </cell>
          <cell r="AQ396">
            <v>12450</v>
          </cell>
          <cell r="AR396">
            <v>36216</v>
          </cell>
          <cell r="AS396">
            <v>2960</v>
          </cell>
          <cell r="AT396">
            <v>0</v>
          </cell>
          <cell r="AU396">
            <v>3104.5</v>
          </cell>
          <cell r="AV396">
            <v>0</v>
          </cell>
          <cell r="AW396">
            <v>0</v>
          </cell>
          <cell r="AX396">
            <v>-180.53349847875143</v>
          </cell>
          <cell r="AY396">
            <v>42099.966501521252</v>
          </cell>
          <cell r="BA396">
            <v>23747.453810335035</v>
          </cell>
          <cell r="BB396">
            <v>23644.513435895446</v>
          </cell>
          <cell r="BD396">
            <v>705</v>
          </cell>
          <cell r="BE396" t="str">
            <v>MASCONOMET</v>
          </cell>
          <cell r="BF396">
            <v>0</v>
          </cell>
          <cell r="BG396">
            <v>0</v>
          </cell>
          <cell r="BI396">
            <v>0</v>
          </cell>
          <cell r="BJ396">
            <v>0</v>
          </cell>
          <cell r="BK396">
            <v>0</v>
          </cell>
          <cell r="BL396">
            <v>0</v>
          </cell>
          <cell r="BM396">
            <v>0</v>
          </cell>
          <cell r="BN396">
            <v>0</v>
          </cell>
          <cell r="BP396">
            <v>0</v>
          </cell>
          <cell r="BR396">
            <v>36216</v>
          </cell>
          <cell r="BS396">
            <v>36216</v>
          </cell>
          <cell r="BT396">
            <v>0</v>
          </cell>
          <cell r="BU396">
            <v>-180.53349847875143</v>
          </cell>
          <cell r="BV396">
            <v>-180.53349847875143</v>
          </cell>
          <cell r="BX396">
            <v>-180.53349847875143</v>
          </cell>
        </row>
        <row r="397">
          <cell r="A397">
            <v>710</v>
          </cell>
          <cell r="B397">
            <v>733</v>
          </cell>
          <cell r="C397" t="str">
            <v>MENDON UPTON</v>
          </cell>
          <cell r="D397">
            <v>8</v>
          </cell>
          <cell r="E397">
            <v>107566</v>
          </cell>
          <cell r="F397">
            <v>0</v>
          </cell>
          <cell r="G397">
            <v>7010</v>
          </cell>
          <cell r="H397">
            <v>114576</v>
          </cell>
          <cell r="J397">
            <v>0</v>
          </cell>
          <cell r="K397">
            <v>0</v>
          </cell>
          <cell r="L397">
            <v>7010</v>
          </cell>
          <cell r="M397">
            <v>7010</v>
          </cell>
          <cell r="O397">
            <v>107566</v>
          </cell>
          <cell r="Q397">
            <v>0</v>
          </cell>
          <cell r="R397">
            <v>0</v>
          </cell>
          <cell r="S397">
            <v>7010</v>
          </cell>
          <cell r="T397">
            <v>7010</v>
          </cell>
          <cell r="V397">
            <v>14341.75</v>
          </cell>
          <cell r="W397">
            <v>0</v>
          </cell>
          <cell r="X397">
            <v>710</v>
          </cell>
          <cell r="Y397">
            <v>8</v>
          </cell>
          <cell r="Z397">
            <v>0.14921611353945566</v>
          </cell>
          <cell r="AA397">
            <v>107566</v>
          </cell>
          <cell r="AB397">
            <v>0</v>
          </cell>
          <cell r="AC397">
            <v>107566</v>
          </cell>
          <cell r="AD397">
            <v>0</v>
          </cell>
          <cell r="AE397">
            <v>7010</v>
          </cell>
          <cell r="AF397">
            <v>114576</v>
          </cell>
          <cell r="AG397">
            <v>0</v>
          </cell>
          <cell r="AH397">
            <v>0</v>
          </cell>
          <cell r="AI397">
            <v>0</v>
          </cell>
          <cell r="AJ397">
            <v>0</v>
          </cell>
          <cell r="AK397">
            <v>114576</v>
          </cell>
          <cell r="AM397">
            <v>710</v>
          </cell>
          <cell r="AN397">
            <v>733</v>
          </cell>
          <cell r="AO397" t="str">
            <v>MENDON UPTON</v>
          </cell>
          <cell r="AP397">
            <v>107566</v>
          </cell>
          <cell r="AQ397">
            <v>110413</v>
          </cell>
          <cell r="AR397">
            <v>0</v>
          </cell>
          <cell r="AS397">
            <v>0</v>
          </cell>
          <cell r="AT397">
            <v>0</v>
          </cell>
          <cell r="AU397">
            <v>7331.75</v>
          </cell>
          <cell r="AV397">
            <v>0</v>
          </cell>
          <cell r="AW397">
            <v>0</v>
          </cell>
          <cell r="AX397">
            <v>0</v>
          </cell>
          <cell r="AY397">
            <v>7331.75</v>
          </cell>
          <cell r="BA397">
            <v>0</v>
          </cell>
          <cell r="BB397">
            <v>0</v>
          </cell>
          <cell r="BD397">
            <v>710</v>
          </cell>
          <cell r="BE397" t="str">
            <v>MENDON UPTON</v>
          </cell>
          <cell r="BF397">
            <v>0</v>
          </cell>
          <cell r="BG397">
            <v>0</v>
          </cell>
          <cell r="BI397">
            <v>0</v>
          </cell>
          <cell r="BJ397">
            <v>0</v>
          </cell>
          <cell r="BK397">
            <v>0</v>
          </cell>
          <cell r="BL397">
            <v>0</v>
          </cell>
          <cell r="BM397">
            <v>0</v>
          </cell>
          <cell r="BN397">
            <v>0</v>
          </cell>
          <cell r="BP397">
            <v>0</v>
          </cell>
          <cell r="BR397">
            <v>0</v>
          </cell>
          <cell r="BS397">
            <v>0</v>
          </cell>
          <cell r="BT397">
            <v>0</v>
          </cell>
          <cell r="BU397">
            <v>0</v>
          </cell>
          <cell r="BV397">
            <v>0</v>
          </cell>
          <cell r="BX397">
            <v>0</v>
          </cell>
        </row>
        <row r="398">
          <cell r="A398">
            <v>712</v>
          </cell>
          <cell r="B398">
            <v>811</v>
          </cell>
          <cell r="C398" t="str">
            <v>MONOMOY</v>
          </cell>
          <cell r="D398">
            <v>67.63</v>
          </cell>
          <cell r="E398">
            <v>1077882</v>
          </cell>
          <cell r="F398">
            <v>0</v>
          </cell>
          <cell r="G398">
            <v>56823</v>
          </cell>
          <cell r="H398">
            <v>1134705</v>
          </cell>
          <cell r="J398">
            <v>-1575.7305523580426</v>
          </cell>
          <cell r="K398">
            <v>-1.2334928458484537E-2</v>
          </cell>
          <cell r="L398">
            <v>56823</v>
          </cell>
          <cell r="M398">
            <v>55247.269447641957</v>
          </cell>
          <cell r="O398">
            <v>1079457.7305523581</v>
          </cell>
          <cell r="Q398">
            <v>74232</v>
          </cell>
          <cell r="R398">
            <v>-1575.7305523580426</v>
          </cell>
          <cell r="S398">
            <v>60395</v>
          </cell>
          <cell r="T398">
            <v>129479.26944764197</v>
          </cell>
          <cell r="V398">
            <v>258800.41479194246</v>
          </cell>
          <cell r="W398">
            <v>0</v>
          </cell>
          <cell r="X398">
            <v>712</v>
          </cell>
          <cell r="Y398">
            <v>67.63</v>
          </cell>
          <cell r="Z398">
            <v>0</v>
          </cell>
          <cell r="AA398">
            <v>1077882</v>
          </cell>
          <cell r="AB398">
            <v>0</v>
          </cell>
          <cell r="AC398">
            <v>1077882</v>
          </cell>
          <cell r="AD398">
            <v>0</v>
          </cell>
          <cell r="AE398">
            <v>56823</v>
          </cell>
          <cell r="AF398">
            <v>1134705</v>
          </cell>
          <cell r="AG398">
            <v>70660</v>
          </cell>
          <cell r="AH398">
            <v>0</v>
          </cell>
          <cell r="AI398">
            <v>3572</v>
          </cell>
          <cell r="AJ398">
            <v>74232</v>
          </cell>
          <cell r="AK398">
            <v>1208937</v>
          </cell>
          <cell r="AM398">
            <v>712</v>
          </cell>
          <cell r="AN398">
            <v>811</v>
          </cell>
          <cell r="AO398" t="str">
            <v>MONOMOY</v>
          </cell>
          <cell r="AP398">
            <v>1077882</v>
          </cell>
          <cell r="AQ398">
            <v>1153656</v>
          </cell>
          <cell r="AR398">
            <v>0</v>
          </cell>
          <cell r="AS398">
            <v>39197</v>
          </cell>
          <cell r="AT398">
            <v>1603.25</v>
          </cell>
          <cell r="AU398">
            <v>13156.25</v>
          </cell>
          <cell r="AV398">
            <v>69549.5</v>
          </cell>
          <cell r="AW398">
            <v>6630.5</v>
          </cell>
          <cell r="AX398">
            <v>-2391.0852080575423</v>
          </cell>
          <cell r="AY398">
            <v>127745.41479194246</v>
          </cell>
          <cell r="BA398">
            <v>-1575.7305523580426</v>
          </cell>
          <cell r="BB398">
            <v>-2391.0852080575423</v>
          </cell>
          <cell r="BD398">
            <v>712</v>
          </cell>
          <cell r="BE398" t="str">
            <v>MONOMOY</v>
          </cell>
          <cell r="BF398">
            <v>0</v>
          </cell>
          <cell r="BG398">
            <v>0</v>
          </cell>
          <cell r="BI398">
            <v>0</v>
          </cell>
          <cell r="BJ398">
            <v>0</v>
          </cell>
          <cell r="BK398">
            <v>0</v>
          </cell>
          <cell r="BL398">
            <v>0</v>
          </cell>
          <cell r="BM398">
            <v>0</v>
          </cell>
          <cell r="BN398">
            <v>0</v>
          </cell>
          <cell r="BP398">
            <v>0</v>
          </cell>
          <cell r="BR398">
            <v>0</v>
          </cell>
          <cell r="BS398">
            <v>0</v>
          </cell>
          <cell r="BT398">
            <v>0</v>
          </cell>
          <cell r="BU398">
            <v>-2391.0852080575423</v>
          </cell>
          <cell r="BV398">
            <v>-2391.0852080575423</v>
          </cell>
          <cell r="BX398">
            <v>-2391.0852080575423</v>
          </cell>
        </row>
        <row r="399">
          <cell r="A399">
            <v>715</v>
          </cell>
          <cell r="B399">
            <v>736</v>
          </cell>
          <cell r="C399" t="str">
            <v>MOUNT GREYLOCK</v>
          </cell>
          <cell r="D399">
            <v>15.85</v>
          </cell>
          <cell r="E399">
            <v>290848</v>
          </cell>
          <cell r="F399">
            <v>0</v>
          </cell>
          <cell r="G399">
            <v>14155</v>
          </cell>
          <cell r="H399">
            <v>305003</v>
          </cell>
          <cell r="J399">
            <v>0</v>
          </cell>
          <cell r="K399">
            <v>0</v>
          </cell>
          <cell r="L399">
            <v>14155</v>
          </cell>
          <cell r="M399">
            <v>14155</v>
          </cell>
          <cell r="O399">
            <v>290848</v>
          </cell>
          <cell r="Q399">
            <v>0</v>
          </cell>
          <cell r="R399">
            <v>0</v>
          </cell>
          <cell r="S399">
            <v>14155</v>
          </cell>
          <cell r="T399">
            <v>14155</v>
          </cell>
          <cell r="V399">
            <v>52450.5</v>
          </cell>
          <cell r="W399">
            <v>0</v>
          </cell>
          <cell r="X399">
            <v>715</v>
          </cell>
          <cell r="Y399">
            <v>15.85</v>
          </cell>
          <cell r="Z399">
            <v>0</v>
          </cell>
          <cell r="AA399">
            <v>290848</v>
          </cell>
          <cell r="AB399">
            <v>0</v>
          </cell>
          <cell r="AC399">
            <v>290848</v>
          </cell>
          <cell r="AD399">
            <v>0</v>
          </cell>
          <cell r="AE399">
            <v>14155</v>
          </cell>
          <cell r="AF399">
            <v>305003</v>
          </cell>
          <cell r="AG399">
            <v>0</v>
          </cell>
          <cell r="AH399">
            <v>0</v>
          </cell>
          <cell r="AI399">
            <v>0</v>
          </cell>
          <cell r="AJ399">
            <v>0</v>
          </cell>
          <cell r="AK399">
            <v>305003</v>
          </cell>
          <cell r="AM399">
            <v>715</v>
          </cell>
          <cell r="AN399">
            <v>736</v>
          </cell>
          <cell r="AO399" t="str">
            <v>MOUNT GREYLOCK</v>
          </cell>
          <cell r="AP399">
            <v>290848</v>
          </cell>
          <cell r="AQ399">
            <v>291434</v>
          </cell>
          <cell r="AR399">
            <v>0</v>
          </cell>
          <cell r="AS399">
            <v>0</v>
          </cell>
          <cell r="AT399">
            <v>11909.75</v>
          </cell>
          <cell r="AU399">
            <v>0</v>
          </cell>
          <cell r="AV399">
            <v>26385.75</v>
          </cell>
          <cell r="AW399">
            <v>0</v>
          </cell>
          <cell r="AX399">
            <v>0</v>
          </cell>
          <cell r="AY399">
            <v>38295.5</v>
          </cell>
          <cell r="BA399">
            <v>0</v>
          </cell>
          <cell r="BB399">
            <v>0</v>
          </cell>
          <cell r="BD399">
            <v>715</v>
          </cell>
          <cell r="BE399" t="str">
            <v>MOUNT GREYLOCK</v>
          </cell>
          <cell r="BF399">
            <v>0</v>
          </cell>
          <cell r="BG399">
            <v>0</v>
          </cell>
          <cell r="BI399">
            <v>0</v>
          </cell>
          <cell r="BJ399">
            <v>0</v>
          </cell>
          <cell r="BK399">
            <v>0</v>
          </cell>
          <cell r="BL399">
            <v>0</v>
          </cell>
          <cell r="BM399">
            <v>0</v>
          </cell>
          <cell r="BN399">
            <v>0</v>
          </cell>
          <cell r="BP399">
            <v>0</v>
          </cell>
          <cell r="BR399">
            <v>0</v>
          </cell>
          <cell r="BS399">
            <v>0</v>
          </cell>
          <cell r="BT399">
            <v>0</v>
          </cell>
          <cell r="BU399">
            <v>0</v>
          </cell>
          <cell r="BV399">
            <v>0</v>
          </cell>
          <cell r="BX399">
            <v>0</v>
          </cell>
        </row>
        <row r="400">
          <cell r="A400">
            <v>717</v>
          </cell>
          <cell r="B400">
            <v>734</v>
          </cell>
          <cell r="C400" t="str">
            <v>MOHAWK TRAIL</v>
          </cell>
          <cell r="D400">
            <v>50.440000000000005</v>
          </cell>
          <cell r="E400">
            <v>757572</v>
          </cell>
          <cell r="F400">
            <v>0</v>
          </cell>
          <cell r="G400">
            <v>43957</v>
          </cell>
          <cell r="H400">
            <v>801529</v>
          </cell>
          <cell r="J400">
            <v>-985.49363943692822</v>
          </cell>
          <cell r="K400">
            <v>-1.7453388078458029E-2</v>
          </cell>
          <cell r="L400">
            <v>43957</v>
          </cell>
          <cell r="M400">
            <v>42971.506360563071</v>
          </cell>
          <cell r="O400">
            <v>758557.4936394369</v>
          </cell>
          <cell r="Q400">
            <v>16222</v>
          </cell>
          <cell r="R400">
            <v>-985.49363943692822</v>
          </cell>
          <cell r="S400">
            <v>44846</v>
          </cell>
          <cell r="T400">
            <v>59193.506360563071</v>
          </cell>
          <cell r="V400">
            <v>116643.31712896368</v>
          </cell>
          <cell r="W400">
            <v>0</v>
          </cell>
          <cell r="X400">
            <v>717</v>
          </cell>
          <cell r="Y400">
            <v>50.440000000000005</v>
          </cell>
          <cell r="Z400">
            <v>0.23206997802908524</v>
          </cell>
          <cell r="AA400">
            <v>757572</v>
          </cell>
          <cell r="AB400">
            <v>0</v>
          </cell>
          <cell r="AC400">
            <v>757572</v>
          </cell>
          <cell r="AD400">
            <v>0</v>
          </cell>
          <cell r="AE400">
            <v>43957</v>
          </cell>
          <cell r="AF400">
            <v>801529</v>
          </cell>
          <cell r="AG400">
            <v>15333</v>
          </cell>
          <cell r="AH400">
            <v>0</v>
          </cell>
          <cell r="AI400">
            <v>889</v>
          </cell>
          <cell r="AJ400">
            <v>16222</v>
          </cell>
          <cell r="AK400">
            <v>817751</v>
          </cell>
          <cell r="AM400">
            <v>717</v>
          </cell>
          <cell r="AN400">
            <v>734</v>
          </cell>
          <cell r="AO400" t="str">
            <v>MOHAWK TRAIL</v>
          </cell>
          <cell r="AP400">
            <v>757572</v>
          </cell>
          <cell r="AQ400">
            <v>782810</v>
          </cell>
          <cell r="AR400">
            <v>0</v>
          </cell>
          <cell r="AS400">
            <v>24515</v>
          </cell>
          <cell r="AT400">
            <v>12313.25</v>
          </cell>
          <cell r="AU400">
            <v>3287</v>
          </cell>
          <cell r="AV400">
            <v>17844.5</v>
          </cell>
          <cell r="AW400">
            <v>0</v>
          </cell>
          <cell r="AX400">
            <v>-1495.4328710363188</v>
          </cell>
          <cell r="AY400">
            <v>56464.317128963681</v>
          </cell>
          <cell r="BA400">
            <v>-985.49363943692822</v>
          </cell>
          <cell r="BB400">
            <v>-1495.4328710363188</v>
          </cell>
          <cell r="BD400">
            <v>717</v>
          </cell>
          <cell r="BE400" t="str">
            <v>MOHAWK TRAIL</v>
          </cell>
          <cell r="BF400">
            <v>0</v>
          </cell>
          <cell r="BG400">
            <v>0</v>
          </cell>
          <cell r="BI400">
            <v>0</v>
          </cell>
          <cell r="BJ400">
            <v>0</v>
          </cell>
          <cell r="BK400">
            <v>0</v>
          </cell>
          <cell r="BL400">
            <v>0</v>
          </cell>
          <cell r="BM400">
            <v>0</v>
          </cell>
          <cell r="BN400">
            <v>0</v>
          </cell>
          <cell r="BP400">
            <v>0</v>
          </cell>
          <cell r="BR400">
            <v>0</v>
          </cell>
          <cell r="BS400">
            <v>0</v>
          </cell>
          <cell r="BT400">
            <v>0</v>
          </cell>
          <cell r="BU400">
            <v>-1495.4328710363188</v>
          </cell>
          <cell r="BV400">
            <v>-1495.4328710363188</v>
          </cell>
          <cell r="BX400">
            <v>-1495.4328710363188</v>
          </cell>
        </row>
        <row r="401">
          <cell r="A401">
            <v>720</v>
          </cell>
          <cell r="B401">
            <v>737</v>
          </cell>
          <cell r="C401" t="str">
            <v>NARRAGANSETT</v>
          </cell>
          <cell r="D401">
            <v>12.93</v>
          </cell>
          <cell r="E401">
            <v>136616</v>
          </cell>
          <cell r="F401">
            <v>0</v>
          </cell>
          <cell r="G401">
            <v>9756</v>
          </cell>
          <cell r="H401">
            <v>146372</v>
          </cell>
          <cell r="J401">
            <v>0</v>
          </cell>
          <cell r="K401">
            <v>0</v>
          </cell>
          <cell r="L401">
            <v>9756</v>
          </cell>
          <cell r="M401">
            <v>9756</v>
          </cell>
          <cell r="O401">
            <v>136616</v>
          </cell>
          <cell r="Q401">
            <v>26320</v>
          </cell>
          <cell r="R401">
            <v>0</v>
          </cell>
          <cell r="S401">
            <v>11542</v>
          </cell>
          <cell r="T401">
            <v>36076</v>
          </cell>
          <cell r="V401">
            <v>55067.75</v>
          </cell>
          <cell r="W401">
            <v>0</v>
          </cell>
          <cell r="X401">
            <v>720</v>
          </cell>
          <cell r="Y401">
            <v>12.93</v>
          </cell>
          <cell r="Z401">
            <v>4.7500565482922925E-3</v>
          </cell>
          <cell r="AA401">
            <v>136616</v>
          </cell>
          <cell r="AB401">
            <v>0</v>
          </cell>
          <cell r="AC401">
            <v>136616</v>
          </cell>
          <cell r="AD401">
            <v>0</v>
          </cell>
          <cell r="AE401">
            <v>9756</v>
          </cell>
          <cell r="AF401">
            <v>146372</v>
          </cell>
          <cell r="AG401">
            <v>24534</v>
          </cell>
          <cell r="AH401">
            <v>0</v>
          </cell>
          <cell r="AI401">
            <v>1786</v>
          </cell>
          <cell r="AJ401">
            <v>26320</v>
          </cell>
          <cell r="AK401">
            <v>172692</v>
          </cell>
          <cell r="AM401">
            <v>720</v>
          </cell>
          <cell r="AN401">
            <v>737</v>
          </cell>
          <cell r="AO401" t="str">
            <v>NARRAGANSETT</v>
          </cell>
          <cell r="AP401">
            <v>136616</v>
          </cell>
          <cell r="AQ401">
            <v>159841</v>
          </cell>
          <cell r="AR401">
            <v>0</v>
          </cell>
          <cell r="AS401">
            <v>0</v>
          </cell>
          <cell r="AT401">
            <v>9469.25</v>
          </cell>
          <cell r="AU401">
            <v>0</v>
          </cell>
          <cell r="AV401">
            <v>5240.25</v>
          </cell>
          <cell r="AW401">
            <v>4282.25</v>
          </cell>
          <cell r="AX401">
            <v>0</v>
          </cell>
          <cell r="AY401">
            <v>18991.75</v>
          </cell>
          <cell r="BA401">
            <v>0</v>
          </cell>
          <cell r="BB401">
            <v>0</v>
          </cell>
          <cell r="BD401">
            <v>720</v>
          </cell>
          <cell r="BE401" t="str">
            <v>NARRAGANSETT</v>
          </cell>
          <cell r="BF401">
            <v>0</v>
          </cell>
          <cell r="BG401">
            <v>0</v>
          </cell>
          <cell r="BI401">
            <v>0</v>
          </cell>
          <cell r="BJ401">
            <v>0</v>
          </cell>
          <cell r="BK401">
            <v>0</v>
          </cell>
          <cell r="BL401">
            <v>0</v>
          </cell>
          <cell r="BM401">
            <v>0</v>
          </cell>
          <cell r="BN401">
            <v>0</v>
          </cell>
          <cell r="BP401">
            <v>0</v>
          </cell>
          <cell r="BR401">
            <v>0</v>
          </cell>
          <cell r="BS401">
            <v>0</v>
          </cell>
          <cell r="BT401">
            <v>0</v>
          </cell>
          <cell r="BU401">
            <v>0</v>
          </cell>
          <cell r="BV401">
            <v>0</v>
          </cell>
          <cell r="BX401">
            <v>0</v>
          </cell>
        </row>
        <row r="402">
          <cell r="A402">
            <v>725</v>
          </cell>
          <cell r="B402">
            <v>738</v>
          </cell>
          <cell r="C402" t="str">
            <v>NASHOBA</v>
          </cell>
          <cell r="D402">
            <v>36.08</v>
          </cell>
          <cell r="E402">
            <v>403683</v>
          </cell>
          <cell r="F402">
            <v>0</v>
          </cell>
          <cell r="G402">
            <v>29292</v>
          </cell>
          <cell r="H402">
            <v>432975</v>
          </cell>
          <cell r="J402">
            <v>110508.08872661524</v>
          </cell>
          <cell r="K402">
            <v>0.58288930384963744</v>
          </cell>
          <cell r="L402">
            <v>29292</v>
          </cell>
          <cell r="M402">
            <v>139800.08872661524</v>
          </cell>
          <cell r="O402">
            <v>293174.91127338476</v>
          </cell>
          <cell r="Q402">
            <v>39110</v>
          </cell>
          <cell r="R402">
            <v>110508.08872661524</v>
          </cell>
          <cell r="S402">
            <v>31949</v>
          </cell>
          <cell r="T402">
            <v>178910.08872661524</v>
          </cell>
          <cell r="V402">
            <v>257988.75</v>
          </cell>
          <cell r="W402">
            <v>0</v>
          </cell>
          <cell r="X402">
            <v>725</v>
          </cell>
          <cell r="Y402">
            <v>36.08</v>
          </cell>
          <cell r="Z402">
            <v>0.3005486198313177</v>
          </cell>
          <cell r="AA402">
            <v>403683</v>
          </cell>
          <cell r="AB402">
            <v>0</v>
          </cell>
          <cell r="AC402">
            <v>403683</v>
          </cell>
          <cell r="AD402">
            <v>0</v>
          </cell>
          <cell r="AE402">
            <v>29292</v>
          </cell>
          <cell r="AF402">
            <v>432975</v>
          </cell>
          <cell r="AG402">
            <v>36453</v>
          </cell>
          <cell r="AH402">
            <v>0</v>
          </cell>
          <cell r="AI402">
            <v>2657</v>
          </cell>
          <cell r="AJ402">
            <v>39110</v>
          </cell>
          <cell r="AK402">
            <v>472085</v>
          </cell>
          <cell r="AM402">
            <v>725</v>
          </cell>
          <cell r="AN402">
            <v>738</v>
          </cell>
          <cell r="AO402" t="str">
            <v>NASHOBA</v>
          </cell>
          <cell r="AP402">
            <v>403683</v>
          </cell>
          <cell r="AQ402">
            <v>235993</v>
          </cell>
          <cell r="AR402">
            <v>167690</v>
          </cell>
          <cell r="AS402">
            <v>0</v>
          </cell>
          <cell r="AT402">
            <v>0</v>
          </cell>
          <cell r="AU402">
            <v>0</v>
          </cell>
          <cell r="AV402">
            <v>0</v>
          </cell>
          <cell r="AW402">
            <v>21896.75</v>
          </cell>
          <cell r="AX402">
            <v>0</v>
          </cell>
          <cell r="AY402">
            <v>189586.75</v>
          </cell>
          <cell r="BA402">
            <v>110508.08872661524</v>
          </cell>
          <cell r="BB402">
            <v>110316.49327438726</v>
          </cell>
          <cell r="BD402">
            <v>725</v>
          </cell>
          <cell r="BE402" t="str">
            <v>NASHOBA</v>
          </cell>
          <cell r="BF402">
            <v>0</v>
          </cell>
          <cell r="BG402">
            <v>0</v>
          </cell>
          <cell r="BI402">
            <v>0</v>
          </cell>
          <cell r="BJ402">
            <v>0</v>
          </cell>
          <cell r="BK402">
            <v>0</v>
          </cell>
          <cell r="BL402">
            <v>0</v>
          </cell>
          <cell r="BM402">
            <v>0</v>
          </cell>
          <cell r="BN402">
            <v>0</v>
          </cell>
          <cell r="BP402">
            <v>0</v>
          </cell>
          <cell r="BR402">
            <v>167690</v>
          </cell>
          <cell r="BS402">
            <v>167690</v>
          </cell>
          <cell r="BT402">
            <v>0</v>
          </cell>
          <cell r="BU402">
            <v>0</v>
          </cell>
          <cell r="BV402">
            <v>0</v>
          </cell>
          <cell r="BX402">
            <v>0</v>
          </cell>
        </row>
        <row r="403">
          <cell r="A403">
            <v>728</v>
          </cell>
          <cell r="B403">
            <v>787</v>
          </cell>
          <cell r="C403" t="str">
            <v>NEW SALEM WENDELL</v>
          </cell>
          <cell r="D403">
            <v>1</v>
          </cell>
          <cell r="E403">
            <v>11732</v>
          </cell>
          <cell r="F403">
            <v>0</v>
          </cell>
          <cell r="G403">
            <v>893</v>
          </cell>
          <cell r="H403">
            <v>12625</v>
          </cell>
          <cell r="J403">
            <v>7731.4144966345639</v>
          </cell>
          <cell r="K403">
            <v>0.65900225849254723</v>
          </cell>
          <cell r="L403">
            <v>893</v>
          </cell>
          <cell r="M403">
            <v>8624.414496634563</v>
          </cell>
          <cell r="O403">
            <v>4000.585503365437</v>
          </cell>
          <cell r="Q403">
            <v>0</v>
          </cell>
          <cell r="R403">
            <v>7731.4144966345639</v>
          </cell>
          <cell r="S403">
            <v>893</v>
          </cell>
          <cell r="T403">
            <v>8624.414496634563</v>
          </cell>
          <cell r="V403">
            <v>12625</v>
          </cell>
          <cell r="W403">
            <v>0</v>
          </cell>
          <cell r="X403">
            <v>728</v>
          </cell>
          <cell r="Y403">
            <v>1</v>
          </cell>
          <cell r="Z403">
            <v>0</v>
          </cell>
          <cell r="AA403">
            <v>11732</v>
          </cell>
          <cell r="AB403">
            <v>0</v>
          </cell>
          <cell r="AC403">
            <v>11732</v>
          </cell>
          <cell r="AD403">
            <v>0</v>
          </cell>
          <cell r="AE403">
            <v>893</v>
          </cell>
          <cell r="AF403">
            <v>12625</v>
          </cell>
          <cell r="AG403">
            <v>0</v>
          </cell>
          <cell r="AH403">
            <v>0</v>
          </cell>
          <cell r="AI403">
            <v>0</v>
          </cell>
          <cell r="AJ403">
            <v>0</v>
          </cell>
          <cell r="AK403">
            <v>12625</v>
          </cell>
          <cell r="AM403">
            <v>728</v>
          </cell>
          <cell r="AN403">
            <v>787</v>
          </cell>
          <cell r="AO403" t="str">
            <v>NEW SALEM WENDELL</v>
          </cell>
          <cell r="AP403">
            <v>11732</v>
          </cell>
          <cell r="AQ403">
            <v>0</v>
          </cell>
          <cell r="AR403">
            <v>11732</v>
          </cell>
          <cell r="AS403">
            <v>0</v>
          </cell>
          <cell r="AT403">
            <v>0</v>
          </cell>
          <cell r="AU403">
            <v>0</v>
          </cell>
          <cell r="AV403">
            <v>0</v>
          </cell>
          <cell r="AW403">
            <v>0</v>
          </cell>
          <cell r="AX403">
            <v>0</v>
          </cell>
          <cell r="AY403">
            <v>11732</v>
          </cell>
          <cell r="BA403">
            <v>7731.4144966345639</v>
          </cell>
          <cell r="BB403">
            <v>7718.0100130902938</v>
          </cell>
          <cell r="BD403">
            <v>728</v>
          </cell>
          <cell r="BE403" t="str">
            <v>NEW SALEM WENDELL</v>
          </cell>
          <cell r="BF403">
            <v>0</v>
          </cell>
          <cell r="BG403">
            <v>0</v>
          </cell>
          <cell r="BI403">
            <v>0</v>
          </cell>
          <cell r="BJ403">
            <v>0</v>
          </cell>
          <cell r="BK403">
            <v>0</v>
          </cell>
          <cell r="BL403">
            <v>0</v>
          </cell>
          <cell r="BM403">
            <v>0</v>
          </cell>
          <cell r="BN403">
            <v>0</v>
          </cell>
          <cell r="BP403">
            <v>0</v>
          </cell>
          <cell r="BR403">
            <v>11732</v>
          </cell>
          <cell r="BS403">
            <v>11732</v>
          </cell>
          <cell r="BT403">
            <v>0</v>
          </cell>
          <cell r="BU403">
            <v>0</v>
          </cell>
          <cell r="BV403">
            <v>0</v>
          </cell>
          <cell r="BX403">
            <v>0</v>
          </cell>
        </row>
        <row r="404">
          <cell r="A404">
            <v>730</v>
          </cell>
          <cell r="B404">
            <v>741</v>
          </cell>
          <cell r="C404" t="str">
            <v>NORTHBORO SOUTHBORO</v>
          </cell>
          <cell r="D404">
            <v>19.670000000000002</v>
          </cell>
          <cell r="E404">
            <v>265227</v>
          </cell>
          <cell r="F404">
            <v>0</v>
          </cell>
          <cell r="G404">
            <v>17199</v>
          </cell>
          <cell r="H404">
            <v>282426</v>
          </cell>
          <cell r="J404">
            <v>567.40094456208317</v>
          </cell>
          <cell r="K404">
            <v>1.1635711867157124E-2</v>
          </cell>
          <cell r="L404">
            <v>17199</v>
          </cell>
          <cell r="M404">
            <v>17766.400944562083</v>
          </cell>
          <cell r="O404">
            <v>264659.5990554379</v>
          </cell>
          <cell r="Q404">
            <v>0</v>
          </cell>
          <cell r="R404">
            <v>567.40094456208317</v>
          </cell>
          <cell r="S404">
            <v>17199</v>
          </cell>
          <cell r="T404">
            <v>17766.400944562083</v>
          </cell>
          <cell r="V404">
            <v>65962.75</v>
          </cell>
          <cell r="W404">
            <v>0</v>
          </cell>
          <cell r="X404">
            <v>730</v>
          </cell>
          <cell r="Y404">
            <v>19.670000000000002</v>
          </cell>
          <cell r="Z404">
            <v>0.40658536585366178</v>
          </cell>
          <cell r="AA404">
            <v>265227</v>
          </cell>
          <cell r="AB404">
            <v>0</v>
          </cell>
          <cell r="AC404">
            <v>265227</v>
          </cell>
          <cell r="AD404">
            <v>0</v>
          </cell>
          <cell r="AE404">
            <v>17199</v>
          </cell>
          <cell r="AF404">
            <v>282426</v>
          </cell>
          <cell r="AG404">
            <v>0</v>
          </cell>
          <cell r="AH404">
            <v>0</v>
          </cell>
          <cell r="AI404">
            <v>0</v>
          </cell>
          <cell r="AJ404">
            <v>0</v>
          </cell>
          <cell r="AK404">
            <v>282426</v>
          </cell>
          <cell r="AM404">
            <v>730</v>
          </cell>
          <cell r="AN404">
            <v>741</v>
          </cell>
          <cell r="AO404" t="str">
            <v>NORTHBORO SOUTHBORO</v>
          </cell>
          <cell r="AP404">
            <v>265227</v>
          </cell>
          <cell r="AQ404">
            <v>264366</v>
          </cell>
          <cell r="AR404">
            <v>861</v>
          </cell>
          <cell r="AS404">
            <v>0</v>
          </cell>
          <cell r="AT404">
            <v>904</v>
          </cell>
          <cell r="AU404">
            <v>11482</v>
          </cell>
          <cell r="AV404">
            <v>0</v>
          </cell>
          <cell r="AW404">
            <v>35516.75</v>
          </cell>
          <cell r="AX404">
            <v>0</v>
          </cell>
          <cell r="AY404">
            <v>48763.75</v>
          </cell>
          <cell r="BA404">
            <v>567.40094456208317</v>
          </cell>
          <cell r="BB404">
            <v>566.41720263132822</v>
          </cell>
          <cell r="BD404">
            <v>730</v>
          </cell>
          <cell r="BE404" t="str">
            <v>NORTHBORO SOUTHBORO</v>
          </cell>
          <cell r="BF404">
            <v>0</v>
          </cell>
          <cell r="BG404">
            <v>0</v>
          </cell>
          <cell r="BI404">
            <v>0</v>
          </cell>
          <cell r="BJ404">
            <v>0</v>
          </cell>
          <cell r="BK404">
            <v>0</v>
          </cell>
          <cell r="BL404">
            <v>0</v>
          </cell>
          <cell r="BM404">
            <v>0</v>
          </cell>
          <cell r="BN404">
            <v>0</v>
          </cell>
          <cell r="BP404">
            <v>0</v>
          </cell>
          <cell r="BR404">
            <v>861</v>
          </cell>
          <cell r="BS404">
            <v>861</v>
          </cell>
          <cell r="BT404">
            <v>0</v>
          </cell>
          <cell r="BU404">
            <v>0</v>
          </cell>
          <cell r="BV404">
            <v>0</v>
          </cell>
          <cell r="BX404">
            <v>0</v>
          </cell>
        </row>
        <row r="405">
          <cell r="A405">
            <v>735</v>
          </cell>
          <cell r="B405">
            <v>740</v>
          </cell>
          <cell r="C405" t="str">
            <v>NORTH MIDDLESEX</v>
          </cell>
          <cell r="D405">
            <v>68.19</v>
          </cell>
          <cell r="E405">
            <v>929722</v>
          </cell>
          <cell r="F405">
            <v>0</v>
          </cell>
          <cell r="G405">
            <v>59790</v>
          </cell>
          <cell r="H405">
            <v>989512</v>
          </cell>
          <cell r="J405">
            <v>-2549.505883596993</v>
          </cell>
          <cell r="K405">
            <v>-2.8471620464109393E-2</v>
          </cell>
          <cell r="L405">
            <v>59790</v>
          </cell>
          <cell r="M405">
            <v>57240.49411640301</v>
          </cell>
          <cell r="O405">
            <v>932271.50588359695</v>
          </cell>
          <cell r="Q405">
            <v>17970</v>
          </cell>
          <cell r="R405">
            <v>-2549.505883596993</v>
          </cell>
          <cell r="S405">
            <v>60826</v>
          </cell>
          <cell r="T405">
            <v>75210.494116403002</v>
          </cell>
          <cell r="V405">
            <v>167305.5138147418</v>
          </cell>
          <cell r="W405">
            <v>0</v>
          </cell>
          <cell r="X405">
            <v>735</v>
          </cell>
          <cell r="Y405">
            <v>68.19</v>
          </cell>
          <cell r="Z405">
            <v>7.6280005835409948E-2</v>
          </cell>
          <cell r="AA405">
            <v>929722</v>
          </cell>
          <cell r="AB405">
            <v>0</v>
          </cell>
          <cell r="AC405">
            <v>929722</v>
          </cell>
          <cell r="AD405">
            <v>0</v>
          </cell>
          <cell r="AE405">
            <v>59790</v>
          </cell>
          <cell r="AF405">
            <v>989512</v>
          </cell>
          <cell r="AG405">
            <v>16934</v>
          </cell>
          <cell r="AH405">
            <v>0</v>
          </cell>
          <cell r="AI405">
            <v>1036</v>
          </cell>
          <cell r="AJ405">
            <v>17970</v>
          </cell>
          <cell r="AK405">
            <v>1007482</v>
          </cell>
          <cell r="AM405">
            <v>735</v>
          </cell>
          <cell r="AN405">
            <v>740</v>
          </cell>
          <cell r="AO405" t="str">
            <v>NORTH MIDDLESEX</v>
          </cell>
          <cell r="AP405">
            <v>929722</v>
          </cell>
          <cell r="AQ405">
            <v>984391</v>
          </cell>
          <cell r="AR405">
            <v>0</v>
          </cell>
          <cell r="AS405">
            <v>63421</v>
          </cell>
          <cell r="AT405">
            <v>0</v>
          </cell>
          <cell r="AU405">
            <v>29993.25</v>
          </cell>
          <cell r="AV405">
            <v>0</v>
          </cell>
          <cell r="AW405">
            <v>0</v>
          </cell>
          <cell r="AX405">
            <v>-3868.7361852581962</v>
          </cell>
          <cell r="AY405">
            <v>89545.513814741804</v>
          </cell>
          <cell r="BA405">
            <v>-2549.505883596993</v>
          </cell>
          <cell r="BB405">
            <v>-3868.7361852581962</v>
          </cell>
          <cell r="BD405">
            <v>735</v>
          </cell>
          <cell r="BE405" t="str">
            <v>NORTH MIDDLESEX</v>
          </cell>
          <cell r="BF405">
            <v>0</v>
          </cell>
          <cell r="BG405">
            <v>0</v>
          </cell>
          <cell r="BI405">
            <v>0</v>
          </cell>
          <cell r="BJ405">
            <v>0</v>
          </cell>
          <cell r="BK405">
            <v>0</v>
          </cell>
          <cell r="BL405">
            <v>0</v>
          </cell>
          <cell r="BM405">
            <v>0</v>
          </cell>
          <cell r="BN405">
            <v>0</v>
          </cell>
          <cell r="BP405">
            <v>0</v>
          </cell>
          <cell r="BR405">
            <v>0</v>
          </cell>
          <cell r="BS405">
            <v>0</v>
          </cell>
          <cell r="BT405">
            <v>0</v>
          </cell>
          <cell r="BU405">
            <v>-3868.7361852581962</v>
          </cell>
          <cell r="BV405">
            <v>-3868.7361852581962</v>
          </cell>
          <cell r="BX405">
            <v>-3868.7361852581962</v>
          </cell>
        </row>
        <row r="406">
          <cell r="A406">
            <v>740</v>
          </cell>
          <cell r="B406">
            <v>745</v>
          </cell>
          <cell r="C406" t="str">
            <v>OLD ROCHESTER</v>
          </cell>
          <cell r="D406">
            <v>2.4</v>
          </cell>
          <cell r="E406">
            <v>26133</v>
          </cell>
          <cell r="F406">
            <v>0</v>
          </cell>
          <cell r="G406">
            <v>1688</v>
          </cell>
          <cell r="H406">
            <v>27821</v>
          </cell>
          <cell r="J406">
            <v>0</v>
          </cell>
          <cell r="K406">
            <v>0</v>
          </cell>
          <cell r="L406">
            <v>1688</v>
          </cell>
          <cell r="M406">
            <v>1688</v>
          </cell>
          <cell r="O406">
            <v>26133</v>
          </cell>
          <cell r="Q406">
            <v>7537</v>
          </cell>
          <cell r="R406">
            <v>0</v>
          </cell>
          <cell r="S406">
            <v>2135</v>
          </cell>
          <cell r="T406">
            <v>9225</v>
          </cell>
          <cell r="V406">
            <v>18971</v>
          </cell>
          <cell r="W406">
            <v>0</v>
          </cell>
          <cell r="X406">
            <v>740</v>
          </cell>
          <cell r="Y406">
            <v>2.4</v>
          </cell>
          <cell r="Z406">
            <v>9.7042239588484309E-3</v>
          </cell>
          <cell r="AA406">
            <v>26133</v>
          </cell>
          <cell r="AB406">
            <v>0</v>
          </cell>
          <cell r="AC406">
            <v>26133</v>
          </cell>
          <cell r="AD406">
            <v>0</v>
          </cell>
          <cell r="AE406">
            <v>1688</v>
          </cell>
          <cell r="AF406">
            <v>27821</v>
          </cell>
          <cell r="AG406">
            <v>7090</v>
          </cell>
          <cell r="AH406">
            <v>0</v>
          </cell>
          <cell r="AI406">
            <v>447</v>
          </cell>
          <cell r="AJ406">
            <v>7537</v>
          </cell>
          <cell r="AK406">
            <v>35358</v>
          </cell>
          <cell r="AM406">
            <v>740</v>
          </cell>
          <cell r="AN406">
            <v>745</v>
          </cell>
          <cell r="AO406" t="str">
            <v>OLD ROCHESTER</v>
          </cell>
          <cell r="AP406">
            <v>26133</v>
          </cell>
          <cell r="AQ406">
            <v>27169</v>
          </cell>
          <cell r="AR406">
            <v>0</v>
          </cell>
          <cell r="AS406">
            <v>0</v>
          </cell>
          <cell r="AT406">
            <v>3240.75</v>
          </cell>
          <cell r="AU406">
            <v>3719</v>
          </cell>
          <cell r="AV406">
            <v>2786.25</v>
          </cell>
          <cell r="AW406">
            <v>0</v>
          </cell>
          <cell r="AX406">
            <v>0</v>
          </cell>
          <cell r="AY406">
            <v>9746</v>
          </cell>
          <cell r="BA406">
            <v>0</v>
          </cell>
          <cell r="BB406">
            <v>0</v>
          </cell>
          <cell r="BD406">
            <v>740</v>
          </cell>
          <cell r="BE406" t="str">
            <v>OLD ROCHESTER</v>
          </cell>
          <cell r="BF406">
            <v>0</v>
          </cell>
          <cell r="BG406">
            <v>0</v>
          </cell>
          <cell r="BI406">
            <v>0</v>
          </cell>
          <cell r="BJ406">
            <v>0</v>
          </cell>
          <cell r="BK406">
            <v>0</v>
          </cell>
          <cell r="BL406">
            <v>0</v>
          </cell>
          <cell r="BM406">
            <v>0</v>
          </cell>
          <cell r="BN406">
            <v>0</v>
          </cell>
          <cell r="BP406">
            <v>0</v>
          </cell>
          <cell r="BR406">
            <v>0</v>
          </cell>
          <cell r="BS406">
            <v>0</v>
          </cell>
          <cell r="BT406">
            <v>0</v>
          </cell>
          <cell r="BU406">
            <v>0</v>
          </cell>
          <cell r="BV406">
            <v>0</v>
          </cell>
          <cell r="BX406">
            <v>0</v>
          </cell>
        </row>
        <row r="407">
          <cell r="A407">
            <v>745</v>
          </cell>
          <cell r="B407">
            <v>746</v>
          </cell>
          <cell r="C407" t="str">
            <v>PENTUCKET</v>
          </cell>
          <cell r="D407">
            <v>26.5</v>
          </cell>
          <cell r="E407">
            <v>331135</v>
          </cell>
          <cell r="F407">
            <v>0</v>
          </cell>
          <cell r="G407">
            <v>22762</v>
          </cell>
          <cell r="H407">
            <v>353897</v>
          </cell>
          <cell r="J407">
            <v>-754.36357774171904</v>
          </cell>
          <cell r="K407">
            <v>-1.8476829524890791E-2</v>
          </cell>
          <cell r="L407">
            <v>22762</v>
          </cell>
          <cell r="M407">
            <v>22007.636422258282</v>
          </cell>
          <cell r="O407">
            <v>331889.36357774172</v>
          </cell>
          <cell r="Q407">
            <v>13596</v>
          </cell>
          <cell r="R407">
            <v>-754.36357774171904</v>
          </cell>
          <cell r="S407">
            <v>23655</v>
          </cell>
          <cell r="T407">
            <v>35603.636422258278</v>
          </cell>
          <cell r="V407">
            <v>77185.54439691556</v>
          </cell>
          <cell r="W407">
            <v>0</v>
          </cell>
          <cell r="X407">
            <v>745</v>
          </cell>
          <cell r="Y407">
            <v>26.5</v>
          </cell>
          <cell r="Z407">
            <v>9.9831131419493881E-3</v>
          </cell>
          <cell r="AA407">
            <v>331135</v>
          </cell>
          <cell r="AB407">
            <v>0</v>
          </cell>
          <cell r="AC407">
            <v>331135</v>
          </cell>
          <cell r="AD407">
            <v>0</v>
          </cell>
          <cell r="AE407">
            <v>22762</v>
          </cell>
          <cell r="AF407">
            <v>353897</v>
          </cell>
          <cell r="AG407">
            <v>12703</v>
          </cell>
          <cell r="AH407">
            <v>0</v>
          </cell>
          <cell r="AI407">
            <v>893</v>
          </cell>
          <cell r="AJ407">
            <v>13596</v>
          </cell>
          <cell r="AK407">
            <v>367493</v>
          </cell>
          <cell r="AM407">
            <v>745</v>
          </cell>
          <cell r="AN407">
            <v>746</v>
          </cell>
          <cell r="AO407" t="str">
            <v>PENTUCKET</v>
          </cell>
          <cell r="AP407">
            <v>331135</v>
          </cell>
          <cell r="AQ407">
            <v>366997</v>
          </cell>
          <cell r="AR407">
            <v>0</v>
          </cell>
          <cell r="AS407">
            <v>18765</v>
          </cell>
          <cell r="AT407">
            <v>14248.75</v>
          </cell>
          <cell r="AU407">
            <v>0</v>
          </cell>
          <cell r="AV407">
            <v>0</v>
          </cell>
          <cell r="AW407">
            <v>8958.5</v>
          </cell>
          <cell r="AX407">
            <v>-1144.7056030844396</v>
          </cell>
          <cell r="AY407">
            <v>40827.54439691556</v>
          </cell>
          <cell r="BA407">
            <v>-754.36357774171904</v>
          </cell>
          <cell r="BB407">
            <v>-1144.7056030844396</v>
          </cell>
          <cell r="BD407">
            <v>745</v>
          </cell>
          <cell r="BE407" t="str">
            <v>PENTUCKET</v>
          </cell>
          <cell r="BF407">
            <v>0</v>
          </cell>
          <cell r="BG407">
            <v>0</v>
          </cell>
          <cell r="BI407">
            <v>0</v>
          </cell>
          <cell r="BJ407">
            <v>0</v>
          </cell>
          <cell r="BK407">
            <v>0</v>
          </cell>
          <cell r="BL407">
            <v>0</v>
          </cell>
          <cell r="BM407">
            <v>0</v>
          </cell>
          <cell r="BN407">
            <v>0</v>
          </cell>
          <cell r="BP407">
            <v>0</v>
          </cell>
          <cell r="BR407">
            <v>0</v>
          </cell>
          <cell r="BS407">
            <v>0</v>
          </cell>
          <cell r="BT407">
            <v>0</v>
          </cell>
          <cell r="BU407">
            <v>-1144.7056030844396</v>
          </cell>
          <cell r="BV407">
            <v>-1144.7056030844396</v>
          </cell>
          <cell r="BX407">
            <v>-1144.7056030844396</v>
          </cell>
        </row>
        <row r="408">
          <cell r="A408">
            <v>750</v>
          </cell>
          <cell r="B408">
            <v>747</v>
          </cell>
          <cell r="C408" t="str">
            <v>PIONEER</v>
          </cell>
          <cell r="D408">
            <v>21.759999999999998</v>
          </cell>
          <cell r="E408">
            <v>403312</v>
          </cell>
          <cell r="F408">
            <v>0</v>
          </cell>
          <cell r="G408">
            <v>19007</v>
          </cell>
          <cell r="H408">
            <v>422319</v>
          </cell>
          <cell r="J408">
            <v>83987.040338889739</v>
          </cell>
          <cell r="K408">
            <v>0.51313139599675794</v>
          </cell>
          <cell r="L408">
            <v>19007</v>
          </cell>
          <cell r="M408">
            <v>102994.04033888974</v>
          </cell>
          <cell r="O408">
            <v>319324.95966111025</v>
          </cell>
          <cell r="Q408">
            <v>7506</v>
          </cell>
          <cell r="R408">
            <v>83987.040338889739</v>
          </cell>
          <cell r="S408">
            <v>19345</v>
          </cell>
          <cell r="T408">
            <v>110500.04033888974</v>
          </cell>
          <cell r="V408">
            <v>190188.50493718064</v>
          </cell>
          <cell r="W408">
            <v>0</v>
          </cell>
          <cell r="X408">
            <v>750</v>
          </cell>
          <cell r="Y408">
            <v>21.759999999999998</v>
          </cell>
          <cell r="Z408">
            <v>0.10336123049084024</v>
          </cell>
          <cell r="AA408">
            <v>403312</v>
          </cell>
          <cell r="AB408">
            <v>0</v>
          </cell>
          <cell r="AC408">
            <v>403312</v>
          </cell>
          <cell r="AD408">
            <v>0</v>
          </cell>
          <cell r="AE408">
            <v>19007</v>
          </cell>
          <cell r="AF408">
            <v>422319</v>
          </cell>
          <cell r="AG408">
            <v>7168</v>
          </cell>
          <cell r="AH408">
            <v>0</v>
          </cell>
          <cell r="AI408">
            <v>338</v>
          </cell>
          <cell r="AJ408">
            <v>7506</v>
          </cell>
          <cell r="AK408">
            <v>429825</v>
          </cell>
          <cell r="AM408">
            <v>750</v>
          </cell>
          <cell r="AN408">
            <v>747</v>
          </cell>
          <cell r="AO408" t="str">
            <v>PIONEER</v>
          </cell>
          <cell r="AP408">
            <v>403312</v>
          </cell>
          <cell r="AQ408">
            <v>275141</v>
          </cell>
          <cell r="AR408">
            <v>128171</v>
          </cell>
          <cell r="AS408">
            <v>11889</v>
          </cell>
          <cell r="AT408">
            <v>3848.25</v>
          </cell>
          <cell r="AU408">
            <v>18378.25</v>
          </cell>
          <cell r="AV408">
            <v>0</v>
          </cell>
          <cell r="AW408">
            <v>2114.25</v>
          </cell>
          <cell r="AX408">
            <v>-725.24506281935464</v>
          </cell>
          <cell r="AY408">
            <v>163675.50493718064</v>
          </cell>
          <cell r="BA408">
            <v>83987.040338889739</v>
          </cell>
          <cell r="BB408">
            <v>83593.290684520907</v>
          </cell>
          <cell r="BD408">
            <v>750</v>
          </cell>
          <cell r="BE408" t="str">
            <v>PIONEER</v>
          </cell>
          <cell r="BF408">
            <v>0</v>
          </cell>
          <cell r="BG408">
            <v>0</v>
          </cell>
          <cell r="BI408">
            <v>0</v>
          </cell>
          <cell r="BJ408">
            <v>0</v>
          </cell>
          <cell r="BK408">
            <v>0</v>
          </cell>
          <cell r="BL408">
            <v>0</v>
          </cell>
          <cell r="BM408">
            <v>0</v>
          </cell>
          <cell r="BN408">
            <v>0</v>
          </cell>
          <cell r="BP408">
            <v>0</v>
          </cell>
          <cell r="BR408">
            <v>128171</v>
          </cell>
          <cell r="BS408">
            <v>128171</v>
          </cell>
          <cell r="BT408">
            <v>0</v>
          </cell>
          <cell r="BU408">
            <v>-725.24506281935464</v>
          </cell>
          <cell r="BV408">
            <v>-725.24506281935464</v>
          </cell>
          <cell r="BX408">
            <v>-725.24506281935464</v>
          </cell>
        </row>
        <row r="409">
          <cell r="A409">
            <v>753</v>
          </cell>
          <cell r="B409">
            <v>749</v>
          </cell>
          <cell r="C409" t="str">
            <v>QUABBIN</v>
          </cell>
          <cell r="D409">
            <v>23.11</v>
          </cell>
          <cell r="E409">
            <v>291727</v>
          </cell>
          <cell r="F409">
            <v>0</v>
          </cell>
          <cell r="G409">
            <v>20638</v>
          </cell>
          <cell r="H409">
            <v>312365</v>
          </cell>
          <cell r="J409">
            <v>0</v>
          </cell>
          <cell r="K409">
            <v>0</v>
          </cell>
          <cell r="L409">
            <v>20638</v>
          </cell>
          <cell r="M409">
            <v>20638</v>
          </cell>
          <cell r="O409">
            <v>291727</v>
          </cell>
          <cell r="Q409">
            <v>0</v>
          </cell>
          <cell r="R409">
            <v>0</v>
          </cell>
          <cell r="S409">
            <v>20638</v>
          </cell>
          <cell r="T409">
            <v>20638</v>
          </cell>
          <cell r="V409">
            <v>90235.5</v>
          </cell>
          <cell r="W409">
            <v>0</v>
          </cell>
          <cell r="X409">
            <v>753</v>
          </cell>
          <cell r="Y409">
            <v>23.11</v>
          </cell>
          <cell r="Z409">
            <v>0</v>
          </cell>
          <cell r="AA409">
            <v>291727</v>
          </cell>
          <cell r="AB409">
            <v>0</v>
          </cell>
          <cell r="AC409">
            <v>291727</v>
          </cell>
          <cell r="AD409">
            <v>0</v>
          </cell>
          <cell r="AE409">
            <v>20638</v>
          </cell>
          <cell r="AF409">
            <v>312365</v>
          </cell>
          <cell r="AG409">
            <v>0</v>
          </cell>
          <cell r="AH409">
            <v>0</v>
          </cell>
          <cell r="AI409">
            <v>0</v>
          </cell>
          <cell r="AJ409">
            <v>0</v>
          </cell>
          <cell r="AK409">
            <v>312365</v>
          </cell>
          <cell r="AM409">
            <v>753</v>
          </cell>
          <cell r="AN409">
            <v>749</v>
          </cell>
          <cell r="AO409" t="str">
            <v>QUABBIN</v>
          </cell>
          <cell r="AP409">
            <v>291727</v>
          </cell>
          <cell r="AQ409">
            <v>344022</v>
          </cell>
          <cell r="AR409">
            <v>0</v>
          </cell>
          <cell r="AS409">
            <v>0</v>
          </cell>
          <cell r="AT409">
            <v>23103.5</v>
          </cell>
          <cell r="AU409">
            <v>43707.25</v>
          </cell>
          <cell r="AV409">
            <v>2786.75</v>
          </cell>
          <cell r="AW409">
            <v>0</v>
          </cell>
          <cell r="AX409">
            <v>0</v>
          </cell>
          <cell r="AY409">
            <v>69597.5</v>
          </cell>
          <cell r="BA409">
            <v>0</v>
          </cell>
          <cell r="BB409">
            <v>0</v>
          </cell>
          <cell r="BD409">
            <v>753</v>
          </cell>
          <cell r="BE409" t="str">
            <v>QUABBIN</v>
          </cell>
          <cell r="BF409">
            <v>0</v>
          </cell>
          <cell r="BG409">
            <v>0</v>
          </cell>
          <cell r="BI409">
            <v>0</v>
          </cell>
          <cell r="BJ409">
            <v>0</v>
          </cell>
          <cell r="BK409">
            <v>0</v>
          </cell>
          <cell r="BL409">
            <v>0</v>
          </cell>
          <cell r="BM409">
            <v>0</v>
          </cell>
          <cell r="BN409">
            <v>0</v>
          </cell>
          <cell r="BP409">
            <v>0</v>
          </cell>
          <cell r="BR409">
            <v>0</v>
          </cell>
          <cell r="BS409">
            <v>0</v>
          </cell>
          <cell r="BT409">
            <v>0</v>
          </cell>
          <cell r="BU409">
            <v>0</v>
          </cell>
          <cell r="BV409">
            <v>0</v>
          </cell>
          <cell r="BX409">
            <v>0</v>
          </cell>
        </row>
        <row r="410">
          <cell r="A410">
            <v>755</v>
          </cell>
          <cell r="B410">
            <v>730</v>
          </cell>
          <cell r="C410" t="str">
            <v>RALPH C MAHAR</v>
          </cell>
          <cell r="D410">
            <v>10.559999999999999</v>
          </cell>
          <cell r="E410">
            <v>150527</v>
          </cell>
          <cell r="F410">
            <v>0</v>
          </cell>
          <cell r="G410">
            <v>9394</v>
          </cell>
          <cell r="H410">
            <v>159921</v>
          </cell>
          <cell r="J410">
            <v>0</v>
          </cell>
          <cell r="K410">
            <v>0</v>
          </cell>
          <cell r="L410">
            <v>9394</v>
          </cell>
          <cell r="M410">
            <v>9394</v>
          </cell>
          <cell r="O410">
            <v>150527</v>
          </cell>
          <cell r="Q410">
            <v>0</v>
          </cell>
          <cell r="R410">
            <v>0</v>
          </cell>
          <cell r="S410">
            <v>9394</v>
          </cell>
          <cell r="T410">
            <v>9394</v>
          </cell>
          <cell r="V410">
            <v>36156</v>
          </cell>
          <cell r="W410">
            <v>0</v>
          </cell>
          <cell r="X410">
            <v>755</v>
          </cell>
          <cell r="Y410">
            <v>10.559999999999999</v>
          </cell>
          <cell r="Z410">
            <v>4.1861333922012439E-2</v>
          </cell>
          <cell r="AA410">
            <v>150527</v>
          </cell>
          <cell r="AB410">
            <v>0</v>
          </cell>
          <cell r="AC410">
            <v>150527</v>
          </cell>
          <cell r="AD410">
            <v>0</v>
          </cell>
          <cell r="AE410">
            <v>9394</v>
          </cell>
          <cell r="AF410">
            <v>159921</v>
          </cell>
          <cell r="AG410">
            <v>0</v>
          </cell>
          <cell r="AH410">
            <v>0</v>
          </cell>
          <cell r="AI410">
            <v>0</v>
          </cell>
          <cell r="AJ410">
            <v>0</v>
          </cell>
          <cell r="AK410">
            <v>159921</v>
          </cell>
          <cell r="AM410">
            <v>755</v>
          </cell>
          <cell r="AN410">
            <v>730</v>
          </cell>
          <cell r="AO410" t="str">
            <v>RALPH C MAHAR</v>
          </cell>
          <cell r="AP410">
            <v>150527</v>
          </cell>
          <cell r="AQ410">
            <v>192325</v>
          </cell>
          <cell r="AR410">
            <v>0</v>
          </cell>
          <cell r="AS410">
            <v>0</v>
          </cell>
          <cell r="AT410">
            <v>8705.25</v>
          </cell>
          <cell r="AU410">
            <v>15159.5</v>
          </cell>
          <cell r="AV410">
            <v>2897.25</v>
          </cell>
          <cell r="AW410">
            <v>0</v>
          </cell>
          <cell r="AX410">
            <v>0</v>
          </cell>
          <cell r="AY410">
            <v>26762</v>
          </cell>
          <cell r="BA410">
            <v>0</v>
          </cell>
          <cell r="BB410">
            <v>0</v>
          </cell>
          <cell r="BD410">
            <v>755</v>
          </cell>
          <cell r="BE410" t="str">
            <v>RALPH C MAHAR</v>
          </cell>
          <cell r="BF410">
            <v>0</v>
          </cell>
          <cell r="BG410">
            <v>0</v>
          </cell>
          <cell r="BI410">
            <v>0</v>
          </cell>
          <cell r="BJ410">
            <v>0</v>
          </cell>
          <cell r="BK410">
            <v>0</v>
          </cell>
          <cell r="BL410">
            <v>0</v>
          </cell>
          <cell r="BM410">
            <v>0</v>
          </cell>
          <cell r="BN410">
            <v>0</v>
          </cell>
          <cell r="BP410">
            <v>0</v>
          </cell>
          <cell r="BR410">
            <v>0</v>
          </cell>
          <cell r="BS410">
            <v>0</v>
          </cell>
          <cell r="BT410">
            <v>0</v>
          </cell>
          <cell r="BU410">
            <v>0</v>
          </cell>
          <cell r="BV410">
            <v>0</v>
          </cell>
          <cell r="BX410">
            <v>0</v>
          </cell>
        </row>
        <row r="411">
          <cell r="A411">
            <v>760</v>
          </cell>
          <cell r="B411">
            <v>752</v>
          </cell>
          <cell r="C411" t="str">
            <v>SILVER LAKE</v>
          </cell>
          <cell r="D411">
            <v>57.99</v>
          </cell>
          <cell r="E411">
            <v>650428</v>
          </cell>
          <cell r="F411">
            <v>0</v>
          </cell>
          <cell r="G411">
            <v>49106</v>
          </cell>
          <cell r="H411">
            <v>699534</v>
          </cell>
          <cell r="J411">
            <v>58620.71868915762</v>
          </cell>
          <cell r="K411">
            <v>0.32256952126281874</v>
          </cell>
          <cell r="L411">
            <v>49106</v>
          </cell>
          <cell r="M411">
            <v>107726.71868915763</v>
          </cell>
          <cell r="O411">
            <v>591807.28131084237</v>
          </cell>
          <cell r="Q411">
            <v>38073</v>
          </cell>
          <cell r="R411">
            <v>58620.71868915762</v>
          </cell>
          <cell r="S411">
            <v>51785</v>
          </cell>
          <cell r="T411">
            <v>145799.71868915763</v>
          </cell>
          <cell r="V411">
            <v>268909.49474626413</v>
          </cell>
          <cell r="W411">
            <v>0</v>
          </cell>
          <cell r="X411">
            <v>760</v>
          </cell>
          <cell r="Y411">
            <v>57.99</v>
          </cell>
          <cell r="Z411">
            <v>0</v>
          </cell>
          <cell r="AA411">
            <v>650428</v>
          </cell>
          <cell r="AB411">
            <v>0</v>
          </cell>
          <cell r="AC411">
            <v>650428</v>
          </cell>
          <cell r="AD411">
            <v>0</v>
          </cell>
          <cell r="AE411">
            <v>49106</v>
          </cell>
          <cell r="AF411">
            <v>699534</v>
          </cell>
          <cell r="AG411">
            <v>35394</v>
          </cell>
          <cell r="AH411">
            <v>0</v>
          </cell>
          <cell r="AI411">
            <v>2679</v>
          </cell>
          <cell r="AJ411">
            <v>38073</v>
          </cell>
          <cell r="AK411">
            <v>737607</v>
          </cell>
          <cell r="AM411">
            <v>760</v>
          </cell>
          <cell r="AN411">
            <v>752</v>
          </cell>
          <cell r="AO411" t="str">
            <v>SILVER LAKE</v>
          </cell>
          <cell r="AP411">
            <v>650428</v>
          </cell>
          <cell r="AQ411">
            <v>558449</v>
          </cell>
          <cell r="AR411">
            <v>91979</v>
          </cell>
          <cell r="AS411">
            <v>49593</v>
          </cell>
          <cell r="AT411">
            <v>10695.75</v>
          </cell>
          <cell r="AU411">
            <v>18901.25</v>
          </cell>
          <cell r="AV411">
            <v>10025.75</v>
          </cell>
          <cell r="AW411">
            <v>3561</v>
          </cell>
          <cell r="AX411">
            <v>-3025.2552537358715</v>
          </cell>
          <cell r="AY411">
            <v>181730.49474626413</v>
          </cell>
          <cell r="BA411">
            <v>58620.71868915762</v>
          </cell>
          <cell r="BB411">
            <v>57484.02219205616</v>
          </cell>
          <cell r="BD411">
            <v>760</v>
          </cell>
          <cell r="BE411" t="str">
            <v>SILVER LAKE</v>
          </cell>
          <cell r="BF411">
            <v>0</v>
          </cell>
          <cell r="BG411">
            <v>0</v>
          </cell>
          <cell r="BI411">
            <v>0</v>
          </cell>
          <cell r="BJ411">
            <v>0</v>
          </cell>
          <cell r="BK411">
            <v>0</v>
          </cell>
          <cell r="BL411">
            <v>0</v>
          </cell>
          <cell r="BM411">
            <v>0</v>
          </cell>
          <cell r="BN411">
            <v>0</v>
          </cell>
          <cell r="BP411">
            <v>0</v>
          </cell>
          <cell r="BR411">
            <v>91979</v>
          </cell>
          <cell r="BS411">
            <v>91979</v>
          </cell>
          <cell r="BT411">
            <v>0</v>
          </cell>
          <cell r="BU411">
            <v>-3025.2552537358715</v>
          </cell>
          <cell r="BV411">
            <v>-3025.2552537358715</v>
          </cell>
          <cell r="BX411">
            <v>-3025.2552537358715</v>
          </cell>
        </row>
        <row r="412">
          <cell r="A412">
            <v>763</v>
          </cell>
          <cell r="B412">
            <v>790</v>
          </cell>
          <cell r="C412" t="str">
            <v>SOMERSET BERKLEY</v>
          </cell>
          <cell r="D412">
            <v>3.85</v>
          </cell>
          <cell r="E412">
            <v>48865</v>
          </cell>
          <cell r="F412">
            <v>0</v>
          </cell>
          <cell r="G412">
            <v>3438</v>
          </cell>
          <cell r="H412">
            <v>52303</v>
          </cell>
          <cell r="J412">
            <v>15624.116652051263</v>
          </cell>
          <cell r="K412">
            <v>0.52158199782766879</v>
          </cell>
          <cell r="L412">
            <v>3438</v>
          </cell>
          <cell r="M412">
            <v>19062.116652051263</v>
          </cell>
          <cell r="O412">
            <v>33240.883347948737</v>
          </cell>
          <cell r="Q412">
            <v>0</v>
          </cell>
          <cell r="R412">
            <v>15624.116652051263</v>
          </cell>
          <cell r="S412">
            <v>3438</v>
          </cell>
          <cell r="T412">
            <v>19062.116652051263</v>
          </cell>
          <cell r="V412">
            <v>33393.245229175809</v>
          </cell>
          <cell r="W412">
            <v>0</v>
          </cell>
          <cell r="X412">
            <v>763</v>
          </cell>
          <cell r="Y412">
            <v>3.85</v>
          </cell>
          <cell r="Z412">
            <v>0</v>
          </cell>
          <cell r="AA412">
            <v>48865</v>
          </cell>
          <cell r="AB412">
            <v>0</v>
          </cell>
          <cell r="AC412">
            <v>48865</v>
          </cell>
          <cell r="AD412">
            <v>0</v>
          </cell>
          <cell r="AE412">
            <v>3438</v>
          </cell>
          <cell r="AF412">
            <v>52303</v>
          </cell>
          <cell r="AG412">
            <v>0</v>
          </cell>
          <cell r="AH412">
            <v>0</v>
          </cell>
          <cell r="AI412">
            <v>0</v>
          </cell>
          <cell r="AJ412">
            <v>0</v>
          </cell>
          <cell r="AK412">
            <v>52303</v>
          </cell>
          <cell r="AM412">
            <v>763</v>
          </cell>
          <cell r="AN412">
            <v>790</v>
          </cell>
          <cell r="AO412" t="str">
            <v>SOMERSET BERKLEY</v>
          </cell>
          <cell r="AP412">
            <v>48865</v>
          </cell>
          <cell r="AQ412">
            <v>24986</v>
          </cell>
          <cell r="AR412">
            <v>23879</v>
          </cell>
          <cell r="AS412">
            <v>2791</v>
          </cell>
          <cell r="AT412">
            <v>3455.5</v>
          </cell>
          <cell r="AU412">
            <v>0</v>
          </cell>
          <cell r="AV412">
            <v>0</v>
          </cell>
          <cell r="AW412">
            <v>0</v>
          </cell>
          <cell r="AX412">
            <v>-170.25477082419275</v>
          </cell>
          <cell r="AY412">
            <v>29955.245229175809</v>
          </cell>
          <cell r="BA412">
            <v>15624.116652051263</v>
          </cell>
          <cell r="BB412">
            <v>15538.777031305292</v>
          </cell>
          <cell r="BD412">
            <v>763</v>
          </cell>
          <cell r="BE412" t="str">
            <v>SOMERSET BERKLEY</v>
          </cell>
          <cell r="BF412">
            <v>0</v>
          </cell>
          <cell r="BG412">
            <v>0</v>
          </cell>
          <cell r="BI412">
            <v>0</v>
          </cell>
          <cell r="BJ412">
            <v>0</v>
          </cell>
          <cell r="BK412">
            <v>0</v>
          </cell>
          <cell r="BL412">
            <v>0</v>
          </cell>
          <cell r="BM412">
            <v>0</v>
          </cell>
          <cell r="BN412">
            <v>0</v>
          </cell>
          <cell r="BP412">
            <v>0</v>
          </cell>
          <cell r="BR412">
            <v>23879</v>
          </cell>
          <cell r="BS412">
            <v>23879</v>
          </cell>
          <cell r="BT412">
            <v>0</v>
          </cell>
          <cell r="BU412">
            <v>-170.25477082419275</v>
          </cell>
          <cell r="BV412">
            <v>-170.25477082419275</v>
          </cell>
          <cell r="BX412">
            <v>-170.25477082419275</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4109.75</v>
          </cell>
          <cell r="AW413">
            <v>0</v>
          </cell>
          <cell r="AX413">
            <v>0</v>
          </cell>
          <cell r="AY413">
            <v>4109.75</v>
          </cell>
          <cell r="BA413">
            <v>0</v>
          </cell>
          <cell r="BB413">
            <v>0</v>
          </cell>
          <cell r="BD413">
            <v>765</v>
          </cell>
          <cell r="BE413" t="str">
            <v>SOUTHERN BERKSHIRE</v>
          </cell>
          <cell r="BF413">
            <v>0</v>
          </cell>
          <cell r="BG413">
            <v>0</v>
          </cell>
          <cell r="BI413">
            <v>0</v>
          </cell>
          <cell r="BJ413">
            <v>0</v>
          </cell>
          <cell r="BK413">
            <v>0</v>
          </cell>
          <cell r="BL413">
            <v>0</v>
          </cell>
          <cell r="BM413">
            <v>0</v>
          </cell>
          <cell r="BN413">
            <v>0</v>
          </cell>
          <cell r="BP413">
            <v>0</v>
          </cell>
          <cell r="BR413">
            <v>0</v>
          </cell>
          <cell r="BS413">
            <v>0</v>
          </cell>
          <cell r="BT413">
            <v>0</v>
          </cell>
          <cell r="BU413">
            <v>0</v>
          </cell>
          <cell r="BV413">
            <v>0</v>
          </cell>
          <cell r="BX413">
            <v>0</v>
          </cell>
        </row>
        <row r="414">
          <cell r="A414">
            <v>766</v>
          </cell>
          <cell r="B414">
            <v>766</v>
          </cell>
          <cell r="C414" t="str">
            <v>SOUTHWICK TOLLAND GRANVILLE</v>
          </cell>
          <cell r="D414">
            <v>4.0600000000000005</v>
          </cell>
          <cell r="E414">
            <v>63118</v>
          </cell>
          <cell r="F414">
            <v>0</v>
          </cell>
          <cell r="G414">
            <v>3617</v>
          </cell>
          <cell r="H414">
            <v>66735</v>
          </cell>
          <cell r="J414">
            <v>-38.391026857800625</v>
          </cell>
          <cell r="K414">
            <v>-2.2114973296683887E-3</v>
          </cell>
          <cell r="L414">
            <v>3617</v>
          </cell>
          <cell r="M414">
            <v>3578.6089731421994</v>
          </cell>
          <cell r="O414">
            <v>63156.391026857804</v>
          </cell>
          <cell r="Q414">
            <v>0</v>
          </cell>
          <cell r="R414">
            <v>-38.391026857800625</v>
          </cell>
          <cell r="S414">
            <v>3617</v>
          </cell>
          <cell r="T414">
            <v>3578.6089731421994</v>
          </cell>
          <cell r="V414">
            <v>20976.743709732316</v>
          </cell>
          <cell r="W414">
            <v>0</v>
          </cell>
          <cell r="X414">
            <v>766</v>
          </cell>
          <cell r="Y414">
            <v>4.0600000000000005</v>
          </cell>
          <cell r="Z414">
            <v>1.0292761928491084E-2</v>
          </cell>
          <cell r="AA414">
            <v>63118</v>
          </cell>
          <cell r="AB414">
            <v>0</v>
          </cell>
          <cell r="AC414">
            <v>63118</v>
          </cell>
          <cell r="AD414">
            <v>0</v>
          </cell>
          <cell r="AE414">
            <v>3617</v>
          </cell>
          <cell r="AF414">
            <v>66735</v>
          </cell>
          <cell r="AG414">
            <v>0</v>
          </cell>
          <cell r="AH414">
            <v>0</v>
          </cell>
          <cell r="AI414">
            <v>0</v>
          </cell>
          <cell r="AJ414">
            <v>0</v>
          </cell>
          <cell r="AK414">
            <v>66735</v>
          </cell>
          <cell r="AM414">
            <v>766</v>
          </cell>
          <cell r="AN414">
            <v>766</v>
          </cell>
          <cell r="AO414" t="str">
            <v>SOUTHWICK TOLLAND GRANVILLE</v>
          </cell>
          <cell r="AP414">
            <v>63118</v>
          </cell>
          <cell r="AQ414">
            <v>69672</v>
          </cell>
          <cell r="AR414">
            <v>0</v>
          </cell>
          <cell r="AS414">
            <v>955</v>
          </cell>
          <cell r="AT414">
            <v>6205</v>
          </cell>
          <cell r="AU414">
            <v>2037.25</v>
          </cell>
          <cell r="AV414">
            <v>2923.25</v>
          </cell>
          <cell r="AW414">
            <v>5297.5</v>
          </cell>
          <cell r="AX414">
            <v>-58.256290267683198</v>
          </cell>
          <cell r="AY414">
            <v>17359.743709732316</v>
          </cell>
          <cell r="BA414">
            <v>-38.391026857800625</v>
          </cell>
          <cell r="BB414">
            <v>-58.256290267683198</v>
          </cell>
          <cell r="BD414">
            <v>766</v>
          </cell>
          <cell r="BE414" t="str">
            <v>SOUTHWICK TOLLAND</v>
          </cell>
          <cell r="BF414">
            <v>0</v>
          </cell>
          <cell r="BG414">
            <v>0</v>
          </cell>
          <cell r="BI414">
            <v>0</v>
          </cell>
          <cell r="BJ414">
            <v>0</v>
          </cell>
          <cell r="BK414">
            <v>0</v>
          </cell>
          <cell r="BL414">
            <v>0</v>
          </cell>
          <cell r="BM414">
            <v>0</v>
          </cell>
          <cell r="BN414">
            <v>0</v>
          </cell>
          <cell r="BP414">
            <v>0</v>
          </cell>
          <cell r="BR414">
            <v>0</v>
          </cell>
          <cell r="BS414">
            <v>0</v>
          </cell>
          <cell r="BT414">
            <v>0</v>
          </cell>
          <cell r="BU414">
            <v>-58.256290267683198</v>
          </cell>
          <cell r="BV414">
            <v>-58.256290267683198</v>
          </cell>
          <cell r="BX414">
            <v>-58.256290267683198</v>
          </cell>
        </row>
        <row r="415">
          <cell r="A415">
            <v>767</v>
          </cell>
          <cell r="B415">
            <v>756</v>
          </cell>
          <cell r="C415" t="str">
            <v>SPENCER EAST BROOKFIELD</v>
          </cell>
          <cell r="D415">
            <v>38.700000000000003</v>
          </cell>
          <cell r="E415">
            <v>514243</v>
          </cell>
          <cell r="F415">
            <v>0</v>
          </cell>
          <cell r="G415">
            <v>33666</v>
          </cell>
          <cell r="H415">
            <v>547909</v>
          </cell>
          <cell r="J415">
            <v>280639.34742903593</v>
          </cell>
          <cell r="K415">
            <v>0.64363957439176644</v>
          </cell>
          <cell r="L415">
            <v>33666</v>
          </cell>
          <cell r="M415">
            <v>314305.34742903593</v>
          </cell>
          <cell r="O415">
            <v>233603.65257096407</v>
          </cell>
          <cell r="Q415">
            <v>14695</v>
          </cell>
          <cell r="R415">
            <v>280639.34742903593</v>
          </cell>
          <cell r="S415">
            <v>34559</v>
          </cell>
          <cell r="T415">
            <v>329000.34742903593</v>
          </cell>
          <cell r="V415">
            <v>484380.40992245165</v>
          </cell>
          <cell r="W415">
            <v>0</v>
          </cell>
          <cell r="X415">
            <v>767</v>
          </cell>
          <cell r="Y415">
            <v>38.700000000000003</v>
          </cell>
          <cell r="Z415">
            <v>0</v>
          </cell>
          <cell r="AA415">
            <v>514243</v>
          </cell>
          <cell r="AB415">
            <v>0</v>
          </cell>
          <cell r="AC415">
            <v>514243</v>
          </cell>
          <cell r="AD415">
            <v>0</v>
          </cell>
          <cell r="AE415">
            <v>33666</v>
          </cell>
          <cell r="AF415">
            <v>547909</v>
          </cell>
          <cell r="AG415">
            <v>13802</v>
          </cell>
          <cell r="AH415">
            <v>0</v>
          </cell>
          <cell r="AI415">
            <v>893</v>
          </cell>
          <cell r="AJ415">
            <v>14695</v>
          </cell>
          <cell r="AK415">
            <v>562604</v>
          </cell>
          <cell r="AM415">
            <v>767</v>
          </cell>
          <cell r="AN415">
            <v>756</v>
          </cell>
          <cell r="AO415" t="str">
            <v>SPENCER EAST BROOKFIELD</v>
          </cell>
          <cell r="AP415">
            <v>514243</v>
          </cell>
          <cell r="AQ415">
            <v>88283</v>
          </cell>
          <cell r="AR415">
            <v>425960</v>
          </cell>
          <cell r="AS415">
            <v>1723</v>
          </cell>
          <cell r="AT415">
            <v>8441.5</v>
          </cell>
          <cell r="AU415">
            <v>0</v>
          </cell>
          <cell r="AV415">
            <v>0</v>
          </cell>
          <cell r="AW415">
            <v>0</v>
          </cell>
          <cell r="AX415">
            <v>-105.09007754832601</v>
          </cell>
          <cell r="AY415">
            <v>436019.40992245165</v>
          </cell>
          <cell r="BA415">
            <v>280639.34742903593</v>
          </cell>
          <cell r="BB415">
            <v>280116.8281952049</v>
          </cell>
          <cell r="BD415">
            <v>767</v>
          </cell>
          <cell r="BE415" t="str">
            <v>SPENCER EAST BROOKFIELD</v>
          </cell>
          <cell r="BF415">
            <v>0</v>
          </cell>
          <cell r="BG415">
            <v>0</v>
          </cell>
          <cell r="BI415">
            <v>0</v>
          </cell>
          <cell r="BJ415">
            <v>0</v>
          </cell>
          <cell r="BK415">
            <v>0</v>
          </cell>
          <cell r="BL415">
            <v>0</v>
          </cell>
          <cell r="BM415">
            <v>0</v>
          </cell>
          <cell r="BN415">
            <v>0</v>
          </cell>
          <cell r="BP415">
            <v>0</v>
          </cell>
          <cell r="BR415">
            <v>425960</v>
          </cell>
          <cell r="BS415">
            <v>425960</v>
          </cell>
          <cell r="BT415">
            <v>0</v>
          </cell>
          <cell r="BU415">
            <v>-105.09007754832601</v>
          </cell>
          <cell r="BV415">
            <v>-105.09007754832601</v>
          </cell>
          <cell r="BX415">
            <v>-105.09007754832601</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BA416">
            <v>0</v>
          </cell>
          <cell r="BB416">
            <v>0</v>
          </cell>
          <cell r="BD416">
            <v>770</v>
          </cell>
          <cell r="BE416" t="str">
            <v>TANTASQUA</v>
          </cell>
          <cell r="BF416">
            <v>0</v>
          </cell>
          <cell r="BG416">
            <v>0</v>
          </cell>
          <cell r="BI416">
            <v>0</v>
          </cell>
          <cell r="BJ416">
            <v>0</v>
          </cell>
          <cell r="BK416">
            <v>0</v>
          </cell>
          <cell r="BL416">
            <v>0</v>
          </cell>
          <cell r="BM416">
            <v>0</v>
          </cell>
          <cell r="BN416">
            <v>0</v>
          </cell>
          <cell r="BP416">
            <v>0</v>
          </cell>
          <cell r="BR416">
            <v>0</v>
          </cell>
          <cell r="BS416">
            <v>0</v>
          </cell>
          <cell r="BT416">
            <v>0</v>
          </cell>
          <cell r="BU416">
            <v>0</v>
          </cell>
          <cell r="BV416">
            <v>0</v>
          </cell>
          <cell r="BX416">
            <v>0</v>
          </cell>
        </row>
        <row r="417">
          <cell r="A417">
            <v>773</v>
          </cell>
          <cell r="B417">
            <v>763</v>
          </cell>
          <cell r="C417" t="str">
            <v>TRITON</v>
          </cell>
          <cell r="D417">
            <v>52.86</v>
          </cell>
          <cell r="E417">
            <v>694094</v>
          </cell>
          <cell r="F417">
            <v>0</v>
          </cell>
          <cell r="G417">
            <v>46311</v>
          </cell>
          <cell r="H417">
            <v>740405</v>
          </cell>
          <cell r="J417">
            <v>41818.889863364981</v>
          </cell>
          <cell r="K417">
            <v>0.36466791758578443</v>
          </cell>
          <cell r="L417">
            <v>46311</v>
          </cell>
          <cell r="M417">
            <v>88129.889863364981</v>
          </cell>
          <cell r="O417">
            <v>652275.11013663502</v>
          </cell>
          <cell r="Q417">
            <v>14277</v>
          </cell>
          <cell r="R417">
            <v>41818.889863364981</v>
          </cell>
          <cell r="S417">
            <v>47204</v>
          </cell>
          <cell r="T417">
            <v>102406.88986336498</v>
          </cell>
          <cell r="V417">
            <v>175264.63549955009</v>
          </cell>
          <cell r="W417">
            <v>0</v>
          </cell>
          <cell r="X417">
            <v>773</v>
          </cell>
          <cell r="Y417">
            <v>52.86</v>
          </cell>
          <cell r="Z417">
            <v>0</v>
          </cell>
          <cell r="AA417">
            <v>694094</v>
          </cell>
          <cell r="AB417">
            <v>0</v>
          </cell>
          <cell r="AC417">
            <v>694094</v>
          </cell>
          <cell r="AD417">
            <v>0</v>
          </cell>
          <cell r="AE417">
            <v>46311</v>
          </cell>
          <cell r="AF417">
            <v>740405</v>
          </cell>
          <cell r="AG417">
            <v>13384</v>
          </cell>
          <cell r="AH417">
            <v>0</v>
          </cell>
          <cell r="AI417">
            <v>893</v>
          </cell>
          <cell r="AJ417">
            <v>14277</v>
          </cell>
          <cell r="AK417">
            <v>754682</v>
          </cell>
          <cell r="AM417">
            <v>773</v>
          </cell>
          <cell r="AN417">
            <v>763</v>
          </cell>
          <cell r="AO417" t="str">
            <v>TRITON</v>
          </cell>
          <cell r="AP417">
            <v>694094</v>
          </cell>
          <cell r="AQ417">
            <v>630083</v>
          </cell>
          <cell r="AR417">
            <v>64011</v>
          </cell>
          <cell r="AS417">
            <v>9067</v>
          </cell>
          <cell r="AT417">
            <v>7195</v>
          </cell>
          <cell r="AU417">
            <v>33794.5</v>
          </cell>
          <cell r="AV417">
            <v>0</v>
          </cell>
          <cell r="AW417">
            <v>1162.25</v>
          </cell>
          <cell r="AX417">
            <v>-553.11450044989397</v>
          </cell>
          <cell r="AY417">
            <v>114676.6354995501</v>
          </cell>
          <cell r="BA417">
            <v>41818.889863364981</v>
          </cell>
          <cell r="BB417">
            <v>41557.14282548966</v>
          </cell>
          <cell r="BD417">
            <v>773</v>
          </cell>
          <cell r="BE417" t="str">
            <v>TRITON</v>
          </cell>
          <cell r="BF417">
            <v>0</v>
          </cell>
          <cell r="BG417">
            <v>0</v>
          </cell>
          <cell r="BI417">
            <v>0</v>
          </cell>
          <cell r="BJ417">
            <v>0</v>
          </cell>
          <cell r="BK417">
            <v>0</v>
          </cell>
          <cell r="BL417">
            <v>0</v>
          </cell>
          <cell r="BM417">
            <v>0</v>
          </cell>
          <cell r="BN417">
            <v>0</v>
          </cell>
          <cell r="BP417">
            <v>0</v>
          </cell>
          <cell r="BR417">
            <v>64011</v>
          </cell>
          <cell r="BS417">
            <v>64011</v>
          </cell>
          <cell r="BT417">
            <v>0</v>
          </cell>
          <cell r="BU417">
            <v>-553.11450044989397</v>
          </cell>
          <cell r="BV417">
            <v>-553.11450044989397</v>
          </cell>
          <cell r="BX417">
            <v>-553.11450044989397</v>
          </cell>
        </row>
        <row r="418">
          <cell r="A418">
            <v>774</v>
          </cell>
          <cell r="B418">
            <v>789</v>
          </cell>
          <cell r="C418" t="str">
            <v>UPISLAND</v>
          </cell>
          <cell r="D418">
            <v>42.43</v>
          </cell>
          <cell r="E418">
            <v>1044266.2680880354</v>
          </cell>
          <cell r="F418">
            <v>0</v>
          </cell>
          <cell r="G418">
            <v>34304</v>
          </cell>
          <cell r="H418">
            <v>1078570.2680880353</v>
          </cell>
          <cell r="J418">
            <v>21922.657745621014</v>
          </cell>
          <cell r="K418">
            <v>0.22368896805301847</v>
          </cell>
          <cell r="L418">
            <v>34304</v>
          </cell>
          <cell r="M418">
            <v>56226.657745621014</v>
          </cell>
          <cell r="O418">
            <v>1022343.6103424142</v>
          </cell>
          <cell r="Q418">
            <v>89268</v>
          </cell>
          <cell r="R418">
            <v>21922.657745621014</v>
          </cell>
          <cell r="S418">
            <v>36914</v>
          </cell>
          <cell r="T418">
            <v>145494.65774562102</v>
          </cell>
          <cell r="V418">
            <v>221577.09133926057</v>
          </cell>
          <cell r="W418">
            <v>0</v>
          </cell>
          <cell r="X418">
            <v>774</v>
          </cell>
          <cell r="Y418">
            <v>42.43</v>
          </cell>
          <cell r="Z418">
            <v>1.0931305477376037</v>
          </cell>
          <cell r="AA418">
            <v>1138975</v>
          </cell>
          <cell r="AB418">
            <v>94710</v>
          </cell>
          <cell r="AC418">
            <v>1044265</v>
          </cell>
          <cell r="AD418">
            <v>0</v>
          </cell>
          <cell r="AE418">
            <v>34304</v>
          </cell>
          <cell r="AF418">
            <v>1078569</v>
          </cell>
          <cell r="AG418">
            <v>86658</v>
          </cell>
          <cell r="AH418">
            <v>0</v>
          </cell>
          <cell r="AI418">
            <v>2610</v>
          </cell>
          <cell r="AJ418">
            <v>89268</v>
          </cell>
          <cell r="AK418">
            <v>1167837</v>
          </cell>
          <cell r="AM418">
            <v>774</v>
          </cell>
          <cell r="AN418">
            <v>789</v>
          </cell>
          <cell r="AO418" t="str">
            <v>UPISLAND</v>
          </cell>
          <cell r="AP418">
            <v>1044266.2680880354</v>
          </cell>
          <cell r="AQ418">
            <v>1009939</v>
          </cell>
          <cell r="AR418">
            <v>34327.268088035402</v>
          </cell>
          <cell r="AS418">
            <v>17408</v>
          </cell>
          <cell r="AT418">
            <v>10938.062201731052</v>
          </cell>
          <cell r="AU418">
            <v>17674.316383633239</v>
          </cell>
          <cell r="AV418">
            <v>6359.1018941672228</v>
          </cell>
          <cell r="AW418">
            <v>12359.172902796097</v>
          </cell>
          <cell r="AX418">
            <v>-1060.8301311024479</v>
          </cell>
          <cell r="AY418">
            <v>98005.091339260573</v>
          </cell>
          <cell r="BA418">
            <v>21922.657745621014</v>
          </cell>
          <cell r="BB418">
            <v>21521.696192243282</v>
          </cell>
          <cell r="BD418">
            <v>774</v>
          </cell>
          <cell r="BE418" t="str">
            <v>UPISLAND</v>
          </cell>
          <cell r="BF418">
            <v>0</v>
          </cell>
          <cell r="BG418">
            <v>1.2680880354018882</v>
          </cell>
          <cell r="BI418">
            <v>0</v>
          </cell>
          <cell r="BJ418">
            <v>1.2680880354018882</v>
          </cell>
          <cell r="BK418">
            <v>0</v>
          </cell>
          <cell r="BL418">
            <v>0</v>
          </cell>
          <cell r="BM418">
            <v>0</v>
          </cell>
          <cell r="BN418">
            <v>1.2680880354018882</v>
          </cell>
          <cell r="BP418">
            <v>0</v>
          </cell>
          <cell r="BR418">
            <v>34327.268088035402</v>
          </cell>
          <cell r="BS418">
            <v>34326</v>
          </cell>
          <cell r="BT418">
            <v>1.2680880354018882</v>
          </cell>
          <cell r="BU418">
            <v>-1060.8301311024479</v>
          </cell>
          <cell r="BV418">
            <v>-1060.8301311024479</v>
          </cell>
          <cell r="BX418">
            <v>-1060.8301311024479</v>
          </cell>
        </row>
        <row r="419">
          <cell r="A419">
            <v>775</v>
          </cell>
          <cell r="B419">
            <v>759</v>
          </cell>
          <cell r="C419" t="str">
            <v>WACHUSETT</v>
          </cell>
          <cell r="D419">
            <v>44.039999999999992</v>
          </cell>
          <cell r="E419">
            <v>480845</v>
          </cell>
          <cell r="F419">
            <v>0</v>
          </cell>
          <cell r="G419">
            <v>37488</v>
          </cell>
          <cell r="H419">
            <v>518333</v>
          </cell>
          <cell r="J419">
            <v>44700.782195807973</v>
          </cell>
          <cell r="K419">
            <v>0.65900225849254723</v>
          </cell>
          <cell r="L419">
            <v>37488</v>
          </cell>
          <cell r="M419">
            <v>82188.782195807973</v>
          </cell>
          <cell r="O419">
            <v>436144.21780419204</v>
          </cell>
          <cell r="Q419">
            <v>23930</v>
          </cell>
          <cell r="R419">
            <v>44700.782195807973</v>
          </cell>
          <cell r="S419">
            <v>39274</v>
          </cell>
          <cell r="T419">
            <v>106118.78219580797</v>
          </cell>
          <cell r="V419">
            <v>129249</v>
          </cell>
          <cell r="W419">
            <v>0</v>
          </cell>
          <cell r="X419">
            <v>775</v>
          </cell>
          <cell r="Y419">
            <v>44.039999999999992</v>
          </cell>
          <cell r="Z419">
            <v>6.1951219512195635E-2</v>
          </cell>
          <cell r="AA419">
            <v>480845</v>
          </cell>
          <cell r="AB419">
            <v>0</v>
          </cell>
          <cell r="AC419">
            <v>480845</v>
          </cell>
          <cell r="AD419">
            <v>0</v>
          </cell>
          <cell r="AE419">
            <v>37488</v>
          </cell>
          <cell r="AF419">
            <v>518333</v>
          </cell>
          <cell r="AG419">
            <v>22144</v>
          </cell>
          <cell r="AH419">
            <v>0</v>
          </cell>
          <cell r="AI419">
            <v>1786</v>
          </cell>
          <cell r="AJ419">
            <v>23930</v>
          </cell>
          <cell r="AK419">
            <v>542263</v>
          </cell>
          <cell r="AM419">
            <v>775</v>
          </cell>
          <cell r="AN419">
            <v>759</v>
          </cell>
          <cell r="AO419" t="str">
            <v>WACHUSETT</v>
          </cell>
          <cell r="AP419">
            <v>480845</v>
          </cell>
          <cell r="AQ419">
            <v>413014</v>
          </cell>
          <cell r="AR419">
            <v>67831</v>
          </cell>
          <cell r="AS419">
            <v>0</v>
          </cell>
          <cell r="AT419">
            <v>0</v>
          </cell>
          <cell r="AU419">
            <v>0</v>
          </cell>
          <cell r="AV419">
            <v>0</v>
          </cell>
          <cell r="AW419">
            <v>0</v>
          </cell>
          <cell r="AX419">
            <v>0</v>
          </cell>
          <cell r="AY419">
            <v>67831</v>
          </cell>
          <cell r="BA419">
            <v>44700.782195807973</v>
          </cell>
          <cell r="BB419">
            <v>44623.281384071575</v>
          </cell>
          <cell r="BD419">
            <v>775</v>
          </cell>
          <cell r="BE419" t="str">
            <v>WACHUSETT</v>
          </cell>
          <cell r="BF419">
            <v>0</v>
          </cell>
          <cell r="BG419">
            <v>0</v>
          </cell>
          <cell r="BI419">
            <v>0</v>
          </cell>
          <cell r="BJ419">
            <v>0</v>
          </cell>
          <cell r="BK419">
            <v>0</v>
          </cell>
          <cell r="BL419">
            <v>0</v>
          </cell>
          <cell r="BM419">
            <v>0</v>
          </cell>
          <cell r="BN419">
            <v>0</v>
          </cell>
          <cell r="BP419">
            <v>0</v>
          </cell>
          <cell r="BR419">
            <v>67831</v>
          </cell>
          <cell r="BS419">
            <v>67831</v>
          </cell>
          <cell r="BT419">
            <v>0</v>
          </cell>
          <cell r="BU419">
            <v>0</v>
          </cell>
          <cell r="BV419">
            <v>0</v>
          </cell>
          <cell r="BX419">
            <v>0</v>
          </cell>
        </row>
        <row r="420">
          <cell r="A420">
            <v>778</v>
          </cell>
          <cell r="B420">
            <v>750</v>
          </cell>
          <cell r="C420" t="str">
            <v>QUABOAG</v>
          </cell>
          <cell r="D420">
            <v>2</v>
          </cell>
          <cell r="E420">
            <v>23302</v>
          </cell>
          <cell r="F420">
            <v>0</v>
          </cell>
          <cell r="G420">
            <v>1786</v>
          </cell>
          <cell r="H420">
            <v>25088</v>
          </cell>
          <cell r="J420">
            <v>15356.070627393336</v>
          </cell>
          <cell r="K420">
            <v>0.65900225849254723</v>
          </cell>
          <cell r="L420">
            <v>1786</v>
          </cell>
          <cell r="M420">
            <v>17142.070627393336</v>
          </cell>
          <cell r="O420">
            <v>7945.9293726066644</v>
          </cell>
          <cell r="Q420">
            <v>0</v>
          </cell>
          <cell r="R420">
            <v>15356.070627393336</v>
          </cell>
          <cell r="S420">
            <v>1786</v>
          </cell>
          <cell r="T420">
            <v>17142.070627393336</v>
          </cell>
          <cell r="V420">
            <v>25088</v>
          </cell>
          <cell r="W420">
            <v>0</v>
          </cell>
          <cell r="X420">
            <v>778</v>
          </cell>
          <cell r="Y420">
            <v>2</v>
          </cell>
          <cell r="Z420">
            <v>0</v>
          </cell>
          <cell r="AA420">
            <v>23302</v>
          </cell>
          <cell r="AB420">
            <v>0</v>
          </cell>
          <cell r="AC420">
            <v>23302</v>
          </cell>
          <cell r="AD420">
            <v>0</v>
          </cell>
          <cell r="AE420">
            <v>1786</v>
          </cell>
          <cell r="AF420">
            <v>25088</v>
          </cell>
          <cell r="AG420">
            <v>0</v>
          </cell>
          <cell r="AH420">
            <v>0</v>
          </cell>
          <cell r="AI420">
            <v>0</v>
          </cell>
          <cell r="AJ420">
            <v>0</v>
          </cell>
          <cell r="AK420">
            <v>25088</v>
          </cell>
          <cell r="AM420">
            <v>778</v>
          </cell>
          <cell r="AN420">
            <v>750</v>
          </cell>
          <cell r="AO420" t="str">
            <v>QUABOAG</v>
          </cell>
          <cell r="AP420">
            <v>23302</v>
          </cell>
          <cell r="AQ420">
            <v>0</v>
          </cell>
          <cell r="AR420">
            <v>23302</v>
          </cell>
          <cell r="AS420">
            <v>0</v>
          </cell>
          <cell r="AT420">
            <v>0</v>
          </cell>
          <cell r="AU420">
            <v>0</v>
          </cell>
          <cell r="AV420">
            <v>0</v>
          </cell>
          <cell r="AW420">
            <v>0</v>
          </cell>
          <cell r="AX420">
            <v>0</v>
          </cell>
          <cell r="AY420">
            <v>23302</v>
          </cell>
          <cell r="BA420">
            <v>15356.070627393336</v>
          </cell>
          <cell r="BB420">
            <v>15329.446754605355</v>
          </cell>
          <cell r="BD420">
            <v>778</v>
          </cell>
          <cell r="BE420" t="str">
            <v>QUABOAG</v>
          </cell>
          <cell r="BF420">
            <v>0</v>
          </cell>
          <cell r="BG420">
            <v>0</v>
          </cell>
          <cell r="BI420">
            <v>0</v>
          </cell>
          <cell r="BJ420">
            <v>0</v>
          </cell>
          <cell r="BK420">
            <v>0</v>
          </cell>
          <cell r="BL420">
            <v>0</v>
          </cell>
          <cell r="BM420">
            <v>0</v>
          </cell>
          <cell r="BN420">
            <v>0</v>
          </cell>
          <cell r="BP420">
            <v>0</v>
          </cell>
          <cell r="BR420">
            <v>23302</v>
          </cell>
          <cell r="BS420">
            <v>23302</v>
          </cell>
          <cell r="BT420">
            <v>0</v>
          </cell>
          <cell r="BU420">
            <v>0</v>
          </cell>
          <cell r="BV420">
            <v>0</v>
          </cell>
          <cell r="BX420">
            <v>0</v>
          </cell>
        </row>
        <row r="421">
          <cell r="A421">
            <v>780</v>
          </cell>
          <cell r="B421">
            <v>761</v>
          </cell>
          <cell r="C421" t="str">
            <v>WHITMAN HANSON</v>
          </cell>
          <cell r="D421">
            <v>47</v>
          </cell>
          <cell r="E421">
            <v>592434</v>
          </cell>
          <cell r="F421">
            <v>0</v>
          </cell>
          <cell r="G421">
            <v>41971</v>
          </cell>
          <cell r="H421">
            <v>634405</v>
          </cell>
          <cell r="J421">
            <v>168152.9453607825</v>
          </cell>
          <cell r="K421">
            <v>0.55151565049077156</v>
          </cell>
          <cell r="L421">
            <v>41971</v>
          </cell>
          <cell r="M421">
            <v>210123.9453607825</v>
          </cell>
          <cell r="O421">
            <v>424281.0546392175</v>
          </cell>
          <cell r="Q421">
            <v>0</v>
          </cell>
          <cell r="R421">
            <v>168152.9453607825</v>
          </cell>
          <cell r="S421">
            <v>41971</v>
          </cell>
          <cell r="T421">
            <v>210123.9453607825</v>
          </cell>
          <cell r="V421">
            <v>346863.42727953405</v>
          </cell>
          <cell r="W421">
            <v>0</v>
          </cell>
          <cell r="X421">
            <v>780</v>
          </cell>
          <cell r="Y421">
            <v>47</v>
          </cell>
          <cell r="Z421">
            <v>0</v>
          </cell>
          <cell r="AA421">
            <v>592434</v>
          </cell>
          <cell r="AB421">
            <v>0</v>
          </cell>
          <cell r="AC421">
            <v>592434</v>
          </cell>
          <cell r="AD421">
            <v>0</v>
          </cell>
          <cell r="AE421">
            <v>41971</v>
          </cell>
          <cell r="AF421">
            <v>634405</v>
          </cell>
          <cell r="AG421">
            <v>0</v>
          </cell>
          <cell r="AH421">
            <v>0</v>
          </cell>
          <cell r="AI421">
            <v>0</v>
          </cell>
          <cell r="AJ421">
            <v>0</v>
          </cell>
          <cell r="AK421">
            <v>634405</v>
          </cell>
          <cell r="AM421">
            <v>780</v>
          </cell>
          <cell r="AN421">
            <v>761</v>
          </cell>
          <cell r="AO421" t="str">
            <v>WHITMAN HANSON</v>
          </cell>
          <cell r="AP421">
            <v>592434</v>
          </cell>
          <cell r="AQ421">
            <v>335726</v>
          </cell>
          <cell r="AR421">
            <v>256708</v>
          </cell>
          <cell r="AS421">
            <v>25329</v>
          </cell>
          <cell r="AT421">
            <v>0</v>
          </cell>
          <cell r="AU421">
            <v>12419.5</v>
          </cell>
          <cell r="AV421">
            <v>3261.75</v>
          </cell>
          <cell r="AW421">
            <v>8719.25</v>
          </cell>
          <cell r="AX421">
            <v>-1545.0727204659779</v>
          </cell>
          <cell r="AY421">
            <v>304892.42727953405</v>
          </cell>
          <cell r="BA421">
            <v>168152.9453607825</v>
          </cell>
          <cell r="BB421">
            <v>167332.77542481045</v>
          </cell>
          <cell r="BD421">
            <v>780</v>
          </cell>
          <cell r="BE421" t="str">
            <v>WHITMAN HANSON</v>
          </cell>
          <cell r="BF421">
            <v>0</v>
          </cell>
          <cell r="BG421">
            <v>0</v>
          </cell>
          <cell r="BI421">
            <v>0</v>
          </cell>
          <cell r="BJ421">
            <v>0</v>
          </cell>
          <cell r="BK421">
            <v>0</v>
          </cell>
          <cell r="BL421">
            <v>0</v>
          </cell>
          <cell r="BM421">
            <v>0</v>
          </cell>
          <cell r="BN421">
            <v>0</v>
          </cell>
          <cell r="BP421">
            <v>0</v>
          </cell>
          <cell r="BR421">
            <v>256708</v>
          </cell>
          <cell r="BS421">
            <v>256708</v>
          </cell>
          <cell r="BT421">
            <v>0</v>
          </cell>
          <cell r="BU421">
            <v>-1545.0727204659779</v>
          </cell>
          <cell r="BV421">
            <v>-1545.0727204659779</v>
          </cell>
          <cell r="BX421">
            <v>-1545.0727204659779</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BA422">
            <v>0</v>
          </cell>
          <cell r="BB422">
            <v>0</v>
          </cell>
          <cell r="BD422">
            <v>801</v>
          </cell>
          <cell r="BE422" t="str">
            <v>ASSABET VALLEY</v>
          </cell>
          <cell r="BF422">
            <v>0</v>
          </cell>
          <cell r="BG422">
            <v>0</v>
          </cell>
          <cell r="BI422">
            <v>0</v>
          </cell>
          <cell r="BJ422">
            <v>0</v>
          </cell>
          <cell r="BK422">
            <v>0</v>
          </cell>
          <cell r="BL422">
            <v>0</v>
          </cell>
          <cell r="BM422">
            <v>0</v>
          </cell>
          <cell r="BN422">
            <v>0</v>
          </cell>
          <cell r="BP422">
            <v>0</v>
          </cell>
          <cell r="BR422">
            <v>0</v>
          </cell>
          <cell r="BS422">
            <v>0</v>
          </cell>
          <cell r="BT422">
            <v>0</v>
          </cell>
          <cell r="BU422">
            <v>0</v>
          </cell>
          <cell r="BV422">
            <v>0</v>
          </cell>
          <cell r="BX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BA423">
            <v>0</v>
          </cell>
          <cell r="BB423">
            <v>0</v>
          </cell>
          <cell r="BD423">
            <v>805</v>
          </cell>
          <cell r="BE423" t="str">
            <v>BLACKSTONE VALLEY</v>
          </cell>
          <cell r="BF423">
            <v>0</v>
          </cell>
          <cell r="BG423">
            <v>0</v>
          </cell>
          <cell r="BI423">
            <v>0</v>
          </cell>
          <cell r="BJ423">
            <v>0</v>
          </cell>
          <cell r="BK423">
            <v>0</v>
          </cell>
          <cell r="BL423">
            <v>0</v>
          </cell>
          <cell r="BM423">
            <v>0</v>
          </cell>
          <cell r="BN423">
            <v>0</v>
          </cell>
          <cell r="BP423">
            <v>0</v>
          </cell>
          <cell r="BR423">
            <v>0</v>
          </cell>
          <cell r="BS423">
            <v>0</v>
          </cell>
          <cell r="BT423">
            <v>0</v>
          </cell>
          <cell r="BU423">
            <v>0</v>
          </cell>
          <cell r="BV423">
            <v>0</v>
          </cell>
          <cell r="BX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BA424">
            <v>0</v>
          </cell>
          <cell r="BB424">
            <v>0</v>
          </cell>
          <cell r="BD424">
            <v>806</v>
          </cell>
          <cell r="BE424" t="str">
            <v>BLUE HILLS</v>
          </cell>
          <cell r="BF424">
            <v>0</v>
          </cell>
          <cell r="BG424">
            <v>0</v>
          </cell>
          <cell r="BI424">
            <v>0</v>
          </cell>
          <cell r="BJ424">
            <v>0</v>
          </cell>
          <cell r="BK424">
            <v>0</v>
          </cell>
          <cell r="BL424">
            <v>0</v>
          </cell>
          <cell r="BM424">
            <v>0</v>
          </cell>
          <cell r="BN424">
            <v>0</v>
          </cell>
          <cell r="BP424">
            <v>0</v>
          </cell>
          <cell r="BR424">
            <v>0</v>
          </cell>
          <cell r="BS424">
            <v>0</v>
          </cell>
          <cell r="BT424">
            <v>0</v>
          </cell>
          <cell r="BU424">
            <v>0</v>
          </cell>
          <cell r="BV424">
            <v>0</v>
          </cell>
          <cell r="BX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BA425">
            <v>0</v>
          </cell>
          <cell r="BB425">
            <v>0</v>
          </cell>
          <cell r="BD425">
            <v>810</v>
          </cell>
          <cell r="BE425" t="str">
            <v>BRISTOL PLYMOUTH</v>
          </cell>
          <cell r="BF425">
            <v>0</v>
          </cell>
          <cell r="BG425">
            <v>0</v>
          </cell>
          <cell r="BI425">
            <v>0</v>
          </cell>
          <cell r="BJ425">
            <v>0</v>
          </cell>
          <cell r="BK425">
            <v>0</v>
          </cell>
          <cell r="BL425">
            <v>0</v>
          </cell>
          <cell r="BM425">
            <v>0</v>
          </cell>
          <cell r="BN425">
            <v>0</v>
          </cell>
          <cell r="BP425">
            <v>0</v>
          </cell>
          <cell r="BR425">
            <v>0</v>
          </cell>
          <cell r="BS425">
            <v>0</v>
          </cell>
          <cell r="BT425">
            <v>0</v>
          </cell>
          <cell r="BU425">
            <v>0</v>
          </cell>
          <cell r="BV425">
            <v>0</v>
          </cell>
          <cell r="BX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BA426">
            <v>0</v>
          </cell>
          <cell r="BB426">
            <v>0</v>
          </cell>
          <cell r="BD426">
            <v>815</v>
          </cell>
          <cell r="BE426" t="str">
            <v>CAPE COD</v>
          </cell>
          <cell r="BF426">
            <v>0</v>
          </cell>
          <cell r="BG426">
            <v>0</v>
          </cell>
          <cell r="BI426">
            <v>0</v>
          </cell>
          <cell r="BJ426">
            <v>0</v>
          </cell>
          <cell r="BK426">
            <v>0</v>
          </cell>
          <cell r="BL426">
            <v>0</v>
          </cell>
          <cell r="BM426">
            <v>0</v>
          </cell>
          <cell r="BN426">
            <v>0</v>
          </cell>
          <cell r="BP426">
            <v>0</v>
          </cell>
          <cell r="BR426">
            <v>0</v>
          </cell>
          <cell r="BS426">
            <v>0</v>
          </cell>
          <cell r="BT426">
            <v>0</v>
          </cell>
          <cell r="BU426">
            <v>0</v>
          </cell>
          <cell r="BV426">
            <v>0</v>
          </cell>
          <cell r="BX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BA427">
            <v>0</v>
          </cell>
          <cell r="BB427">
            <v>0</v>
          </cell>
          <cell r="BD427">
            <v>818</v>
          </cell>
          <cell r="BE427" t="str">
            <v>FRANKLIN COUNTY</v>
          </cell>
          <cell r="BF427">
            <v>0</v>
          </cell>
          <cell r="BG427">
            <v>0</v>
          </cell>
          <cell r="BI427">
            <v>0</v>
          </cell>
          <cell r="BJ427">
            <v>0</v>
          </cell>
          <cell r="BK427">
            <v>0</v>
          </cell>
          <cell r="BL427">
            <v>0</v>
          </cell>
          <cell r="BM427">
            <v>0</v>
          </cell>
          <cell r="BN427">
            <v>0</v>
          </cell>
          <cell r="BP427">
            <v>0</v>
          </cell>
          <cell r="BR427">
            <v>0</v>
          </cell>
          <cell r="BS427">
            <v>0</v>
          </cell>
          <cell r="BT427">
            <v>0</v>
          </cell>
          <cell r="BU427">
            <v>0</v>
          </cell>
          <cell r="BV427">
            <v>0</v>
          </cell>
          <cell r="BX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BA428">
            <v>0</v>
          </cell>
          <cell r="BB428">
            <v>0</v>
          </cell>
          <cell r="BD428">
            <v>821</v>
          </cell>
          <cell r="BE428" t="str">
            <v>GREATER FALL RIVER</v>
          </cell>
          <cell r="BF428">
            <v>0</v>
          </cell>
          <cell r="BG428">
            <v>0</v>
          </cell>
          <cell r="BI428">
            <v>0</v>
          </cell>
          <cell r="BJ428">
            <v>0</v>
          </cell>
          <cell r="BK428">
            <v>0</v>
          </cell>
          <cell r="BL428">
            <v>0</v>
          </cell>
          <cell r="BM428">
            <v>0</v>
          </cell>
          <cell r="BN428">
            <v>0</v>
          </cell>
          <cell r="BP428">
            <v>0</v>
          </cell>
          <cell r="BR428">
            <v>0</v>
          </cell>
          <cell r="BS428">
            <v>0</v>
          </cell>
          <cell r="BT428">
            <v>0</v>
          </cell>
          <cell r="BU428">
            <v>0</v>
          </cell>
          <cell r="BV428">
            <v>0</v>
          </cell>
          <cell r="BX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BA429">
            <v>0</v>
          </cell>
          <cell r="BB429">
            <v>0</v>
          </cell>
          <cell r="BD429">
            <v>823</v>
          </cell>
          <cell r="BE429" t="str">
            <v>GREATER LAWRENCE</v>
          </cell>
          <cell r="BF429">
            <v>0</v>
          </cell>
          <cell r="BG429">
            <v>0</v>
          </cell>
          <cell r="BI429">
            <v>0</v>
          </cell>
          <cell r="BJ429">
            <v>0</v>
          </cell>
          <cell r="BK429">
            <v>0</v>
          </cell>
          <cell r="BL429">
            <v>0</v>
          </cell>
          <cell r="BM429">
            <v>0</v>
          </cell>
          <cell r="BN429">
            <v>0</v>
          </cell>
          <cell r="BP429">
            <v>0</v>
          </cell>
          <cell r="BR429">
            <v>0</v>
          </cell>
          <cell r="BS429">
            <v>0</v>
          </cell>
          <cell r="BT429">
            <v>0</v>
          </cell>
          <cell r="BU429">
            <v>0</v>
          </cell>
          <cell r="BV429">
            <v>0</v>
          </cell>
          <cell r="BX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BA430">
            <v>0</v>
          </cell>
          <cell r="BB430">
            <v>0</v>
          </cell>
          <cell r="BD430">
            <v>825</v>
          </cell>
          <cell r="BE430" t="str">
            <v>GREATER NEW BEDFORD</v>
          </cell>
          <cell r="BF430">
            <v>0</v>
          </cell>
          <cell r="BG430">
            <v>0</v>
          </cell>
          <cell r="BI430">
            <v>0</v>
          </cell>
          <cell r="BJ430">
            <v>0</v>
          </cell>
          <cell r="BK430">
            <v>0</v>
          </cell>
          <cell r="BL430">
            <v>0</v>
          </cell>
          <cell r="BM430">
            <v>0</v>
          </cell>
          <cell r="BN430">
            <v>0</v>
          </cell>
          <cell r="BP430">
            <v>0</v>
          </cell>
          <cell r="BR430">
            <v>0</v>
          </cell>
          <cell r="BS430">
            <v>0</v>
          </cell>
          <cell r="BT430">
            <v>0</v>
          </cell>
          <cell r="BU430">
            <v>0</v>
          </cell>
          <cell r="BV430">
            <v>0</v>
          </cell>
          <cell r="BX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BA431">
            <v>0</v>
          </cell>
          <cell r="BB431">
            <v>0</v>
          </cell>
          <cell r="BD431">
            <v>828</v>
          </cell>
          <cell r="BE431" t="str">
            <v>GREATER LOWELL</v>
          </cell>
          <cell r="BF431">
            <v>0</v>
          </cell>
          <cell r="BG431">
            <v>0</v>
          </cell>
          <cell r="BI431">
            <v>0</v>
          </cell>
          <cell r="BJ431">
            <v>0</v>
          </cell>
          <cell r="BK431">
            <v>0</v>
          </cell>
          <cell r="BL431">
            <v>0</v>
          </cell>
          <cell r="BM431">
            <v>0</v>
          </cell>
          <cell r="BN431">
            <v>0</v>
          </cell>
          <cell r="BP431">
            <v>0</v>
          </cell>
          <cell r="BR431">
            <v>0</v>
          </cell>
          <cell r="BS431">
            <v>0</v>
          </cell>
          <cell r="BT431">
            <v>0</v>
          </cell>
          <cell r="BU431">
            <v>0</v>
          </cell>
          <cell r="BV431">
            <v>0</v>
          </cell>
          <cell r="BX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BA432">
            <v>0</v>
          </cell>
          <cell r="BB432">
            <v>0</v>
          </cell>
          <cell r="BD432">
            <v>829</v>
          </cell>
          <cell r="BE432" t="str">
            <v>SOUTH MIDDLESEX</v>
          </cell>
          <cell r="BF432">
            <v>0</v>
          </cell>
          <cell r="BG432">
            <v>0</v>
          </cell>
          <cell r="BI432">
            <v>0</v>
          </cell>
          <cell r="BJ432">
            <v>0</v>
          </cell>
          <cell r="BK432">
            <v>0</v>
          </cell>
          <cell r="BL432">
            <v>0</v>
          </cell>
          <cell r="BM432">
            <v>0</v>
          </cell>
          <cell r="BN432">
            <v>0</v>
          </cell>
          <cell r="BP432">
            <v>0</v>
          </cell>
          <cell r="BR432">
            <v>0</v>
          </cell>
          <cell r="BS432">
            <v>0</v>
          </cell>
          <cell r="BT432">
            <v>0</v>
          </cell>
          <cell r="BU432">
            <v>0</v>
          </cell>
          <cell r="BV432">
            <v>0</v>
          </cell>
          <cell r="BX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BA433">
            <v>0</v>
          </cell>
          <cell r="BB433">
            <v>0</v>
          </cell>
          <cell r="BD433">
            <v>830</v>
          </cell>
          <cell r="BE433" t="str">
            <v>MINUTEMAN</v>
          </cell>
          <cell r="BF433">
            <v>0</v>
          </cell>
          <cell r="BG433">
            <v>0</v>
          </cell>
          <cell r="BI433">
            <v>0</v>
          </cell>
          <cell r="BJ433">
            <v>0</v>
          </cell>
          <cell r="BK433">
            <v>0</v>
          </cell>
          <cell r="BL433">
            <v>0</v>
          </cell>
          <cell r="BM433">
            <v>0</v>
          </cell>
          <cell r="BN433">
            <v>0</v>
          </cell>
          <cell r="BP433">
            <v>0</v>
          </cell>
          <cell r="BR433">
            <v>0</v>
          </cell>
          <cell r="BS433">
            <v>0</v>
          </cell>
          <cell r="BT433">
            <v>0</v>
          </cell>
          <cell r="BU433">
            <v>0</v>
          </cell>
          <cell r="BV433">
            <v>0</v>
          </cell>
          <cell r="BX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BA434">
            <v>0</v>
          </cell>
          <cell r="BB434">
            <v>0</v>
          </cell>
          <cell r="BD434">
            <v>832</v>
          </cell>
          <cell r="BE434" t="str">
            <v>MONTACHUSETT</v>
          </cell>
          <cell r="BF434">
            <v>0</v>
          </cell>
          <cell r="BG434">
            <v>0</v>
          </cell>
          <cell r="BI434">
            <v>0</v>
          </cell>
          <cell r="BJ434">
            <v>0</v>
          </cell>
          <cell r="BK434">
            <v>0</v>
          </cell>
          <cell r="BL434">
            <v>0</v>
          </cell>
          <cell r="BM434">
            <v>0</v>
          </cell>
          <cell r="BN434">
            <v>0</v>
          </cell>
          <cell r="BP434">
            <v>0</v>
          </cell>
          <cell r="BR434">
            <v>0</v>
          </cell>
          <cell r="BS434">
            <v>0</v>
          </cell>
          <cell r="BT434">
            <v>0</v>
          </cell>
          <cell r="BU434">
            <v>0</v>
          </cell>
          <cell r="BV434">
            <v>0</v>
          </cell>
          <cell r="BX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BA435">
            <v>0</v>
          </cell>
          <cell r="BB435">
            <v>0</v>
          </cell>
          <cell r="BD435">
            <v>851</v>
          </cell>
          <cell r="BE435" t="str">
            <v>NORTHERN BERKSHIRE</v>
          </cell>
          <cell r="BF435">
            <v>0</v>
          </cell>
          <cell r="BG435">
            <v>0</v>
          </cell>
          <cell r="BI435">
            <v>0</v>
          </cell>
          <cell r="BJ435">
            <v>0</v>
          </cell>
          <cell r="BK435">
            <v>0</v>
          </cell>
          <cell r="BL435">
            <v>0</v>
          </cell>
          <cell r="BM435">
            <v>0</v>
          </cell>
          <cell r="BN435">
            <v>0</v>
          </cell>
          <cell r="BP435">
            <v>0</v>
          </cell>
          <cell r="BR435">
            <v>0</v>
          </cell>
          <cell r="BS435">
            <v>0</v>
          </cell>
          <cell r="BT435">
            <v>0</v>
          </cell>
          <cell r="BU435">
            <v>0</v>
          </cell>
          <cell r="BV435">
            <v>0</v>
          </cell>
          <cell r="BX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BA436">
            <v>0</v>
          </cell>
          <cell r="BB436">
            <v>0</v>
          </cell>
          <cell r="BD436">
            <v>852</v>
          </cell>
          <cell r="BE436" t="str">
            <v>NASHOBA VALLEY</v>
          </cell>
          <cell r="BF436">
            <v>0</v>
          </cell>
          <cell r="BG436">
            <v>0</v>
          </cell>
          <cell r="BI436">
            <v>0</v>
          </cell>
          <cell r="BJ436">
            <v>0</v>
          </cell>
          <cell r="BK436">
            <v>0</v>
          </cell>
          <cell r="BL436">
            <v>0</v>
          </cell>
          <cell r="BM436">
            <v>0</v>
          </cell>
          <cell r="BN436">
            <v>0</v>
          </cell>
          <cell r="BP436">
            <v>0</v>
          </cell>
          <cell r="BR436">
            <v>0</v>
          </cell>
          <cell r="BS436">
            <v>0</v>
          </cell>
          <cell r="BT436">
            <v>0</v>
          </cell>
          <cell r="BU436">
            <v>0</v>
          </cell>
          <cell r="BV436">
            <v>0</v>
          </cell>
          <cell r="BX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BA437">
            <v>0</v>
          </cell>
          <cell r="BB437">
            <v>0</v>
          </cell>
          <cell r="BD437">
            <v>853</v>
          </cell>
          <cell r="BE437" t="str">
            <v>NORTHEAST METROPOLITAN</v>
          </cell>
          <cell r="BF437">
            <v>0</v>
          </cell>
          <cell r="BG437">
            <v>0</v>
          </cell>
          <cell r="BI437">
            <v>0</v>
          </cell>
          <cell r="BJ437">
            <v>0</v>
          </cell>
          <cell r="BK437">
            <v>0</v>
          </cell>
          <cell r="BL437">
            <v>0</v>
          </cell>
          <cell r="BM437">
            <v>0</v>
          </cell>
          <cell r="BN437">
            <v>0</v>
          </cell>
          <cell r="BP437">
            <v>0</v>
          </cell>
          <cell r="BR437">
            <v>0</v>
          </cell>
          <cell r="BS437">
            <v>0</v>
          </cell>
          <cell r="BT437">
            <v>0</v>
          </cell>
          <cell r="BU437">
            <v>0</v>
          </cell>
          <cell r="BV437">
            <v>0</v>
          </cell>
          <cell r="BX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BA438">
            <v>0</v>
          </cell>
          <cell r="BB438">
            <v>0</v>
          </cell>
          <cell r="BD438">
            <v>854</v>
          </cell>
          <cell r="BE438" t="str">
            <v>NORTH SHORE</v>
          </cell>
          <cell r="BF438">
            <v>0</v>
          </cell>
          <cell r="BG438">
            <v>0</v>
          </cell>
          <cell r="BI438">
            <v>0</v>
          </cell>
          <cell r="BJ438">
            <v>0</v>
          </cell>
          <cell r="BK438">
            <v>0</v>
          </cell>
          <cell r="BL438">
            <v>0</v>
          </cell>
          <cell r="BM438">
            <v>0</v>
          </cell>
          <cell r="BN438">
            <v>0</v>
          </cell>
          <cell r="BP438">
            <v>0</v>
          </cell>
          <cell r="BR438">
            <v>0</v>
          </cell>
          <cell r="BS438">
            <v>0</v>
          </cell>
          <cell r="BT438">
            <v>0</v>
          </cell>
          <cell r="BU438">
            <v>0</v>
          </cell>
          <cell r="BV438">
            <v>0</v>
          </cell>
          <cell r="BX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BA439">
            <v>0</v>
          </cell>
          <cell r="BB439">
            <v>0</v>
          </cell>
          <cell r="BD439">
            <v>855</v>
          </cell>
          <cell r="BE439" t="str">
            <v>OLD COLONY</v>
          </cell>
          <cell r="BF439">
            <v>0</v>
          </cell>
          <cell r="BG439">
            <v>0</v>
          </cell>
          <cell r="BI439">
            <v>0</v>
          </cell>
          <cell r="BJ439">
            <v>0</v>
          </cell>
          <cell r="BK439">
            <v>0</v>
          </cell>
          <cell r="BL439">
            <v>0</v>
          </cell>
          <cell r="BM439">
            <v>0</v>
          </cell>
          <cell r="BN439">
            <v>0</v>
          </cell>
          <cell r="BP439">
            <v>0</v>
          </cell>
          <cell r="BR439">
            <v>0</v>
          </cell>
          <cell r="BS439">
            <v>0</v>
          </cell>
          <cell r="BT439">
            <v>0</v>
          </cell>
          <cell r="BU439">
            <v>0</v>
          </cell>
          <cell r="BV439">
            <v>0</v>
          </cell>
          <cell r="BX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BA440">
            <v>0</v>
          </cell>
          <cell r="BB440">
            <v>0</v>
          </cell>
          <cell r="BD440">
            <v>860</v>
          </cell>
          <cell r="BE440" t="str">
            <v>PATHFINDER</v>
          </cell>
          <cell r="BF440">
            <v>0</v>
          </cell>
          <cell r="BG440">
            <v>0</v>
          </cell>
          <cell r="BI440">
            <v>0</v>
          </cell>
          <cell r="BJ440">
            <v>0</v>
          </cell>
          <cell r="BK440">
            <v>0</v>
          </cell>
          <cell r="BL440">
            <v>0</v>
          </cell>
          <cell r="BM440">
            <v>0</v>
          </cell>
          <cell r="BN440">
            <v>0</v>
          </cell>
          <cell r="BP440">
            <v>0</v>
          </cell>
          <cell r="BR440">
            <v>0</v>
          </cell>
          <cell r="BS440">
            <v>0</v>
          </cell>
          <cell r="BT440">
            <v>0</v>
          </cell>
          <cell r="BU440">
            <v>0</v>
          </cell>
          <cell r="BV440">
            <v>0</v>
          </cell>
          <cell r="BX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BA441">
            <v>0</v>
          </cell>
          <cell r="BB441">
            <v>0</v>
          </cell>
          <cell r="BD441">
            <v>871</v>
          </cell>
          <cell r="BE441" t="str">
            <v>SHAWSHEEN VALLEY</v>
          </cell>
          <cell r="BF441">
            <v>0</v>
          </cell>
          <cell r="BG441">
            <v>0</v>
          </cell>
          <cell r="BI441">
            <v>0</v>
          </cell>
          <cell r="BJ441">
            <v>0</v>
          </cell>
          <cell r="BK441">
            <v>0</v>
          </cell>
          <cell r="BL441">
            <v>0</v>
          </cell>
          <cell r="BM441">
            <v>0</v>
          </cell>
          <cell r="BN441">
            <v>0</v>
          </cell>
          <cell r="BP441">
            <v>0</v>
          </cell>
          <cell r="BR441">
            <v>0</v>
          </cell>
          <cell r="BS441">
            <v>0</v>
          </cell>
          <cell r="BT441">
            <v>0</v>
          </cell>
          <cell r="BU441">
            <v>0</v>
          </cell>
          <cell r="BV441">
            <v>0</v>
          </cell>
          <cell r="BX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BA442">
            <v>0</v>
          </cell>
          <cell r="BB442">
            <v>0</v>
          </cell>
          <cell r="BD442">
            <v>872</v>
          </cell>
          <cell r="BE442" t="str">
            <v>SOUTHEASTERN</v>
          </cell>
          <cell r="BF442">
            <v>0</v>
          </cell>
          <cell r="BG442">
            <v>0</v>
          </cell>
          <cell r="BI442">
            <v>0</v>
          </cell>
          <cell r="BJ442">
            <v>0</v>
          </cell>
          <cell r="BK442">
            <v>0</v>
          </cell>
          <cell r="BL442">
            <v>0</v>
          </cell>
          <cell r="BM442">
            <v>0</v>
          </cell>
          <cell r="BN442">
            <v>0</v>
          </cell>
          <cell r="BP442">
            <v>0</v>
          </cell>
          <cell r="BR442">
            <v>0</v>
          </cell>
          <cell r="BS442">
            <v>0</v>
          </cell>
          <cell r="BT442">
            <v>0</v>
          </cell>
          <cell r="BU442">
            <v>0</v>
          </cell>
          <cell r="BV442">
            <v>0</v>
          </cell>
          <cell r="BX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BA443">
            <v>0</v>
          </cell>
          <cell r="BB443">
            <v>0</v>
          </cell>
          <cell r="BD443">
            <v>873</v>
          </cell>
          <cell r="BE443" t="str">
            <v>SOUTH SHORE</v>
          </cell>
          <cell r="BF443">
            <v>0</v>
          </cell>
          <cell r="BG443">
            <v>0</v>
          </cell>
          <cell r="BI443">
            <v>0</v>
          </cell>
          <cell r="BJ443">
            <v>0</v>
          </cell>
          <cell r="BK443">
            <v>0</v>
          </cell>
          <cell r="BL443">
            <v>0</v>
          </cell>
          <cell r="BM443">
            <v>0</v>
          </cell>
          <cell r="BN443">
            <v>0</v>
          </cell>
          <cell r="BP443">
            <v>0</v>
          </cell>
          <cell r="BR443">
            <v>0</v>
          </cell>
          <cell r="BS443">
            <v>0</v>
          </cell>
          <cell r="BT443">
            <v>0</v>
          </cell>
          <cell r="BU443">
            <v>0</v>
          </cell>
          <cell r="BV443">
            <v>0</v>
          </cell>
          <cell r="BX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BA444">
            <v>0</v>
          </cell>
          <cell r="BB444">
            <v>0</v>
          </cell>
          <cell r="BD444">
            <v>876</v>
          </cell>
          <cell r="BE444" t="str">
            <v>SOUTHERN WORCESTER</v>
          </cell>
          <cell r="BF444">
            <v>0</v>
          </cell>
          <cell r="BG444">
            <v>0</v>
          </cell>
          <cell r="BI444">
            <v>0</v>
          </cell>
          <cell r="BJ444">
            <v>0</v>
          </cell>
          <cell r="BK444">
            <v>0</v>
          </cell>
          <cell r="BL444">
            <v>0</v>
          </cell>
          <cell r="BM444">
            <v>0</v>
          </cell>
          <cell r="BN444">
            <v>0</v>
          </cell>
          <cell r="BP444">
            <v>0</v>
          </cell>
          <cell r="BR444">
            <v>0</v>
          </cell>
          <cell r="BS444">
            <v>0</v>
          </cell>
          <cell r="BT444">
            <v>0</v>
          </cell>
          <cell r="BU444">
            <v>0</v>
          </cell>
          <cell r="BV444">
            <v>0</v>
          </cell>
          <cell r="BX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BA445">
            <v>0</v>
          </cell>
          <cell r="BB445">
            <v>0</v>
          </cell>
          <cell r="BD445">
            <v>878</v>
          </cell>
          <cell r="BE445" t="str">
            <v>TRI COUNTY</v>
          </cell>
          <cell r="BF445">
            <v>0</v>
          </cell>
          <cell r="BG445">
            <v>0</v>
          </cell>
          <cell r="BI445">
            <v>0</v>
          </cell>
          <cell r="BJ445">
            <v>0</v>
          </cell>
          <cell r="BK445">
            <v>0</v>
          </cell>
          <cell r="BL445">
            <v>0</v>
          </cell>
          <cell r="BM445">
            <v>0</v>
          </cell>
          <cell r="BN445">
            <v>0</v>
          </cell>
          <cell r="BP445">
            <v>0</v>
          </cell>
          <cell r="BR445">
            <v>0</v>
          </cell>
          <cell r="BS445">
            <v>0</v>
          </cell>
          <cell r="BT445">
            <v>0</v>
          </cell>
          <cell r="BU445">
            <v>0</v>
          </cell>
          <cell r="BV445">
            <v>0</v>
          </cell>
          <cell r="BX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BA446">
            <v>0</v>
          </cell>
          <cell r="BB446">
            <v>0</v>
          </cell>
          <cell r="BD446">
            <v>879</v>
          </cell>
          <cell r="BE446" t="str">
            <v>UPPER CAPE COD</v>
          </cell>
          <cell r="BF446">
            <v>0</v>
          </cell>
          <cell r="BG446">
            <v>0</v>
          </cell>
          <cell r="BI446">
            <v>0</v>
          </cell>
          <cell r="BJ446">
            <v>0</v>
          </cell>
          <cell r="BK446">
            <v>0</v>
          </cell>
          <cell r="BL446">
            <v>0</v>
          </cell>
          <cell r="BM446">
            <v>0</v>
          </cell>
          <cell r="BN446">
            <v>0</v>
          </cell>
          <cell r="BP446">
            <v>0</v>
          </cell>
          <cell r="BR446">
            <v>0</v>
          </cell>
          <cell r="BS446">
            <v>0</v>
          </cell>
          <cell r="BT446">
            <v>0</v>
          </cell>
          <cell r="BU446">
            <v>0</v>
          </cell>
          <cell r="BV446">
            <v>0</v>
          </cell>
          <cell r="BX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BA447">
            <v>0</v>
          </cell>
          <cell r="BB447">
            <v>0</v>
          </cell>
          <cell r="BD447">
            <v>885</v>
          </cell>
          <cell r="BE447" t="str">
            <v>WHITTIER</v>
          </cell>
          <cell r="BF447">
            <v>0</v>
          </cell>
          <cell r="BG447">
            <v>0</v>
          </cell>
          <cell r="BI447">
            <v>0</v>
          </cell>
          <cell r="BJ447">
            <v>0</v>
          </cell>
          <cell r="BK447">
            <v>0</v>
          </cell>
          <cell r="BL447">
            <v>0</v>
          </cell>
          <cell r="BM447">
            <v>0</v>
          </cell>
          <cell r="BN447">
            <v>0</v>
          </cell>
          <cell r="BP447">
            <v>0</v>
          </cell>
          <cell r="BR447">
            <v>0</v>
          </cell>
          <cell r="BS447">
            <v>0</v>
          </cell>
          <cell r="BT447">
            <v>0</v>
          </cell>
          <cell r="BU447">
            <v>0</v>
          </cell>
          <cell r="BV447">
            <v>0</v>
          </cell>
          <cell r="BX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BA448">
            <v>0</v>
          </cell>
          <cell r="BB448">
            <v>0</v>
          </cell>
          <cell r="BD448">
            <v>910</v>
          </cell>
          <cell r="BE448" t="str">
            <v>BRISTOL COUNTY</v>
          </cell>
          <cell r="BF448">
            <v>0</v>
          </cell>
          <cell r="BG448">
            <v>0</v>
          </cell>
          <cell r="BI448">
            <v>0</v>
          </cell>
          <cell r="BJ448">
            <v>0</v>
          </cell>
          <cell r="BK448">
            <v>0</v>
          </cell>
          <cell r="BL448">
            <v>0</v>
          </cell>
          <cell r="BM448">
            <v>0</v>
          </cell>
          <cell r="BN448">
            <v>0</v>
          </cell>
          <cell r="BP448">
            <v>0</v>
          </cell>
          <cell r="BR448">
            <v>0</v>
          </cell>
          <cell r="BS448">
            <v>0</v>
          </cell>
          <cell r="BT448">
            <v>0</v>
          </cell>
          <cell r="BU448">
            <v>0</v>
          </cell>
          <cell r="BV448">
            <v>0</v>
          </cell>
          <cell r="BX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BA449">
            <v>0</v>
          </cell>
          <cell r="BB449">
            <v>0</v>
          </cell>
          <cell r="BD449">
            <v>915</v>
          </cell>
          <cell r="BE449" t="str">
            <v>NORFOLK COUNTY</v>
          </cell>
          <cell r="BF449">
            <v>0</v>
          </cell>
          <cell r="BG449">
            <v>0</v>
          </cell>
          <cell r="BI449">
            <v>0</v>
          </cell>
          <cell r="BJ449">
            <v>0</v>
          </cell>
          <cell r="BK449">
            <v>0</v>
          </cell>
          <cell r="BL449">
            <v>0</v>
          </cell>
          <cell r="BM449">
            <v>0</v>
          </cell>
          <cell r="BN449">
            <v>0</v>
          </cell>
          <cell r="BP449">
            <v>0</v>
          </cell>
          <cell r="BR449">
            <v>0</v>
          </cell>
          <cell r="BS449">
            <v>0</v>
          </cell>
          <cell r="BT449">
            <v>0</v>
          </cell>
          <cell r="BU449">
            <v>0</v>
          </cell>
          <cell r="BV449">
            <v>0</v>
          </cell>
          <cell r="BX449">
            <v>0</v>
          </cell>
        </row>
        <row r="450">
          <cell r="A450">
            <v>999</v>
          </cell>
          <cell r="C450" t="str">
            <v>STATE TOTALS</v>
          </cell>
          <cell r="D450">
            <v>41251.939999999981</v>
          </cell>
          <cell r="E450">
            <v>543000086.26808798</v>
          </cell>
          <cell r="F450">
            <v>4689433</v>
          </cell>
          <cell r="G450">
            <v>36097931</v>
          </cell>
          <cell r="H450">
            <v>583787450.26808798</v>
          </cell>
          <cell r="J450">
            <v>36275569.999999978</v>
          </cell>
          <cell r="K450" t="str">
            <v>--</v>
          </cell>
          <cell r="L450">
            <v>36097931</v>
          </cell>
          <cell r="M450">
            <v>72373501.000000015</v>
          </cell>
          <cell r="O450">
            <v>511413949.26808792</v>
          </cell>
          <cell r="Q450">
            <v>10626499</v>
          </cell>
          <cell r="R450">
            <v>36275569.999999978</v>
          </cell>
          <cell r="S450">
            <v>36786460</v>
          </cell>
          <cell r="T450">
            <v>83000000</v>
          </cell>
          <cell r="V450">
            <v>157838628.46911523</v>
          </cell>
          <cell r="X450">
            <v>440</v>
          </cell>
          <cell r="Y450">
            <v>41251.939999999981</v>
          </cell>
          <cell r="Z450">
            <v>56.96000000000025</v>
          </cell>
          <cell r="AA450">
            <v>542550459</v>
          </cell>
          <cell r="AB450">
            <v>94710</v>
          </cell>
          <cell r="AC450">
            <v>542455749</v>
          </cell>
          <cell r="AD450">
            <v>4689433</v>
          </cell>
          <cell r="AE450">
            <v>36098268</v>
          </cell>
          <cell r="AF450">
            <v>583243450</v>
          </cell>
          <cell r="AG450">
            <v>9890073</v>
          </cell>
          <cell r="AH450">
            <v>43683</v>
          </cell>
          <cell r="AI450">
            <v>688518</v>
          </cell>
          <cell r="AJ450">
            <v>10622274</v>
          </cell>
          <cell r="AK450">
            <v>593865724</v>
          </cell>
          <cell r="AM450">
            <v>999</v>
          </cell>
          <cell r="AN450" t="str">
            <v>S T A T E    T O T A L S</v>
          </cell>
          <cell r="AP450">
            <v>543000086.26808798</v>
          </cell>
          <cell r="AQ450">
            <v>494428423</v>
          </cell>
          <cell r="AR450">
            <v>54862376.268088035</v>
          </cell>
          <cell r="AS450">
            <v>11285715</v>
          </cell>
          <cell r="AT450">
            <v>11715297.062201731</v>
          </cell>
          <cell r="AU450">
            <v>10730484.316383634</v>
          </cell>
          <cell r="AV450">
            <v>12503656.351894166</v>
          </cell>
          <cell r="AW450">
            <v>9832845.9229027964</v>
          </cell>
          <cell r="AX450">
            <v>183823.54764484157</v>
          </cell>
          <cell r="AY450">
            <v>111114198.46911517</v>
          </cell>
          <cell r="BA450">
            <v>36275569.999999978</v>
          </cell>
          <cell r="BB450">
            <v>36275569.99999997</v>
          </cell>
          <cell r="BD450">
            <v>999</v>
          </cell>
          <cell r="BE450" t="str">
            <v>--</v>
          </cell>
          <cell r="BF450">
            <v>-0.23676995395672407</v>
          </cell>
          <cell r="BG450">
            <v>544337.2680880354</v>
          </cell>
          <cell r="BH450" t="str">
            <v>--</v>
          </cell>
          <cell r="BI450">
            <v>-337</v>
          </cell>
          <cell r="BJ450">
            <v>544000.2680880354</v>
          </cell>
          <cell r="BK450">
            <v>4214</v>
          </cell>
          <cell r="BL450">
            <v>11</v>
          </cell>
          <cell r="BM450">
            <v>4225</v>
          </cell>
          <cell r="BN450">
            <v>548225.2680880354</v>
          </cell>
          <cell r="BO450" t="str">
            <v xml:space="preserve"> </v>
          </cell>
          <cell r="BP450">
            <v>-326</v>
          </cell>
          <cell r="BQ450" t="str">
            <v xml:space="preserve"> </v>
          </cell>
          <cell r="BR450">
            <v>54862376.268088035</v>
          </cell>
          <cell r="BS450">
            <v>58025616</v>
          </cell>
          <cell r="BT450">
            <v>-3163239.7319119647</v>
          </cell>
          <cell r="BU450">
            <v>-3888.000000000005</v>
          </cell>
          <cell r="BV450">
            <v>183823.54764484157</v>
          </cell>
          <cell r="BX450">
            <v>183497.54764484157</v>
          </cell>
        </row>
      </sheetData>
      <sheetData sheetId="18"/>
      <sheetData sheetId="19"/>
      <sheetData sheetId="20"/>
      <sheetData sheetId="21"/>
      <sheetData sheetId="22"/>
      <sheetData sheetId="23">
        <row r="10">
          <cell r="A10">
            <v>409</v>
          </cell>
          <cell r="B10" t="str">
            <v>ALMA DEL MAR</v>
          </cell>
          <cell r="C10">
            <v>324</v>
          </cell>
          <cell r="D10"/>
          <cell r="E10">
            <v>0</v>
          </cell>
          <cell r="F10">
            <v>322.41776315789468</v>
          </cell>
          <cell r="H10">
            <v>3593702</v>
          </cell>
          <cell r="I10">
            <v>0</v>
          </cell>
          <cell r="J10">
            <v>287920</v>
          </cell>
          <cell r="K10">
            <v>3881622</v>
          </cell>
          <cell r="L10">
            <v>0</v>
          </cell>
          <cell r="M10">
            <v>409</v>
          </cell>
          <cell r="N10">
            <v>322.41776315789468</v>
          </cell>
          <cell r="O10">
            <v>0</v>
          </cell>
          <cell r="P10">
            <v>0</v>
          </cell>
          <cell r="Q10">
            <v>3593702</v>
          </cell>
          <cell r="R10">
            <v>0</v>
          </cell>
          <cell r="S10">
            <v>0</v>
          </cell>
          <cell r="T10">
            <v>3593702</v>
          </cell>
          <cell r="U10">
            <v>287920</v>
          </cell>
          <cell r="V10">
            <v>3881622</v>
          </cell>
          <cell r="W10">
            <v>0</v>
          </cell>
          <cell r="X10">
            <v>0</v>
          </cell>
          <cell r="Y10">
            <v>0</v>
          </cell>
          <cell r="Z10">
            <v>0</v>
          </cell>
          <cell r="AA10">
            <v>0</v>
          </cell>
          <cell r="AB10">
            <v>3881622</v>
          </cell>
          <cell r="AD10">
            <v>409</v>
          </cell>
          <cell r="AE10">
            <v>0</v>
          </cell>
          <cell r="AF10">
            <v>0</v>
          </cell>
          <cell r="AG10">
            <v>0</v>
          </cell>
          <cell r="AH10">
            <v>0</v>
          </cell>
          <cell r="AI10">
            <v>0</v>
          </cell>
          <cell r="AJ10">
            <v>0</v>
          </cell>
          <cell r="AK10">
            <v>0</v>
          </cell>
          <cell r="AL10">
            <v>0</v>
          </cell>
          <cell r="AM10">
            <v>0</v>
          </cell>
          <cell r="AN10">
            <v>0</v>
          </cell>
        </row>
        <row r="11">
          <cell r="A11">
            <v>410</v>
          </cell>
          <cell r="B11" t="str">
            <v>EXCEL ACADEMY</v>
          </cell>
          <cell r="C11">
            <v>997</v>
          </cell>
          <cell r="D11"/>
          <cell r="E11">
            <v>0</v>
          </cell>
          <cell r="F11">
            <v>957.59405940594013</v>
          </cell>
          <cell r="H11">
            <v>12934765.176361419</v>
          </cell>
          <cell r="I11">
            <v>0</v>
          </cell>
          <cell r="J11">
            <v>855132</v>
          </cell>
          <cell r="K11">
            <v>13789897.176361419</v>
          </cell>
          <cell r="L11">
            <v>0</v>
          </cell>
          <cell r="M11">
            <v>410</v>
          </cell>
          <cell r="N11">
            <v>957.59405940594013</v>
          </cell>
          <cell r="O11">
            <v>0</v>
          </cell>
          <cell r="P11">
            <v>0</v>
          </cell>
          <cell r="Q11">
            <v>12823211</v>
          </cell>
          <cell r="R11">
            <v>0</v>
          </cell>
          <cell r="S11">
            <v>1177.8236385800619</v>
          </cell>
          <cell r="T11">
            <v>12822033.176361419</v>
          </cell>
          <cell r="U11">
            <v>847988</v>
          </cell>
          <cell r="V11">
            <v>13670021.176361419</v>
          </cell>
          <cell r="W11">
            <v>112732</v>
          </cell>
          <cell r="X11">
            <v>0</v>
          </cell>
          <cell r="Y11">
            <v>112732</v>
          </cell>
          <cell r="Z11">
            <v>7144</v>
          </cell>
          <cell r="AA11">
            <v>119876</v>
          </cell>
          <cell r="AB11">
            <v>13789897.176361419</v>
          </cell>
          <cell r="AD11">
            <v>410</v>
          </cell>
          <cell r="AE11">
            <v>0</v>
          </cell>
          <cell r="AF11">
            <v>0</v>
          </cell>
          <cell r="AG11">
            <v>0</v>
          </cell>
          <cell r="AH11">
            <v>0</v>
          </cell>
          <cell r="AI11">
            <v>0</v>
          </cell>
          <cell r="AJ11">
            <v>0</v>
          </cell>
          <cell r="AK11">
            <v>0</v>
          </cell>
          <cell r="AL11">
            <v>0</v>
          </cell>
          <cell r="AM11">
            <v>0</v>
          </cell>
          <cell r="AN11">
            <v>0</v>
          </cell>
        </row>
        <row r="12">
          <cell r="A12">
            <v>412</v>
          </cell>
          <cell r="B12" t="str">
            <v>ACADEMY OF THE PACIFIC RIM</v>
          </cell>
          <cell r="C12">
            <v>541</v>
          </cell>
          <cell r="D12"/>
          <cell r="E12">
            <v>0</v>
          </cell>
          <cell r="F12">
            <v>520.17607973421934</v>
          </cell>
          <cell r="H12">
            <v>7504651</v>
          </cell>
          <cell r="I12">
            <v>0</v>
          </cell>
          <cell r="J12">
            <v>464515</v>
          </cell>
          <cell r="K12">
            <v>7969166</v>
          </cell>
          <cell r="L12">
            <v>0</v>
          </cell>
          <cell r="M12">
            <v>412</v>
          </cell>
          <cell r="N12">
            <v>520.17607973421934</v>
          </cell>
          <cell r="O12">
            <v>0</v>
          </cell>
          <cell r="P12">
            <v>0</v>
          </cell>
          <cell r="Q12">
            <v>7447271</v>
          </cell>
          <cell r="R12">
            <v>0</v>
          </cell>
          <cell r="S12">
            <v>0</v>
          </cell>
          <cell r="T12">
            <v>7447271</v>
          </cell>
          <cell r="U12">
            <v>460943</v>
          </cell>
          <cell r="V12">
            <v>7908214</v>
          </cell>
          <cell r="W12">
            <v>57380</v>
          </cell>
          <cell r="X12">
            <v>0</v>
          </cell>
          <cell r="Y12">
            <v>57380</v>
          </cell>
          <cell r="Z12">
            <v>3572</v>
          </cell>
          <cell r="AA12">
            <v>60952</v>
          </cell>
          <cell r="AB12">
            <v>7969166</v>
          </cell>
          <cell r="AD12">
            <v>412</v>
          </cell>
          <cell r="AE12">
            <v>0</v>
          </cell>
          <cell r="AF12">
            <v>0</v>
          </cell>
          <cell r="AG12">
            <v>0</v>
          </cell>
          <cell r="AH12">
            <v>0</v>
          </cell>
          <cell r="AI12">
            <v>0</v>
          </cell>
          <cell r="AJ12">
            <v>0</v>
          </cell>
          <cell r="AK12">
            <v>0</v>
          </cell>
          <cell r="AL12">
            <v>0</v>
          </cell>
          <cell r="AM12">
            <v>0</v>
          </cell>
          <cell r="AN12">
            <v>0</v>
          </cell>
        </row>
        <row r="13">
          <cell r="A13">
            <v>413</v>
          </cell>
          <cell r="B13" t="str">
            <v>FOUR RIVERS</v>
          </cell>
          <cell r="C13">
            <v>220</v>
          </cell>
          <cell r="D13"/>
          <cell r="E13">
            <v>0</v>
          </cell>
          <cell r="F13">
            <v>219.07986111111103</v>
          </cell>
          <cell r="H13">
            <v>3334318</v>
          </cell>
          <cell r="I13">
            <v>0</v>
          </cell>
          <cell r="J13">
            <v>195641</v>
          </cell>
          <cell r="K13">
            <v>3529959</v>
          </cell>
          <cell r="L13">
            <v>0</v>
          </cell>
          <cell r="M13">
            <v>413</v>
          </cell>
          <cell r="N13">
            <v>219.07986111111103</v>
          </cell>
          <cell r="O13">
            <v>0</v>
          </cell>
          <cell r="P13">
            <v>0</v>
          </cell>
          <cell r="Q13">
            <v>3164319</v>
          </cell>
          <cell r="R13">
            <v>0</v>
          </cell>
          <cell r="S13">
            <v>0</v>
          </cell>
          <cell r="T13">
            <v>3164319</v>
          </cell>
          <cell r="U13">
            <v>185393</v>
          </cell>
          <cell r="V13">
            <v>3349712</v>
          </cell>
          <cell r="W13">
            <v>169999</v>
          </cell>
          <cell r="X13">
            <v>0</v>
          </cell>
          <cell r="Y13">
            <v>169999</v>
          </cell>
          <cell r="Z13">
            <v>10248</v>
          </cell>
          <cell r="AA13">
            <v>180247</v>
          </cell>
          <cell r="AB13">
            <v>3529959</v>
          </cell>
          <cell r="AD13">
            <v>413</v>
          </cell>
          <cell r="AE13">
            <v>0</v>
          </cell>
          <cell r="AF13">
            <v>0</v>
          </cell>
          <cell r="AG13">
            <v>0</v>
          </cell>
          <cell r="AH13">
            <v>0</v>
          </cell>
          <cell r="AI13">
            <v>0</v>
          </cell>
          <cell r="AJ13">
            <v>0</v>
          </cell>
          <cell r="AK13">
            <v>0</v>
          </cell>
          <cell r="AL13">
            <v>0</v>
          </cell>
          <cell r="AM13">
            <v>0</v>
          </cell>
          <cell r="AN13">
            <v>0</v>
          </cell>
        </row>
        <row r="14">
          <cell r="A14">
            <v>414</v>
          </cell>
          <cell r="B14" t="str">
            <v>BERKSHIRE ARTS AND TECHNOLOGY</v>
          </cell>
          <cell r="C14">
            <v>363</v>
          </cell>
          <cell r="D14"/>
          <cell r="E14">
            <v>0</v>
          </cell>
          <cell r="F14">
            <v>348.86912751677852</v>
          </cell>
          <cell r="H14">
            <v>4558873</v>
          </cell>
          <cell r="I14">
            <v>0</v>
          </cell>
          <cell r="J14">
            <v>311543</v>
          </cell>
          <cell r="K14">
            <v>4870416</v>
          </cell>
          <cell r="L14">
            <v>0</v>
          </cell>
          <cell r="M14">
            <v>414</v>
          </cell>
          <cell r="N14">
            <v>348.86912751677852</v>
          </cell>
          <cell r="O14">
            <v>0</v>
          </cell>
          <cell r="P14">
            <v>0</v>
          </cell>
          <cell r="Q14">
            <v>4486075</v>
          </cell>
          <cell r="R14">
            <v>0</v>
          </cell>
          <cell r="S14">
            <v>0</v>
          </cell>
          <cell r="T14">
            <v>4486075</v>
          </cell>
          <cell r="U14">
            <v>306694</v>
          </cell>
          <cell r="V14">
            <v>4792769</v>
          </cell>
          <cell r="W14">
            <v>72798</v>
          </cell>
          <cell r="X14">
            <v>0</v>
          </cell>
          <cell r="Y14">
            <v>72798</v>
          </cell>
          <cell r="Z14">
            <v>4849</v>
          </cell>
          <cell r="AA14">
            <v>77647</v>
          </cell>
          <cell r="AB14">
            <v>4870416</v>
          </cell>
          <cell r="AD14">
            <v>414</v>
          </cell>
          <cell r="AE14">
            <v>0</v>
          </cell>
          <cell r="AF14">
            <v>0</v>
          </cell>
          <cell r="AG14">
            <v>0</v>
          </cell>
          <cell r="AH14">
            <v>0</v>
          </cell>
          <cell r="AI14">
            <v>0</v>
          </cell>
          <cell r="AJ14">
            <v>0</v>
          </cell>
          <cell r="AK14">
            <v>0</v>
          </cell>
          <cell r="AL14">
            <v>0</v>
          </cell>
          <cell r="AM14">
            <v>0</v>
          </cell>
          <cell r="AN14">
            <v>0</v>
          </cell>
        </row>
        <row r="15">
          <cell r="A15">
            <v>416</v>
          </cell>
          <cell r="B15" t="str">
            <v>BOSTON PREPARATORY</v>
          </cell>
          <cell r="C15">
            <v>400</v>
          </cell>
          <cell r="D15">
            <v>12.298013245033195</v>
          </cell>
          <cell r="E15">
            <v>48.811258278145701</v>
          </cell>
          <cell r="F15">
            <v>412.29801324503319</v>
          </cell>
          <cell r="H15">
            <v>6062959</v>
          </cell>
          <cell r="I15">
            <v>60721</v>
          </cell>
          <cell r="J15">
            <v>357058</v>
          </cell>
          <cell r="K15">
            <v>6480738</v>
          </cell>
          <cell r="L15">
            <v>0</v>
          </cell>
          <cell r="M15">
            <v>416</v>
          </cell>
          <cell r="N15">
            <v>412.29801324503319</v>
          </cell>
          <cell r="O15">
            <v>12.298013245033195</v>
          </cell>
          <cell r="P15">
            <v>48.811258278145701</v>
          </cell>
          <cell r="Q15">
            <v>5989389</v>
          </cell>
          <cell r="R15">
            <v>56989</v>
          </cell>
          <cell r="S15">
            <v>0</v>
          </cell>
          <cell r="T15">
            <v>6046378</v>
          </cell>
          <cell r="U15">
            <v>352728</v>
          </cell>
          <cell r="V15">
            <v>6399106</v>
          </cell>
          <cell r="W15">
            <v>73570</v>
          </cell>
          <cell r="X15">
            <v>3732</v>
          </cell>
          <cell r="Y15">
            <v>77302</v>
          </cell>
          <cell r="Z15">
            <v>4330</v>
          </cell>
          <cell r="AA15">
            <v>81632</v>
          </cell>
          <cell r="AB15">
            <v>6480738</v>
          </cell>
          <cell r="AD15">
            <v>416</v>
          </cell>
          <cell r="AE15">
            <v>0</v>
          </cell>
          <cell r="AF15">
            <v>0</v>
          </cell>
          <cell r="AG15">
            <v>0</v>
          </cell>
          <cell r="AH15">
            <v>0</v>
          </cell>
          <cell r="AI15">
            <v>0</v>
          </cell>
          <cell r="AJ15">
            <v>0</v>
          </cell>
          <cell r="AK15">
            <v>0</v>
          </cell>
          <cell r="AL15">
            <v>0</v>
          </cell>
          <cell r="AM15">
            <v>0</v>
          </cell>
          <cell r="AN15">
            <v>0</v>
          </cell>
        </row>
        <row r="16">
          <cell r="A16">
            <v>417</v>
          </cell>
          <cell r="B16" t="str">
            <v>BRIDGE BOSTON</v>
          </cell>
          <cell r="C16">
            <v>272</v>
          </cell>
          <cell r="D16"/>
          <cell r="E16">
            <v>0</v>
          </cell>
          <cell r="F16">
            <v>269.62</v>
          </cell>
          <cell r="H16">
            <v>4277115</v>
          </cell>
          <cell r="I16">
            <v>0</v>
          </cell>
          <cell r="J16">
            <v>240767</v>
          </cell>
          <cell r="K16">
            <v>4517882</v>
          </cell>
          <cell r="L16">
            <v>0</v>
          </cell>
          <cell r="M16">
            <v>417</v>
          </cell>
          <cell r="N16">
            <v>269.62</v>
          </cell>
          <cell r="O16">
            <v>0</v>
          </cell>
          <cell r="P16">
            <v>0</v>
          </cell>
          <cell r="Q16">
            <v>4277115</v>
          </cell>
          <cell r="R16">
            <v>0</v>
          </cell>
          <cell r="S16">
            <v>0</v>
          </cell>
          <cell r="T16">
            <v>4277115</v>
          </cell>
          <cell r="U16">
            <v>240767</v>
          </cell>
          <cell r="V16">
            <v>4517882</v>
          </cell>
          <cell r="W16">
            <v>0</v>
          </cell>
          <cell r="X16">
            <v>0</v>
          </cell>
          <cell r="Y16">
            <v>0</v>
          </cell>
          <cell r="Z16">
            <v>0</v>
          </cell>
          <cell r="AA16">
            <v>0</v>
          </cell>
          <cell r="AB16">
            <v>4517882</v>
          </cell>
          <cell r="AD16">
            <v>417</v>
          </cell>
          <cell r="AE16">
            <v>0</v>
          </cell>
          <cell r="AF16">
            <v>0</v>
          </cell>
          <cell r="AG16">
            <v>0</v>
          </cell>
          <cell r="AH16">
            <v>0</v>
          </cell>
          <cell r="AI16">
            <v>0</v>
          </cell>
          <cell r="AJ16">
            <v>0</v>
          </cell>
          <cell r="AK16">
            <v>0</v>
          </cell>
          <cell r="AL16">
            <v>0</v>
          </cell>
          <cell r="AM16">
            <v>0</v>
          </cell>
          <cell r="AN16">
            <v>0</v>
          </cell>
        </row>
        <row r="17">
          <cell r="A17">
            <v>418</v>
          </cell>
          <cell r="B17" t="str">
            <v>CHRISTA MCAULIFFE</v>
          </cell>
          <cell r="C17">
            <v>396</v>
          </cell>
          <cell r="D17"/>
          <cell r="E17">
            <v>0</v>
          </cell>
          <cell r="F17">
            <v>394.39655172413785</v>
          </cell>
          <cell r="H17">
            <v>5304469</v>
          </cell>
          <cell r="I17">
            <v>0</v>
          </cell>
          <cell r="J17">
            <v>352197</v>
          </cell>
          <cell r="K17">
            <v>5656666</v>
          </cell>
          <cell r="L17">
            <v>0</v>
          </cell>
          <cell r="M17">
            <v>418</v>
          </cell>
          <cell r="N17">
            <v>394.39655172413785</v>
          </cell>
          <cell r="O17">
            <v>0</v>
          </cell>
          <cell r="P17">
            <v>0</v>
          </cell>
          <cell r="Q17">
            <v>5157057</v>
          </cell>
          <cell r="R17">
            <v>0</v>
          </cell>
          <cell r="S17">
            <v>0</v>
          </cell>
          <cell r="T17">
            <v>5157057</v>
          </cell>
          <cell r="U17">
            <v>342004</v>
          </cell>
          <cell r="V17">
            <v>5499061</v>
          </cell>
          <cell r="W17">
            <v>147412</v>
          </cell>
          <cell r="X17">
            <v>0</v>
          </cell>
          <cell r="Y17">
            <v>147412</v>
          </cell>
          <cell r="Z17">
            <v>10193</v>
          </cell>
          <cell r="AA17">
            <v>157605</v>
          </cell>
          <cell r="AB17">
            <v>5656666</v>
          </cell>
          <cell r="AD17">
            <v>418</v>
          </cell>
          <cell r="AE17">
            <v>0</v>
          </cell>
          <cell r="AF17">
            <v>0</v>
          </cell>
          <cell r="AG17">
            <v>0</v>
          </cell>
          <cell r="AH17">
            <v>0</v>
          </cell>
          <cell r="AI17">
            <v>0</v>
          </cell>
          <cell r="AJ17">
            <v>0</v>
          </cell>
          <cell r="AK17">
            <v>0</v>
          </cell>
          <cell r="AL17">
            <v>0</v>
          </cell>
          <cell r="AM17">
            <v>0</v>
          </cell>
          <cell r="AN17">
            <v>0</v>
          </cell>
        </row>
        <row r="18">
          <cell r="A18">
            <v>419</v>
          </cell>
          <cell r="B18" t="str">
            <v>HELEN Y. DAVIS LEADERSHIP ACADEMY</v>
          </cell>
          <cell r="C18">
            <v>216</v>
          </cell>
          <cell r="D18">
            <v>3.175257731958768</v>
          </cell>
          <cell r="E18">
            <v>0</v>
          </cell>
          <cell r="F18">
            <v>219.17525773195877</v>
          </cell>
          <cell r="H18">
            <v>3221470.1237652614</v>
          </cell>
          <cell r="I18">
            <v>0</v>
          </cell>
          <cell r="J18">
            <v>192875</v>
          </cell>
          <cell r="K18">
            <v>3414345.1237652614</v>
          </cell>
          <cell r="L18">
            <v>0</v>
          </cell>
          <cell r="M18">
            <v>419</v>
          </cell>
          <cell r="N18">
            <v>219.17525773195877</v>
          </cell>
          <cell r="O18">
            <v>3.175257731958768</v>
          </cell>
          <cell r="P18">
            <v>0</v>
          </cell>
          <cell r="Q18">
            <v>3045318</v>
          </cell>
          <cell r="R18">
            <v>0</v>
          </cell>
          <cell r="S18">
            <v>654.87623473842598</v>
          </cell>
          <cell r="T18">
            <v>3044663.1237652614</v>
          </cell>
          <cell r="U18">
            <v>184176</v>
          </cell>
          <cell r="V18">
            <v>3228839.1237652614</v>
          </cell>
          <cell r="W18">
            <v>176807</v>
          </cell>
          <cell r="X18">
            <v>0</v>
          </cell>
          <cell r="Y18">
            <v>176807</v>
          </cell>
          <cell r="Z18">
            <v>8699</v>
          </cell>
          <cell r="AA18">
            <v>185506</v>
          </cell>
          <cell r="AB18">
            <v>3414345.1237652614</v>
          </cell>
          <cell r="AD18">
            <v>419</v>
          </cell>
          <cell r="AE18">
            <v>0</v>
          </cell>
          <cell r="AF18">
            <v>0</v>
          </cell>
          <cell r="AG18">
            <v>0</v>
          </cell>
          <cell r="AH18">
            <v>0</v>
          </cell>
          <cell r="AI18">
            <v>0</v>
          </cell>
          <cell r="AJ18">
            <v>0</v>
          </cell>
          <cell r="AK18">
            <v>0</v>
          </cell>
          <cell r="AL18">
            <v>0</v>
          </cell>
          <cell r="AM18">
            <v>0</v>
          </cell>
          <cell r="AN18">
            <v>0</v>
          </cell>
        </row>
        <row r="19">
          <cell r="A19">
            <v>420</v>
          </cell>
          <cell r="B19" t="str">
            <v>BENJAMIN BANNEKER</v>
          </cell>
          <cell r="C19">
            <v>350</v>
          </cell>
          <cell r="D19"/>
          <cell r="E19">
            <v>0</v>
          </cell>
          <cell r="F19">
            <v>345.87285223367689</v>
          </cell>
          <cell r="H19">
            <v>6742007.0051014451</v>
          </cell>
          <cell r="I19">
            <v>0</v>
          </cell>
          <cell r="J19">
            <v>308864</v>
          </cell>
          <cell r="K19">
            <v>7050871.0051014451</v>
          </cell>
          <cell r="L19">
            <v>0</v>
          </cell>
          <cell r="M19">
            <v>420</v>
          </cell>
          <cell r="N19">
            <v>345.87285223367689</v>
          </cell>
          <cell r="O19">
            <v>0</v>
          </cell>
          <cell r="P19">
            <v>0</v>
          </cell>
          <cell r="Q19">
            <v>6735801</v>
          </cell>
          <cell r="R19">
            <v>0</v>
          </cell>
          <cell r="S19">
            <v>4658.9948985549026</v>
          </cell>
          <cell r="T19">
            <v>6731142.0051014451</v>
          </cell>
          <cell r="U19">
            <v>308069</v>
          </cell>
          <cell r="V19">
            <v>7039211.0051014442</v>
          </cell>
          <cell r="W19">
            <v>10865</v>
          </cell>
          <cell r="X19">
            <v>0</v>
          </cell>
          <cell r="Y19">
            <v>10865</v>
          </cell>
          <cell r="Z19">
            <v>795</v>
          </cell>
          <cell r="AA19">
            <v>11660</v>
          </cell>
          <cell r="AB19">
            <v>7050871.0051014442</v>
          </cell>
          <cell r="AD19">
            <v>420</v>
          </cell>
          <cell r="AE19">
            <v>0</v>
          </cell>
          <cell r="AF19">
            <v>0</v>
          </cell>
          <cell r="AG19">
            <v>0</v>
          </cell>
          <cell r="AH19">
            <v>0</v>
          </cell>
          <cell r="AI19">
            <v>0</v>
          </cell>
          <cell r="AJ19">
            <v>0</v>
          </cell>
          <cell r="AK19">
            <v>0</v>
          </cell>
          <cell r="AL19">
            <v>0</v>
          </cell>
          <cell r="AM19">
            <v>0</v>
          </cell>
          <cell r="AN19">
            <v>0</v>
          </cell>
        </row>
        <row r="20">
          <cell r="A20">
            <v>426</v>
          </cell>
          <cell r="B20" t="str">
            <v>COMMUNITY DAY - GATEWAY</v>
          </cell>
          <cell r="C20">
            <v>280</v>
          </cell>
          <cell r="D20"/>
          <cell r="E20">
            <v>115.70370370370371</v>
          </cell>
          <cell r="F20">
            <v>279.95286195286195</v>
          </cell>
          <cell r="H20">
            <v>3376390</v>
          </cell>
          <cell r="I20">
            <v>173788</v>
          </cell>
          <cell r="J20">
            <v>249997</v>
          </cell>
          <cell r="K20">
            <v>3800175</v>
          </cell>
          <cell r="L20">
            <v>0</v>
          </cell>
          <cell r="M20">
            <v>426</v>
          </cell>
          <cell r="N20">
            <v>279.95286195286195</v>
          </cell>
          <cell r="O20">
            <v>0</v>
          </cell>
          <cell r="P20">
            <v>115.70370370370371</v>
          </cell>
          <cell r="Q20">
            <v>3364292</v>
          </cell>
          <cell r="R20">
            <v>172291</v>
          </cell>
          <cell r="S20">
            <v>0</v>
          </cell>
          <cell r="T20">
            <v>3536583</v>
          </cell>
          <cell r="U20">
            <v>249107</v>
          </cell>
          <cell r="V20">
            <v>3785690</v>
          </cell>
          <cell r="W20">
            <v>12098</v>
          </cell>
          <cell r="X20">
            <v>1497</v>
          </cell>
          <cell r="Y20">
            <v>13595</v>
          </cell>
          <cell r="Z20">
            <v>890</v>
          </cell>
          <cell r="AA20">
            <v>14485</v>
          </cell>
          <cell r="AB20">
            <v>3800175</v>
          </cell>
          <cell r="AD20">
            <v>426</v>
          </cell>
          <cell r="AE20">
            <v>0</v>
          </cell>
          <cell r="AF20">
            <v>0</v>
          </cell>
          <cell r="AG20">
            <v>0</v>
          </cell>
          <cell r="AH20">
            <v>0</v>
          </cell>
          <cell r="AI20">
            <v>0</v>
          </cell>
          <cell r="AJ20">
            <v>0</v>
          </cell>
          <cell r="AK20">
            <v>0</v>
          </cell>
          <cell r="AL20">
            <v>0</v>
          </cell>
          <cell r="AM20">
            <v>0</v>
          </cell>
          <cell r="AN20">
            <v>0</v>
          </cell>
        </row>
        <row r="21">
          <cell r="A21">
            <v>428</v>
          </cell>
          <cell r="B21" t="str">
            <v>BROOKE</v>
          </cell>
          <cell r="C21">
            <v>1667</v>
          </cell>
          <cell r="D21"/>
          <cell r="E21">
            <v>0</v>
          </cell>
          <cell r="F21">
            <v>1599.8082061694322</v>
          </cell>
          <cell r="H21">
            <v>22768468.264542129</v>
          </cell>
          <cell r="I21">
            <v>0</v>
          </cell>
          <cell r="J21">
            <v>1428626</v>
          </cell>
          <cell r="K21">
            <v>24197094.264542129</v>
          </cell>
          <cell r="L21">
            <v>0</v>
          </cell>
          <cell r="M21">
            <v>428</v>
          </cell>
          <cell r="N21">
            <v>1599.8082061694322</v>
          </cell>
          <cell r="O21">
            <v>0</v>
          </cell>
          <cell r="P21">
            <v>0</v>
          </cell>
          <cell r="Q21">
            <v>22679031</v>
          </cell>
          <cell r="R21">
            <v>0</v>
          </cell>
          <cell r="S21">
            <v>1766.7354578700929</v>
          </cell>
          <cell r="T21">
            <v>22677264.264542129</v>
          </cell>
          <cell r="U21">
            <v>1423008</v>
          </cell>
          <cell r="V21">
            <v>24100272.264542129</v>
          </cell>
          <cell r="W21">
            <v>91204</v>
          </cell>
          <cell r="X21">
            <v>0</v>
          </cell>
          <cell r="Y21">
            <v>91204</v>
          </cell>
          <cell r="Z21">
            <v>5618</v>
          </cell>
          <cell r="AA21">
            <v>96822</v>
          </cell>
          <cell r="AB21">
            <v>24197094.264542129</v>
          </cell>
          <cell r="AD21">
            <v>428</v>
          </cell>
          <cell r="AE21">
            <v>0</v>
          </cell>
          <cell r="AF21">
            <v>0</v>
          </cell>
          <cell r="AG21">
            <v>0</v>
          </cell>
          <cell r="AH21">
            <v>0</v>
          </cell>
          <cell r="AI21">
            <v>0</v>
          </cell>
          <cell r="AJ21">
            <v>0</v>
          </cell>
          <cell r="AK21">
            <v>0</v>
          </cell>
          <cell r="AL21">
            <v>0</v>
          </cell>
          <cell r="AM21">
            <v>0</v>
          </cell>
          <cell r="AN21">
            <v>0</v>
          </cell>
        </row>
        <row r="22">
          <cell r="A22">
            <v>429</v>
          </cell>
          <cell r="B22" t="str">
            <v>KIPP ACADEMY LYNN</v>
          </cell>
          <cell r="C22">
            <v>1180</v>
          </cell>
          <cell r="D22">
            <v>13.225908858166054</v>
          </cell>
          <cell r="E22">
            <v>213.95064004096255</v>
          </cell>
          <cell r="F22">
            <v>1193.2259088581663</v>
          </cell>
          <cell r="H22">
            <v>14281824</v>
          </cell>
          <cell r="I22">
            <v>273428</v>
          </cell>
          <cell r="J22">
            <v>1053629</v>
          </cell>
          <cell r="K22">
            <v>15608881</v>
          </cell>
          <cell r="L22">
            <v>0</v>
          </cell>
          <cell r="M22">
            <v>429</v>
          </cell>
          <cell r="N22">
            <v>1193.2259088581663</v>
          </cell>
          <cell r="O22">
            <v>13.225908858166054</v>
          </cell>
          <cell r="P22">
            <v>213.95064004096255</v>
          </cell>
          <cell r="Q22">
            <v>14216629</v>
          </cell>
          <cell r="R22">
            <v>273428</v>
          </cell>
          <cell r="S22">
            <v>0</v>
          </cell>
          <cell r="T22">
            <v>14490057</v>
          </cell>
          <cell r="U22">
            <v>1048883</v>
          </cell>
          <cell r="V22">
            <v>15538940</v>
          </cell>
          <cell r="W22">
            <v>65195</v>
          </cell>
          <cell r="X22">
            <v>0</v>
          </cell>
          <cell r="Y22">
            <v>65195</v>
          </cell>
          <cell r="Z22">
            <v>4746</v>
          </cell>
          <cell r="AA22">
            <v>69941</v>
          </cell>
          <cell r="AB22">
            <v>15608881</v>
          </cell>
          <cell r="AD22">
            <v>429</v>
          </cell>
          <cell r="AE22">
            <v>0</v>
          </cell>
          <cell r="AF22">
            <v>0</v>
          </cell>
          <cell r="AG22">
            <v>0</v>
          </cell>
          <cell r="AH22">
            <v>0</v>
          </cell>
          <cell r="AI22">
            <v>0</v>
          </cell>
          <cell r="AJ22">
            <v>0</v>
          </cell>
          <cell r="AK22">
            <v>0</v>
          </cell>
          <cell r="AL22">
            <v>0</v>
          </cell>
          <cell r="AM22">
            <v>0</v>
          </cell>
          <cell r="AN22">
            <v>0</v>
          </cell>
        </row>
        <row r="23">
          <cell r="A23">
            <v>430</v>
          </cell>
          <cell r="B23" t="str">
            <v>ADVANCED MATH AND SCIENCE ACADEMY</v>
          </cell>
          <cell r="C23">
            <v>966</v>
          </cell>
          <cell r="D23">
            <v>3.5945945945949962</v>
          </cell>
          <cell r="E23">
            <v>0</v>
          </cell>
          <cell r="F23">
            <v>969.59459459459492</v>
          </cell>
          <cell r="H23">
            <v>12671314</v>
          </cell>
          <cell r="I23">
            <v>0</v>
          </cell>
          <cell r="J23">
            <v>862908</v>
          </cell>
          <cell r="K23">
            <v>13534222</v>
          </cell>
          <cell r="L23">
            <v>0</v>
          </cell>
          <cell r="M23">
            <v>430</v>
          </cell>
          <cell r="N23">
            <v>969.59459459459492</v>
          </cell>
          <cell r="O23">
            <v>3.5945945945949962</v>
          </cell>
          <cell r="P23">
            <v>0</v>
          </cell>
          <cell r="Q23">
            <v>12199727</v>
          </cell>
          <cell r="R23">
            <v>0</v>
          </cell>
          <cell r="S23">
            <v>0</v>
          </cell>
          <cell r="T23">
            <v>12199727</v>
          </cell>
          <cell r="U23">
            <v>831311</v>
          </cell>
          <cell r="V23">
            <v>13031038</v>
          </cell>
          <cell r="W23">
            <v>471587</v>
          </cell>
          <cell r="X23">
            <v>0</v>
          </cell>
          <cell r="Y23">
            <v>471587</v>
          </cell>
          <cell r="Z23">
            <v>31597</v>
          </cell>
          <cell r="AA23">
            <v>503184</v>
          </cell>
          <cell r="AB23">
            <v>13534222</v>
          </cell>
          <cell r="AD23">
            <v>430</v>
          </cell>
          <cell r="AE23">
            <v>0</v>
          </cell>
          <cell r="AF23">
            <v>0</v>
          </cell>
          <cell r="AG23">
            <v>0</v>
          </cell>
          <cell r="AH23">
            <v>0</v>
          </cell>
          <cell r="AI23">
            <v>0</v>
          </cell>
          <cell r="AJ23">
            <v>0</v>
          </cell>
          <cell r="AK23">
            <v>0</v>
          </cell>
          <cell r="AL23">
            <v>0</v>
          </cell>
          <cell r="AM23">
            <v>0</v>
          </cell>
          <cell r="AN23">
            <v>0</v>
          </cell>
        </row>
        <row r="24">
          <cell r="A24">
            <v>431</v>
          </cell>
          <cell r="B24" t="str">
            <v>COMMUNITY DAY - R. KINGMAN WEBSTER</v>
          </cell>
          <cell r="C24">
            <v>280</v>
          </cell>
          <cell r="D24"/>
          <cell r="E24">
            <v>112.96632996632997</v>
          </cell>
          <cell r="F24">
            <v>279.85521885521882</v>
          </cell>
          <cell r="H24">
            <v>3224480</v>
          </cell>
          <cell r="I24">
            <v>139401</v>
          </cell>
          <cell r="J24">
            <v>249911</v>
          </cell>
          <cell r="K24">
            <v>3613792</v>
          </cell>
          <cell r="L24">
            <v>0</v>
          </cell>
          <cell r="M24">
            <v>431</v>
          </cell>
          <cell r="N24">
            <v>279.85521885521882</v>
          </cell>
          <cell r="O24">
            <v>0</v>
          </cell>
          <cell r="P24">
            <v>112.96632996632997</v>
          </cell>
          <cell r="Q24">
            <v>3224480</v>
          </cell>
          <cell r="R24">
            <v>139401</v>
          </cell>
          <cell r="S24">
            <v>0</v>
          </cell>
          <cell r="T24">
            <v>3363881</v>
          </cell>
          <cell r="U24">
            <v>249911</v>
          </cell>
          <cell r="V24">
            <v>3613792</v>
          </cell>
          <cell r="W24">
            <v>0</v>
          </cell>
          <cell r="X24">
            <v>0</v>
          </cell>
          <cell r="Y24">
            <v>0</v>
          </cell>
          <cell r="Z24">
            <v>0</v>
          </cell>
          <cell r="AA24">
            <v>0</v>
          </cell>
          <cell r="AB24">
            <v>3613792</v>
          </cell>
          <cell r="AD24">
            <v>431</v>
          </cell>
          <cell r="AE24">
            <v>0</v>
          </cell>
          <cell r="AF24">
            <v>0</v>
          </cell>
          <cell r="AG24">
            <v>0</v>
          </cell>
          <cell r="AH24">
            <v>0</v>
          </cell>
          <cell r="AI24">
            <v>0</v>
          </cell>
          <cell r="AJ24">
            <v>0</v>
          </cell>
          <cell r="AK24">
            <v>0</v>
          </cell>
          <cell r="AL24">
            <v>0</v>
          </cell>
          <cell r="AM24">
            <v>0</v>
          </cell>
          <cell r="AN24">
            <v>0</v>
          </cell>
        </row>
        <row r="25">
          <cell r="A25">
            <v>432</v>
          </cell>
          <cell r="B25" t="str">
            <v>CAPE COD LIGHTHOUSE</v>
          </cell>
          <cell r="C25">
            <v>243</v>
          </cell>
          <cell r="D25"/>
          <cell r="E25">
            <v>0</v>
          </cell>
          <cell r="F25">
            <v>242.91986062717768</v>
          </cell>
          <cell r="H25">
            <v>3325562</v>
          </cell>
          <cell r="I25">
            <v>0</v>
          </cell>
          <cell r="J25">
            <v>216927</v>
          </cell>
          <cell r="K25">
            <v>3542489</v>
          </cell>
          <cell r="L25">
            <v>0</v>
          </cell>
          <cell r="M25">
            <v>432</v>
          </cell>
          <cell r="N25">
            <v>242.91986062717768</v>
          </cell>
          <cell r="O25">
            <v>0</v>
          </cell>
          <cell r="P25">
            <v>0</v>
          </cell>
          <cell r="Q25">
            <v>3185701</v>
          </cell>
          <cell r="R25">
            <v>0</v>
          </cell>
          <cell r="S25">
            <v>0</v>
          </cell>
          <cell r="T25">
            <v>3185701</v>
          </cell>
          <cell r="U25">
            <v>207997</v>
          </cell>
          <cell r="V25">
            <v>3393698</v>
          </cell>
          <cell r="W25">
            <v>139861</v>
          </cell>
          <cell r="X25">
            <v>0</v>
          </cell>
          <cell r="Y25">
            <v>139861</v>
          </cell>
          <cell r="Z25">
            <v>8930</v>
          </cell>
          <cell r="AA25">
            <v>148791</v>
          </cell>
          <cell r="AB25">
            <v>3542489</v>
          </cell>
          <cell r="AD25">
            <v>432</v>
          </cell>
          <cell r="AE25">
            <v>0</v>
          </cell>
          <cell r="AF25">
            <v>0</v>
          </cell>
          <cell r="AG25">
            <v>0</v>
          </cell>
          <cell r="AH25">
            <v>0</v>
          </cell>
          <cell r="AI25">
            <v>0</v>
          </cell>
          <cell r="AJ25">
            <v>0</v>
          </cell>
          <cell r="AK25">
            <v>0</v>
          </cell>
          <cell r="AL25">
            <v>0</v>
          </cell>
          <cell r="AM25">
            <v>0</v>
          </cell>
          <cell r="AN25">
            <v>0</v>
          </cell>
        </row>
        <row r="26">
          <cell r="A26">
            <v>435</v>
          </cell>
          <cell r="B26" t="str">
            <v>INNOVATION ACADEMY</v>
          </cell>
          <cell r="C26">
            <v>800</v>
          </cell>
          <cell r="D26"/>
          <cell r="E26">
            <v>0</v>
          </cell>
          <cell r="F26">
            <v>791.99305555555509</v>
          </cell>
          <cell r="H26">
            <v>9106225</v>
          </cell>
          <cell r="I26">
            <v>0</v>
          </cell>
          <cell r="J26">
            <v>707252</v>
          </cell>
          <cell r="K26">
            <v>9813477</v>
          </cell>
          <cell r="L26">
            <v>0</v>
          </cell>
          <cell r="M26">
            <v>435</v>
          </cell>
          <cell r="N26">
            <v>791.99305555555509</v>
          </cell>
          <cell r="O26">
            <v>0</v>
          </cell>
          <cell r="P26">
            <v>0</v>
          </cell>
          <cell r="Q26">
            <v>8902776</v>
          </cell>
          <cell r="R26">
            <v>0</v>
          </cell>
          <cell r="S26">
            <v>0</v>
          </cell>
          <cell r="T26">
            <v>8902776</v>
          </cell>
          <cell r="U26">
            <v>689497</v>
          </cell>
          <cell r="V26">
            <v>9592273</v>
          </cell>
          <cell r="W26">
            <v>203449</v>
          </cell>
          <cell r="X26">
            <v>0</v>
          </cell>
          <cell r="Y26">
            <v>203449</v>
          </cell>
          <cell r="Z26">
            <v>17755</v>
          </cell>
          <cell r="AA26">
            <v>221204</v>
          </cell>
          <cell r="AB26">
            <v>9813477</v>
          </cell>
          <cell r="AD26">
            <v>435</v>
          </cell>
          <cell r="AE26">
            <v>0</v>
          </cell>
          <cell r="AF26">
            <v>0</v>
          </cell>
          <cell r="AG26">
            <v>0</v>
          </cell>
          <cell r="AH26">
            <v>0</v>
          </cell>
          <cell r="AI26">
            <v>0</v>
          </cell>
          <cell r="AJ26">
            <v>0</v>
          </cell>
          <cell r="AK26">
            <v>0</v>
          </cell>
          <cell r="AL26">
            <v>0</v>
          </cell>
          <cell r="AM26">
            <v>0</v>
          </cell>
          <cell r="AN26">
            <v>0</v>
          </cell>
        </row>
        <row r="27">
          <cell r="A27">
            <v>436</v>
          </cell>
          <cell r="B27" t="str">
            <v>COMMUNITY CS OF CAMBRIDGE</v>
          </cell>
          <cell r="C27">
            <v>360</v>
          </cell>
          <cell r="D27">
            <v>9.5918367346938265</v>
          </cell>
          <cell r="E27">
            <v>0</v>
          </cell>
          <cell r="F27">
            <v>369.59183673469386</v>
          </cell>
          <cell r="H27">
            <v>6866223.4859909043</v>
          </cell>
          <cell r="I27">
            <v>0</v>
          </cell>
          <cell r="J27">
            <v>321545</v>
          </cell>
          <cell r="K27">
            <v>7187768.4859909043</v>
          </cell>
          <cell r="L27">
            <v>0</v>
          </cell>
          <cell r="M27">
            <v>436</v>
          </cell>
          <cell r="N27">
            <v>369.59183673469386</v>
          </cell>
          <cell r="O27">
            <v>9.5918367346938265</v>
          </cell>
          <cell r="P27">
            <v>0</v>
          </cell>
          <cell r="Q27">
            <v>6881073</v>
          </cell>
          <cell r="R27">
            <v>0</v>
          </cell>
          <cell r="S27">
            <v>14849.514009095759</v>
          </cell>
          <cell r="T27">
            <v>6866223.4859909015</v>
          </cell>
          <cell r="U27">
            <v>321545</v>
          </cell>
          <cell r="V27">
            <v>7187768.4859909015</v>
          </cell>
          <cell r="W27">
            <v>0</v>
          </cell>
          <cell r="X27">
            <v>0</v>
          </cell>
          <cell r="Y27">
            <v>0</v>
          </cell>
          <cell r="Z27">
            <v>0</v>
          </cell>
          <cell r="AA27">
            <v>0</v>
          </cell>
          <cell r="AB27">
            <v>7187768.4859909015</v>
          </cell>
          <cell r="AD27">
            <v>436</v>
          </cell>
          <cell r="AE27">
            <v>0</v>
          </cell>
          <cell r="AF27">
            <v>0</v>
          </cell>
          <cell r="AG27">
            <v>0</v>
          </cell>
          <cell r="AH27">
            <v>0</v>
          </cell>
          <cell r="AI27">
            <v>0</v>
          </cell>
          <cell r="AJ27">
            <v>0</v>
          </cell>
          <cell r="AK27">
            <v>0</v>
          </cell>
          <cell r="AL27">
            <v>0</v>
          </cell>
          <cell r="AM27">
            <v>0</v>
          </cell>
          <cell r="AN27">
            <v>0</v>
          </cell>
        </row>
        <row r="28">
          <cell r="A28">
            <v>437</v>
          </cell>
          <cell r="B28" t="str">
            <v>CITY ON A HILL - CIRCUIT ST</v>
          </cell>
          <cell r="C28">
            <v>280</v>
          </cell>
          <cell r="D28"/>
          <cell r="E28">
            <v>174.22259136212625</v>
          </cell>
          <cell r="F28">
            <v>278.49833887043195</v>
          </cell>
          <cell r="H28">
            <v>4662559</v>
          </cell>
          <cell r="I28">
            <v>157845</v>
          </cell>
          <cell r="J28">
            <v>248696</v>
          </cell>
          <cell r="K28">
            <v>5069100</v>
          </cell>
          <cell r="L28">
            <v>0</v>
          </cell>
          <cell r="M28">
            <v>437</v>
          </cell>
          <cell r="N28">
            <v>278.49833887043195</v>
          </cell>
          <cell r="O28">
            <v>0</v>
          </cell>
          <cell r="P28">
            <v>174.22259136212625</v>
          </cell>
          <cell r="Q28">
            <v>4595519</v>
          </cell>
          <cell r="R28">
            <v>154221</v>
          </cell>
          <cell r="S28">
            <v>0</v>
          </cell>
          <cell r="T28">
            <v>4749740</v>
          </cell>
          <cell r="U28">
            <v>245124</v>
          </cell>
          <cell r="V28">
            <v>4994864</v>
          </cell>
          <cell r="W28">
            <v>67040</v>
          </cell>
          <cell r="X28">
            <v>3624</v>
          </cell>
          <cell r="Y28">
            <v>70664</v>
          </cell>
          <cell r="Z28">
            <v>3572</v>
          </cell>
          <cell r="AA28">
            <v>74236</v>
          </cell>
          <cell r="AB28">
            <v>5069100</v>
          </cell>
          <cell r="AD28">
            <v>437</v>
          </cell>
          <cell r="AE28">
            <v>0</v>
          </cell>
          <cell r="AF28">
            <v>0</v>
          </cell>
          <cell r="AG28">
            <v>0</v>
          </cell>
          <cell r="AH28">
            <v>0</v>
          </cell>
          <cell r="AI28">
            <v>0</v>
          </cell>
          <cell r="AJ28">
            <v>0</v>
          </cell>
          <cell r="AK28">
            <v>0</v>
          </cell>
          <cell r="AL28">
            <v>0</v>
          </cell>
          <cell r="AM28">
            <v>0</v>
          </cell>
          <cell r="AN28">
            <v>0</v>
          </cell>
        </row>
        <row r="29">
          <cell r="A29">
            <v>438</v>
          </cell>
          <cell r="B29" t="str">
            <v>CODMAN ACADEMY</v>
          </cell>
          <cell r="C29">
            <v>345</v>
          </cell>
          <cell r="D29">
            <v>12.418069859390803</v>
          </cell>
          <cell r="E29">
            <v>112.65524284497019</v>
          </cell>
          <cell r="F29">
            <v>357.41806985939076</v>
          </cell>
          <cell r="H29">
            <v>5336155</v>
          </cell>
          <cell r="I29">
            <v>41345</v>
          </cell>
          <cell r="J29">
            <v>308094</v>
          </cell>
          <cell r="K29">
            <v>5685594</v>
          </cell>
          <cell r="L29">
            <v>0</v>
          </cell>
          <cell r="M29">
            <v>438</v>
          </cell>
          <cell r="N29">
            <v>357.41806985939076</v>
          </cell>
          <cell r="O29">
            <v>12.418069859390803</v>
          </cell>
          <cell r="P29">
            <v>112.65524284497019</v>
          </cell>
          <cell r="Q29">
            <v>5306259</v>
          </cell>
          <cell r="R29">
            <v>41345</v>
          </cell>
          <cell r="S29">
            <v>0</v>
          </cell>
          <cell r="T29">
            <v>5347604</v>
          </cell>
          <cell r="U29">
            <v>306370</v>
          </cell>
          <cell r="V29">
            <v>5653974</v>
          </cell>
          <cell r="W29">
            <v>29896</v>
          </cell>
          <cell r="X29">
            <v>0</v>
          </cell>
          <cell r="Y29">
            <v>29896</v>
          </cell>
          <cell r="Z29">
            <v>1724</v>
          </cell>
          <cell r="AA29">
            <v>31620</v>
          </cell>
          <cell r="AB29">
            <v>5685594</v>
          </cell>
          <cell r="AD29">
            <v>438</v>
          </cell>
          <cell r="AE29">
            <v>0</v>
          </cell>
          <cell r="AF29">
            <v>0</v>
          </cell>
          <cell r="AG29">
            <v>0</v>
          </cell>
          <cell r="AH29">
            <v>0</v>
          </cell>
          <cell r="AI29">
            <v>0</v>
          </cell>
          <cell r="AJ29">
            <v>0</v>
          </cell>
          <cell r="AK29">
            <v>0</v>
          </cell>
          <cell r="AL29">
            <v>0</v>
          </cell>
          <cell r="AM29">
            <v>0</v>
          </cell>
          <cell r="AN29">
            <v>0</v>
          </cell>
        </row>
        <row r="30">
          <cell r="A30">
            <v>439</v>
          </cell>
          <cell r="B30" t="str">
            <v>CONSERVATORY LAB</v>
          </cell>
          <cell r="C30">
            <v>444</v>
          </cell>
          <cell r="D30"/>
          <cell r="E30">
            <v>0</v>
          </cell>
          <cell r="F30">
            <v>443.6184210526315</v>
          </cell>
          <cell r="H30">
            <v>6580516</v>
          </cell>
          <cell r="I30">
            <v>0</v>
          </cell>
          <cell r="J30">
            <v>396148</v>
          </cell>
          <cell r="K30">
            <v>6976664</v>
          </cell>
          <cell r="L30">
            <v>0</v>
          </cell>
          <cell r="M30">
            <v>439</v>
          </cell>
          <cell r="N30">
            <v>443.6184210526315</v>
          </cell>
          <cell r="O30">
            <v>0</v>
          </cell>
          <cell r="P30">
            <v>0</v>
          </cell>
          <cell r="Q30">
            <v>6463507</v>
          </cell>
          <cell r="R30">
            <v>0</v>
          </cell>
          <cell r="S30">
            <v>0</v>
          </cell>
          <cell r="T30">
            <v>6463507</v>
          </cell>
          <cell r="U30">
            <v>389099</v>
          </cell>
          <cell r="V30">
            <v>6852606</v>
          </cell>
          <cell r="W30">
            <v>117009</v>
          </cell>
          <cell r="X30">
            <v>0</v>
          </cell>
          <cell r="Y30">
            <v>117009</v>
          </cell>
          <cell r="Z30">
            <v>7049</v>
          </cell>
          <cell r="AA30">
            <v>124058</v>
          </cell>
          <cell r="AB30">
            <v>6976664</v>
          </cell>
          <cell r="AD30">
            <v>439</v>
          </cell>
          <cell r="AE30">
            <v>0</v>
          </cell>
          <cell r="AF30">
            <v>0</v>
          </cell>
          <cell r="AG30">
            <v>0</v>
          </cell>
          <cell r="AH30">
            <v>0</v>
          </cell>
          <cell r="AI30">
            <v>0</v>
          </cell>
          <cell r="AJ30">
            <v>0</v>
          </cell>
          <cell r="AK30">
            <v>0</v>
          </cell>
          <cell r="AL30">
            <v>0</v>
          </cell>
          <cell r="AM30">
            <v>0</v>
          </cell>
          <cell r="AN30">
            <v>0</v>
          </cell>
        </row>
        <row r="31">
          <cell r="A31">
            <v>440</v>
          </cell>
          <cell r="B31" t="str">
            <v>COMMUNITY DAY - PROSPECT</v>
          </cell>
          <cell r="C31">
            <v>400</v>
          </cell>
          <cell r="D31"/>
          <cell r="E31">
            <v>81.996632996632997</v>
          </cell>
          <cell r="F31">
            <v>399.94276094276103</v>
          </cell>
          <cell r="H31">
            <v>4565867</v>
          </cell>
          <cell r="I31">
            <v>158336</v>
          </cell>
          <cell r="J31">
            <v>357149</v>
          </cell>
          <cell r="K31">
            <v>5081352</v>
          </cell>
          <cell r="L31">
            <v>0</v>
          </cell>
          <cell r="M31">
            <v>440</v>
          </cell>
          <cell r="N31">
            <v>399.94276094276103</v>
          </cell>
          <cell r="O31">
            <v>0</v>
          </cell>
          <cell r="P31">
            <v>81.996632996632997</v>
          </cell>
          <cell r="Q31">
            <v>4543099</v>
          </cell>
          <cell r="R31">
            <v>156405</v>
          </cell>
          <cell r="S31">
            <v>0</v>
          </cell>
          <cell r="T31">
            <v>4699504</v>
          </cell>
          <cell r="U31">
            <v>355363</v>
          </cell>
          <cell r="V31">
            <v>5054867</v>
          </cell>
          <cell r="W31">
            <v>22768</v>
          </cell>
          <cell r="X31">
            <v>1931</v>
          </cell>
          <cell r="Y31">
            <v>24699</v>
          </cell>
          <cell r="Z31">
            <v>1786</v>
          </cell>
          <cell r="AA31">
            <v>26485</v>
          </cell>
          <cell r="AB31">
            <v>5081352</v>
          </cell>
          <cell r="AD31">
            <v>440</v>
          </cell>
          <cell r="AE31">
            <v>0</v>
          </cell>
          <cell r="AF31">
            <v>0</v>
          </cell>
          <cell r="AG31">
            <v>0</v>
          </cell>
          <cell r="AH31">
            <v>0</v>
          </cell>
          <cell r="AI31">
            <v>0</v>
          </cell>
          <cell r="AJ31">
            <v>0</v>
          </cell>
          <cell r="AK31">
            <v>0</v>
          </cell>
          <cell r="AL31">
            <v>0</v>
          </cell>
          <cell r="AM31">
            <v>0</v>
          </cell>
          <cell r="AN31">
            <v>0</v>
          </cell>
        </row>
        <row r="32">
          <cell r="A32">
            <v>441</v>
          </cell>
          <cell r="B32" t="str">
            <v>SABIS INTERNATIONAL</v>
          </cell>
          <cell r="C32">
            <v>1574</v>
          </cell>
          <cell r="D32"/>
          <cell r="E32">
            <v>0</v>
          </cell>
          <cell r="F32">
            <v>1571.9450171821297</v>
          </cell>
          <cell r="H32">
            <v>16212771</v>
          </cell>
          <cell r="I32">
            <v>0</v>
          </cell>
          <cell r="J32">
            <v>1403751</v>
          </cell>
          <cell r="K32">
            <v>17616522</v>
          </cell>
          <cell r="L32">
            <v>0</v>
          </cell>
          <cell r="M32">
            <v>441</v>
          </cell>
          <cell r="N32">
            <v>1571.9450171821297</v>
          </cell>
          <cell r="O32">
            <v>0</v>
          </cell>
          <cell r="P32">
            <v>0</v>
          </cell>
          <cell r="Q32">
            <v>16181898</v>
          </cell>
          <cell r="R32">
            <v>0</v>
          </cell>
          <cell r="S32">
            <v>0</v>
          </cell>
          <cell r="T32">
            <v>16181898</v>
          </cell>
          <cell r="U32">
            <v>1401072</v>
          </cell>
          <cell r="V32">
            <v>17582970</v>
          </cell>
          <cell r="W32">
            <v>30873</v>
          </cell>
          <cell r="X32">
            <v>0</v>
          </cell>
          <cell r="Y32">
            <v>30873</v>
          </cell>
          <cell r="Z32">
            <v>2679</v>
          </cell>
          <cell r="AA32">
            <v>33552</v>
          </cell>
          <cell r="AB32">
            <v>17616522</v>
          </cell>
          <cell r="AD32">
            <v>441</v>
          </cell>
          <cell r="AE32">
            <v>0</v>
          </cell>
          <cell r="AF32">
            <v>0</v>
          </cell>
          <cell r="AG32">
            <v>0</v>
          </cell>
          <cell r="AH32">
            <v>0</v>
          </cell>
          <cell r="AI32">
            <v>0</v>
          </cell>
          <cell r="AJ32">
            <v>0</v>
          </cell>
          <cell r="AK32">
            <v>0</v>
          </cell>
          <cell r="AL32">
            <v>0</v>
          </cell>
          <cell r="AM32">
            <v>0</v>
          </cell>
          <cell r="AN32">
            <v>0</v>
          </cell>
        </row>
        <row r="33">
          <cell r="A33">
            <v>444</v>
          </cell>
          <cell r="B33" t="str">
            <v>NEIGHBORHOOD HOUSE</v>
          </cell>
          <cell r="C33">
            <v>468</v>
          </cell>
          <cell r="D33"/>
          <cell r="E33">
            <v>0</v>
          </cell>
          <cell r="F33">
            <v>463.37152777777783</v>
          </cell>
          <cell r="H33">
            <v>6155638</v>
          </cell>
          <cell r="I33">
            <v>0</v>
          </cell>
          <cell r="J33">
            <v>413791</v>
          </cell>
          <cell r="K33">
            <v>6569429</v>
          </cell>
          <cell r="L33">
            <v>0</v>
          </cell>
          <cell r="M33">
            <v>444</v>
          </cell>
          <cell r="N33">
            <v>463.37152777777783</v>
          </cell>
          <cell r="O33">
            <v>0</v>
          </cell>
          <cell r="P33">
            <v>0</v>
          </cell>
          <cell r="Q33">
            <v>6023068</v>
          </cell>
          <cell r="R33">
            <v>0</v>
          </cell>
          <cell r="S33">
            <v>0</v>
          </cell>
          <cell r="T33">
            <v>6023068</v>
          </cell>
          <cell r="U33">
            <v>404886</v>
          </cell>
          <cell r="V33">
            <v>6427954</v>
          </cell>
          <cell r="W33">
            <v>132570</v>
          </cell>
          <cell r="X33">
            <v>0</v>
          </cell>
          <cell r="Y33">
            <v>132570</v>
          </cell>
          <cell r="Z33">
            <v>8905</v>
          </cell>
          <cell r="AA33">
            <v>141475</v>
          </cell>
          <cell r="AB33">
            <v>6569429</v>
          </cell>
          <cell r="AD33">
            <v>444</v>
          </cell>
          <cell r="AE33">
            <v>0</v>
          </cell>
          <cell r="AF33">
            <v>0</v>
          </cell>
          <cell r="AG33">
            <v>0</v>
          </cell>
          <cell r="AH33">
            <v>0</v>
          </cell>
          <cell r="AI33">
            <v>0</v>
          </cell>
          <cell r="AJ33">
            <v>0</v>
          </cell>
          <cell r="AK33">
            <v>0</v>
          </cell>
          <cell r="AL33">
            <v>0</v>
          </cell>
          <cell r="AM33">
            <v>0</v>
          </cell>
          <cell r="AN33">
            <v>0</v>
          </cell>
        </row>
        <row r="34">
          <cell r="A34">
            <v>445</v>
          </cell>
          <cell r="B34" t="str">
            <v>ABBY KELLEY FOSTER</v>
          </cell>
          <cell r="C34">
            <v>1426</v>
          </cell>
          <cell r="D34"/>
          <cell r="E34">
            <v>1105.9615123146946</v>
          </cell>
          <cell r="F34">
            <v>1424.9147761717722</v>
          </cell>
          <cell r="H34">
            <v>15148163</v>
          </cell>
          <cell r="I34">
            <v>1071683</v>
          </cell>
          <cell r="J34">
            <v>1272452</v>
          </cell>
          <cell r="K34">
            <v>17492298</v>
          </cell>
          <cell r="L34">
            <v>0</v>
          </cell>
          <cell r="M34">
            <v>445</v>
          </cell>
          <cell r="N34">
            <v>1424.9147761717722</v>
          </cell>
          <cell r="O34">
            <v>0</v>
          </cell>
          <cell r="P34">
            <v>1105.9615123146946</v>
          </cell>
          <cell r="Q34">
            <v>15148163</v>
          </cell>
          <cell r="R34">
            <v>1071683</v>
          </cell>
          <cell r="S34">
            <v>0</v>
          </cell>
          <cell r="T34">
            <v>16219846</v>
          </cell>
          <cell r="U34">
            <v>1272452</v>
          </cell>
          <cell r="V34">
            <v>17492298</v>
          </cell>
          <cell r="W34">
            <v>0</v>
          </cell>
          <cell r="X34">
            <v>0</v>
          </cell>
          <cell r="Y34">
            <v>0</v>
          </cell>
          <cell r="Z34">
            <v>0</v>
          </cell>
          <cell r="AA34">
            <v>0</v>
          </cell>
          <cell r="AB34">
            <v>17492298</v>
          </cell>
          <cell r="AD34">
            <v>445</v>
          </cell>
          <cell r="AE34">
            <v>0</v>
          </cell>
          <cell r="AF34">
            <v>0</v>
          </cell>
          <cell r="AG34">
            <v>0</v>
          </cell>
          <cell r="AH34">
            <v>0</v>
          </cell>
          <cell r="AI34">
            <v>0</v>
          </cell>
          <cell r="AJ34">
            <v>0</v>
          </cell>
          <cell r="AK34">
            <v>0</v>
          </cell>
          <cell r="AL34">
            <v>0</v>
          </cell>
          <cell r="AM34">
            <v>0</v>
          </cell>
          <cell r="AN34">
            <v>0</v>
          </cell>
        </row>
        <row r="35">
          <cell r="A35">
            <v>446</v>
          </cell>
          <cell r="B35" t="str">
            <v>FOXBOROUGH REGIONAL</v>
          </cell>
          <cell r="C35">
            <v>1290</v>
          </cell>
          <cell r="D35"/>
          <cell r="E35">
            <v>0</v>
          </cell>
          <cell r="F35">
            <v>1259.6401384083042</v>
          </cell>
          <cell r="H35">
            <v>14462317</v>
          </cell>
          <cell r="I35">
            <v>0</v>
          </cell>
          <cell r="J35">
            <v>1124853</v>
          </cell>
          <cell r="K35">
            <v>15587170</v>
          </cell>
          <cell r="L35">
            <v>0</v>
          </cell>
          <cell r="M35">
            <v>446</v>
          </cell>
          <cell r="N35">
            <v>1259.6401384083042</v>
          </cell>
          <cell r="O35">
            <v>0</v>
          </cell>
          <cell r="P35">
            <v>0</v>
          </cell>
          <cell r="Q35">
            <v>13953202</v>
          </cell>
          <cell r="R35">
            <v>0</v>
          </cell>
          <cell r="S35">
            <v>0</v>
          </cell>
          <cell r="T35">
            <v>13953202</v>
          </cell>
          <cell r="U35">
            <v>1085597</v>
          </cell>
          <cell r="V35">
            <v>15038799</v>
          </cell>
          <cell r="W35">
            <v>509115</v>
          </cell>
          <cell r="X35">
            <v>0</v>
          </cell>
          <cell r="Y35">
            <v>509115</v>
          </cell>
          <cell r="Z35">
            <v>39256</v>
          </cell>
          <cell r="AA35">
            <v>548371</v>
          </cell>
          <cell r="AB35">
            <v>15587170</v>
          </cell>
          <cell r="AD35">
            <v>446</v>
          </cell>
          <cell r="AE35">
            <v>0</v>
          </cell>
          <cell r="AF35">
            <v>0</v>
          </cell>
          <cell r="AG35">
            <v>0</v>
          </cell>
          <cell r="AH35">
            <v>0</v>
          </cell>
          <cell r="AI35">
            <v>0</v>
          </cell>
          <cell r="AJ35">
            <v>0</v>
          </cell>
          <cell r="AK35">
            <v>0</v>
          </cell>
          <cell r="AL35">
            <v>0</v>
          </cell>
          <cell r="AM35">
            <v>0</v>
          </cell>
          <cell r="AN35">
            <v>0</v>
          </cell>
        </row>
        <row r="36">
          <cell r="A36">
            <v>447</v>
          </cell>
          <cell r="B36" t="str">
            <v>BENJAMIN FRANKLIN CLASSICAL</v>
          </cell>
          <cell r="C36">
            <v>450</v>
          </cell>
          <cell r="D36"/>
          <cell r="E36">
            <v>0</v>
          </cell>
          <cell r="F36">
            <v>448.10763888888897</v>
          </cell>
          <cell r="H36">
            <v>4793319</v>
          </cell>
          <cell r="I36">
            <v>0</v>
          </cell>
          <cell r="J36">
            <v>400162</v>
          </cell>
          <cell r="K36">
            <v>5193481</v>
          </cell>
          <cell r="L36">
            <v>0</v>
          </cell>
          <cell r="M36">
            <v>447</v>
          </cell>
          <cell r="N36">
            <v>448.10763888888897</v>
          </cell>
          <cell r="O36">
            <v>0</v>
          </cell>
          <cell r="P36">
            <v>0</v>
          </cell>
          <cell r="Q36">
            <v>4729641</v>
          </cell>
          <cell r="R36">
            <v>0</v>
          </cell>
          <cell r="S36">
            <v>0</v>
          </cell>
          <cell r="T36">
            <v>4729641</v>
          </cell>
          <cell r="U36">
            <v>395002</v>
          </cell>
          <cell r="V36">
            <v>5124643</v>
          </cell>
          <cell r="W36">
            <v>63678</v>
          </cell>
          <cell r="X36">
            <v>0</v>
          </cell>
          <cell r="Y36">
            <v>63678</v>
          </cell>
          <cell r="Z36">
            <v>5160</v>
          </cell>
          <cell r="AA36">
            <v>68838</v>
          </cell>
          <cell r="AB36">
            <v>5193481</v>
          </cell>
          <cell r="AD36">
            <v>447</v>
          </cell>
          <cell r="AE36">
            <v>0</v>
          </cell>
          <cell r="AF36">
            <v>0</v>
          </cell>
          <cell r="AG36">
            <v>0</v>
          </cell>
          <cell r="AH36">
            <v>0</v>
          </cell>
          <cell r="AI36">
            <v>0</v>
          </cell>
          <cell r="AJ36">
            <v>0</v>
          </cell>
          <cell r="AK36">
            <v>0</v>
          </cell>
          <cell r="AL36">
            <v>0</v>
          </cell>
          <cell r="AM36">
            <v>0</v>
          </cell>
          <cell r="AN36">
            <v>0</v>
          </cell>
        </row>
        <row r="37">
          <cell r="A37">
            <v>449</v>
          </cell>
          <cell r="B37" t="str">
            <v>BOSTON COLLEGIATE</v>
          </cell>
          <cell r="C37">
            <v>665</v>
          </cell>
          <cell r="D37">
            <v>10.693602693602644</v>
          </cell>
          <cell r="E37">
            <v>0</v>
          </cell>
          <cell r="F37">
            <v>675.69360269360254</v>
          </cell>
          <cell r="H37">
            <v>9183132.6408244204</v>
          </cell>
          <cell r="I37">
            <v>0</v>
          </cell>
          <cell r="J37">
            <v>593923</v>
          </cell>
          <cell r="K37">
            <v>9777055.6408244204</v>
          </cell>
          <cell r="L37">
            <v>0</v>
          </cell>
          <cell r="M37">
            <v>449</v>
          </cell>
          <cell r="N37">
            <v>675.69360269360254</v>
          </cell>
          <cell r="O37">
            <v>10.693602693602644</v>
          </cell>
          <cell r="P37">
            <v>0</v>
          </cell>
          <cell r="Q37">
            <v>9036273</v>
          </cell>
          <cell r="R37">
            <v>0</v>
          </cell>
          <cell r="S37">
            <v>519.35917557953985</v>
          </cell>
          <cell r="T37">
            <v>9035753.6408244204</v>
          </cell>
          <cell r="U37">
            <v>584278</v>
          </cell>
          <cell r="V37">
            <v>9620031.6408244204</v>
          </cell>
          <cell r="W37">
            <v>147379</v>
          </cell>
          <cell r="X37">
            <v>0</v>
          </cell>
          <cell r="Y37">
            <v>147379</v>
          </cell>
          <cell r="Z37">
            <v>9645</v>
          </cell>
          <cell r="AA37">
            <v>157024</v>
          </cell>
          <cell r="AB37">
            <v>9777055.6408244204</v>
          </cell>
          <cell r="AD37">
            <v>449</v>
          </cell>
          <cell r="AE37">
            <v>0</v>
          </cell>
          <cell r="AF37">
            <v>0</v>
          </cell>
          <cell r="AG37">
            <v>0</v>
          </cell>
          <cell r="AH37">
            <v>0</v>
          </cell>
          <cell r="AI37">
            <v>0</v>
          </cell>
          <cell r="AJ37">
            <v>0</v>
          </cell>
          <cell r="AK37">
            <v>0</v>
          </cell>
          <cell r="AL37">
            <v>0</v>
          </cell>
          <cell r="AM37">
            <v>0</v>
          </cell>
          <cell r="AN37">
            <v>0</v>
          </cell>
        </row>
        <row r="38">
          <cell r="A38">
            <v>450</v>
          </cell>
          <cell r="B38" t="str">
            <v>HILLTOWN COOPERATIVE</v>
          </cell>
          <cell r="C38">
            <v>218</v>
          </cell>
          <cell r="D38"/>
          <cell r="E38">
            <v>0</v>
          </cell>
          <cell r="F38">
            <v>217.86458333333317</v>
          </cell>
          <cell r="H38">
            <v>2525561</v>
          </cell>
          <cell r="I38">
            <v>0</v>
          </cell>
          <cell r="J38">
            <v>194556</v>
          </cell>
          <cell r="K38">
            <v>2720117</v>
          </cell>
          <cell r="L38">
            <v>0</v>
          </cell>
          <cell r="M38">
            <v>450</v>
          </cell>
          <cell r="N38">
            <v>217.86458333333317</v>
          </cell>
          <cell r="O38">
            <v>0</v>
          </cell>
          <cell r="P38">
            <v>0</v>
          </cell>
          <cell r="Q38">
            <v>2468537</v>
          </cell>
          <cell r="R38">
            <v>0</v>
          </cell>
          <cell r="S38">
            <v>0</v>
          </cell>
          <cell r="T38">
            <v>2468537</v>
          </cell>
          <cell r="U38">
            <v>190100</v>
          </cell>
          <cell r="V38">
            <v>2658637</v>
          </cell>
          <cell r="W38">
            <v>57024</v>
          </cell>
          <cell r="X38">
            <v>0</v>
          </cell>
          <cell r="Y38">
            <v>57024</v>
          </cell>
          <cell r="Z38">
            <v>4456</v>
          </cell>
          <cell r="AA38">
            <v>61480</v>
          </cell>
          <cell r="AB38">
            <v>2720117</v>
          </cell>
          <cell r="AD38">
            <v>450</v>
          </cell>
          <cell r="AE38">
            <v>0</v>
          </cell>
          <cell r="AF38">
            <v>0</v>
          </cell>
          <cell r="AG38">
            <v>0</v>
          </cell>
          <cell r="AH38">
            <v>0</v>
          </cell>
          <cell r="AI38">
            <v>0</v>
          </cell>
          <cell r="AJ38">
            <v>0</v>
          </cell>
          <cell r="AK38">
            <v>0</v>
          </cell>
          <cell r="AL38">
            <v>0</v>
          </cell>
          <cell r="AM38">
            <v>0</v>
          </cell>
          <cell r="AN38">
            <v>0</v>
          </cell>
        </row>
        <row r="39">
          <cell r="A39">
            <v>453</v>
          </cell>
          <cell r="B39" t="str">
            <v>HOLYOKE COMMUNITY</v>
          </cell>
          <cell r="C39">
            <v>702</v>
          </cell>
          <cell r="D39"/>
          <cell r="E39">
            <v>510.68027210884355</v>
          </cell>
          <cell r="F39">
            <v>700.57482993197277</v>
          </cell>
          <cell r="H39">
            <v>8171378</v>
          </cell>
          <cell r="I39">
            <v>486681</v>
          </cell>
          <cell r="J39">
            <v>625612</v>
          </cell>
          <cell r="K39">
            <v>9283671</v>
          </cell>
          <cell r="L39">
            <v>0</v>
          </cell>
          <cell r="M39">
            <v>453</v>
          </cell>
          <cell r="N39">
            <v>700.57482993197277</v>
          </cell>
          <cell r="O39">
            <v>0</v>
          </cell>
          <cell r="P39">
            <v>510.68027210884355</v>
          </cell>
          <cell r="Q39">
            <v>8171378</v>
          </cell>
          <cell r="R39">
            <v>486681</v>
          </cell>
          <cell r="S39">
            <v>0</v>
          </cell>
          <cell r="T39">
            <v>8658059</v>
          </cell>
          <cell r="U39">
            <v>625612</v>
          </cell>
          <cell r="V39">
            <v>9283671</v>
          </cell>
          <cell r="W39">
            <v>0</v>
          </cell>
          <cell r="X39">
            <v>0</v>
          </cell>
          <cell r="Y39">
            <v>0</v>
          </cell>
          <cell r="Z39">
            <v>0</v>
          </cell>
          <cell r="AA39">
            <v>0</v>
          </cell>
          <cell r="AB39">
            <v>9283671</v>
          </cell>
          <cell r="AD39">
            <v>453</v>
          </cell>
          <cell r="AE39">
            <v>0</v>
          </cell>
          <cell r="AF39">
            <v>0</v>
          </cell>
          <cell r="AG39">
            <v>0</v>
          </cell>
          <cell r="AH39">
            <v>0</v>
          </cell>
          <cell r="AI39">
            <v>0</v>
          </cell>
          <cell r="AJ39">
            <v>0</v>
          </cell>
          <cell r="AK39">
            <v>0</v>
          </cell>
          <cell r="AL39">
            <v>0</v>
          </cell>
          <cell r="AM39">
            <v>0</v>
          </cell>
          <cell r="AN39">
            <v>0</v>
          </cell>
        </row>
        <row r="40">
          <cell r="A40">
            <v>454</v>
          </cell>
          <cell r="B40" t="str">
            <v>LAWRENCE FAMILY DEVELOPMENT</v>
          </cell>
          <cell r="C40">
            <v>720</v>
          </cell>
          <cell r="D40"/>
          <cell r="E40">
            <v>191</v>
          </cell>
          <cell r="F40">
            <v>715.99986875074558</v>
          </cell>
          <cell r="H40">
            <v>8227863</v>
          </cell>
          <cell r="I40">
            <v>135419</v>
          </cell>
          <cell r="J40">
            <v>639381</v>
          </cell>
          <cell r="K40">
            <v>9002663</v>
          </cell>
          <cell r="L40">
            <v>0</v>
          </cell>
          <cell r="M40">
            <v>454</v>
          </cell>
          <cell r="N40">
            <v>715.99986875074558</v>
          </cell>
          <cell r="O40">
            <v>0</v>
          </cell>
          <cell r="P40">
            <v>191</v>
          </cell>
          <cell r="Q40">
            <v>8210503</v>
          </cell>
          <cell r="R40">
            <v>135419</v>
          </cell>
          <cell r="S40">
            <v>0</v>
          </cell>
          <cell r="T40">
            <v>8345922</v>
          </cell>
          <cell r="U40">
            <v>638027</v>
          </cell>
          <cell r="V40">
            <v>8983949</v>
          </cell>
          <cell r="W40">
            <v>17360</v>
          </cell>
          <cell r="X40">
            <v>0</v>
          </cell>
          <cell r="Y40">
            <v>17360</v>
          </cell>
          <cell r="Z40">
            <v>1354</v>
          </cell>
          <cell r="AA40">
            <v>18714</v>
          </cell>
          <cell r="AB40">
            <v>9002663</v>
          </cell>
          <cell r="AD40">
            <v>454</v>
          </cell>
          <cell r="AE40">
            <v>0</v>
          </cell>
          <cell r="AF40">
            <v>0</v>
          </cell>
          <cell r="AG40">
            <v>0</v>
          </cell>
          <cell r="AH40">
            <v>0</v>
          </cell>
          <cell r="AI40">
            <v>0</v>
          </cell>
          <cell r="AJ40">
            <v>0</v>
          </cell>
          <cell r="AK40">
            <v>0</v>
          </cell>
          <cell r="AL40">
            <v>0</v>
          </cell>
          <cell r="AM40">
            <v>0</v>
          </cell>
          <cell r="AN40">
            <v>0</v>
          </cell>
        </row>
        <row r="41">
          <cell r="A41">
            <v>455</v>
          </cell>
          <cell r="B41" t="str">
            <v>HILL VIEW MONTESSORI</v>
          </cell>
          <cell r="C41">
            <v>306</v>
          </cell>
          <cell r="D41">
            <v>8.0419580419629752E-2</v>
          </cell>
          <cell r="E41">
            <v>0</v>
          </cell>
          <cell r="F41">
            <v>306.08041958041963</v>
          </cell>
          <cell r="H41">
            <v>2880230</v>
          </cell>
          <cell r="I41">
            <v>0</v>
          </cell>
          <cell r="J41">
            <v>273325</v>
          </cell>
          <cell r="K41">
            <v>3153555</v>
          </cell>
          <cell r="L41">
            <v>0</v>
          </cell>
          <cell r="M41">
            <v>455</v>
          </cell>
          <cell r="N41">
            <v>306.08041958041963</v>
          </cell>
          <cell r="O41">
            <v>8.0419580419629752E-2</v>
          </cell>
          <cell r="P41">
            <v>0</v>
          </cell>
          <cell r="Q41">
            <v>2880230</v>
          </cell>
          <cell r="R41">
            <v>0</v>
          </cell>
          <cell r="S41">
            <v>0</v>
          </cell>
          <cell r="T41">
            <v>2880230</v>
          </cell>
          <cell r="U41">
            <v>273325</v>
          </cell>
          <cell r="V41">
            <v>3153555</v>
          </cell>
          <cell r="W41">
            <v>0</v>
          </cell>
          <cell r="X41">
            <v>0</v>
          </cell>
          <cell r="Y41">
            <v>0</v>
          </cell>
          <cell r="Z41">
            <v>0</v>
          </cell>
          <cell r="AA41">
            <v>0</v>
          </cell>
          <cell r="AB41">
            <v>3153555</v>
          </cell>
          <cell r="AD41">
            <v>455</v>
          </cell>
          <cell r="AE41">
            <v>0</v>
          </cell>
          <cell r="AF41">
            <v>0</v>
          </cell>
          <cell r="AG41">
            <v>0</v>
          </cell>
          <cell r="AH41">
            <v>0</v>
          </cell>
          <cell r="AI41">
            <v>0</v>
          </cell>
          <cell r="AJ41">
            <v>0</v>
          </cell>
          <cell r="AK41">
            <v>0</v>
          </cell>
          <cell r="AL41">
            <v>0</v>
          </cell>
          <cell r="AM41">
            <v>0</v>
          </cell>
          <cell r="AN41">
            <v>0</v>
          </cell>
        </row>
        <row r="42">
          <cell r="A42">
            <v>456</v>
          </cell>
          <cell r="B42" t="str">
            <v>LOWELL COMMUNITY</v>
          </cell>
          <cell r="C42">
            <v>800</v>
          </cell>
          <cell r="D42">
            <v>8.9863945578231164</v>
          </cell>
          <cell r="E42">
            <v>0</v>
          </cell>
          <cell r="F42">
            <v>808.98639455782313</v>
          </cell>
          <cell r="H42">
            <v>9612604</v>
          </cell>
          <cell r="I42">
            <v>0</v>
          </cell>
          <cell r="J42">
            <v>714342</v>
          </cell>
          <cell r="K42">
            <v>10326946</v>
          </cell>
          <cell r="L42">
            <v>0</v>
          </cell>
          <cell r="M42">
            <v>456</v>
          </cell>
          <cell r="N42">
            <v>808.98639455782313</v>
          </cell>
          <cell r="O42">
            <v>8.9863945578231164</v>
          </cell>
          <cell r="P42">
            <v>0</v>
          </cell>
          <cell r="Q42">
            <v>9612604</v>
          </cell>
          <cell r="R42">
            <v>0</v>
          </cell>
          <cell r="S42">
            <v>0</v>
          </cell>
          <cell r="T42">
            <v>9612604</v>
          </cell>
          <cell r="U42">
            <v>714342</v>
          </cell>
          <cell r="V42">
            <v>10326946</v>
          </cell>
          <cell r="W42">
            <v>0</v>
          </cell>
          <cell r="X42">
            <v>0</v>
          </cell>
          <cell r="Y42">
            <v>0</v>
          </cell>
          <cell r="Z42">
            <v>0</v>
          </cell>
          <cell r="AA42">
            <v>0</v>
          </cell>
          <cell r="AB42">
            <v>10326946</v>
          </cell>
          <cell r="AD42">
            <v>456</v>
          </cell>
          <cell r="AE42">
            <v>0</v>
          </cell>
          <cell r="AF42">
            <v>0</v>
          </cell>
          <cell r="AG42">
            <v>0</v>
          </cell>
          <cell r="AH42">
            <v>0</v>
          </cell>
          <cell r="AI42">
            <v>0</v>
          </cell>
          <cell r="AJ42">
            <v>0</v>
          </cell>
          <cell r="AK42">
            <v>0</v>
          </cell>
          <cell r="AL42">
            <v>0</v>
          </cell>
          <cell r="AM42">
            <v>0</v>
          </cell>
          <cell r="AN42">
            <v>0</v>
          </cell>
        </row>
        <row r="43">
          <cell r="A43">
            <v>458</v>
          </cell>
          <cell r="B43" t="str">
            <v>LOWELL MIDDLESEX ACADEMY</v>
          </cell>
          <cell r="C43">
            <v>150</v>
          </cell>
          <cell r="D43"/>
          <cell r="E43">
            <v>0</v>
          </cell>
          <cell r="F43">
            <v>106.49657534246577</v>
          </cell>
          <cell r="H43">
            <v>1393529</v>
          </cell>
          <cell r="I43">
            <v>0</v>
          </cell>
          <cell r="J43">
            <v>95110</v>
          </cell>
          <cell r="K43">
            <v>1488639</v>
          </cell>
          <cell r="L43">
            <v>0</v>
          </cell>
          <cell r="M43">
            <v>458</v>
          </cell>
          <cell r="N43">
            <v>106.49657534246577</v>
          </cell>
          <cell r="O43">
            <v>0</v>
          </cell>
          <cell r="P43">
            <v>0</v>
          </cell>
          <cell r="Q43">
            <v>1393529</v>
          </cell>
          <cell r="R43">
            <v>0</v>
          </cell>
          <cell r="S43">
            <v>0</v>
          </cell>
          <cell r="T43">
            <v>1393529</v>
          </cell>
          <cell r="U43">
            <v>95110</v>
          </cell>
          <cell r="V43">
            <v>1488639</v>
          </cell>
          <cell r="W43">
            <v>0</v>
          </cell>
          <cell r="X43">
            <v>0</v>
          </cell>
          <cell r="Y43">
            <v>0</v>
          </cell>
          <cell r="Z43">
            <v>0</v>
          </cell>
          <cell r="AA43">
            <v>0</v>
          </cell>
          <cell r="AB43">
            <v>1488639</v>
          </cell>
          <cell r="AD43">
            <v>458</v>
          </cell>
          <cell r="AE43">
            <v>0</v>
          </cell>
          <cell r="AF43">
            <v>0</v>
          </cell>
          <cell r="AG43">
            <v>0</v>
          </cell>
          <cell r="AH43">
            <v>0</v>
          </cell>
          <cell r="AI43">
            <v>0</v>
          </cell>
          <cell r="AJ43">
            <v>0</v>
          </cell>
          <cell r="AK43">
            <v>0</v>
          </cell>
          <cell r="AL43">
            <v>0</v>
          </cell>
          <cell r="AM43">
            <v>0</v>
          </cell>
          <cell r="AN43">
            <v>0</v>
          </cell>
        </row>
        <row r="44">
          <cell r="A44">
            <v>463</v>
          </cell>
          <cell r="B44" t="str">
            <v>KIPP ACADEMY BOSTON</v>
          </cell>
          <cell r="C44">
            <v>504</v>
          </cell>
          <cell r="D44">
            <v>5.0841014925067709</v>
          </cell>
          <cell r="E44">
            <v>0</v>
          </cell>
          <cell r="F44">
            <v>509.08410149250676</v>
          </cell>
          <cell r="H44">
            <v>7954117</v>
          </cell>
          <cell r="I44">
            <v>0</v>
          </cell>
          <cell r="J44">
            <v>450032</v>
          </cell>
          <cell r="K44">
            <v>8404149</v>
          </cell>
          <cell r="L44">
            <v>0</v>
          </cell>
          <cell r="M44">
            <v>463</v>
          </cell>
          <cell r="N44">
            <v>509.08410149250676</v>
          </cell>
          <cell r="O44">
            <v>5.0841014925067709</v>
          </cell>
          <cell r="P44">
            <v>0</v>
          </cell>
          <cell r="Q44">
            <v>7860394</v>
          </cell>
          <cell r="R44">
            <v>0</v>
          </cell>
          <cell r="S44">
            <v>0</v>
          </cell>
          <cell r="T44">
            <v>7860394</v>
          </cell>
          <cell r="U44">
            <v>444731</v>
          </cell>
          <cell r="V44">
            <v>8305125</v>
          </cell>
          <cell r="W44">
            <v>93723</v>
          </cell>
          <cell r="X44">
            <v>0</v>
          </cell>
          <cell r="Y44">
            <v>93723</v>
          </cell>
          <cell r="Z44">
            <v>5301</v>
          </cell>
          <cell r="AA44">
            <v>99024</v>
          </cell>
          <cell r="AB44">
            <v>8404149</v>
          </cell>
          <cell r="AD44">
            <v>463</v>
          </cell>
          <cell r="AE44">
            <v>0</v>
          </cell>
          <cell r="AF44">
            <v>0</v>
          </cell>
          <cell r="AG44">
            <v>0</v>
          </cell>
          <cell r="AH44">
            <v>0</v>
          </cell>
          <cell r="AI44">
            <v>0</v>
          </cell>
          <cell r="AJ44">
            <v>0</v>
          </cell>
          <cell r="AK44">
            <v>0</v>
          </cell>
          <cell r="AL44">
            <v>0</v>
          </cell>
          <cell r="AM44">
            <v>0</v>
          </cell>
          <cell r="AN44">
            <v>0</v>
          </cell>
        </row>
        <row r="45">
          <cell r="A45">
            <v>464</v>
          </cell>
          <cell r="B45" t="str">
            <v>MARBLEHEAD COMMUNITY</v>
          </cell>
          <cell r="C45">
            <v>230</v>
          </cell>
          <cell r="D45"/>
          <cell r="E45">
            <v>0</v>
          </cell>
          <cell r="F45">
            <v>229.76351351351354</v>
          </cell>
          <cell r="H45">
            <v>2755624</v>
          </cell>
          <cell r="I45">
            <v>0</v>
          </cell>
          <cell r="J45">
            <v>205180</v>
          </cell>
          <cell r="K45">
            <v>2960804</v>
          </cell>
          <cell r="L45">
            <v>0</v>
          </cell>
          <cell r="M45">
            <v>464</v>
          </cell>
          <cell r="N45">
            <v>229.76351351351354</v>
          </cell>
          <cell r="O45">
            <v>0</v>
          </cell>
          <cell r="P45">
            <v>0</v>
          </cell>
          <cell r="Q45">
            <v>2673639</v>
          </cell>
          <cell r="R45">
            <v>0</v>
          </cell>
          <cell r="S45">
            <v>0</v>
          </cell>
          <cell r="T45">
            <v>2673639</v>
          </cell>
          <cell r="U45">
            <v>198935</v>
          </cell>
          <cell r="V45">
            <v>2872574</v>
          </cell>
          <cell r="W45">
            <v>81985</v>
          </cell>
          <cell r="X45">
            <v>0</v>
          </cell>
          <cell r="Y45">
            <v>81985</v>
          </cell>
          <cell r="Z45">
            <v>6245</v>
          </cell>
          <cell r="AA45">
            <v>88230</v>
          </cell>
          <cell r="AB45">
            <v>2960804</v>
          </cell>
          <cell r="AD45">
            <v>464</v>
          </cell>
          <cell r="AE45">
            <v>0</v>
          </cell>
          <cell r="AF45">
            <v>0</v>
          </cell>
          <cell r="AG45">
            <v>0</v>
          </cell>
          <cell r="AH45">
            <v>0</v>
          </cell>
          <cell r="AI45">
            <v>0</v>
          </cell>
          <cell r="AJ45">
            <v>0</v>
          </cell>
          <cell r="AK45">
            <v>0</v>
          </cell>
          <cell r="AL45">
            <v>0</v>
          </cell>
          <cell r="AM45">
            <v>0</v>
          </cell>
          <cell r="AN45">
            <v>0</v>
          </cell>
        </row>
        <row r="46">
          <cell r="A46">
            <v>466</v>
          </cell>
          <cell r="B46" t="str">
            <v>MARTHA'S VINEYARD</v>
          </cell>
          <cell r="C46">
            <v>180</v>
          </cell>
          <cell r="D46"/>
          <cell r="E46">
            <v>33.20557491289199</v>
          </cell>
          <cell r="F46">
            <v>174.06968641114983</v>
          </cell>
          <cell r="H46">
            <v>3965674.7272746707</v>
          </cell>
          <cell r="I46">
            <v>29621</v>
          </cell>
          <cell r="J46">
            <v>155445</v>
          </cell>
          <cell r="K46">
            <v>4150740.7272746707</v>
          </cell>
          <cell r="L46">
            <v>0</v>
          </cell>
          <cell r="M46">
            <v>466</v>
          </cell>
          <cell r="N46">
            <v>174.06968641114983</v>
          </cell>
          <cell r="O46">
            <v>0</v>
          </cell>
          <cell r="P46">
            <v>33.20557491289199</v>
          </cell>
          <cell r="Q46">
            <v>4081617</v>
          </cell>
          <cell r="R46">
            <v>29621</v>
          </cell>
          <cell r="S46">
            <v>169438.27272532941</v>
          </cell>
          <cell r="T46">
            <v>3941799.7272746726</v>
          </cell>
          <cell r="U46">
            <v>153659</v>
          </cell>
          <cell r="V46">
            <v>4095458.7272746731</v>
          </cell>
          <cell r="W46">
            <v>53496</v>
          </cell>
          <cell r="X46">
            <v>0</v>
          </cell>
          <cell r="Y46">
            <v>53496</v>
          </cell>
          <cell r="Z46">
            <v>1786</v>
          </cell>
          <cell r="AA46">
            <v>55282</v>
          </cell>
          <cell r="AB46">
            <v>4150740.7272746731</v>
          </cell>
          <cell r="AD46">
            <v>466</v>
          </cell>
          <cell r="AE46">
            <v>0</v>
          </cell>
          <cell r="AF46">
            <v>0</v>
          </cell>
          <cell r="AG46">
            <v>0</v>
          </cell>
          <cell r="AH46">
            <v>0</v>
          </cell>
          <cell r="AI46">
            <v>0</v>
          </cell>
          <cell r="AJ46">
            <v>0</v>
          </cell>
          <cell r="AK46">
            <v>0</v>
          </cell>
          <cell r="AL46">
            <v>0</v>
          </cell>
          <cell r="AM46">
            <v>0</v>
          </cell>
          <cell r="AN46">
            <v>0</v>
          </cell>
        </row>
        <row r="47">
          <cell r="A47">
            <v>469</v>
          </cell>
          <cell r="B47" t="str">
            <v>MATCH</v>
          </cell>
          <cell r="C47">
            <v>1164</v>
          </cell>
          <cell r="D47"/>
          <cell r="E47">
            <v>0</v>
          </cell>
          <cell r="F47">
            <v>1137.5270270270275</v>
          </cell>
          <cell r="H47">
            <v>18237755</v>
          </cell>
          <cell r="I47">
            <v>0</v>
          </cell>
          <cell r="J47">
            <v>1015816</v>
          </cell>
          <cell r="K47">
            <v>19253571</v>
          </cell>
          <cell r="L47">
            <v>0</v>
          </cell>
          <cell r="M47">
            <v>469</v>
          </cell>
          <cell r="N47">
            <v>1137.5270270270275</v>
          </cell>
          <cell r="O47">
            <v>0</v>
          </cell>
          <cell r="P47">
            <v>0</v>
          </cell>
          <cell r="Q47">
            <v>18221701</v>
          </cell>
          <cell r="R47">
            <v>0</v>
          </cell>
          <cell r="S47">
            <v>0</v>
          </cell>
          <cell r="T47">
            <v>18221701</v>
          </cell>
          <cell r="U47">
            <v>1014923</v>
          </cell>
          <cell r="V47">
            <v>19236624</v>
          </cell>
          <cell r="W47">
            <v>16054</v>
          </cell>
          <cell r="X47">
            <v>0</v>
          </cell>
          <cell r="Y47">
            <v>16054</v>
          </cell>
          <cell r="Z47">
            <v>893</v>
          </cell>
          <cell r="AA47">
            <v>16947</v>
          </cell>
          <cell r="AB47">
            <v>19253571</v>
          </cell>
          <cell r="AD47">
            <v>469</v>
          </cell>
          <cell r="AE47">
            <v>0</v>
          </cell>
          <cell r="AF47">
            <v>0</v>
          </cell>
          <cell r="AG47">
            <v>0</v>
          </cell>
          <cell r="AH47">
            <v>0</v>
          </cell>
          <cell r="AI47">
            <v>0</v>
          </cell>
          <cell r="AJ47">
            <v>0</v>
          </cell>
          <cell r="AK47">
            <v>0</v>
          </cell>
          <cell r="AL47">
            <v>0</v>
          </cell>
          <cell r="AM47">
            <v>0</v>
          </cell>
          <cell r="AN47">
            <v>0</v>
          </cell>
        </row>
        <row r="48">
          <cell r="A48">
            <v>470</v>
          </cell>
          <cell r="B48" t="str">
            <v>MYSTIC VALLEY REGIONAL</v>
          </cell>
          <cell r="C48">
            <v>1511</v>
          </cell>
          <cell r="D48"/>
          <cell r="E48">
            <v>54.064935064935057</v>
          </cell>
          <cell r="F48">
            <v>1485.8701298701289</v>
          </cell>
          <cell r="H48">
            <v>15901239.088741574</v>
          </cell>
          <cell r="I48">
            <v>39036</v>
          </cell>
          <cell r="J48">
            <v>1326895</v>
          </cell>
          <cell r="K48">
            <v>17267170.088741574</v>
          </cell>
          <cell r="L48">
            <v>0</v>
          </cell>
          <cell r="M48">
            <v>470</v>
          </cell>
          <cell r="N48">
            <v>1485.8701298701289</v>
          </cell>
          <cell r="O48">
            <v>0</v>
          </cell>
          <cell r="P48">
            <v>54.064935064935057</v>
          </cell>
          <cell r="Q48">
            <v>16235667</v>
          </cell>
          <cell r="R48">
            <v>39036</v>
          </cell>
          <cell r="S48">
            <v>340917.91125842475</v>
          </cell>
          <cell r="T48">
            <v>15933785.088741437</v>
          </cell>
          <cell r="U48">
            <v>1326443</v>
          </cell>
          <cell r="V48">
            <v>17260228.088741481</v>
          </cell>
          <cell r="W48">
            <v>6490</v>
          </cell>
          <cell r="X48">
            <v>0</v>
          </cell>
          <cell r="Y48">
            <v>6490</v>
          </cell>
          <cell r="Z48">
            <v>452</v>
          </cell>
          <cell r="AA48">
            <v>6942</v>
          </cell>
          <cell r="AB48">
            <v>17267170.088741485</v>
          </cell>
          <cell r="AD48">
            <v>470</v>
          </cell>
          <cell r="AE48">
            <v>0</v>
          </cell>
          <cell r="AF48">
            <v>0</v>
          </cell>
          <cell r="AG48">
            <v>0</v>
          </cell>
          <cell r="AH48">
            <v>0</v>
          </cell>
          <cell r="AI48">
            <v>0</v>
          </cell>
          <cell r="AJ48">
            <v>0</v>
          </cell>
          <cell r="AK48">
            <v>0</v>
          </cell>
          <cell r="AL48">
            <v>0</v>
          </cell>
          <cell r="AM48">
            <v>0</v>
          </cell>
          <cell r="AN48">
            <v>0</v>
          </cell>
        </row>
        <row r="49">
          <cell r="A49">
            <v>474</v>
          </cell>
          <cell r="B49" t="str">
            <v>SIZER SCHOOL, A NORTH CENTRAL CHARTER ESSENTIAL SCHOOL</v>
          </cell>
          <cell r="C49">
            <v>400</v>
          </cell>
          <cell r="D49"/>
          <cell r="E49">
            <v>0</v>
          </cell>
          <cell r="F49">
            <v>367.5729166666664</v>
          </cell>
          <cell r="H49">
            <v>4180057</v>
          </cell>
          <cell r="I49">
            <v>0</v>
          </cell>
          <cell r="J49">
            <v>328245</v>
          </cell>
          <cell r="K49">
            <v>4508302</v>
          </cell>
          <cell r="L49">
            <v>0</v>
          </cell>
          <cell r="M49">
            <v>474</v>
          </cell>
          <cell r="N49">
            <v>367.5729166666664</v>
          </cell>
          <cell r="O49">
            <v>0</v>
          </cell>
          <cell r="P49">
            <v>0</v>
          </cell>
          <cell r="Q49">
            <v>4124970</v>
          </cell>
          <cell r="R49">
            <v>0</v>
          </cell>
          <cell r="S49">
            <v>0</v>
          </cell>
          <cell r="T49">
            <v>4124970</v>
          </cell>
          <cell r="U49">
            <v>323780</v>
          </cell>
          <cell r="V49">
            <v>4448750</v>
          </cell>
          <cell r="W49">
            <v>55087</v>
          </cell>
          <cell r="X49">
            <v>0</v>
          </cell>
          <cell r="Y49">
            <v>55087</v>
          </cell>
          <cell r="Z49">
            <v>4465</v>
          </cell>
          <cell r="AA49">
            <v>59552</v>
          </cell>
          <cell r="AB49">
            <v>4508302</v>
          </cell>
          <cell r="AD49">
            <v>474</v>
          </cell>
          <cell r="AE49">
            <v>0</v>
          </cell>
          <cell r="AF49">
            <v>0</v>
          </cell>
          <cell r="AG49">
            <v>0</v>
          </cell>
          <cell r="AH49">
            <v>0</v>
          </cell>
          <cell r="AI49">
            <v>0</v>
          </cell>
          <cell r="AJ49">
            <v>0</v>
          </cell>
          <cell r="AK49">
            <v>0</v>
          </cell>
          <cell r="AL49">
            <v>0</v>
          </cell>
          <cell r="AM49">
            <v>0</v>
          </cell>
          <cell r="AN49">
            <v>0</v>
          </cell>
        </row>
        <row r="50">
          <cell r="A50">
            <v>478</v>
          </cell>
          <cell r="B50" t="str">
            <v>FRANCIS W. PARKER CHARTER ESSENTIAL</v>
          </cell>
          <cell r="C50">
            <v>400</v>
          </cell>
          <cell r="D50"/>
          <cell r="E50">
            <v>0</v>
          </cell>
          <cell r="F50">
            <v>393.66550522648095</v>
          </cell>
          <cell r="H50">
            <v>4759010</v>
          </cell>
          <cell r="I50">
            <v>0</v>
          </cell>
          <cell r="J50">
            <v>351542</v>
          </cell>
          <cell r="K50">
            <v>5110552</v>
          </cell>
          <cell r="L50">
            <v>0</v>
          </cell>
          <cell r="M50">
            <v>478</v>
          </cell>
          <cell r="N50">
            <v>393.66550522648095</v>
          </cell>
          <cell r="O50">
            <v>0</v>
          </cell>
          <cell r="P50">
            <v>0</v>
          </cell>
          <cell r="Q50">
            <v>4585840</v>
          </cell>
          <cell r="R50">
            <v>0</v>
          </cell>
          <cell r="S50">
            <v>0</v>
          </cell>
          <cell r="T50">
            <v>4585840</v>
          </cell>
          <cell r="U50">
            <v>338212</v>
          </cell>
          <cell r="V50">
            <v>4924052</v>
          </cell>
          <cell r="W50">
            <v>173170</v>
          </cell>
          <cell r="X50">
            <v>0</v>
          </cell>
          <cell r="Y50">
            <v>173170</v>
          </cell>
          <cell r="Z50">
            <v>13330</v>
          </cell>
          <cell r="AA50">
            <v>186500</v>
          </cell>
          <cell r="AB50">
            <v>5110552</v>
          </cell>
          <cell r="AD50">
            <v>478</v>
          </cell>
          <cell r="AE50">
            <v>0</v>
          </cell>
          <cell r="AF50">
            <v>0</v>
          </cell>
          <cell r="AG50">
            <v>0</v>
          </cell>
          <cell r="AH50">
            <v>0</v>
          </cell>
          <cell r="AI50">
            <v>0</v>
          </cell>
          <cell r="AJ50">
            <v>0</v>
          </cell>
          <cell r="AK50">
            <v>0</v>
          </cell>
          <cell r="AL50">
            <v>0</v>
          </cell>
          <cell r="AM50">
            <v>0</v>
          </cell>
          <cell r="AN50">
            <v>0</v>
          </cell>
        </row>
        <row r="51">
          <cell r="A51">
            <v>479</v>
          </cell>
          <cell r="B51" t="str">
            <v>PIONEER VALLEY PERFORMING ARTS</v>
          </cell>
          <cell r="C51">
            <v>400</v>
          </cell>
          <cell r="D51">
            <v>1.8855218855218399</v>
          </cell>
          <cell r="E51">
            <v>0</v>
          </cell>
          <cell r="F51">
            <v>401.88552188552183</v>
          </cell>
          <cell r="H51">
            <v>5125366</v>
          </cell>
          <cell r="I51">
            <v>0</v>
          </cell>
          <cell r="J51">
            <v>357269</v>
          </cell>
          <cell r="K51">
            <v>5482635</v>
          </cell>
          <cell r="L51">
            <v>0</v>
          </cell>
          <cell r="M51">
            <v>479</v>
          </cell>
          <cell r="N51">
            <v>401.88552188552183</v>
          </cell>
          <cell r="O51">
            <v>1.8855218855218399</v>
          </cell>
          <cell r="P51">
            <v>0</v>
          </cell>
          <cell r="Q51">
            <v>4890583</v>
          </cell>
          <cell r="R51">
            <v>0</v>
          </cell>
          <cell r="S51">
            <v>0</v>
          </cell>
          <cell r="T51">
            <v>4890583</v>
          </cell>
          <cell r="U51">
            <v>340950</v>
          </cell>
          <cell r="V51">
            <v>5231533</v>
          </cell>
          <cell r="W51">
            <v>234783</v>
          </cell>
          <cell r="X51">
            <v>0</v>
          </cell>
          <cell r="Y51">
            <v>234783</v>
          </cell>
          <cell r="Z51">
            <v>16319</v>
          </cell>
          <cell r="AA51">
            <v>251102</v>
          </cell>
          <cell r="AB51">
            <v>5482635</v>
          </cell>
          <cell r="AD51">
            <v>479</v>
          </cell>
          <cell r="AE51">
            <v>0</v>
          </cell>
          <cell r="AF51">
            <v>0</v>
          </cell>
          <cell r="AG51">
            <v>0</v>
          </cell>
          <cell r="AH51">
            <v>0</v>
          </cell>
          <cell r="AI51">
            <v>0</v>
          </cell>
          <cell r="AJ51">
            <v>0</v>
          </cell>
          <cell r="AK51">
            <v>0</v>
          </cell>
          <cell r="AL51">
            <v>0</v>
          </cell>
          <cell r="AM51">
            <v>0</v>
          </cell>
          <cell r="AN51">
            <v>0</v>
          </cell>
        </row>
        <row r="52">
          <cell r="A52">
            <v>481</v>
          </cell>
          <cell r="B52" t="str">
            <v>BOSTON RENAISSANCE</v>
          </cell>
          <cell r="C52">
            <v>944</v>
          </cell>
          <cell r="D52">
            <v>3.2125010774666749</v>
          </cell>
          <cell r="E52">
            <v>0</v>
          </cell>
          <cell r="F52">
            <v>947.21250107746664</v>
          </cell>
          <cell r="H52">
            <v>13636014.103486994</v>
          </cell>
          <cell r="I52">
            <v>0</v>
          </cell>
          <cell r="J52">
            <v>843018</v>
          </cell>
          <cell r="K52">
            <v>14479032.103486994</v>
          </cell>
          <cell r="L52">
            <v>0</v>
          </cell>
          <cell r="M52">
            <v>481</v>
          </cell>
          <cell r="N52">
            <v>947.21250107746664</v>
          </cell>
          <cell r="O52">
            <v>3.2125010774666749</v>
          </cell>
          <cell r="P52">
            <v>0</v>
          </cell>
          <cell r="Q52">
            <v>13608329</v>
          </cell>
          <cell r="R52">
            <v>0</v>
          </cell>
          <cell r="S52">
            <v>586.89651300584001</v>
          </cell>
          <cell r="T52">
            <v>13607742.103486994</v>
          </cell>
          <cell r="U52">
            <v>841281</v>
          </cell>
          <cell r="V52">
            <v>14449023.103486994</v>
          </cell>
          <cell r="W52">
            <v>28272</v>
          </cell>
          <cell r="X52">
            <v>0</v>
          </cell>
          <cell r="Y52">
            <v>28272</v>
          </cell>
          <cell r="Z52">
            <v>1737</v>
          </cell>
          <cell r="AA52">
            <v>30009</v>
          </cell>
          <cell r="AB52">
            <v>14479032.103486994</v>
          </cell>
          <cell r="AD52">
            <v>481</v>
          </cell>
          <cell r="AE52">
            <v>0</v>
          </cell>
          <cell r="AF52">
            <v>0</v>
          </cell>
          <cell r="AG52">
            <v>0</v>
          </cell>
          <cell r="AH52">
            <v>0</v>
          </cell>
          <cell r="AI52">
            <v>0</v>
          </cell>
          <cell r="AJ52">
            <v>0</v>
          </cell>
          <cell r="AK52">
            <v>0</v>
          </cell>
          <cell r="AL52">
            <v>0</v>
          </cell>
          <cell r="AM52">
            <v>0</v>
          </cell>
          <cell r="AN52">
            <v>0</v>
          </cell>
        </row>
        <row r="53">
          <cell r="A53">
            <v>482</v>
          </cell>
          <cell r="B53" t="str">
            <v>RIVER VALLEY</v>
          </cell>
          <cell r="C53">
            <v>288</v>
          </cell>
          <cell r="D53"/>
          <cell r="E53">
            <v>0</v>
          </cell>
          <cell r="F53">
            <v>287.96527777777777</v>
          </cell>
          <cell r="H53">
            <v>3617404</v>
          </cell>
          <cell r="I53">
            <v>0</v>
          </cell>
          <cell r="J53">
            <v>257154</v>
          </cell>
          <cell r="K53">
            <v>3874558</v>
          </cell>
          <cell r="L53">
            <v>0</v>
          </cell>
          <cell r="M53">
            <v>482</v>
          </cell>
          <cell r="N53">
            <v>287.96527777777777</v>
          </cell>
          <cell r="O53">
            <v>0</v>
          </cell>
          <cell r="P53">
            <v>0</v>
          </cell>
          <cell r="Q53">
            <v>3567788</v>
          </cell>
          <cell r="R53">
            <v>0</v>
          </cell>
          <cell r="S53">
            <v>0</v>
          </cell>
          <cell r="T53">
            <v>3567788</v>
          </cell>
          <cell r="U53">
            <v>253625</v>
          </cell>
          <cell r="V53">
            <v>3821413</v>
          </cell>
          <cell r="W53">
            <v>49616</v>
          </cell>
          <cell r="X53">
            <v>0</v>
          </cell>
          <cell r="Y53">
            <v>49616</v>
          </cell>
          <cell r="Z53">
            <v>3529</v>
          </cell>
          <cell r="AA53">
            <v>53145</v>
          </cell>
          <cell r="AB53">
            <v>3874558</v>
          </cell>
          <cell r="AD53">
            <v>482</v>
          </cell>
          <cell r="AE53">
            <v>0</v>
          </cell>
          <cell r="AF53">
            <v>0</v>
          </cell>
          <cell r="AG53">
            <v>0</v>
          </cell>
          <cell r="AH53">
            <v>0</v>
          </cell>
          <cell r="AI53">
            <v>0</v>
          </cell>
          <cell r="AJ53">
            <v>0</v>
          </cell>
          <cell r="AK53">
            <v>0</v>
          </cell>
          <cell r="AL53">
            <v>0</v>
          </cell>
          <cell r="AM53">
            <v>0</v>
          </cell>
          <cell r="AN53">
            <v>0</v>
          </cell>
        </row>
        <row r="54">
          <cell r="A54">
            <v>483</v>
          </cell>
          <cell r="B54" t="str">
            <v>RISING TIDE</v>
          </cell>
          <cell r="C54">
            <v>700</v>
          </cell>
          <cell r="D54"/>
          <cell r="E54">
            <v>0</v>
          </cell>
          <cell r="F54">
            <v>661.71180555555554</v>
          </cell>
          <cell r="H54">
            <v>8184035</v>
          </cell>
          <cell r="I54">
            <v>0</v>
          </cell>
          <cell r="J54">
            <v>590911</v>
          </cell>
          <cell r="K54">
            <v>8774946</v>
          </cell>
          <cell r="L54">
            <v>0</v>
          </cell>
          <cell r="M54">
            <v>483</v>
          </cell>
          <cell r="N54">
            <v>661.71180555555554</v>
          </cell>
          <cell r="O54">
            <v>0</v>
          </cell>
          <cell r="P54">
            <v>0</v>
          </cell>
          <cell r="Q54">
            <v>7957004</v>
          </cell>
          <cell r="R54">
            <v>0</v>
          </cell>
          <cell r="S54">
            <v>0</v>
          </cell>
          <cell r="T54">
            <v>7957004</v>
          </cell>
          <cell r="U54">
            <v>574579</v>
          </cell>
          <cell r="V54">
            <v>8531583</v>
          </cell>
          <cell r="W54">
            <v>227031</v>
          </cell>
          <cell r="X54">
            <v>0</v>
          </cell>
          <cell r="Y54">
            <v>227031</v>
          </cell>
          <cell r="Z54">
            <v>16332</v>
          </cell>
          <cell r="AA54">
            <v>243363</v>
          </cell>
          <cell r="AB54">
            <v>8774946</v>
          </cell>
          <cell r="AD54">
            <v>483</v>
          </cell>
          <cell r="AE54">
            <v>0</v>
          </cell>
          <cell r="AF54">
            <v>0</v>
          </cell>
          <cell r="AG54">
            <v>0</v>
          </cell>
          <cell r="AH54">
            <v>0</v>
          </cell>
          <cell r="AI54">
            <v>0</v>
          </cell>
          <cell r="AJ54">
            <v>0</v>
          </cell>
          <cell r="AK54">
            <v>0</v>
          </cell>
          <cell r="AL54">
            <v>0</v>
          </cell>
          <cell r="AM54">
            <v>0</v>
          </cell>
          <cell r="AN54">
            <v>0</v>
          </cell>
        </row>
        <row r="55">
          <cell r="A55">
            <v>484</v>
          </cell>
          <cell r="B55" t="str">
            <v>ROXBURY PREPARATORY</v>
          </cell>
          <cell r="C55">
            <v>1498</v>
          </cell>
          <cell r="D55"/>
          <cell r="E55">
            <v>0</v>
          </cell>
          <cell r="F55">
            <v>1290.3258367038534</v>
          </cell>
          <cell r="H55">
            <v>19768710</v>
          </cell>
          <cell r="I55">
            <v>0</v>
          </cell>
          <cell r="J55">
            <v>1152271</v>
          </cell>
          <cell r="K55">
            <v>20920981</v>
          </cell>
          <cell r="L55">
            <v>0</v>
          </cell>
          <cell r="M55">
            <v>484</v>
          </cell>
          <cell r="N55">
            <v>1290.3258367038534</v>
          </cell>
          <cell r="O55">
            <v>0</v>
          </cell>
          <cell r="P55">
            <v>0</v>
          </cell>
          <cell r="Q55">
            <v>19611438</v>
          </cell>
          <cell r="R55">
            <v>0</v>
          </cell>
          <cell r="S55">
            <v>0</v>
          </cell>
          <cell r="T55">
            <v>19611438</v>
          </cell>
          <cell r="U55">
            <v>1143110</v>
          </cell>
          <cell r="V55">
            <v>20754548</v>
          </cell>
          <cell r="W55">
            <v>157272</v>
          </cell>
          <cell r="X55">
            <v>0</v>
          </cell>
          <cell r="Y55">
            <v>157272</v>
          </cell>
          <cell r="Z55">
            <v>9161</v>
          </cell>
          <cell r="AA55">
            <v>166433</v>
          </cell>
          <cell r="AB55">
            <v>20920981</v>
          </cell>
          <cell r="AD55">
            <v>484</v>
          </cell>
          <cell r="AE55">
            <v>0</v>
          </cell>
          <cell r="AF55">
            <v>0</v>
          </cell>
          <cell r="AG55">
            <v>0</v>
          </cell>
          <cell r="AH55">
            <v>0</v>
          </cell>
          <cell r="AI55">
            <v>0</v>
          </cell>
          <cell r="AJ55">
            <v>0</v>
          </cell>
          <cell r="AK55">
            <v>0</v>
          </cell>
          <cell r="AL55">
            <v>0</v>
          </cell>
          <cell r="AM55">
            <v>0</v>
          </cell>
          <cell r="AN55">
            <v>0</v>
          </cell>
        </row>
        <row r="56">
          <cell r="A56">
            <v>485</v>
          </cell>
          <cell r="B56" t="str">
            <v>SALEM ACADEMY</v>
          </cell>
          <cell r="C56">
            <v>456</v>
          </cell>
          <cell r="D56"/>
          <cell r="E56">
            <v>0</v>
          </cell>
          <cell r="F56">
            <v>439.53548387096771</v>
          </cell>
          <cell r="H56">
            <v>6171410</v>
          </cell>
          <cell r="I56">
            <v>0</v>
          </cell>
          <cell r="J56">
            <v>392505</v>
          </cell>
          <cell r="K56">
            <v>6563915</v>
          </cell>
          <cell r="L56">
            <v>0</v>
          </cell>
          <cell r="M56">
            <v>485</v>
          </cell>
          <cell r="N56">
            <v>439.53548387096771</v>
          </cell>
          <cell r="O56">
            <v>0</v>
          </cell>
          <cell r="P56">
            <v>0</v>
          </cell>
          <cell r="Q56">
            <v>6116871</v>
          </cell>
          <cell r="R56">
            <v>0</v>
          </cell>
          <cell r="S56">
            <v>0</v>
          </cell>
          <cell r="T56">
            <v>6116871</v>
          </cell>
          <cell r="U56">
            <v>388933</v>
          </cell>
          <cell r="V56">
            <v>6505804</v>
          </cell>
          <cell r="W56">
            <v>54539</v>
          </cell>
          <cell r="X56">
            <v>0</v>
          </cell>
          <cell r="Y56">
            <v>54539</v>
          </cell>
          <cell r="Z56">
            <v>3572</v>
          </cell>
          <cell r="AA56">
            <v>58111</v>
          </cell>
          <cell r="AB56">
            <v>6563915</v>
          </cell>
          <cell r="AD56">
            <v>485</v>
          </cell>
          <cell r="AE56">
            <v>0</v>
          </cell>
          <cell r="AF56">
            <v>0</v>
          </cell>
          <cell r="AG56">
            <v>0</v>
          </cell>
          <cell r="AH56">
            <v>0</v>
          </cell>
          <cell r="AI56">
            <v>0</v>
          </cell>
          <cell r="AJ56">
            <v>0</v>
          </cell>
          <cell r="AK56">
            <v>0</v>
          </cell>
          <cell r="AL56">
            <v>0</v>
          </cell>
          <cell r="AM56">
            <v>0</v>
          </cell>
          <cell r="AN56">
            <v>0</v>
          </cell>
        </row>
        <row r="57">
          <cell r="A57">
            <v>486</v>
          </cell>
          <cell r="B57" t="str">
            <v>SEVEN HILLS</v>
          </cell>
          <cell r="C57">
            <v>666</v>
          </cell>
          <cell r="D57"/>
          <cell r="E57">
            <v>0</v>
          </cell>
          <cell r="F57">
            <v>665.02476780185748</v>
          </cell>
          <cell r="H57">
            <v>7467575</v>
          </cell>
          <cell r="I57">
            <v>0</v>
          </cell>
          <cell r="J57">
            <v>593868</v>
          </cell>
          <cell r="K57">
            <v>8061443</v>
          </cell>
          <cell r="L57">
            <v>0</v>
          </cell>
          <cell r="M57">
            <v>486</v>
          </cell>
          <cell r="N57">
            <v>665.02476780185748</v>
          </cell>
          <cell r="O57">
            <v>0</v>
          </cell>
          <cell r="P57">
            <v>0</v>
          </cell>
          <cell r="Q57">
            <v>7467575</v>
          </cell>
          <cell r="R57">
            <v>0</v>
          </cell>
          <cell r="S57">
            <v>0</v>
          </cell>
          <cell r="T57">
            <v>7467575</v>
          </cell>
          <cell r="U57">
            <v>593868</v>
          </cell>
          <cell r="V57">
            <v>8061443</v>
          </cell>
          <cell r="W57">
            <v>0</v>
          </cell>
          <cell r="X57">
            <v>0</v>
          </cell>
          <cell r="Y57">
            <v>0</v>
          </cell>
          <cell r="Z57">
            <v>0</v>
          </cell>
          <cell r="AA57">
            <v>0</v>
          </cell>
          <cell r="AB57">
            <v>8061443</v>
          </cell>
          <cell r="AD57">
            <v>486</v>
          </cell>
          <cell r="AE57">
            <v>0</v>
          </cell>
          <cell r="AF57">
            <v>0</v>
          </cell>
          <cell r="AG57">
            <v>0</v>
          </cell>
          <cell r="AH57">
            <v>0</v>
          </cell>
          <cell r="AI57">
            <v>0</v>
          </cell>
          <cell r="AJ57">
            <v>0</v>
          </cell>
          <cell r="AK57">
            <v>0</v>
          </cell>
          <cell r="AL57">
            <v>0</v>
          </cell>
          <cell r="AM57">
            <v>0</v>
          </cell>
          <cell r="AN57">
            <v>0</v>
          </cell>
        </row>
        <row r="58">
          <cell r="A58">
            <v>487</v>
          </cell>
          <cell r="B58" t="str">
            <v>PROSPECT HILL ACADEMY</v>
          </cell>
          <cell r="C58">
            <v>1197</v>
          </cell>
          <cell r="D58"/>
          <cell r="E58">
            <v>0</v>
          </cell>
          <cell r="F58">
            <v>1145.1643356643356</v>
          </cell>
          <cell r="H58">
            <v>18903991.431237102</v>
          </cell>
          <cell r="I58">
            <v>0</v>
          </cell>
          <cell r="J58">
            <v>1022633</v>
          </cell>
          <cell r="K58">
            <v>19926624.431237102</v>
          </cell>
          <cell r="L58">
            <v>0</v>
          </cell>
          <cell r="M58">
            <v>487</v>
          </cell>
          <cell r="N58">
            <v>1145.1643356643356</v>
          </cell>
          <cell r="O58">
            <v>0</v>
          </cell>
          <cell r="P58">
            <v>0</v>
          </cell>
          <cell r="Q58">
            <v>18864717</v>
          </cell>
          <cell r="R58">
            <v>0</v>
          </cell>
          <cell r="S58">
            <v>55165.568762899362</v>
          </cell>
          <cell r="T58">
            <v>18809551.431237139</v>
          </cell>
          <cell r="U58">
            <v>1017275</v>
          </cell>
          <cell r="V58">
            <v>19826826.431237143</v>
          </cell>
          <cell r="W58">
            <v>94440</v>
          </cell>
          <cell r="X58">
            <v>0</v>
          </cell>
          <cell r="Y58">
            <v>94440</v>
          </cell>
          <cell r="Z58">
            <v>5358</v>
          </cell>
          <cell r="AA58">
            <v>99798</v>
          </cell>
          <cell r="AB58">
            <v>19926624.431237143</v>
          </cell>
          <cell r="AD58">
            <v>487</v>
          </cell>
          <cell r="AE58">
            <v>0</v>
          </cell>
          <cell r="AF58">
            <v>0</v>
          </cell>
          <cell r="AG58">
            <v>0</v>
          </cell>
          <cell r="AH58">
            <v>0</v>
          </cell>
          <cell r="AI58">
            <v>0</v>
          </cell>
          <cell r="AJ58">
            <v>0</v>
          </cell>
          <cell r="AK58">
            <v>0</v>
          </cell>
          <cell r="AL58">
            <v>0</v>
          </cell>
          <cell r="AM58">
            <v>0</v>
          </cell>
          <cell r="AN58">
            <v>0</v>
          </cell>
        </row>
        <row r="59">
          <cell r="A59">
            <v>488</v>
          </cell>
          <cell r="B59" t="str">
            <v>SOUTH SHORE</v>
          </cell>
          <cell r="C59">
            <v>760</v>
          </cell>
          <cell r="D59"/>
          <cell r="E59">
            <v>0</v>
          </cell>
          <cell r="F59">
            <v>756.74149659863963</v>
          </cell>
          <cell r="H59">
            <v>9238323</v>
          </cell>
          <cell r="I59">
            <v>0</v>
          </cell>
          <cell r="J59">
            <v>675773</v>
          </cell>
          <cell r="K59">
            <v>9914096</v>
          </cell>
          <cell r="L59">
            <v>0</v>
          </cell>
          <cell r="M59">
            <v>488</v>
          </cell>
          <cell r="N59">
            <v>756.74149659863963</v>
          </cell>
          <cell r="O59">
            <v>0</v>
          </cell>
          <cell r="P59">
            <v>0</v>
          </cell>
          <cell r="Q59">
            <v>8882775</v>
          </cell>
          <cell r="R59">
            <v>0</v>
          </cell>
          <cell r="S59">
            <v>0</v>
          </cell>
          <cell r="T59">
            <v>8882775</v>
          </cell>
          <cell r="U59">
            <v>651796</v>
          </cell>
          <cell r="V59">
            <v>9534571</v>
          </cell>
          <cell r="W59">
            <v>355548</v>
          </cell>
          <cell r="X59">
            <v>0</v>
          </cell>
          <cell r="Y59">
            <v>355548</v>
          </cell>
          <cell r="Z59">
            <v>23977</v>
          </cell>
          <cell r="AA59">
            <v>379525</v>
          </cell>
          <cell r="AB59">
            <v>9914096</v>
          </cell>
          <cell r="AD59">
            <v>488</v>
          </cell>
          <cell r="AE59">
            <v>0</v>
          </cell>
          <cell r="AF59">
            <v>0</v>
          </cell>
          <cell r="AG59">
            <v>0</v>
          </cell>
          <cell r="AH59">
            <v>0</v>
          </cell>
          <cell r="AI59">
            <v>0</v>
          </cell>
          <cell r="AJ59">
            <v>0</v>
          </cell>
          <cell r="AK59">
            <v>0</v>
          </cell>
          <cell r="AL59">
            <v>0</v>
          </cell>
          <cell r="AM59">
            <v>0</v>
          </cell>
          <cell r="AN59">
            <v>0</v>
          </cell>
        </row>
        <row r="60">
          <cell r="A60">
            <v>489</v>
          </cell>
          <cell r="B60" t="str">
            <v>STURGIS</v>
          </cell>
          <cell r="C60">
            <v>800</v>
          </cell>
          <cell r="D60">
            <v>2.8601398601397938</v>
          </cell>
          <cell r="E60">
            <v>0</v>
          </cell>
          <cell r="F60">
            <v>802.86013986013984</v>
          </cell>
          <cell r="H60">
            <v>11703033</v>
          </cell>
          <cell r="I60">
            <v>0</v>
          </cell>
          <cell r="J60">
            <v>714536</v>
          </cell>
          <cell r="K60">
            <v>12417569</v>
          </cell>
          <cell r="L60">
            <v>0</v>
          </cell>
          <cell r="M60">
            <v>489</v>
          </cell>
          <cell r="N60">
            <v>802.86013986013984</v>
          </cell>
          <cell r="O60">
            <v>2.8601398601397938</v>
          </cell>
          <cell r="P60">
            <v>0</v>
          </cell>
          <cell r="Q60">
            <v>11273626</v>
          </cell>
          <cell r="R60">
            <v>0</v>
          </cell>
          <cell r="S60">
            <v>0</v>
          </cell>
          <cell r="T60">
            <v>11273626</v>
          </cell>
          <cell r="U60">
            <v>687836</v>
          </cell>
          <cell r="V60">
            <v>11961462</v>
          </cell>
          <cell r="W60">
            <v>429407</v>
          </cell>
          <cell r="X60">
            <v>0</v>
          </cell>
          <cell r="Y60">
            <v>429407</v>
          </cell>
          <cell r="Z60">
            <v>26700</v>
          </cell>
          <cell r="AA60">
            <v>456107</v>
          </cell>
          <cell r="AB60">
            <v>12417569</v>
          </cell>
          <cell r="AD60">
            <v>489</v>
          </cell>
          <cell r="AE60">
            <v>0</v>
          </cell>
          <cell r="AF60">
            <v>0</v>
          </cell>
          <cell r="AG60">
            <v>0</v>
          </cell>
          <cell r="AH60">
            <v>0</v>
          </cell>
          <cell r="AI60">
            <v>0</v>
          </cell>
          <cell r="AJ60">
            <v>0</v>
          </cell>
          <cell r="AK60">
            <v>0</v>
          </cell>
          <cell r="AL60">
            <v>0</v>
          </cell>
          <cell r="AM60">
            <v>0</v>
          </cell>
          <cell r="AN60">
            <v>0</v>
          </cell>
        </row>
        <row r="61">
          <cell r="A61">
            <v>491</v>
          </cell>
          <cell r="B61" t="str">
            <v>ATLANTIS</v>
          </cell>
          <cell r="C61">
            <v>1197</v>
          </cell>
          <cell r="D61"/>
          <cell r="E61">
            <v>0</v>
          </cell>
          <cell r="F61">
            <v>1102.9307060755334</v>
          </cell>
          <cell r="H61">
            <v>11385853</v>
          </cell>
          <cell r="I61">
            <v>0</v>
          </cell>
          <cell r="J61">
            <v>984920</v>
          </cell>
          <cell r="K61">
            <v>12370773</v>
          </cell>
          <cell r="L61">
            <v>0</v>
          </cell>
          <cell r="M61">
            <v>491</v>
          </cell>
          <cell r="N61">
            <v>1102.9307060755334</v>
          </cell>
          <cell r="O61">
            <v>0</v>
          </cell>
          <cell r="P61">
            <v>0</v>
          </cell>
          <cell r="Q61">
            <v>11305686</v>
          </cell>
          <cell r="R61">
            <v>0</v>
          </cell>
          <cell r="S61">
            <v>0</v>
          </cell>
          <cell r="T61">
            <v>11305686</v>
          </cell>
          <cell r="U61">
            <v>978057</v>
          </cell>
          <cell r="V61">
            <v>12283743</v>
          </cell>
          <cell r="W61">
            <v>80167</v>
          </cell>
          <cell r="X61">
            <v>0</v>
          </cell>
          <cell r="Y61">
            <v>80167</v>
          </cell>
          <cell r="Z61">
            <v>6863</v>
          </cell>
          <cell r="AA61">
            <v>87030</v>
          </cell>
          <cell r="AB61">
            <v>12370773</v>
          </cell>
          <cell r="AD61">
            <v>491</v>
          </cell>
          <cell r="AE61">
            <v>0</v>
          </cell>
          <cell r="AF61">
            <v>0</v>
          </cell>
          <cell r="AG61">
            <v>0</v>
          </cell>
          <cell r="AH61">
            <v>0</v>
          </cell>
          <cell r="AI61">
            <v>0</v>
          </cell>
          <cell r="AJ61">
            <v>0</v>
          </cell>
          <cell r="AK61">
            <v>0</v>
          </cell>
          <cell r="AL61">
            <v>0</v>
          </cell>
          <cell r="AM61">
            <v>0</v>
          </cell>
          <cell r="AN61">
            <v>0</v>
          </cell>
        </row>
        <row r="62">
          <cell r="A62">
            <v>492</v>
          </cell>
          <cell r="B62" t="str">
            <v>MARTIN LUTHER KING JR CS OF EXCELLENCE</v>
          </cell>
          <cell r="C62">
            <v>360</v>
          </cell>
          <cell r="D62">
            <v>0.5485172672674673</v>
          </cell>
          <cell r="E62">
            <v>0</v>
          </cell>
          <cell r="F62">
            <v>360.54851726726747</v>
          </cell>
          <cell r="H62">
            <v>4211214</v>
          </cell>
          <cell r="I62">
            <v>0</v>
          </cell>
          <cell r="J62">
            <v>321595</v>
          </cell>
          <cell r="K62">
            <v>4532809</v>
          </cell>
          <cell r="L62">
            <v>0</v>
          </cell>
          <cell r="M62">
            <v>492</v>
          </cell>
          <cell r="N62">
            <v>360.54851726726747</v>
          </cell>
          <cell r="O62">
            <v>0.5485172672674673</v>
          </cell>
          <cell r="P62">
            <v>0</v>
          </cell>
          <cell r="Q62">
            <v>4199548</v>
          </cell>
          <cell r="R62">
            <v>0</v>
          </cell>
          <cell r="S62">
            <v>0</v>
          </cell>
          <cell r="T62">
            <v>4199548</v>
          </cell>
          <cell r="U62">
            <v>320703</v>
          </cell>
          <cell r="V62">
            <v>4520251</v>
          </cell>
          <cell r="W62">
            <v>11666</v>
          </cell>
          <cell r="X62">
            <v>0</v>
          </cell>
          <cell r="Y62">
            <v>11666</v>
          </cell>
          <cell r="Z62">
            <v>892</v>
          </cell>
          <cell r="AA62">
            <v>12558</v>
          </cell>
          <cell r="AB62">
            <v>4532809</v>
          </cell>
          <cell r="AD62">
            <v>492</v>
          </cell>
          <cell r="AE62">
            <v>0</v>
          </cell>
          <cell r="AF62">
            <v>0</v>
          </cell>
          <cell r="AG62">
            <v>0</v>
          </cell>
          <cell r="AH62">
            <v>0</v>
          </cell>
          <cell r="AI62">
            <v>0</v>
          </cell>
          <cell r="AJ62">
            <v>0</v>
          </cell>
          <cell r="AK62">
            <v>0</v>
          </cell>
          <cell r="AL62">
            <v>0</v>
          </cell>
          <cell r="AM62">
            <v>0</v>
          </cell>
          <cell r="AN62">
            <v>0</v>
          </cell>
        </row>
        <row r="63">
          <cell r="A63">
            <v>493</v>
          </cell>
          <cell r="B63" t="str">
            <v>PHOENIX CHARTER ACADEMY</v>
          </cell>
          <cell r="C63">
            <v>200</v>
          </cell>
          <cell r="D63"/>
          <cell r="E63">
            <v>0</v>
          </cell>
          <cell r="F63">
            <v>185.61311475409843</v>
          </cell>
          <cell r="H63">
            <v>2556817.2051028972</v>
          </cell>
          <cell r="I63">
            <v>0</v>
          </cell>
          <cell r="J63">
            <v>165754</v>
          </cell>
          <cell r="K63">
            <v>2722571.2051028972</v>
          </cell>
          <cell r="L63">
            <v>0</v>
          </cell>
          <cell r="M63">
            <v>493</v>
          </cell>
          <cell r="N63">
            <v>185.61311475409843</v>
          </cell>
          <cell r="O63">
            <v>0</v>
          </cell>
          <cell r="P63">
            <v>0</v>
          </cell>
          <cell r="Q63">
            <v>2547462</v>
          </cell>
          <cell r="R63">
            <v>0</v>
          </cell>
          <cell r="S63">
            <v>4330.7948971026417</v>
          </cell>
          <cell r="T63">
            <v>2543131.2051028977</v>
          </cell>
          <cell r="U63">
            <v>164861</v>
          </cell>
          <cell r="V63">
            <v>2707992.2051028977</v>
          </cell>
          <cell r="W63">
            <v>13686</v>
          </cell>
          <cell r="X63">
            <v>0</v>
          </cell>
          <cell r="Y63">
            <v>13686</v>
          </cell>
          <cell r="Z63">
            <v>893</v>
          </cell>
          <cell r="AA63">
            <v>14579</v>
          </cell>
          <cell r="AB63">
            <v>2722571.2051028977</v>
          </cell>
          <cell r="AD63">
            <v>493</v>
          </cell>
          <cell r="AE63">
            <v>0</v>
          </cell>
          <cell r="AF63">
            <v>0</v>
          </cell>
          <cell r="AG63">
            <v>0</v>
          </cell>
          <cell r="AH63">
            <v>0</v>
          </cell>
          <cell r="AI63">
            <v>0</v>
          </cell>
          <cell r="AJ63">
            <v>0</v>
          </cell>
          <cell r="AK63">
            <v>0</v>
          </cell>
          <cell r="AL63">
            <v>0</v>
          </cell>
          <cell r="AM63">
            <v>0</v>
          </cell>
          <cell r="AN63">
            <v>0</v>
          </cell>
        </row>
        <row r="64">
          <cell r="A64">
            <v>494</v>
          </cell>
          <cell r="B64" t="str">
            <v>PIONEER CS OF SCIENCE</v>
          </cell>
          <cell r="C64">
            <v>540</v>
          </cell>
          <cell r="D64"/>
          <cell r="E64">
            <v>0</v>
          </cell>
          <cell r="F64">
            <v>533.83548387096789</v>
          </cell>
          <cell r="H64">
            <v>6685354.9694350706</v>
          </cell>
          <cell r="I64">
            <v>0</v>
          </cell>
          <cell r="J64">
            <v>476741</v>
          </cell>
          <cell r="K64">
            <v>7162095.9694350706</v>
          </cell>
          <cell r="L64">
            <v>0</v>
          </cell>
          <cell r="M64">
            <v>494</v>
          </cell>
          <cell r="N64">
            <v>533.83548387096789</v>
          </cell>
          <cell r="O64">
            <v>0</v>
          </cell>
          <cell r="P64">
            <v>0</v>
          </cell>
          <cell r="Q64">
            <v>6519899</v>
          </cell>
          <cell r="R64">
            <v>0</v>
          </cell>
          <cell r="S64">
            <v>36623.030564929737</v>
          </cell>
          <cell r="T64">
            <v>6483275.9694350678</v>
          </cell>
          <cell r="U64">
            <v>462522</v>
          </cell>
          <cell r="V64">
            <v>6945797.969435066</v>
          </cell>
          <cell r="W64">
            <v>202079</v>
          </cell>
          <cell r="X64">
            <v>0</v>
          </cell>
          <cell r="Y64">
            <v>202079</v>
          </cell>
          <cell r="Z64">
            <v>14219</v>
          </cell>
          <cell r="AA64">
            <v>216298</v>
          </cell>
          <cell r="AB64">
            <v>7162095.969435066</v>
          </cell>
          <cell r="AD64">
            <v>494</v>
          </cell>
          <cell r="AE64">
            <v>0</v>
          </cell>
          <cell r="AF64">
            <v>0</v>
          </cell>
          <cell r="AG64">
            <v>0</v>
          </cell>
          <cell r="AH64">
            <v>0</v>
          </cell>
          <cell r="AI64">
            <v>0</v>
          </cell>
          <cell r="AJ64">
            <v>0</v>
          </cell>
          <cell r="AK64">
            <v>0</v>
          </cell>
          <cell r="AL64">
            <v>0</v>
          </cell>
          <cell r="AM64">
            <v>0</v>
          </cell>
          <cell r="AN64">
            <v>0</v>
          </cell>
        </row>
        <row r="65">
          <cell r="A65">
            <v>496</v>
          </cell>
          <cell r="B65" t="str">
            <v>GLOBAL LEARNING</v>
          </cell>
          <cell r="C65">
            <v>500</v>
          </cell>
          <cell r="D65">
            <v>2.9409722222224244</v>
          </cell>
          <cell r="E65">
            <v>256.35416666666663</v>
          </cell>
          <cell r="F65">
            <v>502.9409722222224</v>
          </cell>
          <cell r="H65">
            <v>5499581</v>
          </cell>
          <cell r="I65">
            <v>198675</v>
          </cell>
          <cell r="J65">
            <v>446604</v>
          </cell>
          <cell r="K65">
            <v>6144860</v>
          </cell>
          <cell r="L65">
            <v>0</v>
          </cell>
          <cell r="M65">
            <v>496</v>
          </cell>
          <cell r="N65">
            <v>502.9409722222224</v>
          </cell>
          <cell r="O65">
            <v>2.9409722222224244</v>
          </cell>
          <cell r="P65">
            <v>256.35416666666663</v>
          </cell>
          <cell r="Q65">
            <v>5456601</v>
          </cell>
          <cell r="R65">
            <v>197900</v>
          </cell>
          <cell r="S65">
            <v>0</v>
          </cell>
          <cell r="T65">
            <v>5654501</v>
          </cell>
          <cell r="U65">
            <v>443108</v>
          </cell>
          <cell r="V65">
            <v>6097609</v>
          </cell>
          <cell r="W65">
            <v>42980</v>
          </cell>
          <cell r="X65">
            <v>775</v>
          </cell>
          <cell r="Y65">
            <v>43755</v>
          </cell>
          <cell r="Z65">
            <v>3496</v>
          </cell>
          <cell r="AA65">
            <v>47251</v>
          </cell>
          <cell r="AB65">
            <v>6144860</v>
          </cell>
          <cell r="AD65">
            <v>496</v>
          </cell>
          <cell r="AE65">
            <v>0</v>
          </cell>
          <cell r="AF65">
            <v>0</v>
          </cell>
          <cell r="AG65">
            <v>0</v>
          </cell>
          <cell r="AH65">
            <v>0</v>
          </cell>
          <cell r="AI65">
            <v>0</v>
          </cell>
          <cell r="AJ65">
            <v>0</v>
          </cell>
          <cell r="AK65">
            <v>0</v>
          </cell>
          <cell r="AL65">
            <v>0</v>
          </cell>
          <cell r="AM65">
            <v>0</v>
          </cell>
          <cell r="AN65">
            <v>0</v>
          </cell>
        </row>
        <row r="66">
          <cell r="A66">
            <v>497</v>
          </cell>
          <cell r="B66" t="str">
            <v>PIONEER VALLEY CHINESE IMMERSION</v>
          </cell>
          <cell r="C66">
            <v>525</v>
          </cell>
          <cell r="D66"/>
          <cell r="E66">
            <v>0</v>
          </cell>
          <cell r="F66">
            <v>470.34470989761093</v>
          </cell>
          <cell r="H66">
            <v>6188007</v>
          </cell>
          <cell r="I66">
            <v>0</v>
          </cell>
          <cell r="J66">
            <v>420022</v>
          </cell>
          <cell r="K66">
            <v>6608029</v>
          </cell>
          <cell r="L66">
            <v>0</v>
          </cell>
          <cell r="M66">
            <v>497</v>
          </cell>
          <cell r="N66">
            <v>470.34470989761093</v>
          </cell>
          <cell r="O66">
            <v>0</v>
          </cell>
          <cell r="P66">
            <v>0</v>
          </cell>
          <cell r="Q66">
            <v>6123093</v>
          </cell>
          <cell r="R66">
            <v>0</v>
          </cell>
          <cell r="S66">
            <v>0</v>
          </cell>
          <cell r="T66">
            <v>6123093</v>
          </cell>
          <cell r="U66">
            <v>415578</v>
          </cell>
          <cell r="V66">
            <v>6538671</v>
          </cell>
          <cell r="W66">
            <v>64914</v>
          </cell>
          <cell r="X66">
            <v>0</v>
          </cell>
          <cell r="Y66">
            <v>64914</v>
          </cell>
          <cell r="Z66">
            <v>4444</v>
          </cell>
          <cell r="AA66">
            <v>69358</v>
          </cell>
          <cell r="AB66">
            <v>6608029</v>
          </cell>
          <cell r="AD66">
            <v>497</v>
          </cell>
          <cell r="AE66">
            <v>0</v>
          </cell>
          <cell r="AF66">
            <v>0</v>
          </cell>
          <cell r="AG66">
            <v>0</v>
          </cell>
          <cell r="AH66">
            <v>0</v>
          </cell>
          <cell r="AI66">
            <v>0</v>
          </cell>
          <cell r="AJ66">
            <v>0</v>
          </cell>
          <cell r="AK66">
            <v>0</v>
          </cell>
          <cell r="AL66">
            <v>0</v>
          </cell>
          <cell r="AM66">
            <v>0</v>
          </cell>
          <cell r="AN66">
            <v>0</v>
          </cell>
        </row>
        <row r="67">
          <cell r="A67">
            <v>498</v>
          </cell>
          <cell r="B67" t="str">
            <v>VERITAS PREPARATORY</v>
          </cell>
          <cell r="C67">
            <v>324</v>
          </cell>
          <cell r="D67"/>
          <cell r="E67">
            <v>0</v>
          </cell>
          <cell r="F67">
            <v>310.93421052631578</v>
          </cell>
          <cell r="H67">
            <v>3523227</v>
          </cell>
          <cell r="I67">
            <v>0</v>
          </cell>
          <cell r="J67">
            <v>277667</v>
          </cell>
          <cell r="K67">
            <v>3800894</v>
          </cell>
          <cell r="L67">
            <v>0</v>
          </cell>
          <cell r="M67">
            <v>498</v>
          </cell>
          <cell r="N67">
            <v>310.93421052631578</v>
          </cell>
          <cell r="O67">
            <v>0</v>
          </cell>
          <cell r="P67">
            <v>0</v>
          </cell>
          <cell r="Q67">
            <v>3523227</v>
          </cell>
          <cell r="R67">
            <v>0</v>
          </cell>
          <cell r="S67">
            <v>0</v>
          </cell>
          <cell r="T67">
            <v>3523227</v>
          </cell>
          <cell r="U67">
            <v>277667</v>
          </cell>
          <cell r="V67">
            <v>3800894</v>
          </cell>
          <cell r="W67">
            <v>0</v>
          </cell>
          <cell r="X67">
            <v>0</v>
          </cell>
          <cell r="Y67">
            <v>0</v>
          </cell>
          <cell r="Z67">
            <v>0</v>
          </cell>
          <cell r="AA67">
            <v>0</v>
          </cell>
          <cell r="AB67">
            <v>3800894</v>
          </cell>
          <cell r="AD67">
            <v>498</v>
          </cell>
          <cell r="AE67">
            <v>0</v>
          </cell>
          <cell r="AF67">
            <v>0</v>
          </cell>
          <cell r="AG67">
            <v>0</v>
          </cell>
          <cell r="AH67">
            <v>0</v>
          </cell>
          <cell r="AI67">
            <v>0</v>
          </cell>
          <cell r="AJ67">
            <v>0</v>
          </cell>
          <cell r="AK67">
            <v>0</v>
          </cell>
          <cell r="AL67">
            <v>0</v>
          </cell>
          <cell r="AM67">
            <v>0</v>
          </cell>
          <cell r="AN67">
            <v>0</v>
          </cell>
        </row>
        <row r="68">
          <cell r="A68">
            <v>499</v>
          </cell>
          <cell r="B68" t="str">
            <v>HAMPDEN CS OF SCIENCE</v>
          </cell>
          <cell r="C68">
            <v>470</v>
          </cell>
          <cell r="D68"/>
          <cell r="E68">
            <v>0</v>
          </cell>
          <cell r="F68">
            <v>453.50684931506856</v>
          </cell>
          <cell r="H68">
            <v>5056474</v>
          </cell>
          <cell r="I68">
            <v>0</v>
          </cell>
          <cell r="J68">
            <v>404980</v>
          </cell>
          <cell r="K68">
            <v>5461454</v>
          </cell>
          <cell r="L68">
            <v>0</v>
          </cell>
          <cell r="M68">
            <v>499</v>
          </cell>
          <cell r="N68">
            <v>453.50684931506856</v>
          </cell>
          <cell r="O68">
            <v>0</v>
          </cell>
          <cell r="P68">
            <v>0</v>
          </cell>
          <cell r="Q68">
            <v>4911538</v>
          </cell>
          <cell r="R68">
            <v>0</v>
          </cell>
          <cell r="S68">
            <v>0</v>
          </cell>
          <cell r="T68">
            <v>4911538</v>
          </cell>
          <cell r="U68">
            <v>392958</v>
          </cell>
          <cell r="V68">
            <v>5304496</v>
          </cell>
          <cell r="W68">
            <v>144936</v>
          </cell>
          <cell r="X68">
            <v>0</v>
          </cell>
          <cell r="Y68">
            <v>144936</v>
          </cell>
          <cell r="Z68">
            <v>12022</v>
          </cell>
          <cell r="AA68">
            <v>156958</v>
          </cell>
          <cell r="AB68">
            <v>5461454</v>
          </cell>
          <cell r="AD68">
            <v>499</v>
          </cell>
          <cell r="AE68">
            <v>0</v>
          </cell>
          <cell r="AF68">
            <v>0</v>
          </cell>
          <cell r="AG68">
            <v>0</v>
          </cell>
          <cell r="AH68">
            <v>0</v>
          </cell>
          <cell r="AI68">
            <v>0</v>
          </cell>
          <cell r="AJ68">
            <v>0</v>
          </cell>
          <cell r="AK68">
            <v>0</v>
          </cell>
          <cell r="AL68">
            <v>0</v>
          </cell>
          <cell r="AM68">
            <v>0</v>
          </cell>
          <cell r="AN68">
            <v>0</v>
          </cell>
        </row>
        <row r="69">
          <cell r="A69">
            <v>3501</v>
          </cell>
          <cell r="B69" t="str">
            <v>PAULO FREIRE SOCIAL JUSTICE</v>
          </cell>
          <cell r="C69">
            <v>360</v>
          </cell>
          <cell r="D69"/>
          <cell r="E69">
            <v>240.09310344827585</v>
          </cell>
          <cell r="F69">
            <v>333.88275862068957</v>
          </cell>
          <cell r="H69">
            <v>4250696</v>
          </cell>
          <cell r="I69">
            <v>352696</v>
          </cell>
          <cell r="J69">
            <v>298159</v>
          </cell>
          <cell r="K69">
            <v>4901551</v>
          </cell>
          <cell r="L69">
            <v>0</v>
          </cell>
          <cell r="M69">
            <v>3501</v>
          </cell>
          <cell r="N69">
            <v>333.88275862068957</v>
          </cell>
          <cell r="O69">
            <v>0</v>
          </cell>
          <cell r="P69">
            <v>240.09310344827585</v>
          </cell>
          <cell r="Q69">
            <v>4231792</v>
          </cell>
          <cell r="R69">
            <v>350518</v>
          </cell>
          <cell r="S69">
            <v>0</v>
          </cell>
          <cell r="T69">
            <v>4582310</v>
          </cell>
          <cell r="U69">
            <v>296835</v>
          </cell>
          <cell r="V69">
            <v>4879145</v>
          </cell>
          <cell r="W69">
            <v>18904</v>
          </cell>
          <cell r="X69">
            <v>2178</v>
          </cell>
          <cell r="Y69">
            <v>21082</v>
          </cell>
          <cell r="Z69">
            <v>1324</v>
          </cell>
          <cell r="AA69">
            <v>22406</v>
          </cell>
          <cell r="AB69">
            <v>4901551</v>
          </cell>
          <cell r="AD69">
            <v>3501</v>
          </cell>
          <cell r="AE69">
            <v>0</v>
          </cell>
          <cell r="AF69">
            <v>0</v>
          </cell>
          <cell r="AG69">
            <v>0</v>
          </cell>
          <cell r="AH69">
            <v>0</v>
          </cell>
          <cell r="AI69">
            <v>0</v>
          </cell>
          <cell r="AJ69">
            <v>0</v>
          </cell>
          <cell r="AK69">
            <v>0</v>
          </cell>
          <cell r="AL69">
            <v>0</v>
          </cell>
          <cell r="AM69">
            <v>0</v>
          </cell>
          <cell r="AN69">
            <v>0</v>
          </cell>
        </row>
        <row r="70">
          <cell r="A70">
            <v>3502</v>
          </cell>
          <cell r="B70" t="str">
            <v>BAYSTATE ACADEMY</v>
          </cell>
          <cell r="C70">
            <v>400</v>
          </cell>
          <cell r="D70"/>
          <cell r="E70">
            <v>0</v>
          </cell>
          <cell r="F70">
            <v>386.41237113402059</v>
          </cell>
          <cell r="H70">
            <v>4419796</v>
          </cell>
          <cell r="I70">
            <v>0</v>
          </cell>
          <cell r="J70">
            <v>345064</v>
          </cell>
          <cell r="K70">
            <v>4764860</v>
          </cell>
          <cell r="L70">
            <v>0</v>
          </cell>
          <cell r="M70">
            <v>3502</v>
          </cell>
          <cell r="N70">
            <v>386.41237113402059</v>
          </cell>
          <cell r="O70">
            <v>0</v>
          </cell>
          <cell r="P70">
            <v>0</v>
          </cell>
          <cell r="Q70">
            <v>4419796</v>
          </cell>
          <cell r="R70">
            <v>0</v>
          </cell>
          <cell r="S70">
            <v>0</v>
          </cell>
          <cell r="T70">
            <v>4419796</v>
          </cell>
          <cell r="U70">
            <v>345064</v>
          </cell>
          <cell r="V70">
            <v>4764860</v>
          </cell>
          <cell r="W70">
            <v>0</v>
          </cell>
          <cell r="X70">
            <v>0</v>
          </cell>
          <cell r="Y70">
            <v>0</v>
          </cell>
          <cell r="Z70">
            <v>0</v>
          </cell>
          <cell r="AA70">
            <v>0</v>
          </cell>
          <cell r="AB70">
            <v>4764860</v>
          </cell>
          <cell r="AD70">
            <v>3502</v>
          </cell>
          <cell r="AE70">
            <v>0</v>
          </cell>
          <cell r="AF70">
            <v>0</v>
          </cell>
          <cell r="AG70">
            <v>0</v>
          </cell>
          <cell r="AH70">
            <v>0</v>
          </cell>
          <cell r="AI70">
            <v>0</v>
          </cell>
          <cell r="AJ70">
            <v>0</v>
          </cell>
          <cell r="AK70">
            <v>0</v>
          </cell>
          <cell r="AL70">
            <v>0</v>
          </cell>
          <cell r="AM70">
            <v>0</v>
          </cell>
          <cell r="AN70">
            <v>0</v>
          </cell>
        </row>
        <row r="71">
          <cell r="A71">
            <v>3503</v>
          </cell>
          <cell r="B71" t="str">
            <v>LOWELL COLLEGIATE</v>
          </cell>
          <cell r="C71">
            <v>649</v>
          </cell>
          <cell r="D71"/>
          <cell r="E71">
            <v>0</v>
          </cell>
          <cell r="F71">
            <v>640.37796610169494</v>
          </cell>
          <cell r="H71">
            <v>7036006</v>
          </cell>
          <cell r="I71">
            <v>0</v>
          </cell>
          <cell r="J71">
            <v>571852</v>
          </cell>
          <cell r="K71">
            <v>7607858</v>
          </cell>
          <cell r="L71">
            <v>0</v>
          </cell>
          <cell r="M71">
            <v>3503</v>
          </cell>
          <cell r="N71">
            <v>640.37796610169494</v>
          </cell>
          <cell r="O71">
            <v>0</v>
          </cell>
          <cell r="P71">
            <v>0</v>
          </cell>
          <cell r="Q71">
            <v>6923599</v>
          </cell>
          <cell r="R71">
            <v>0</v>
          </cell>
          <cell r="S71">
            <v>0</v>
          </cell>
          <cell r="T71">
            <v>6923599</v>
          </cell>
          <cell r="U71">
            <v>563010</v>
          </cell>
          <cell r="V71">
            <v>7486609</v>
          </cell>
          <cell r="W71">
            <v>112407</v>
          </cell>
          <cell r="X71">
            <v>0</v>
          </cell>
          <cell r="Y71">
            <v>112407</v>
          </cell>
          <cell r="Z71">
            <v>8842</v>
          </cell>
          <cell r="AA71">
            <v>121249</v>
          </cell>
          <cell r="AB71">
            <v>7607858</v>
          </cell>
          <cell r="AD71">
            <v>3503</v>
          </cell>
          <cell r="AE71">
            <v>0</v>
          </cell>
          <cell r="AF71">
            <v>0</v>
          </cell>
          <cell r="AG71">
            <v>0</v>
          </cell>
          <cell r="AH71">
            <v>0</v>
          </cell>
          <cell r="AI71">
            <v>0</v>
          </cell>
          <cell r="AJ71">
            <v>0</v>
          </cell>
          <cell r="AK71">
            <v>0</v>
          </cell>
          <cell r="AL71">
            <v>0</v>
          </cell>
          <cell r="AM71">
            <v>0</v>
          </cell>
          <cell r="AN71">
            <v>0</v>
          </cell>
        </row>
        <row r="72">
          <cell r="A72">
            <v>3504</v>
          </cell>
          <cell r="B72" t="str">
            <v>CITY ON A HILL - DUDLEY SQUARE</v>
          </cell>
          <cell r="C72">
            <v>280</v>
          </cell>
          <cell r="D72"/>
          <cell r="E72">
            <v>177.4518272425249</v>
          </cell>
          <cell r="F72">
            <v>274.3189368770764</v>
          </cell>
          <cell r="H72">
            <v>4617097</v>
          </cell>
          <cell r="I72">
            <v>96534</v>
          </cell>
          <cell r="J72">
            <v>244966</v>
          </cell>
          <cell r="K72">
            <v>4958597</v>
          </cell>
          <cell r="L72">
            <v>0</v>
          </cell>
          <cell r="M72">
            <v>3504</v>
          </cell>
          <cell r="N72">
            <v>274.3189368770764</v>
          </cell>
          <cell r="O72">
            <v>0</v>
          </cell>
          <cell r="P72">
            <v>177.4518272425249</v>
          </cell>
          <cell r="Q72">
            <v>4566370</v>
          </cell>
          <cell r="R72">
            <v>95446</v>
          </cell>
          <cell r="S72">
            <v>0</v>
          </cell>
          <cell r="T72">
            <v>4661816</v>
          </cell>
          <cell r="U72">
            <v>242287</v>
          </cell>
          <cell r="V72">
            <v>4904103</v>
          </cell>
          <cell r="W72">
            <v>50727</v>
          </cell>
          <cell r="X72">
            <v>1088</v>
          </cell>
          <cell r="Y72">
            <v>51815</v>
          </cell>
          <cell r="Z72">
            <v>2679</v>
          </cell>
          <cell r="AA72">
            <v>54494</v>
          </cell>
          <cell r="AB72">
            <v>4958597</v>
          </cell>
          <cell r="AD72">
            <v>3504</v>
          </cell>
          <cell r="AE72">
            <v>0</v>
          </cell>
          <cell r="AF72">
            <v>0</v>
          </cell>
          <cell r="AG72">
            <v>0</v>
          </cell>
          <cell r="AH72">
            <v>0</v>
          </cell>
          <cell r="AI72">
            <v>0</v>
          </cell>
          <cell r="AJ72">
            <v>0</v>
          </cell>
          <cell r="AK72">
            <v>0</v>
          </cell>
          <cell r="AL72">
            <v>0</v>
          </cell>
          <cell r="AM72">
            <v>0</v>
          </cell>
          <cell r="AN72">
            <v>0</v>
          </cell>
        </row>
        <row r="73">
          <cell r="A73">
            <v>3506</v>
          </cell>
          <cell r="B73" t="str">
            <v>PIONEER CS OF SCIENCE II</v>
          </cell>
          <cell r="C73">
            <v>338</v>
          </cell>
          <cell r="D73"/>
          <cell r="E73">
            <v>0</v>
          </cell>
          <cell r="F73">
            <v>318.72402597402578</v>
          </cell>
          <cell r="H73">
            <v>3775368.3007422895</v>
          </cell>
          <cell r="I73">
            <v>0</v>
          </cell>
          <cell r="J73">
            <v>284629</v>
          </cell>
          <cell r="K73">
            <v>4059997.3007422895</v>
          </cell>
          <cell r="L73">
            <v>0</v>
          </cell>
          <cell r="M73">
            <v>3506</v>
          </cell>
          <cell r="N73">
            <v>318.72402597402578</v>
          </cell>
          <cell r="O73">
            <v>0</v>
          </cell>
          <cell r="P73">
            <v>0</v>
          </cell>
          <cell r="Q73">
            <v>3643572</v>
          </cell>
          <cell r="R73">
            <v>0</v>
          </cell>
          <cell r="S73">
            <v>25172.699257710548</v>
          </cell>
          <cell r="T73">
            <v>3618399.3007422872</v>
          </cell>
          <cell r="U73">
            <v>272258</v>
          </cell>
          <cell r="V73">
            <v>3890657.3007422872</v>
          </cell>
          <cell r="W73">
            <v>156969</v>
          </cell>
          <cell r="X73">
            <v>0</v>
          </cell>
          <cell r="Y73">
            <v>156969</v>
          </cell>
          <cell r="Z73">
            <v>12371</v>
          </cell>
          <cell r="AA73">
            <v>169340</v>
          </cell>
          <cell r="AB73">
            <v>4059997.3007422872</v>
          </cell>
          <cell r="AD73">
            <v>3506</v>
          </cell>
          <cell r="AE73">
            <v>0</v>
          </cell>
          <cell r="AF73">
            <v>0</v>
          </cell>
          <cell r="AG73">
            <v>0</v>
          </cell>
          <cell r="AH73">
            <v>0</v>
          </cell>
          <cell r="AI73">
            <v>0</v>
          </cell>
          <cell r="AJ73">
            <v>0</v>
          </cell>
          <cell r="AK73">
            <v>0</v>
          </cell>
          <cell r="AL73">
            <v>0</v>
          </cell>
          <cell r="AM73">
            <v>0</v>
          </cell>
          <cell r="AN73">
            <v>0</v>
          </cell>
        </row>
        <row r="74">
          <cell r="A74">
            <v>3507</v>
          </cell>
          <cell r="B74" t="str">
            <v>CITY ON A HILL NEW BEDFORD</v>
          </cell>
          <cell r="C74">
            <v>241</v>
          </cell>
          <cell r="D74"/>
          <cell r="E74">
            <v>75.199335548172755</v>
          </cell>
          <cell r="F74">
            <v>176.3887043189369</v>
          </cell>
          <cell r="H74">
            <v>2237913</v>
          </cell>
          <cell r="I74">
            <v>101818</v>
          </cell>
          <cell r="J74">
            <v>157514</v>
          </cell>
          <cell r="K74">
            <v>2497245</v>
          </cell>
          <cell r="L74">
            <v>0</v>
          </cell>
          <cell r="M74">
            <v>3507</v>
          </cell>
          <cell r="N74">
            <v>176.3887043189369</v>
          </cell>
          <cell r="O74">
            <v>0</v>
          </cell>
          <cell r="P74">
            <v>75.199335548172755</v>
          </cell>
          <cell r="Q74">
            <v>2189457</v>
          </cell>
          <cell r="R74">
            <v>100464</v>
          </cell>
          <cell r="S74">
            <v>0</v>
          </cell>
          <cell r="T74">
            <v>2289921</v>
          </cell>
          <cell r="U74">
            <v>154111</v>
          </cell>
          <cell r="V74">
            <v>2444032</v>
          </cell>
          <cell r="W74">
            <v>48456</v>
          </cell>
          <cell r="X74">
            <v>1354</v>
          </cell>
          <cell r="Y74">
            <v>49810</v>
          </cell>
          <cell r="Z74">
            <v>3403</v>
          </cell>
          <cell r="AA74">
            <v>53213</v>
          </cell>
          <cell r="AB74">
            <v>2497245</v>
          </cell>
          <cell r="AD74">
            <v>3507</v>
          </cell>
          <cell r="AE74">
            <v>0</v>
          </cell>
          <cell r="AF74">
            <v>0</v>
          </cell>
          <cell r="AG74">
            <v>0</v>
          </cell>
          <cell r="AH74">
            <v>0</v>
          </cell>
          <cell r="AI74">
            <v>0</v>
          </cell>
          <cell r="AJ74">
            <v>0</v>
          </cell>
          <cell r="AK74">
            <v>0</v>
          </cell>
          <cell r="AL74">
            <v>0</v>
          </cell>
          <cell r="AM74">
            <v>0</v>
          </cell>
          <cell r="AN74">
            <v>0</v>
          </cell>
        </row>
        <row r="75">
          <cell r="A75">
            <v>3508</v>
          </cell>
          <cell r="B75" t="str">
            <v>PHOENIX CHARTER ACADEMY SPRINGFIELD</v>
          </cell>
          <cell r="C75">
            <v>200</v>
          </cell>
          <cell r="D75"/>
          <cell r="E75">
            <v>0</v>
          </cell>
          <cell r="F75">
            <v>189.75409836065569</v>
          </cell>
          <cell r="H75">
            <v>2425692</v>
          </cell>
          <cell r="I75">
            <v>0</v>
          </cell>
          <cell r="J75">
            <v>169452</v>
          </cell>
          <cell r="K75">
            <v>2595144</v>
          </cell>
          <cell r="L75">
            <v>0</v>
          </cell>
          <cell r="M75">
            <v>3508</v>
          </cell>
          <cell r="N75">
            <v>189.75409836065569</v>
          </cell>
          <cell r="O75">
            <v>0</v>
          </cell>
          <cell r="P75">
            <v>0</v>
          </cell>
          <cell r="Q75">
            <v>2406087</v>
          </cell>
          <cell r="R75">
            <v>0</v>
          </cell>
          <cell r="S75">
            <v>0</v>
          </cell>
          <cell r="T75">
            <v>2406087</v>
          </cell>
          <cell r="U75">
            <v>168055</v>
          </cell>
          <cell r="V75">
            <v>2574142</v>
          </cell>
          <cell r="W75">
            <v>19605</v>
          </cell>
          <cell r="X75">
            <v>0</v>
          </cell>
          <cell r="Y75">
            <v>19605</v>
          </cell>
          <cell r="Z75">
            <v>1397</v>
          </cell>
          <cell r="AA75">
            <v>21002</v>
          </cell>
          <cell r="AB75">
            <v>2595144</v>
          </cell>
          <cell r="AD75">
            <v>3508</v>
          </cell>
          <cell r="AE75">
            <v>0</v>
          </cell>
          <cell r="AF75">
            <v>0</v>
          </cell>
          <cell r="AG75">
            <v>0</v>
          </cell>
          <cell r="AH75">
            <v>0</v>
          </cell>
          <cell r="AI75">
            <v>0</v>
          </cell>
          <cell r="AJ75">
            <v>0</v>
          </cell>
          <cell r="AK75">
            <v>0</v>
          </cell>
          <cell r="AL75">
            <v>0</v>
          </cell>
          <cell r="AM75">
            <v>0</v>
          </cell>
          <cell r="AN75">
            <v>0</v>
          </cell>
        </row>
        <row r="76">
          <cell r="A76">
            <v>3509</v>
          </cell>
          <cell r="B76" t="str">
            <v>ARGOSY COLLEGIATE</v>
          </cell>
          <cell r="C76">
            <v>308</v>
          </cell>
          <cell r="D76"/>
          <cell r="E76">
            <v>0</v>
          </cell>
          <cell r="F76">
            <v>306.35313531353131</v>
          </cell>
          <cell r="H76">
            <v>3138266</v>
          </cell>
          <cell r="I76">
            <v>0</v>
          </cell>
          <cell r="J76">
            <v>276295</v>
          </cell>
          <cell r="K76">
            <v>3414561</v>
          </cell>
          <cell r="L76">
            <v>0</v>
          </cell>
          <cell r="M76">
            <v>3509</v>
          </cell>
          <cell r="N76">
            <v>306.35313531353131</v>
          </cell>
          <cell r="O76">
            <v>0</v>
          </cell>
          <cell r="P76">
            <v>0</v>
          </cell>
          <cell r="Q76">
            <v>3086645</v>
          </cell>
          <cell r="R76">
            <v>0</v>
          </cell>
          <cell r="S76">
            <v>0</v>
          </cell>
          <cell r="T76">
            <v>3086645</v>
          </cell>
          <cell r="U76">
            <v>271787</v>
          </cell>
          <cell r="V76">
            <v>3358432</v>
          </cell>
          <cell r="W76">
            <v>20274</v>
          </cell>
          <cell r="X76">
            <v>0</v>
          </cell>
          <cell r="Y76">
            <v>20274</v>
          </cell>
          <cell r="Z76">
            <v>1786</v>
          </cell>
          <cell r="AA76">
            <v>22060</v>
          </cell>
          <cell r="AB76">
            <v>3380492</v>
          </cell>
          <cell r="AD76">
            <v>3509</v>
          </cell>
          <cell r="AE76">
            <v>3.0481099656357458</v>
          </cell>
          <cell r="AF76">
            <v>31347</v>
          </cell>
          <cell r="AG76">
            <v>0</v>
          </cell>
          <cell r="AH76">
            <v>2722</v>
          </cell>
          <cell r="AI76">
            <v>34069</v>
          </cell>
          <cell r="AJ76">
            <v>0</v>
          </cell>
          <cell r="AK76">
            <v>0</v>
          </cell>
          <cell r="AL76">
            <v>0</v>
          </cell>
          <cell r="AM76">
            <v>0</v>
          </cell>
          <cell r="AN76">
            <v>34069</v>
          </cell>
        </row>
        <row r="77">
          <cell r="A77">
            <v>3510</v>
          </cell>
          <cell r="B77" t="str">
            <v>SPRINGFIELD PREPARATORY</v>
          </cell>
          <cell r="C77">
            <v>162</v>
          </cell>
          <cell r="D77">
            <v>2.3733333333333277</v>
          </cell>
          <cell r="E77">
            <v>0</v>
          </cell>
          <cell r="F77">
            <v>164.37333333333333</v>
          </cell>
          <cell r="H77">
            <v>1904661</v>
          </cell>
          <cell r="I77">
            <v>0</v>
          </cell>
          <cell r="J77">
            <v>144651</v>
          </cell>
          <cell r="K77">
            <v>2049312</v>
          </cell>
          <cell r="L77">
            <v>0</v>
          </cell>
          <cell r="M77">
            <v>3510</v>
          </cell>
          <cell r="N77">
            <v>164.37333333333333</v>
          </cell>
          <cell r="O77">
            <v>2.3733333333333277</v>
          </cell>
          <cell r="P77">
            <v>0</v>
          </cell>
          <cell r="Q77">
            <v>1881569</v>
          </cell>
          <cell r="R77">
            <v>0</v>
          </cell>
          <cell r="S77">
            <v>0</v>
          </cell>
          <cell r="T77">
            <v>1881569</v>
          </cell>
          <cell r="U77">
            <v>142891</v>
          </cell>
          <cell r="V77">
            <v>2024460</v>
          </cell>
          <cell r="W77">
            <v>23092</v>
          </cell>
          <cell r="X77">
            <v>0</v>
          </cell>
          <cell r="Y77">
            <v>23092</v>
          </cell>
          <cell r="Z77">
            <v>1760</v>
          </cell>
          <cell r="AA77">
            <v>24852</v>
          </cell>
          <cell r="AB77">
            <v>2049312</v>
          </cell>
          <cell r="AD77">
            <v>3510</v>
          </cell>
          <cell r="AE77">
            <v>0</v>
          </cell>
          <cell r="AF77">
            <v>0</v>
          </cell>
          <cell r="AG77">
            <v>0</v>
          </cell>
          <cell r="AH77">
            <v>0</v>
          </cell>
          <cell r="AI77">
            <v>0</v>
          </cell>
          <cell r="AJ77">
            <v>0</v>
          </cell>
          <cell r="AK77">
            <v>0</v>
          </cell>
          <cell r="AL77">
            <v>0</v>
          </cell>
          <cell r="AM77">
            <v>0</v>
          </cell>
          <cell r="AN77">
            <v>0</v>
          </cell>
        </row>
        <row r="78">
          <cell r="A78">
            <v>3513</v>
          </cell>
          <cell r="B78" t="str">
            <v>NEW HEIGHTS CS OF BROCKTON</v>
          </cell>
          <cell r="C78">
            <v>315</v>
          </cell>
          <cell r="D78"/>
          <cell r="E78">
            <v>0</v>
          </cell>
          <cell r="F78">
            <v>303.9488054607508</v>
          </cell>
          <cell r="H78">
            <v>3824684</v>
          </cell>
          <cell r="I78">
            <v>0</v>
          </cell>
          <cell r="J78">
            <v>271429</v>
          </cell>
          <cell r="K78">
            <v>4096113</v>
          </cell>
          <cell r="L78">
            <v>0</v>
          </cell>
          <cell r="M78">
            <v>3513</v>
          </cell>
          <cell r="N78">
            <v>303.9488054607508</v>
          </cell>
          <cell r="O78">
            <v>0</v>
          </cell>
          <cell r="P78">
            <v>0</v>
          </cell>
          <cell r="Q78">
            <v>3501238</v>
          </cell>
          <cell r="R78">
            <v>0</v>
          </cell>
          <cell r="S78">
            <v>0</v>
          </cell>
          <cell r="T78">
            <v>3501238</v>
          </cell>
          <cell r="U78">
            <v>248905</v>
          </cell>
          <cell r="V78">
            <v>3750143</v>
          </cell>
          <cell r="W78">
            <v>323446</v>
          </cell>
          <cell r="X78">
            <v>0</v>
          </cell>
          <cell r="Y78">
            <v>323446</v>
          </cell>
          <cell r="Z78">
            <v>22524</v>
          </cell>
          <cell r="AA78">
            <v>345970</v>
          </cell>
          <cell r="AB78">
            <v>4096113</v>
          </cell>
          <cell r="AD78">
            <v>3513</v>
          </cell>
          <cell r="AE78">
            <v>0</v>
          </cell>
          <cell r="AF78">
            <v>0</v>
          </cell>
          <cell r="AG78">
            <v>0</v>
          </cell>
          <cell r="AH78">
            <v>0</v>
          </cell>
          <cell r="AI78">
            <v>0</v>
          </cell>
          <cell r="AJ78">
            <v>0</v>
          </cell>
          <cell r="AK78">
            <v>0</v>
          </cell>
          <cell r="AL78">
            <v>0</v>
          </cell>
          <cell r="AM78">
            <v>0</v>
          </cell>
          <cell r="AN78">
            <v>0</v>
          </cell>
        </row>
        <row r="79">
          <cell r="A79">
            <v>9999</v>
          </cell>
          <cell r="B79" t="str">
            <v>STATE TOTAL</v>
          </cell>
          <cell r="C79">
            <v>39560</v>
          </cell>
          <cell r="D79">
            <v>143.00000000000043</v>
          </cell>
          <cell r="E79">
            <v>0</v>
          </cell>
          <cell r="F79">
            <v>38741</v>
          </cell>
          <cell r="H79">
            <v>497813720.46325999</v>
          </cell>
          <cell r="I79">
            <v>0</v>
          </cell>
          <cell r="J79">
            <v>34468647</v>
          </cell>
          <cell r="K79">
            <v>532282367.46326005</v>
          </cell>
          <cell r="M79">
            <v>9999</v>
          </cell>
          <cell r="N79">
            <v>38741</v>
          </cell>
          <cell r="O79">
            <v>143.00000000000043</v>
          </cell>
          <cell r="P79">
            <v>0</v>
          </cell>
          <cell r="Q79">
            <v>498239467</v>
          </cell>
          <cell r="R79">
            <v>0</v>
          </cell>
          <cell r="S79">
            <v>455435.53673994588</v>
          </cell>
          <cell r="T79">
            <v>497784031.46325988</v>
          </cell>
          <cell r="U79">
            <v>34467754</v>
          </cell>
          <cell r="V79">
            <v>532251785.46325988</v>
          </cell>
          <cell r="W79">
            <v>29689</v>
          </cell>
          <cell r="X79">
            <v>0</v>
          </cell>
          <cell r="Y79">
            <v>29689</v>
          </cell>
          <cell r="Z79">
            <v>893</v>
          </cell>
          <cell r="AA79">
            <v>30582</v>
          </cell>
          <cell r="AB79">
            <v>532282367.46325988</v>
          </cell>
          <cell r="AD79">
            <v>999</v>
          </cell>
          <cell r="AE79">
            <v>0</v>
          </cell>
          <cell r="AF79">
            <v>0</v>
          </cell>
          <cell r="AG79">
            <v>0</v>
          </cell>
          <cell r="AH79">
            <v>0</v>
          </cell>
          <cell r="AI79">
            <v>0</v>
          </cell>
          <cell r="AJ79">
            <v>0</v>
          </cell>
          <cell r="AK79">
            <v>0</v>
          </cell>
          <cell r="AL79">
            <v>0</v>
          </cell>
          <cell r="AM79">
            <v>0</v>
          </cell>
          <cell r="AN79">
            <v>0</v>
          </cell>
        </row>
      </sheetData>
      <sheetData sheetId="24"/>
      <sheetData sheetId="25">
        <row r="10">
          <cell r="A10">
            <v>409</v>
          </cell>
          <cell r="B10" t="str">
            <v>ALMA DEL MAR</v>
          </cell>
          <cell r="C10">
            <v>420</v>
          </cell>
          <cell r="D10"/>
          <cell r="E10">
            <v>0</v>
          </cell>
          <cell r="F10">
            <v>413</v>
          </cell>
          <cell r="H10">
            <v>4671250</v>
          </cell>
          <cell r="I10">
            <v>0</v>
          </cell>
          <cell r="J10">
            <v>368809</v>
          </cell>
          <cell r="K10">
            <v>5040059</v>
          </cell>
          <cell r="L10">
            <v>0</v>
          </cell>
          <cell r="M10">
            <v>409</v>
          </cell>
          <cell r="N10">
            <v>413</v>
          </cell>
          <cell r="O10">
            <v>0</v>
          </cell>
          <cell r="P10">
            <v>0</v>
          </cell>
          <cell r="Q10">
            <v>4671250</v>
          </cell>
          <cell r="R10">
            <v>0</v>
          </cell>
          <cell r="S10">
            <v>4671250</v>
          </cell>
          <cell r="T10">
            <v>0</v>
          </cell>
          <cell r="U10">
            <v>368809</v>
          </cell>
          <cell r="V10">
            <v>5040059</v>
          </cell>
          <cell r="W10">
            <v>0</v>
          </cell>
          <cell r="X10">
            <v>0</v>
          </cell>
          <cell r="Y10">
            <v>0</v>
          </cell>
          <cell r="Z10">
            <v>0</v>
          </cell>
          <cell r="AA10">
            <v>5040059</v>
          </cell>
          <cell r="AC10">
            <v>409</v>
          </cell>
          <cell r="AD10">
            <v>0</v>
          </cell>
          <cell r="AE10">
            <v>0</v>
          </cell>
          <cell r="AF10">
            <v>0</v>
          </cell>
          <cell r="AG10">
            <v>0</v>
          </cell>
          <cell r="AH10">
            <v>0</v>
          </cell>
          <cell r="AI10">
            <v>0</v>
          </cell>
          <cell r="AJ10">
            <v>0</v>
          </cell>
          <cell r="AK10">
            <v>0</v>
          </cell>
          <cell r="AL10">
            <v>0</v>
          </cell>
          <cell r="AM10">
            <v>0</v>
          </cell>
        </row>
        <row r="11">
          <cell r="A11">
            <v>410</v>
          </cell>
          <cell r="B11" t="str">
            <v>EXCEL ACADEMY</v>
          </cell>
          <cell r="C11">
            <v>1141</v>
          </cell>
          <cell r="D11"/>
          <cell r="E11">
            <v>0</v>
          </cell>
          <cell r="F11">
            <v>1127</v>
          </cell>
          <cell r="H11">
            <v>15462011.034655966</v>
          </cell>
          <cell r="I11">
            <v>0</v>
          </cell>
          <cell r="J11">
            <v>1006411</v>
          </cell>
          <cell r="K11">
            <v>16468422.034655966</v>
          </cell>
          <cell r="L11">
            <v>0</v>
          </cell>
          <cell r="M11">
            <v>410</v>
          </cell>
          <cell r="N11">
            <v>1127</v>
          </cell>
          <cell r="O11">
            <v>0</v>
          </cell>
          <cell r="P11">
            <v>0</v>
          </cell>
          <cell r="Q11">
            <v>15474717</v>
          </cell>
          <cell r="R11">
            <v>13883.965344034566</v>
          </cell>
          <cell r="S11">
            <v>15460833.034655966</v>
          </cell>
          <cell r="T11">
            <v>0</v>
          </cell>
          <cell r="U11">
            <v>1006411</v>
          </cell>
          <cell r="V11">
            <v>16467244.034655966</v>
          </cell>
          <cell r="W11">
            <v>0</v>
          </cell>
          <cell r="X11">
            <v>0</v>
          </cell>
          <cell r="Y11">
            <v>0</v>
          </cell>
          <cell r="Z11">
            <v>0</v>
          </cell>
          <cell r="AA11">
            <v>16467244.034655966</v>
          </cell>
          <cell r="AC11">
            <v>410</v>
          </cell>
          <cell r="AD11">
            <v>0</v>
          </cell>
          <cell r="AE11">
            <v>1178</v>
          </cell>
          <cell r="AF11">
            <v>0</v>
          </cell>
          <cell r="AG11">
            <v>0</v>
          </cell>
          <cell r="AH11">
            <v>1178</v>
          </cell>
          <cell r="AI11">
            <v>0</v>
          </cell>
          <cell r="AJ11">
            <v>0</v>
          </cell>
          <cell r="AK11">
            <v>0</v>
          </cell>
          <cell r="AL11">
            <v>0</v>
          </cell>
          <cell r="AM11">
            <v>1178</v>
          </cell>
        </row>
        <row r="12">
          <cell r="A12">
            <v>412</v>
          </cell>
          <cell r="B12" t="str">
            <v>ACADEMY OF THE PACIFIC RIM</v>
          </cell>
          <cell r="C12">
            <v>540</v>
          </cell>
          <cell r="D12"/>
          <cell r="E12">
            <v>0</v>
          </cell>
          <cell r="F12">
            <v>524</v>
          </cell>
          <cell r="H12">
            <v>8052827</v>
          </cell>
          <cell r="I12">
            <v>0</v>
          </cell>
          <cell r="J12">
            <v>467928</v>
          </cell>
          <cell r="K12">
            <v>8520755</v>
          </cell>
          <cell r="L12">
            <v>0</v>
          </cell>
          <cell r="M12">
            <v>412</v>
          </cell>
          <cell r="N12">
            <v>524</v>
          </cell>
          <cell r="O12">
            <v>0</v>
          </cell>
          <cell r="P12">
            <v>0</v>
          </cell>
          <cell r="Q12">
            <v>8052875</v>
          </cell>
          <cell r="R12">
            <v>0</v>
          </cell>
          <cell r="S12">
            <v>8052875</v>
          </cell>
          <cell r="T12">
            <v>0</v>
          </cell>
          <cell r="U12">
            <v>467932</v>
          </cell>
          <cell r="V12">
            <v>8520807</v>
          </cell>
          <cell r="W12">
            <v>0</v>
          </cell>
          <cell r="X12">
            <v>0</v>
          </cell>
          <cell r="Y12">
            <v>0</v>
          </cell>
          <cell r="Z12">
            <v>0</v>
          </cell>
          <cell r="AA12">
            <v>8520807</v>
          </cell>
          <cell r="AC12">
            <v>412</v>
          </cell>
          <cell r="AD12">
            <v>0</v>
          </cell>
          <cell r="AE12">
            <v>-48</v>
          </cell>
          <cell r="AF12">
            <v>0</v>
          </cell>
          <cell r="AG12">
            <v>-4</v>
          </cell>
          <cell r="AH12">
            <v>-52</v>
          </cell>
          <cell r="AI12">
            <v>0</v>
          </cell>
          <cell r="AJ12">
            <v>0</v>
          </cell>
          <cell r="AK12">
            <v>0</v>
          </cell>
          <cell r="AL12">
            <v>0</v>
          </cell>
          <cell r="AM12">
            <v>-52</v>
          </cell>
        </row>
        <row r="13">
          <cell r="A13">
            <v>413</v>
          </cell>
          <cell r="B13" t="str">
            <v>FOUR RIVERS</v>
          </cell>
          <cell r="C13">
            <v>220</v>
          </cell>
          <cell r="D13">
            <v>1.9999999999999911</v>
          </cell>
          <cell r="E13">
            <v>0</v>
          </cell>
          <cell r="F13">
            <v>222</v>
          </cell>
          <cell r="H13">
            <v>3488798</v>
          </cell>
          <cell r="I13">
            <v>0</v>
          </cell>
          <cell r="J13">
            <v>196470</v>
          </cell>
          <cell r="K13">
            <v>3685268</v>
          </cell>
          <cell r="L13">
            <v>0</v>
          </cell>
          <cell r="M13">
            <v>413</v>
          </cell>
          <cell r="N13">
            <v>222</v>
          </cell>
          <cell r="O13">
            <v>1.9999999999999911</v>
          </cell>
          <cell r="P13">
            <v>0</v>
          </cell>
          <cell r="Q13">
            <v>3488798</v>
          </cell>
          <cell r="R13">
            <v>0</v>
          </cell>
          <cell r="S13">
            <v>3488798</v>
          </cell>
          <cell r="T13">
            <v>0</v>
          </cell>
          <cell r="U13">
            <v>196470</v>
          </cell>
          <cell r="V13">
            <v>3685268</v>
          </cell>
          <cell r="W13">
            <v>0</v>
          </cell>
          <cell r="X13">
            <v>0</v>
          </cell>
          <cell r="Y13">
            <v>0</v>
          </cell>
          <cell r="Z13">
            <v>0</v>
          </cell>
          <cell r="AA13">
            <v>3685268</v>
          </cell>
          <cell r="AC13">
            <v>413</v>
          </cell>
          <cell r="AD13">
            <v>0</v>
          </cell>
          <cell r="AE13">
            <v>0</v>
          </cell>
          <cell r="AF13">
            <v>0</v>
          </cell>
          <cell r="AG13">
            <v>0</v>
          </cell>
          <cell r="AH13">
            <v>0</v>
          </cell>
          <cell r="AI13">
            <v>0</v>
          </cell>
          <cell r="AJ13">
            <v>0</v>
          </cell>
          <cell r="AK13">
            <v>0</v>
          </cell>
          <cell r="AL13">
            <v>0</v>
          </cell>
          <cell r="AM13">
            <v>0</v>
          </cell>
        </row>
        <row r="14">
          <cell r="A14">
            <v>414</v>
          </cell>
          <cell r="B14" t="str">
            <v>BERKSHIRE ARTS AND TECHNOLOGY</v>
          </cell>
          <cell r="C14">
            <v>363</v>
          </cell>
          <cell r="D14"/>
          <cell r="E14">
            <v>0</v>
          </cell>
          <cell r="F14">
            <v>354</v>
          </cell>
          <cell r="H14">
            <v>4710782</v>
          </cell>
          <cell r="I14">
            <v>0</v>
          </cell>
          <cell r="J14">
            <v>316122</v>
          </cell>
          <cell r="K14">
            <v>5026904</v>
          </cell>
          <cell r="L14">
            <v>0</v>
          </cell>
          <cell r="M14">
            <v>414</v>
          </cell>
          <cell r="N14">
            <v>354</v>
          </cell>
          <cell r="O14">
            <v>0</v>
          </cell>
          <cell r="P14">
            <v>0</v>
          </cell>
          <cell r="Q14">
            <v>4710782</v>
          </cell>
          <cell r="R14">
            <v>0</v>
          </cell>
          <cell r="S14">
            <v>4710782</v>
          </cell>
          <cell r="T14">
            <v>0</v>
          </cell>
          <cell r="U14">
            <v>316122</v>
          </cell>
          <cell r="V14">
            <v>5026904</v>
          </cell>
          <cell r="W14">
            <v>0</v>
          </cell>
          <cell r="X14">
            <v>0</v>
          </cell>
          <cell r="Y14">
            <v>0</v>
          </cell>
          <cell r="Z14">
            <v>0</v>
          </cell>
          <cell r="AA14">
            <v>5026904</v>
          </cell>
          <cell r="AC14">
            <v>414</v>
          </cell>
          <cell r="AD14">
            <v>0</v>
          </cell>
          <cell r="AE14">
            <v>0</v>
          </cell>
          <cell r="AF14">
            <v>0</v>
          </cell>
          <cell r="AG14">
            <v>0</v>
          </cell>
          <cell r="AH14">
            <v>0</v>
          </cell>
          <cell r="AI14">
            <v>0</v>
          </cell>
          <cell r="AJ14">
            <v>0</v>
          </cell>
          <cell r="AK14">
            <v>0</v>
          </cell>
          <cell r="AL14">
            <v>0</v>
          </cell>
          <cell r="AM14">
            <v>0</v>
          </cell>
        </row>
        <row r="15">
          <cell r="A15">
            <v>416</v>
          </cell>
          <cell r="B15" t="str">
            <v>BOSTON PREPARATORY</v>
          </cell>
          <cell r="C15">
            <v>466</v>
          </cell>
          <cell r="D15"/>
          <cell r="E15">
            <v>0</v>
          </cell>
          <cell r="F15">
            <v>463</v>
          </cell>
          <cell r="H15">
            <v>7469770</v>
          </cell>
          <cell r="I15">
            <v>0</v>
          </cell>
          <cell r="J15">
            <v>413459</v>
          </cell>
          <cell r="K15">
            <v>7883229</v>
          </cell>
          <cell r="L15">
            <v>0</v>
          </cell>
          <cell r="M15">
            <v>416</v>
          </cell>
          <cell r="N15">
            <v>463</v>
          </cell>
          <cell r="O15">
            <v>0</v>
          </cell>
          <cell r="P15">
            <v>0</v>
          </cell>
          <cell r="Q15">
            <v>7469770</v>
          </cell>
          <cell r="R15">
            <v>0</v>
          </cell>
          <cell r="S15">
            <v>7469770</v>
          </cell>
          <cell r="T15">
            <v>0</v>
          </cell>
          <cell r="U15">
            <v>413459</v>
          </cell>
          <cell r="V15">
            <v>7883229</v>
          </cell>
          <cell r="W15">
            <v>0</v>
          </cell>
          <cell r="X15">
            <v>0</v>
          </cell>
          <cell r="Y15">
            <v>0</v>
          </cell>
          <cell r="Z15">
            <v>0</v>
          </cell>
          <cell r="AA15">
            <v>7883229</v>
          </cell>
          <cell r="AC15">
            <v>416</v>
          </cell>
          <cell r="AD15">
            <v>0</v>
          </cell>
          <cell r="AE15">
            <v>0</v>
          </cell>
          <cell r="AF15">
            <v>0</v>
          </cell>
          <cell r="AG15">
            <v>0</v>
          </cell>
          <cell r="AH15">
            <v>0</v>
          </cell>
          <cell r="AI15">
            <v>0</v>
          </cell>
          <cell r="AJ15">
            <v>0</v>
          </cell>
          <cell r="AK15">
            <v>0</v>
          </cell>
          <cell r="AL15">
            <v>0</v>
          </cell>
          <cell r="AM15">
            <v>0</v>
          </cell>
        </row>
        <row r="16">
          <cell r="A16">
            <v>417</v>
          </cell>
          <cell r="B16" t="str">
            <v>BRIDGE BOSTON</v>
          </cell>
          <cell r="C16">
            <v>312</v>
          </cell>
          <cell r="D16"/>
          <cell r="E16">
            <v>0</v>
          </cell>
          <cell r="F16">
            <v>308</v>
          </cell>
          <cell r="H16">
            <v>5086669</v>
          </cell>
          <cell r="I16">
            <v>0</v>
          </cell>
          <cell r="J16">
            <v>275044</v>
          </cell>
          <cell r="K16">
            <v>5361713</v>
          </cell>
          <cell r="L16">
            <v>0</v>
          </cell>
          <cell r="M16">
            <v>417</v>
          </cell>
          <cell r="N16">
            <v>308</v>
          </cell>
          <cell r="O16">
            <v>0</v>
          </cell>
          <cell r="P16">
            <v>0</v>
          </cell>
          <cell r="Q16">
            <v>5086669</v>
          </cell>
          <cell r="R16">
            <v>0</v>
          </cell>
          <cell r="S16">
            <v>5086669</v>
          </cell>
          <cell r="T16">
            <v>0</v>
          </cell>
          <cell r="U16">
            <v>275044</v>
          </cell>
          <cell r="V16">
            <v>5361713</v>
          </cell>
          <cell r="W16">
            <v>0</v>
          </cell>
          <cell r="X16">
            <v>0</v>
          </cell>
          <cell r="Y16">
            <v>0</v>
          </cell>
          <cell r="Z16">
            <v>0</v>
          </cell>
          <cell r="AA16">
            <v>5361713</v>
          </cell>
          <cell r="AC16">
            <v>417</v>
          </cell>
          <cell r="AD16">
            <v>0</v>
          </cell>
          <cell r="AE16">
            <v>0</v>
          </cell>
          <cell r="AF16">
            <v>0</v>
          </cell>
          <cell r="AG16">
            <v>0</v>
          </cell>
          <cell r="AH16">
            <v>0</v>
          </cell>
          <cell r="AI16">
            <v>0</v>
          </cell>
          <cell r="AJ16">
            <v>0</v>
          </cell>
          <cell r="AK16">
            <v>0</v>
          </cell>
          <cell r="AL16">
            <v>0</v>
          </cell>
          <cell r="AM16">
            <v>0</v>
          </cell>
        </row>
        <row r="17">
          <cell r="A17">
            <v>418</v>
          </cell>
          <cell r="B17" t="str">
            <v>CHRISTA MCAULIFFE</v>
          </cell>
          <cell r="C17">
            <v>396</v>
          </cell>
          <cell r="D17"/>
          <cell r="E17">
            <v>0</v>
          </cell>
          <cell r="F17">
            <v>395</v>
          </cell>
          <cell r="H17">
            <v>5511023.3400692036</v>
          </cell>
          <cell r="I17">
            <v>0</v>
          </cell>
          <cell r="J17">
            <v>352735</v>
          </cell>
          <cell r="K17">
            <v>5863758.3400692036</v>
          </cell>
          <cell r="L17">
            <v>0</v>
          </cell>
          <cell r="M17">
            <v>418</v>
          </cell>
          <cell r="N17">
            <v>395</v>
          </cell>
          <cell r="O17">
            <v>0</v>
          </cell>
          <cell r="P17">
            <v>0</v>
          </cell>
          <cell r="Q17">
            <v>5511915</v>
          </cell>
          <cell r="R17">
            <v>891.65993079632301</v>
          </cell>
          <cell r="S17">
            <v>5511023.3400692046</v>
          </cell>
          <cell r="T17">
            <v>0</v>
          </cell>
          <cell r="U17">
            <v>352735</v>
          </cell>
          <cell r="V17">
            <v>5863758.3400692046</v>
          </cell>
          <cell r="W17">
            <v>0</v>
          </cell>
          <cell r="X17">
            <v>0</v>
          </cell>
          <cell r="Y17">
            <v>0</v>
          </cell>
          <cell r="Z17">
            <v>0</v>
          </cell>
          <cell r="AA17">
            <v>5863758.3400692046</v>
          </cell>
          <cell r="AC17">
            <v>418</v>
          </cell>
          <cell r="AD17">
            <v>0</v>
          </cell>
          <cell r="AE17">
            <v>0</v>
          </cell>
          <cell r="AF17">
            <v>0</v>
          </cell>
          <cell r="AG17">
            <v>0</v>
          </cell>
          <cell r="AH17">
            <v>0</v>
          </cell>
          <cell r="AI17">
            <v>0</v>
          </cell>
          <cell r="AJ17">
            <v>0</v>
          </cell>
          <cell r="AK17">
            <v>0</v>
          </cell>
          <cell r="AL17">
            <v>0</v>
          </cell>
          <cell r="AM17">
            <v>0</v>
          </cell>
        </row>
        <row r="18">
          <cell r="A18">
            <v>419</v>
          </cell>
          <cell r="B18" t="str">
            <v>HELEN Y. DAVIS LEADERSHIP ACADEMY</v>
          </cell>
          <cell r="C18">
            <v>216</v>
          </cell>
          <cell r="D18"/>
          <cell r="E18">
            <v>0</v>
          </cell>
          <cell r="F18">
            <v>214</v>
          </cell>
          <cell r="H18">
            <v>3337952.3786110445</v>
          </cell>
          <cell r="I18">
            <v>0</v>
          </cell>
          <cell r="J18">
            <v>191027</v>
          </cell>
          <cell r="K18">
            <v>3528979.3786110445</v>
          </cell>
          <cell r="L18">
            <v>0</v>
          </cell>
          <cell r="M18">
            <v>419</v>
          </cell>
          <cell r="N18">
            <v>214</v>
          </cell>
          <cell r="O18">
            <v>0</v>
          </cell>
          <cell r="P18">
            <v>0</v>
          </cell>
          <cell r="Q18">
            <v>3339420</v>
          </cell>
          <cell r="R18">
            <v>2106.6213889555165</v>
          </cell>
          <cell r="S18">
            <v>3337313.3786110445</v>
          </cell>
          <cell r="T18">
            <v>0</v>
          </cell>
          <cell r="U18">
            <v>191102</v>
          </cell>
          <cell r="V18">
            <v>3528415.3786110445</v>
          </cell>
          <cell r="W18">
            <v>0</v>
          </cell>
          <cell r="X18">
            <v>0</v>
          </cell>
          <cell r="Y18">
            <v>0</v>
          </cell>
          <cell r="Z18">
            <v>0</v>
          </cell>
          <cell r="AA18">
            <v>3528415.3786110445</v>
          </cell>
          <cell r="AC18">
            <v>419</v>
          </cell>
          <cell r="AD18">
            <v>-0.35</v>
          </cell>
          <cell r="AE18">
            <v>360</v>
          </cell>
          <cell r="AF18">
            <v>0</v>
          </cell>
          <cell r="AG18">
            <v>-85</v>
          </cell>
          <cell r="AH18">
            <v>275</v>
          </cell>
          <cell r="AI18">
            <v>279</v>
          </cell>
          <cell r="AJ18">
            <v>0</v>
          </cell>
          <cell r="AK18">
            <v>10</v>
          </cell>
          <cell r="AL18">
            <v>289</v>
          </cell>
          <cell r="AM18">
            <v>564</v>
          </cell>
        </row>
        <row r="19">
          <cell r="A19">
            <v>420</v>
          </cell>
          <cell r="B19" t="str">
            <v>BENJAMIN BANNEKER</v>
          </cell>
          <cell r="C19">
            <v>350</v>
          </cell>
          <cell r="D19">
            <v>4.0000000000000115</v>
          </cell>
          <cell r="E19">
            <v>0</v>
          </cell>
          <cell r="F19">
            <v>354</v>
          </cell>
          <cell r="H19">
            <v>7223059.1069093263</v>
          </cell>
          <cell r="I19">
            <v>0</v>
          </cell>
          <cell r="J19">
            <v>312582</v>
          </cell>
          <cell r="K19">
            <v>7535641.1069093263</v>
          </cell>
          <cell r="L19">
            <v>0</v>
          </cell>
          <cell r="M19">
            <v>420</v>
          </cell>
          <cell r="N19">
            <v>354</v>
          </cell>
          <cell r="O19">
            <v>4.0000000000000115</v>
          </cell>
          <cell r="P19">
            <v>0</v>
          </cell>
          <cell r="Q19">
            <v>7249455</v>
          </cell>
          <cell r="R19">
            <v>31054.89309067413</v>
          </cell>
          <cell r="S19">
            <v>7218400.1069093291</v>
          </cell>
          <cell r="T19">
            <v>0</v>
          </cell>
          <cell r="U19">
            <v>312582</v>
          </cell>
          <cell r="V19">
            <v>7530982.1069093291</v>
          </cell>
          <cell r="W19">
            <v>0</v>
          </cell>
          <cell r="X19">
            <v>0</v>
          </cell>
          <cell r="Y19">
            <v>0</v>
          </cell>
          <cell r="Z19">
            <v>0</v>
          </cell>
          <cell r="AA19">
            <v>7530982.1069093291</v>
          </cell>
          <cell r="AC19">
            <v>420</v>
          </cell>
          <cell r="AD19">
            <v>0</v>
          </cell>
          <cell r="AE19">
            <v>4659</v>
          </cell>
          <cell r="AF19">
            <v>0</v>
          </cell>
          <cell r="AG19">
            <v>0</v>
          </cell>
          <cell r="AH19">
            <v>4659</v>
          </cell>
          <cell r="AI19">
            <v>0</v>
          </cell>
          <cell r="AJ19">
            <v>0</v>
          </cell>
          <cell r="AK19">
            <v>0</v>
          </cell>
          <cell r="AL19">
            <v>0</v>
          </cell>
          <cell r="AM19">
            <v>4659</v>
          </cell>
        </row>
        <row r="20">
          <cell r="A20">
            <v>426</v>
          </cell>
          <cell r="B20" t="str">
            <v>COMMUNITY DAY - GATEWAY</v>
          </cell>
          <cell r="C20">
            <v>320</v>
          </cell>
          <cell r="D20"/>
          <cell r="E20">
            <v>0</v>
          </cell>
          <cell r="F20">
            <v>320</v>
          </cell>
          <cell r="H20">
            <v>3858907</v>
          </cell>
          <cell r="I20">
            <v>0</v>
          </cell>
          <cell r="J20">
            <v>285760</v>
          </cell>
          <cell r="K20">
            <v>4144667</v>
          </cell>
          <cell r="L20">
            <v>0</v>
          </cell>
          <cell r="M20">
            <v>426</v>
          </cell>
          <cell r="N20">
            <v>320</v>
          </cell>
          <cell r="O20">
            <v>0</v>
          </cell>
          <cell r="P20">
            <v>0</v>
          </cell>
          <cell r="Q20">
            <v>3858907</v>
          </cell>
          <cell r="R20">
            <v>0</v>
          </cell>
          <cell r="S20">
            <v>3858907</v>
          </cell>
          <cell r="T20">
            <v>0</v>
          </cell>
          <cell r="U20">
            <v>285760</v>
          </cell>
          <cell r="V20">
            <v>4144667</v>
          </cell>
          <cell r="W20">
            <v>0</v>
          </cell>
          <cell r="X20">
            <v>0</v>
          </cell>
          <cell r="Y20">
            <v>0</v>
          </cell>
          <cell r="Z20">
            <v>0</v>
          </cell>
          <cell r="AA20">
            <v>4144667</v>
          </cell>
          <cell r="AC20">
            <v>426</v>
          </cell>
          <cell r="AD20">
            <v>0</v>
          </cell>
          <cell r="AE20">
            <v>0</v>
          </cell>
          <cell r="AF20">
            <v>0</v>
          </cell>
          <cell r="AG20">
            <v>0</v>
          </cell>
          <cell r="AH20">
            <v>0</v>
          </cell>
          <cell r="AI20">
            <v>0</v>
          </cell>
          <cell r="AJ20">
            <v>0</v>
          </cell>
          <cell r="AK20">
            <v>0</v>
          </cell>
          <cell r="AL20">
            <v>0</v>
          </cell>
          <cell r="AM20">
            <v>0</v>
          </cell>
        </row>
        <row r="21">
          <cell r="A21">
            <v>428</v>
          </cell>
          <cell r="B21" t="str">
            <v>BROOKE</v>
          </cell>
          <cell r="C21">
            <v>1792</v>
          </cell>
          <cell r="D21"/>
          <cell r="E21">
            <v>0</v>
          </cell>
          <cell r="F21">
            <v>1736</v>
          </cell>
          <cell r="H21">
            <v>25995818.321275819</v>
          </cell>
          <cell r="I21">
            <v>0</v>
          </cell>
          <cell r="J21">
            <v>1550248</v>
          </cell>
          <cell r="K21">
            <v>27546066.321275819</v>
          </cell>
          <cell r="L21">
            <v>0</v>
          </cell>
          <cell r="M21">
            <v>428</v>
          </cell>
          <cell r="N21">
            <v>1736</v>
          </cell>
          <cell r="O21">
            <v>0</v>
          </cell>
          <cell r="P21">
            <v>0</v>
          </cell>
          <cell r="Q21">
            <v>25998380</v>
          </cell>
          <cell r="R21">
            <v>4328.6787241803295</v>
          </cell>
          <cell r="S21">
            <v>25994051.321275819</v>
          </cell>
          <cell r="T21">
            <v>0</v>
          </cell>
          <cell r="U21">
            <v>1550248</v>
          </cell>
          <cell r="V21">
            <v>27544299.321275823</v>
          </cell>
          <cell r="W21">
            <v>0</v>
          </cell>
          <cell r="X21">
            <v>0</v>
          </cell>
          <cell r="Y21">
            <v>0</v>
          </cell>
          <cell r="Z21">
            <v>0</v>
          </cell>
          <cell r="AA21">
            <v>27544299.321275823</v>
          </cell>
          <cell r="AC21">
            <v>428</v>
          </cell>
          <cell r="AD21">
            <v>0</v>
          </cell>
          <cell r="AE21">
            <v>1767</v>
          </cell>
          <cell r="AF21">
            <v>0</v>
          </cell>
          <cell r="AG21">
            <v>0</v>
          </cell>
          <cell r="AH21">
            <v>1767</v>
          </cell>
          <cell r="AI21">
            <v>0</v>
          </cell>
          <cell r="AJ21">
            <v>0</v>
          </cell>
          <cell r="AK21">
            <v>0</v>
          </cell>
          <cell r="AL21">
            <v>0</v>
          </cell>
          <cell r="AM21">
            <v>1767</v>
          </cell>
        </row>
        <row r="22">
          <cell r="A22">
            <v>429</v>
          </cell>
          <cell r="B22" t="str">
            <v>KIPP ACADEMY LYNN</v>
          </cell>
          <cell r="C22">
            <v>1367</v>
          </cell>
          <cell r="D22"/>
          <cell r="E22">
            <v>0</v>
          </cell>
          <cell r="F22">
            <v>1336</v>
          </cell>
          <cell r="H22">
            <v>16606815</v>
          </cell>
          <cell r="I22">
            <v>0</v>
          </cell>
          <cell r="J22">
            <v>1193048</v>
          </cell>
          <cell r="K22">
            <v>17799863</v>
          </cell>
          <cell r="L22">
            <v>0</v>
          </cell>
          <cell r="M22">
            <v>429</v>
          </cell>
          <cell r="N22">
            <v>1336</v>
          </cell>
          <cell r="O22">
            <v>0</v>
          </cell>
          <cell r="P22">
            <v>0</v>
          </cell>
          <cell r="Q22">
            <v>16606815</v>
          </cell>
          <cell r="R22">
            <v>0</v>
          </cell>
          <cell r="S22">
            <v>16606815</v>
          </cell>
          <cell r="T22">
            <v>0</v>
          </cell>
          <cell r="U22">
            <v>1193048</v>
          </cell>
          <cell r="V22">
            <v>17799863</v>
          </cell>
          <cell r="W22">
            <v>0</v>
          </cell>
          <cell r="X22">
            <v>0</v>
          </cell>
          <cell r="Y22">
            <v>0</v>
          </cell>
          <cell r="Z22">
            <v>0</v>
          </cell>
          <cell r="AA22">
            <v>17799863</v>
          </cell>
          <cell r="AC22">
            <v>429</v>
          </cell>
          <cell r="AD22">
            <v>0</v>
          </cell>
          <cell r="AE22">
            <v>0</v>
          </cell>
          <cell r="AF22">
            <v>0</v>
          </cell>
          <cell r="AG22">
            <v>0</v>
          </cell>
          <cell r="AH22">
            <v>0</v>
          </cell>
          <cell r="AI22">
            <v>0</v>
          </cell>
          <cell r="AJ22">
            <v>0</v>
          </cell>
          <cell r="AK22">
            <v>0</v>
          </cell>
          <cell r="AL22">
            <v>0</v>
          </cell>
          <cell r="AM22">
            <v>0</v>
          </cell>
        </row>
        <row r="23">
          <cell r="A23">
            <v>430</v>
          </cell>
          <cell r="B23" t="str">
            <v>ADVANCED MATH AND SCIENCE ACADEMY</v>
          </cell>
          <cell r="C23">
            <v>966</v>
          </cell>
          <cell r="D23">
            <v>27.000000000000519</v>
          </cell>
          <cell r="E23">
            <v>0</v>
          </cell>
          <cell r="F23">
            <v>993</v>
          </cell>
          <cell r="H23">
            <v>12678397.727527991</v>
          </cell>
          <cell r="I23">
            <v>0</v>
          </cell>
          <cell r="J23">
            <v>862917</v>
          </cell>
          <cell r="K23">
            <v>13541314.727527991</v>
          </cell>
          <cell r="L23">
            <v>0</v>
          </cell>
          <cell r="M23">
            <v>430</v>
          </cell>
          <cell r="N23">
            <v>993</v>
          </cell>
          <cell r="O23">
            <v>27.000000000000519</v>
          </cell>
          <cell r="P23">
            <v>0</v>
          </cell>
          <cell r="Q23">
            <v>12866973</v>
          </cell>
          <cell r="R23">
            <v>188575.27247200883</v>
          </cell>
          <cell r="S23">
            <v>12678397.727528011</v>
          </cell>
          <cell r="T23">
            <v>0</v>
          </cell>
          <cell r="U23">
            <v>862917</v>
          </cell>
          <cell r="V23">
            <v>13541314.727528011</v>
          </cell>
          <cell r="W23">
            <v>0</v>
          </cell>
          <cell r="X23">
            <v>0</v>
          </cell>
          <cell r="Y23">
            <v>0</v>
          </cell>
          <cell r="Z23">
            <v>0</v>
          </cell>
          <cell r="AA23">
            <v>13541314.727528011</v>
          </cell>
          <cell r="AC23">
            <v>430</v>
          </cell>
          <cell r="AD23">
            <v>0</v>
          </cell>
          <cell r="AE23">
            <v>0</v>
          </cell>
          <cell r="AF23">
            <v>0</v>
          </cell>
          <cell r="AG23">
            <v>0</v>
          </cell>
          <cell r="AH23">
            <v>0</v>
          </cell>
          <cell r="AI23">
            <v>0</v>
          </cell>
          <cell r="AJ23">
            <v>0</v>
          </cell>
          <cell r="AK23">
            <v>0</v>
          </cell>
          <cell r="AL23">
            <v>0</v>
          </cell>
          <cell r="AM23">
            <v>0</v>
          </cell>
        </row>
        <row r="24">
          <cell r="A24">
            <v>431</v>
          </cell>
          <cell r="B24" t="str">
            <v>COMMUNITY DAY - R. KINGMAN WEBSTER</v>
          </cell>
          <cell r="C24">
            <v>320</v>
          </cell>
          <cell r="D24"/>
          <cell r="E24">
            <v>0</v>
          </cell>
          <cell r="F24">
            <v>320</v>
          </cell>
          <cell r="H24">
            <v>3720205</v>
          </cell>
          <cell r="I24">
            <v>0</v>
          </cell>
          <cell r="J24">
            <v>285760</v>
          </cell>
          <cell r="K24">
            <v>4005965</v>
          </cell>
          <cell r="L24">
            <v>0</v>
          </cell>
          <cell r="M24">
            <v>431</v>
          </cell>
          <cell r="N24">
            <v>320</v>
          </cell>
          <cell r="O24">
            <v>0</v>
          </cell>
          <cell r="P24">
            <v>0</v>
          </cell>
          <cell r="Q24">
            <v>3720205</v>
          </cell>
          <cell r="R24">
            <v>0</v>
          </cell>
          <cell r="S24">
            <v>3720205</v>
          </cell>
          <cell r="T24">
            <v>0</v>
          </cell>
          <cell r="U24">
            <v>285760</v>
          </cell>
          <cell r="V24">
            <v>4005965</v>
          </cell>
          <cell r="W24">
            <v>0</v>
          </cell>
          <cell r="X24">
            <v>0</v>
          </cell>
          <cell r="Y24">
            <v>0</v>
          </cell>
          <cell r="Z24">
            <v>0</v>
          </cell>
          <cell r="AA24">
            <v>4005965</v>
          </cell>
          <cell r="AC24">
            <v>431</v>
          </cell>
          <cell r="AD24">
            <v>0</v>
          </cell>
          <cell r="AE24">
            <v>0</v>
          </cell>
          <cell r="AF24">
            <v>0</v>
          </cell>
          <cell r="AG24">
            <v>0</v>
          </cell>
          <cell r="AH24">
            <v>0</v>
          </cell>
          <cell r="AI24">
            <v>0</v>
          </cell>
          <cell r="AJ24">
            <v>0</v>
          </cell>
          <cell r="AK24">
            <v>0</v>
          </cell>
          <cell r="AL24">
            <v>0</v>
          </cell>
          <cell r="AM24">
            <v>0</v>
          </cell>
        </row>
        <row r="25">
          <cell r="A25">
            <v>432</v>
          </cell>
          <cell r="B25" t="str">
            <v>CAPE COD LIGHTHOUSE</v>
          </cell>
          <cell r="C25">
            <v>243</v>
          </cell>
          <cell r="D25"/>
          <cell r="E25">
            <v>0</v>
          </cell>
          <cell r="F25">
            <v>242</v>
          </cell>
          <cell r="H25">
            <v>3350916</v>
          </cell>
          <cell r="I25">
            <v>0</v>
          </cell>
          <cell r="J25">
            <v>216106</v>
          </cell>
          <cell r="K25">
            <v>3567022</v>
          </cell>
          <cell r="L25">
            <v>0</v>
          </cell>
          <cell r="M25">
            <v>432</v>
          </cell>
          <cell r="N25">
            <v>242</v>
          </cell>
          <cell r="O25">
            <v>0</v>
          </cell>
          <cell r="P25">
            <v>0</v>
          </cell>
          <cell r="Q25">
            <v>3350916</v>
          </cell>
          <cell r="R25">
            <v>0</v>
          </cell>
          <cell r="S25">
            <v>3350916</v>
          </cell>
          <cell r="T25">
            <v>0</v>
          </cell>
          <cell r="U25">
            <v>216106</v>
          </cell>
          <cell r="V25">
            <v>3567022</v>
          </cell>
          <cell r="W25">
            <v>0</v>
          </cell>
          <cell r="X25">
            <v>0</v>
          </cell>
          <cell r="Y25">
            <v>0</v>
          </cell>
          <cell r="Z25">
            <v>0</v>
          </cell>
          <cell r="AA25">
            <v>3567022</v>
          </cell>
          <cell r="AC25">
            <v>432</v>
          </cell>
          <cell r="AD25">
            <v>0</v>
          </cell>
          <cell r="AE25">
            <v>0</v>
          </cell>
          <cell r="AF25">
            <v>0</v>
          </cell>
          <cell r="AG25">
            <v>0</v>
          </cell>
          <cell r="AH25">
            <v>0</v>
          </cell>
          <cell r="AI25">
            <v>0</v>
          </cell>
          <cell r="AJ25">
            <v>0</v>
          </cell>
          <cell r="AK25">
            <v>0</v>
          </cell>
          <cell r="AL25">
            <v>0</v>
          </cell>
          <cell r="AM25">
            <v>0</v>
          </cell>
        </row>
        <row r="26">
          <cell r="A26">
            <v>435</v>
          </cell>
          <cell r="B26" t="str">
            <v>INNOVATION ACADEMY</v>
          </cell>
          <cell r="C26">
            <v>800</v>
          </cell>
          <cell r="D26">
            <v>1.9999999999999749</v>
          </cell>
          <cell r="E26">
            <v>0</v>
          </cell>
          <cell r="F26">
            <v>802</v>
          </cell>
          <cell r="H26">
            <v>9442187</v>
          </cell>
          <cell r="I26">
            <v>0</v>
          </cell>
          <cell r="J26">
            <v>714582</v>
          </cell>
          <cell r="K26">
            <v>10156769</v>
          </cell>
          <cell r="L26">
            <v>0</v>
          </cell>
          <cell r="M26">
            <v>435</v>
          </cell>
          <cell r="N26">
            <v>802</v>
          </cell>
          <cell r="O26">
            <v>1.9999999999999749</v>
          </cell>
          <cell r="P26">
            <v>0</v>
          </cell>
          <cell r="Q26">
            <v>9442187</v>
          </cell>
          <cell r="R26">
            <v>0</v>
          </cell>
          <cell r="S26">
            <v>9442187</v>
          </cell>
          <cell r="T26">
            <v>0</v>
          </cell>
          <cell r="U26">
            <v>714582</v>
          </cell>
          <cell r="V26">
            <v>10156769</v>
          </cell>
          <cell r="W26">
            <v>0</v>
          </cell>
          <cell r="X26">
            <v>0</v>
          </cell>
          <cell r="Y26">
            <v>0</v>
          </cell>
          <cell r="Z26">
            <v>0</v>
          </cell>
          <cell r="AA26">
            <v>10156769</v>
          </cell>
          <cell r="AC26">
            <v>435</v>
          </cell>
          <cell r="AD26">
            <v>0</v>
          </cell>
          <cell r="AE26">
            <v>0</v>
          </cell>
          <cell r="AF26">
            <v>0</v>
          </cell>
          <cell r="AG26">
            <v>0</v>
          </cell>
          <cell r="AH26">
            <v>0</v>
          </cell>
          <cell r="AI26">
            <v>0</v>
          </cell>
          <cell r="AJ26">
            <v>0</v>
          </cell>
          <cell r="AK26">
            <v>0</v>
          </cell>
          <cell r="AL26">
            <v>0</v>
          </cell>
          <cell r="AM26">
            <v>0</v>
          </cell>
        </row>
        <row r="27">
          <cell r="A27">
            <v>436</v>
          </cell>
          <cell r="B27" t="str">
            <v>COMMUNITY CS OF CAMBRIDGE</v>
          </cell>
          <cell r="C27">
            <v>394</v>
          </cell>
          <cell r="D27"/>
          <cell r="E27">
            <v>0</v>
          </cell>
          <cell r="F27">
            <v>365</v>
          </cell>
          <cell r="H27">
            <v>7613143.2698748456</v>
          </cell>
          <cell r="I27">
            <v>0</v>
          </cell>
          <cell r="J27">
            <v>325951</v>
          </cell>
          <cell r="K27">
            <v>7939094.2698748456</v>
          </cell>
          <cell r="L27">
            <v>0</v>
          </cell>
          <cell r="M27">
            <v>436</v>
          </cell>
          <cell r="N27">
            <v>365</v>
          </cell>
          <cell r="O27">
            <v>0</v>
          </cell>
          <cell r="P27">
            <v>0</v>
          </cell>
          <cell r="Q27">
            <v>7609428</v>
          </cell>
          <cell r="R27">
            <v>11008.730125154012</v>
          </cell>
          <cell r="S27">
            <v>7598419.2698748484</v>
          </cell>
          <cell r="T27">
            <v>0</v>
          </cell>
          <cell r="U27">
            <v>325945</v>
          </cell>
          <cell r="V27">
            <v>7924364.2698748484</v>
          </cell>
          <cell r="W27">
            <v>0</v>
          </cell>
          <cell r="X27">
            <v>0</v>
          </cell>
          <cell r="Y27">
            <v>0</v>
          </cell>
          <cell r="Z27">
            <v>0</v>
          </cell>
          <cell r="AA27">
            <v>7924364.2698748484</v>
          </cell>
          <cell r="AC27">
            <v>436</v>
          </cell>
          <cell r="AD27">
            <v>0.01</v>
          </cell>
          <cell r="AE27">
            <v>14724</v>
          </cell>
          <cell r="AF27">
            <v>0</v>
          </cell>
          <cell r="AG27">
            <v>6</v>
          </cell>
          <cell r="AH27">
            <v>14730</v>
          </cell>
          <cell r="AI27">
            <v>0</v>
          </cell>
          <cell r="AJ27">
            <v>0</v>
          </cell>
          <cell r="AK27">
            <v>0</v>
          </cell>
          <cell r="AL27">
            <v>0</v>
          </cell>
          <cell r="AM27">
            <v>14730</v>
          </cell>
        </row>
        <row r="28">
          <cell r="A28">
            <v>437</v>
          </cell>
          <cell r="B28" t="str">
            <v>CITY ON A HILL - CIRCUIT ST</v>
          </cell>
          <cell r="C28">
            <v>280</v>
          </cell>
          <cell r="D28">
            <v>3.0000000000000129</v>
          </cell>
          <cell r="E28">
            <v>0</v>
          </cell>
          <cell r="F28">
            <v>283</v>
          </cell>
          <cell r="H28">
            <v>4983588</v>
          </cell>
          <cell r="I28">
            <v>0</v>
          </cell>
          <cell r="J28">
            <v>250172</v>
          </cell>
          <cell r="K28">
            <v>5233760</v>
          </cell>
          <cell r="L28">
            <v>0</v>
          </cell>
          <cell r="M28">
            <v>437</v>
          </cell>
          <cell r="N28">
            <v>283</v>
          </cell>
          <cell r="O28">
            <v>3.0000000000000129</v>
          </cell>
          <cell r="P28">
            <v>0</v>
          </cell>
          <cell r="Q28">
            <v>4983588</v>
          </cell>
          <cell r="R28">
            <v>0</v>
          </cell>
          <cell r="S28">
            <v>4983588</v>
          </cell>
          <cell r="T28">
            <v>0</v>
          </cell>
          <cell r="U28">
            <v>250172</v>
          </cell>
          <cell r="V28">
            <v>5233760</v>
          </cell>
          <cell r="W28">
            <v>0</v>
          </cell>
          <cell r="X28">
            <v>0</v>
          </cell>
          <cell r="Y28">
            <v>0</v>
          </cell>
          <cell r="Z28">
            <v>0</v>
          </cell>
          <cell r="AA28">
            <v>5233760</v>
          </cell>
          <cell r="AC28">
            <v>437</v>
          </cell>
          <cell r="AD28">
            <v>0</v>
          </cell>
          <cell r="AE28">
            <v>0</v>
          </cell>
          <cell r="AF28">
            <v>0</v>
          </cell>
          <cell r="AG28">
            <v>0</v>
          </cell>
          <cell r="AH28">
            <v>0</v>
          </cell>
          <cell r="AI28">
            <v>0</v>
          </cell>
          <cell r="AJ28">
            <v>0</v>
          </cell>
          <cell r="AK28">
            <v>0</v>
          </cell>
          <cell r="AL28">
            <v>0</v>
          </cell>
          <cell r="AM28">
            <v>0</v>
          </cell>
        </row>
        <row r="29">
          <cell r="A29">
            <v>438</v>
          </cell>
          <cell r="B29" t="str">
            <v>CODMAN ACADEMY</v>
          </cell>
          <cell r="C29">
            <v>345</v>
          </cell>
          <cell r="D29"/>
          <cell r="E29">
            <v>0</v>
          </cell>
          <cell r="F29">
            <v>345</v>
          </cell>
          <cell r="H29">
            <v>5632223</v>
          </cell>
          <cell r="I29">
            <v>92</v>
          </cell>
          <cell r="J29">
            <v>307946</v>
          </cell>
          <cell r="K29">
            <v>5940261</v>
          </cell>
          <cell r="L29">
            <v>0</v>
          </cell>
          <cell r="M29">
            <v>438</v>
          </cell>
          <cell r="N29">
            <v>345</v>
          </cell>
          <cell r="O29">
            <v>0</v>
          </cell>
          <cell r="P29">
            <v>0</v>
          </cell>
          <cell r="Q29">
            <v>5632068</v>
          </cell>
          <cell r="R29">
            <v>0</v>
          </cell>
          <cell r="S29">
            <v>5632068</v>
          </cell>
          <cell r="T29">
            <v>0</v>
          </cell>
          <cell r="U29">
            <v>308085</v>
          </cell>
          <cell r="V29">
            <v>5940153</v>
          </cell>
          <cell r="W29">
            <v>0</v>
          </cell>
          <cell r="X29">
            <v>0</v>
          </cell>
          <cell r="Y29">
            <v>0</v>
          </cell>
          <cell r="Z29">
            <v>0</v>
          </cell>
          <cell r="AA29">
            <v>5940153</v>
          </cell>
          <cell r="AC29">
            <v>438</v>
          </cell>
          <cell r="AD29">
            <v>0.25</v>
          </cell>
          <cell r="AE29">
            <v>175</v>
          </cell>
          <cell r="AF29">
            <v>92</v>
          </cell>
          <cell r="AG29">
            <v>-137</v>
          </cell>
          <cell r="AH29">
            <v>130</v>
          </cell>
          <cell r="AI29">
            <v>-20</v>
          </cell>
          <cell r="AJ29">
            <v>0</v>
          </cell>
          <cell r="AK29">
            <v>-2</v>
          </cell>
          <cell r="AL29">
            <v>-22</v>
          </cell>
          <cell r="AM29">
            <v>108</v>
          </cell>
        </row>
        <row r="30">
          <cell r="A30">
            <v>439</v>
          </cell>
          <cell r="B30" t="str">
            <v>CONSERVATORY LAB</v>
          </cell>
          <cell r="C30">
            <v>444</v>
          </cell>
          <cell r="D30">
            <v>6.0000000000000302</v>
          </cell>
          <cell r="E30">
            <v>0</v>
          </cell>
          <cell r="F30">
            <v>450</v>
          </cell>
          <cell r="H30">
            <v>6720063</v>
          </cell>
          <cell r="I30">
            <v>0</v>
          </cell>
          <cell r="J30">
            <v>396450</v>
          </cell>
          <cell r="K30">
            <v>7116513</v>
          </cell>
          <cell r="L30">
            <v>0</v>
          </cell>
          <cell r="M30">
            <v>439</v>
          </cell>
          <cell r="N30">
            <v>450</v>
          </cell>
          <cell r="O30">
            <v>6.0000000000000302</v>
          </cell>
          <cell r="P30">
            <v>0</v>
          </cell>
          <cell r="Q30">
            <v>6720063</v>
          </cell>
          <cell r="R30">
            <v>0</v>
          </cell>
          <cell r="S30">
            <v>6720063</v>
          </cell>
          <cell r="T30">
            <v>0</v>
          </cell>
          <cell r="U30">
            <v>396450</v>
          </cell>
          <cell r="V30">
            <v>7116513</v>
          </cell>
          <cell r="W30">
            <v>0</v>
          </cell>
          <cell r="X30">
            <v>0</v>
          </cell>
          <cell r="Y30">
            <v>0</v>
          </cell>
          <cell r="Z30">
            <v>0</v>
          </cell>
          <cell r="AA30">
            <v>7116513</v>
          </cell>
          <cell r="AC30">
            <v>439</v>
          </cell>
          <cell r="AD30">
            <v>0</v>
          </cell>
          <cell r="AE30">
            <v>0</v>
          </cell>
          <cell r="AF30">
            <v>0</v>
          </cell>
          <cell r="AG30">
            <v>0</v>
          </cell>
          <cell r="AH30">
            <v>0</v>
          </cell>
          <cell r="AI30">
            <v>0</v>
          </cell>
          <cell r="AJ30">
            <v>0</v>
          </cell>
          <cell r="AK30">
            <v>0</v>
          </cell>
          <cell r="AL30">
            <v>0</v>
          </cell>
          <cell r="AM30">
            <v>0</v>
          </cell>
        </row>
        <row r="31">
          <cell r="A31">
            <v>440</v>
          </cell>
          <cell r="B31" t="str">
            <v>COMMUNITY DAY - PROSPECT</v>
          </cell>
          <cell r="C31">
            <v>400</v>
          </cell>
          <cell r="D31"/>
          <cell r="E31">
            <v>0</v>
          </cell>
          <cell r="F31">
            <v>400</v>
          </cell>
          <cell r="H31">
            <v>4622861</v>
          </cell>
          <cell r="I31">
            <v>0</v>
          </cell>
          <cell r="J31">
            <v>357200</v>
          </cell>
          <cell r="K31">
            <v>4980061</v>
          </cell>
          <cell r="L31">
            <v>0</v>
          </cell>
          <cell r="M31">
            <v>440</v>
          </cell>
          <cell r="N31">
            <v>400</v>
          </cell>
          <cell r="O31">
            <v>0</v>
          </cell>
          <cell r="P31">
            <v>0</v>
          </cell>
          <cell r="Q31">
            <v>4622861</v>
          </cell>
          <cell r="R31">
            <v>0</v>
          </cell>
          <cell r="S31">
            <v>4622861</v>
          </cell>
          <cell r="T31">
            <v>0</v>
          </cell>
          <cell r="U31">
            <v>357200</v>
          </cell>
          <cell r="V31">
            <v>4980061</v>
          </cell>
          <cell r="W31">
            <v>0</v>
          </cell>
          <cell r="X31">
            <v>0</v>
          </cell>
          <cell r="Y31">
            <v>0</v>
          </cell>
          <cell r="Z31">
            <v>0</v>
          </cell>
          <cell r="AA31">
            <v>4980061</v>
          </cell>
          <cell r="AC31">
            <v>440</v>
          </cell>
          <cell r="AD31">
            <v>0</v>
          </cell>
          <cell r="AE31">
            <v>0</v>
          </cell>
          <cell r="AF31">
            <v>0</v>
          </cell>
          <cell r="AG31">
            <v>0</v>
          </cell>
          <cell r="AH31">
            <v>0</v>
          </cell>
          <cell r="AI31">
            <v>0</v>
          </cell>
          <cell r="AJ31">
            <v>0</v>
          </cell>
          <cell r="AK31">
            <v>0</v>
          </cell>
          <cell r="AL31">
            <v>0</v>
          </cell>
          <cell r="AM31">
            <v>0</v>
          </cell>
        </row>
        <row r="32">
          <cell r="A32">
            <v>441</v>
          </cell>
          <cell r="B32" t="str">
            <v>SABIS INTERNATIONAL</v>
          </cell>
          <cell r="C32">
            <v>1574</v>
          </cell>
          <cell r="D32"/>
          <cell r="E32">
            <v>0</v>
          </cell>
          <cell r="F32">
            <v>1574</v>
          </cell>
          <cell r="H32">
            <v>16720414</v>
          </cell>
          <cell r="I32">
            <v>0</v>
          </cell>
          <cell r="J32">
            <v>1405582</v>
          </cell>
          <cell r="K32">
            <v>18125996</v>
          </cell>
          <cell r="L32">
            <v>0</v>
          </cell>
          <cell r="M32">
            <v>441</v>
          </cell>
          <cell r="N32">
            <v>1574</v>
          </cell>
          <cell r="O32">
            <v>0</v>
          </cell>
          <cell r="P32">
            <v>0</v>
          </cell>
          <cell r="Q32">
            <v>16720414</v>
          </cell>
          <cell r="R32">
            <v>0</v>
          </cell>
          <cell r="S32">
            <v>16720414</v>
          </cell>
          <cell r="T32">
            <v>0</v>
          </cell>
          <cell r="U32">
            <v>1405582</v>
          </cell>
          <cell r="V32">
            <v>18125996</v>
          </cell>
          <cell r="W32">
            <v>0</v>
          </cell>
          <cell r="X32">
            <v>0</v>
          </cell>
          <cell r="Y32">
            <v>0</v>
          </cell>
          <cell r="Z32">
            <v>0</v>
          </cell>
          <cell r="AA32">
            <v>18125996</v>
          </cell>
          <cell r="AC32">
            <v>441</v>
          </cell>
          <cell r="AD32">
            <v>0</v>
          </cell>
          <cell r="AE32">
            <v>0</v>
          </cell>
          <cell r="AF32">
            <v>0</v>
          </cell>
          <cell r="AG32">
            <v>0</v>
          </cell>
          <cell r="AH32">
            <v>0</v>
          </cell>
          <cell r="AI32">
            <v>0</v>
          </cell>
          <cell r="AJ32">
            <v>0</v>
          </cell>
          <cell r="AK32">
            <v>0</v>
          </cell>
          <cell r="AL32">
            <v>0</v>
          </cell>
          <cell r="AM32">
            <v>0</v>
          </cell>
        </row>
        <row r="33">
          <cell r="A33">
            <v>444</v>
          </cell>
          <cell r="B33" t="str">
            <v>NEIGHBORHOOD HOUSE</v>
          </cell>
          <cell r="C33">
            <v>566</v>
          </cell>
          <cell r="D33"/>
          <cell r="E33">
            <v>0</v>
          </cell>
          <cell r="F33">
            <v>533</v>
          </cell>
          <cell r="H33">
            <v>7662038</v>
          </cell>
          <cell r="I33">
            <v>0</v>
          </cell>
          <cell r="J33">
            <v>475969</v>
          </cell>
          <cell r="K33">
            <v>8138007</v>
          </cell>
          <cell r="L33">
            <v>0</v>
          </cell>
          <cell r="M33">
            <v>444</v>
          </cell>
          <cell r="N33">
            <v>533</v>
          </cell>
          <cell r="O33">
            <v>0</v>
          </cell>
          <cell r="P33">
            <v>0</v>
          </cell>
          <cell r="Q33">
            <v>7662038</v>
          </cell>
          <cell r="R33">
            <v>0</v>
          </cell>
          <cell r="S33">
            <v>7662038</v>
          </cell>
          <cell r="T33">
            <v>0</v>
          </cell>
          <cell r="U33">
            <v>475969</v>
          </cell>
          <cell r="V33">
            <v>8138007</v>
          </cell>
          <cell r="W33">
            <v>0</v>
          </cell>
          <cell r="X33">
            <v>0</v>
          </cell>
          <cell r="Y33">
            <v>0</v>
          </cell>
          <cell r="Z33">
            <v>0</v>
          </cell>
          <cell r="AA33">
            <v>8138007</v>
          </cell>
          <cell r="AC33">
            <v>444</v>
          </cell>
          <cell r="AD33">
            <v>0</v>
          </cell>
          <cell r="AE33">
            <v>0</v>
          </cell>
          <cell r="AF33">
            <v>0</v>
          </cell>
          <cell r="AG33">
            <v>0</v>
          </cell>
          <cell r="AH33">
            <v>0</v>
          </cell>
          <cell r="AI33">
            <v>0</v>
          </cell>
          <cell r="AJ33">
            <v>0</v>
          </cell>
          <cell r="AK33">
            <v>0</v>
          </cell>
          <cell r="AL33">
            <v>0</v>
          </cell>
          <cell r="AM33">
            <v>0</v>
          </cell>
        </row>
        <row r="34">
          <cell r="A34">
            <v>445</v>
          </cell>
          <cell r="B34" t="str">
            <v>ABBY KELLEY FOSTER</v>
          </cell>
          <cell r="C34">
            <v>1426</v>
          </cell>
          <cell r="D34"/>
          <cell r="E34">
            <v>0</v>
          </cell>
          <cell r="F34">
            <v>1425</v>
          </cell>
          <cell r="H34">
            <v>15499578</v>
          </cell>
          <cell r="I34">
            <v>0</v>
          </cell>
          <cell r="J34">
            <v>1272525</v>
          </cell>
          <cell r="K34">
            <v>16772103</v>
          </cell>
          <cell r="L34">
            <v>0</v>
          </cell>
          <cell r="M34">
            <v>445</v>
          </cell>
          <cell r="N34">
            <v>1425</v>
          </cell>
          <cell r="O34">
            <v>0</v>
          </cell>
          <cell r="P34">
            <v>0</v>
          </cell>
          <cell r="Q34">
            <v>15499578</v>
          </cell>
          <cell r="R34">
            <v>0</v>
          </cell>
          <cell r="S34">
            <v>15499578</v>
          </cell>
          <cell r="T34">
            <v>0</v>
          </cell>
          <cell r="U34">
            <v>1272525</v>
          </cell>
          <cell r="V34">
            <v>16772103</v>
          </cell>
          <cell r="W34">
            <v>0</v>
          </cell>
          <cell r="X34">
            <v>0</v>
          </cell>
          <cell r="Y34">
            <v>0</v>
          </cell>
          <cell r="Z34">
            <v>0</v>
          </cell>
          <cell r="AA34">
            <v>16772103</v>
          </cell>
          <cell r="AC34">
            <v>445</v>
          </cell>
          <cell r="AD34">
            <v>0</v>
          </cell>
          <cell r="AE34">
            <v>0</v>
          </cell>
          <cell r="AF34">
            <v>0</v>
          </cell>
          <cell r="AG34">
            <v>0</v>
          </cell>
          <cell r="AH34">
            <v>0</v>
          </cell>
          <cell r="AI34">
            <v>0</v>
          </cell>
          <cell r="AJ34">
            <v>0</v>
          </cell>
          <cell r="AK34">
            <v>0</v>
          </cell>
          <cell r="AL34">
            <v>0</v>
          </cell>
          <cell r="AM34">
            <v>0</v>
          </cell>
        </row>
        <row r="35">
          <cell r="A35">
            <v>446</v>
          </cell>
          <cell r="B35" t="str">
            <v>FOXBOROUGH REGIONAL</v>
          </cell>
          <cell r="C35">
            <v>1480</v>
          </cell>
          <cell r="D35"/>
          <cell r="E35">
            <v>0</v>
          </cell>
          <cell r="F35">
            <v>1469</v>
          </cell>
          <cell r="H35">
            <v>17931226.229974084</v>
          </cell>
          <cell r="I35">
            <v>0</v>
          </cell>
          <cell r="J35">
            <v>1311860</v>
          </cell>
          <cell r="K35">
            <v>19243086.229974084</v>
          </cell>
          <cell r="L35">
            <v>0</v>
          </cell>
          <cell r="M35">
            <v>446</v>
          </cell>
          <cell r="N35">
            <v>1469</v>
          </cell>
          <cell r="O35">
            <v>0</v>
          </cell>
          <cell r="P35">
            <v>0</v>
          </cell>
          <cell r="Q35">
            <v>17931075</v>
          </cell>
          <cell r="R35">
            <v>396.77002591658572</v>
          </cell>
          <cell r="S35">
            <v>17930678.229974084</v>
          </cell>
          <cell r="T35">
            <v>0</v>
          </cell>
          <cell r="U35">
            <v>1311817</v>
          </cell>
          <cell r="V35">
            <v>19242495.229974084</v>
          </cell>
          <cell r="W35">
            <v>0</v>
          </cell>
          <cell r="X35">
            <v>0</v>
          </cell>
          <cell r="Y35">
            <v>0</v>
          </cell>
          <cell r="Z35">
            <v>0</v>
          </cell>
          <cell r="AA35">
            <v>19242495.229974084</v>
          </cell>
          <cell r="AC35">
            <v>446</v>
          </cell>
          <cell r="AD35">
            <v>0.05</v>
          </cell>
          <cell r="AE35">
            <v>548</v>
          </cell>
          <cell r="AF35">
            <v>0</v>
          </cell>
          <cell r="AG35">
            <v>43</v>
          </cell>
          <cell r="AH35">
            <v>591</v>
          </cell>
          <cell r="AI35">
            <v>0</v>
          </cell>
          <cell r="AJ35">
            <v>0</v>
          </cell>
          <cell r="AK35">
            <v>0</v>
          </cell>
          <cell r="AL35">
            <v>0</v>
          </cell>
          <cell r="AM35">
            <v>591</v>
          </cell>
        </row>
        <row r="36">
          <cell r="A36">
            <v>447</v>
          </cell>
          <cell r="B36" t="str">
            <v>BENJAMIN FRANKLIN CLASSICAL</v>
          </cell>
          <cell r="C36">
            <v>452</v>
          </cell>
          <cell r="D36"/>
          <cell r="E36">
            <v>0</v>
          </cell>
          <cell r="F36">
            <v>443</v>
          </cell>
          <cell r="H36">
            <v>5042551</v>
          </cell>
          <cell r="I36">
            <v>0</v>
          </cell>
          <cell r="J36">
            <v>395599</v>
          </cell>
          <cell r="K36">
            <v>5438150</v>
          </cell>
          <cell r="L36">
            <v>0</v>
          </cell>
          <cell r="M36">
            <v>447</v>
          </cell>
          <cell r="N36">
            <v>443</v>
          </cell>
          <cell r="O36">
            <v>0</v>
          </cell>
          <cell r="P36">
            <v>0</v>
          </cell>
          <cell r="Q36">
            <v>5042551</v>
          </cell>
          <cell r="R36">
            <v>0</v>
          </cell>
          <cell r="S36">
            <v>5042551</v>
          </cell>
          <cell r="T36">
            <v>0</v>
          </cell>
          <cell r="U36">
            <v>395599</v>
          </cell>
          <cell r="V36">
            <v>5438150</v>
          </cell>
          <cell r="W36">
            <v>0</v>
          </cell>
          <cell r="X36">
            <v>0</v>
          </cell>
          <cell r="Y36">
            <v>0</v>
          </cell>
          <cell r="Z36">
            <v>0</v>
          </cell>
          <cell r="AA36">
            <v>5438150</v>
          </cell>
          <cell r="AC36">
            <v>447</v>
          </cell>
          <cell r="AD36">
            <v>0</v>
          </cell>
          <cell r="AE36">
            <v>0</v>
          </cell>
          <cell r="AF36">
            <v>0</v>
          </cell>
          <cell r="AG36">
            <v>0</v>
          </cell>
          <cell r="AH36">
            <v>0</v>
          </cell>
          <cell r="AI36">
            <v>0</v>
          </cell>
          <cell r="AJ36">
            <v>0</v>
          </cell>
          <cell r="AK36">
            <v>0</v>
          </cell>
          <cell r="AL36">
            <v>0</v>
          </cell>
          <cell r="AM36">
            <v>0</v>
          </cell>
        </row>
        <row r="37">
          <cell r="A37">
            <v>449</v>
          </cell>
          <cell r="B37" t="str">
            <v>BOSTON COLLEGIATE</v>
          </cell>
          <cell r="C37">
            <v>700</v>
          </cell>
          <cell r="D37"/>
          <cell r="E37">
            <v>0</v>
          </cell>
          <cell r="F37">
            <v>700</v>
          </cell>
          <cell r="H37">
            <v>10272963</v>
          </cell>
          <cell r="I37">
            <v>0</v>
          </cell>
          <cell r="J37">
            <v>625106</v>
          </cell>
          <cell r="K37">
            <v>10898069</v>
          </cell>
          <cell r="L37">
            <v>0</v>
          </cell>
          <cell r="M37">
            <v>449</v>
          </cell>
          <cell r="N37">
            <v>700</v>
          </cell>
          <cell r="O37">
            <v>0</v>
          </cell>
          <cell r="P37">
            <v>0</v>
          </cell>
          <cell r="Q37">
            <v>10272360</v>
          </cell>
          <cell r="R37">
            <v>0</v>
          </cell>
          <cell r="S37">
            <v>10272360</v>
          </cell>
          <cell r="T37">
            <v>0</v>
          </cell>
          <cell r="U37">
            <v>625100</v>
          </cell>
          <cell r="V37">
            <v>10897460</v>
          </cell>
          <cell r="W37">
            <v>0</v>
          </cell>
          <cell r="X37">
            <v>0</v>
          </cell>
          <cell r="Y37">
            <v>0</v>
          </cell>
          <cell r="Z37">
            <v>0</v>
          </cell>
          <cell r="AA37">
            <v>10897460</v>
          </cell>
          <cell r="AC37">
            <v>449</v>
          </cell>
          <cell r="AD37">
            <v>0.01</v>
          </cell>
          <cell r="AE37">
            <v>603</v>
          </cell>
          <cell r="AF37">
            <v>0</v>
          </cell>
          <cell r="AG37">
            <v>6</v>
          </cell>
          <cell r="AH37">
            <v>609</v>
          </cell>
          <cell r="AI37">
            <v>0</v>
          </cell>
          <cell r="AJ37">
            <v>0</v>
          </cell>
          <cell r="AK37">
            <v>0</v>
          </cell>
          <cell r="AL37">
            <v>0</v>
          </cell>
          <cell r="AM37">
            <v>609</v>
          </cell>
        </row>
        <row r="38">
          <cell r="A38">
            <v>450</v>
          </cell>
          <cell r="B38" t="str">
            <v>HILLTOWN COOPERATIVE</v>
          </cell>
          <cell r="C38">
            <v>218</v>
          </cell>
          <cell r="D38"/>
          <cell r="E38">
            <v>0</v>
          </cell>
          <cell r="F38">
            <v>218</v>
          </cell>
          <cell r="H38">
            <v>2590033</v>
          </cell>
          <cell r="I38">
            <v>0</v>
          </cell>
          <cell r="J38">
            <v>194674</v>
          </cell>
          <cell r="K38">
            <v>2784707</v>
          </cell>
          <cell r="L38">
            <v>0</v>
          </cell>
          <cell r="M38">
            <v>450</v>
          </cell>
          <cell r="N38">
            <v>218</v>
          </cell>
          <cell r="O38">
            <v>0</v>
          </cell>
          <cell r="P38">
            <v>0</v>
          </cell>
          <cell r="Q38">
            <v>2590033</v>
          </cell>
          <cell r="R38">
            <v>0</v>
          </cell>
          <cell r="S38">
            <v>2590033</v>
          </cell>
          <cell r="T38">
            <v>0</v>
          </cell>
          <cell r="U38">
            <v>194674</v>
          </cell>
          <cell r="V38">
            <v>2784707</v>
          </cell>
          <cell r="W38">
            <v>0</v>
          </cell>
          <cell r="X38">
            <v>0</v>
          </cell>
          <cell r="Y38">
            <v>0</v>
          </cell>
          <cell r="Z38">
            <v>0</v>
          </cell>
          <cell r="AA38">
            <v>2784707</v>
          </cell>
          <cell r="AC38">
            <v>450</v>
          </cell>
          <cell r="AD38">
            <v>0</v>
          </cell>
          <cell r="AE38">
            <v>0</v>
          </cell>
          <cell r="AF38">
            <v>0</v>
          </cell>
          <cell r="AG38">
            <v>0</v>
          </cell>
          <cell r="AH38">
            <v>0</v>
          </cell>
          <cell r="AI38">
            <v>0</v>
          </cell>
          <cell r="AJ38">
            <v>0</v>
          </cell>
          <cell r="AK38">
            <v>0</v>
          </cell>
          <cell r="AL38">
            <v>0</v>
          </cell>
          <cell r="AM38">
            <v>0</v>
          </cell>
        </row>
        <row r="39">
          <cell r="A39">
            <v>453</v>
          </cell>
          <cell r="B39" t="str">
            <v>HOLYOKE COMMUNITY</v>
          </cell>
          <cell r="C39">
            <v>702</v>
          </cell>
          <cell r="D39"/>
          <cell r="E39">
            <v>0</v>
          </cell>
          <cell r="F39">
            <v>702</v>
          </cell>
          <cell r="H39">
            <v>8306424</v>
          </cell>
          <cell r="I39">
            <v>0</v>
          </cell>
          <cell r="J39">
            <v>626886</v>
          </cell>
          <cell r="K39">
            <v>8933310</v>
          </cell>
          <cell r="L39">
            <v>0</v>
          </cell>
          <cell r="M39">
            <v>453</v>
          </cell>
          <cell r="N39">
            <v>702</v>
          </cell>
          <cell r="O39">
            <v>0</v>
          </cell>
          <cell r="P39">
            <v>0</v>
          </cell>
          <cell r="Q39">
            <v>8306424</v>
          </cell>
          <cell r="R39">
            <v>0</v>
          </cell>
          <cell r="S39">
            <v>8306424</v>
          </cell>
          <cell r="T39">
            <v>0</v>
          </cell>
          <cell r="U39">
            <v>626886</v>
          </cell>
          <cell r="V39">
            <v>8933310</v>
          </cell>
          <cell r="W39">
            <v>0</v>
          </cell>
          <cell r="X39">
            <v>0</v>
          </cell>
          <cell r="Y39">
            <v>0</v>
          </cell>
          <cell r="Z39">
            <v>0</v>
          </cell>
          <cell r="AA39">
            <v>8933310</v>
          </cell>
          <cell r="AC39">
            <v>453</v>
          </cell>
          <cell r="AD39">
            <v>0</v>
          </cell>
          <cell r="AE39">
            <v>0</v>
          </cell>
          <cell r="AF39">
            <v>0</v>
          </cell>
          <cell r="AG39">
            <v>0</v>
          </cell>
          <cell r="AH39">
            <v>0</v>
          </cell>
          <cell r="AI39">
            <v>0</v>
          </cell>
          <cell r="AJ39">
            <v>0</v>
          </cell>
          <cell r="AK39">
            <v>0</v>
          </cell>
          <cell r="AL39">
            <v>0</v>
          </cell>
          <cell r="AM39">
            <v>0</v>
          </cell>
        </row>
        <row r="40">
          <cell r="A40">
            <v>454</v>
          </cell>
          <cell r="B40" t="str">
            <v>LAWRENCE FAMILY DEVELOPMENT</v>
          </cell>
          <cell r="C40">
            <v>740</v>
          </cell>
          <cell r="D40"/>
          <cell r="E40">
            <v>0</v>
          </cell>
          <cell r="F40">
            <v>737</v>
          </cell>
          <cell r="H40">
            <v>8468943</v>
          </cell>
          <cell r="I40">
            <v>0</v>
          </cell>
          <cell r="J40">
            <v>658141</v>
          </cell>
          <cell r="K40">
            <v>9127084</v>
          </cell>
          <cell r="L40">
            <v>0</v>
          </cell>
          <cell r="M40">
            <v>454</v>
          </cell>
          <cell r="N40">
            <v>737</v>
          </cell>
          <cell r="O40">
            <v>0</v>
          </cell>
          <cell r="P40">
            <v>0</v>
          </cell>
          <cell r="Q40">
            <v>8468943</v>
          </cell>
          <cell r="R40">
            <v>0</v>
          </cell>
          <cell r="S40">
            <v>8468943</v>
          </cell>
          <cell r="T40">
            <v>0</v>
          </cell>
          <cell r="U40">
            <v>658141</v>
          </cell>
          <cell r="V40">
            <v>9127084</v>
          </cell>
          <cell r="W40">
            <v>0</v>
          </cell>
          <cell r="X40">
            <v>0</v>
          </cell>
          <cell r="Y40">
            <v>0</v>
          </cell>
          <cell r="Z40">
            <v>0</v>
          </cell>
          <cell r="AA40">
            <v>9127084</v>
          </cell>
          <cell r="AC40">
            <v>454</v>
          </cell>
          <cell r="AD40">
            <v>0</v>
          </cell>
          <cell r="AE40">
            <v>0</v>
          </cell>
          <cell r="AF40">
            <v>0</v>
          </cell>
          <cell r="AG40">
            <v>0</v>
          </cell>
          <cell r="AH40">
            <v>0</v>
          </cell>
          <cell r="AI40">
            <v>0</v>
          </cell>
          <cell r="AJ40">
            <v>0</v>
          </cell>
          <cell r="AK40">
            <v>0</v>
          </cell>
          <cell r="AL40">
            <v>0</v>
          </cell>
          <cell r="AM40">
            <v>0</v>
          </cell>
        </row>
        <row r="41">
          <cell r="A41">
            <v>455</v>
          </cell>
          <cell r="B41" t="str">
            <v>HILL VIEW MONTESSORI</v>
          </cell>
          <cell r="C41">
            <v>306</v>
          </cell>
          <cell r="D41"/>
          <cell r="E41">
            <v>0</v>
          </cell>
          <cell r="F41">
            <v>303</v>
          </cell>
          <cell r="H41">
            <v>2932199</v>
          </cell>
          <cell r="I41">
            <v>0</v>
          </cell>
          <cell r="J41">
            <v>270579</v>
          </cell>
          <cell r="K41">
            <v>3202778</v>
          </cell>
          <cell r="L41">
            <v>0</v>
          </cell>
          <cell r="M41">
            <v>455</v>
          </cell>
          <cell r="N41">
            <v>303</v>
          </cell>
          <cell r="O41">
            <v>0</v>
          </cell>
          <cell r="P41">
            <v>0</v>
          </cell>
          <cell r="Q41">
            <v>2932199</v>
          </cell>
          <cell r="R41">
            <v>0</v>
          </cell>
          <cell r="S41">
            <v>2932199</v>
          </cell>
          <cell r="T41">
            <v>0</v>
          </cell>
          <cell r="U41">
            <v>270579</v>
          </cell>
          <cell r="V41">
            <v>3202778</v>
          </cell>
          <cell r="W41">
            <v>0</v>
          </cell>
          <cell r="X41">
            <v>0</v>
          </cell>
          <cell r="Y41">
            <v>0</v>
          </cell>
          <cell r="Z41">
            <v>0</v>
          </cell>
          <cell r="AA41">
            <v>3202778</v>
          </cell>
          <cell r="AC41">
            <v>455</v>
          </cell>
          <cell r="AD41">
            <v>0</v>
          </cell>
          <cell r="AE41">
            <v>0</v>
          </cell>
          <cell r="AF41">
            <v>0</v>
          </cell>
          <cell r="AG41">
            <v>0</v>
          </cell>
          <cell r="AH41">
            <v>0</v>
          </cell>
          <cell r="AI41">
            <v>0</v>
          </cell>
          <cell r="AJ41">
            <v>0</v>
          </cell>
          <cell r="AK41">
            <v>0</v>
          </cell>
          <cell r="AL41">
            <v>0</v>
          </cell>
          <cell r="AM41">
            <v>0</v>
          </cell>
        </row>
        <row r="42">
          <cell r="A42">
            <v>456</v>
          </cell>
          <cell r="B42" t="str">
            <v>LOWELL COMMUNITY</v>
          </cell>
          <cell r="C42">
            <v>800</v>
          </cell>
          <cell r="D42">
            <v>13.999999999999911</v>
          </cell>
          <cell r="E42">
            <v>0</v>
          </cell>
          <cell r="F42">
            <v>814</v>
          </cell>
          <cell r="H42">
            <v>9719983.01393166</v>
          </cell>
          <cell r="I42">
            <v>0</v>
          </cell>
          <cell r="J42">
            <v>714692</v>
          </cell>
          <cell r="K42">
            <v>10434675.01393166</v>
          </cell>
          <cell r="L42">
            <v>0</v>
          </cell>
          <cell r="M42">
            <v>456</v>
          </cell>
          <cell r="N42">
            <v>814</v>
          </cell>
          <cell r="O42">
            <v>13.999999999999911</v>
          </cell>
          <cell r="P42">
            <v>0</v>
          </cell>
          <cell r="Q42">
            <v>9720710</v>
          </cell>
          <cell r="R42">
            <v>726.98606834072666</v>
          </cell>
          <cell r="S42">
            <v>9719983.0139316581</v>
          </cell>
          <cell r="T42">
            <v>0</v>
          </cell>
          <cell r="U42">
            <v>714692</v>
          </cell>
          <cell r="V42">
            <v>10434675.013931658</v>
          </cell>
          <cell r="W42">
            <v>0</v>
          </cell>
          <cell r="X42">
            <v>0</v>
          </cell>
          <cell r="Y42">
            <v>0</v>
          </cell>
          <cell r="Z42">
            <v>0</v>
          </cell>
          <cell r="AA42">
            <v>10434675.013931658</v>
          </cell>
          <cell r="AC42">
            <v>456</v>
          </cell>
          <cell r="AD42">
            <v>0</v>
          </cell>
          <cell r="AE42">
            <v>0</v>
          </cell>
          <cell r="AF42">
            <v>0</v>
          </cell>
          <cell r="AG42">
            <v>0</v>
          </cell>
          <cell r="AH42">
            <v>0</v>
          </cell>
          <cell r="AI42">
            <v>0</v>
          </cell>
          <cell r="AJ42">
            <v>0</v>
          </cell>
          <cell r="AK42">
            <v>0</v>
          </cell>
          <cell r="AL42">
            <v>0</v>
          </cell>
          <cell r="AM42">
            <v>0</v>
          </cell>
        </row>
        <row r="43">
          <cell r="A43">
            <v>458</v>
          </cell>
          <cell r="B43" t="str">
            <v>LOWELL MIDDLESEX ACADEMY</v>
          </cell>
          <cell r="C43">
            <v>150</v>
          </cell>
          <cell r="D43"/>
          <cell r="E43">
            <v>0</v>
          </cell>
          <cell r="F43">
            <v>91</v>
          </cell>
          <cell r="H43">
            <v>1246164</v>
          </cell>
          <cell r="I43">
            <v>0</v>
          </cell>
          <cell r="J43">
            <v>81263</v>
          </cell>
          <cell r="K43">
            <v>1327427</v>
          </cell>
          <cell r="L43">
            <v>0</v>
          </cell>
          <cell r="M43">
            <v>458</v>
          </cell>
          <cell r="N43">
            <v>91</v>
          </cell>
          <cell r="O43">
            <v>0</v>
          </cell>
          <cell r="P43">
            <v>0</v>
          </cell>
          <cell r="Q43">
            <v>1246164</v>
          </cell>
          <cell r="R43">
            <v>0</v>
          </cell>
          <cell r="S43">
            <v>1246164</v>
          </cell>
          <cell r="T43">
            <v>0</v>
          </cell>
          <cell r="U43">
            <v>81263</v>
          </cell>
          <cell r="V43">
            <v>1327427</v>
          </cell>
          <cell r="W43">
            <v>0</v>
          </cell>
          <cell r="X43">
            <v>0</v>
          </cell>
          <cell r="Y43">
            <v>0</v>
          </cell>
          <cell r="Z43">
            <v>0</v>
          </cell>
          <cell r="AA43">
            <v>1327427</v>
          </cell>
          <cell r="AC43">
            <v>458</v>
          </cell>
          <cell r="AD43">
            <v>0</v>
          </cell>
          <cell r="AE43">
            <v>0</v>
          </cell>
          <cell r="AF43">
            <v>0</v>
          </cell>
          <cell r="AG43">
            <v>0</v>
          </cell>
          <cell r="AH43">
            <v>0</v>
          </cell>
          <cell r="AI43">
            <v>0</v>
          </cell>
          <cell r="AJ43">
            <v>0</v>
          </cell>
          <cell r="AK43">
            <v>0</v>
          </cell>
          <cell r="AL43">
            <v>0</v>
          </cell>
          <cell r="AM43">
            <v>0</v>
          </cell>
        </row>
        <row r="44">
          <cell r="A44">
            <v>463</v>
          </cell>
          <cell r="B44" t="str">
            <v>KIPP ACADEMY BOSTON</v>
          </cell>
          <cell r="C44">
            <v>567</v>
          </cell>
          <cell r="D44"/>
          <cell r="E44">
            <v>0</v>
          </cell>
          <cell r="F44">
            <v>558</v>
          </cell>
          <cell r="H44">
            <v>9411758</v>
          </cell>
          <cell r="I44">
            <v>0</v>
          </cell>
          <cell r="J44">
            <v>498294</v>
          </cell>
          <cell r="K44">
            <v>9910052</v>
          </cell>
          <cell r="L44">
            <v>0</v>
          </cell>
          <cell r="M44">
            <v>463</v>
          </cell>
          <cell r="N44">
            <v>558</v>
          </cell>
          <cell r="O44">
            <v>0</v>
          </cell>
          <cell r="P44">
            <v>0</v>
          </cell>
          <cell r="Q44">
            <v>9411758</v>
          </cell>
          <cell r="R44">
            <v>0</v>
          </cell>
          <cell r="S44">
            <v>9411758</v>
          </cell>
          <cell r="T44">
            <v>0</v>
          </cell>
          <cell r="U44">
            <v>498294</v>
          </cell>
          <cell r="V44">
            <v>9910052</v>
          </cell>
          <cell r="W44">
            <v>0</v>
          </cell>
          <cell r="X44">
            <v>0</v>
          </cell>
          <cell r="Y44">
            <v>0</v>
          </cell>
          <cell r="Z44">
            <v>0</v>
          </cell>
          <cell r="AA44">
            <v>9910052</v>
          </cell>
          <cell r="AC44">
            <v>463</v>
          </cell>
          <cell r="AD44">
            <v>0</v>
          </cell>
          <cell r="AE44">
            <v>0</v>
          </cell>
          <cell r="AF44">
            <v>0</v>
          </cell>
          <cell r="AG44">
            <v>0</v>
          </cell>
          <cell r="AH44">
            <v>0</v>
          </cell>
          <cell r="AI44">
            <v>0</v>
          </cell>
          <cell r="AJ44">
            <v>0</v>
          </cell>
          <cell r="AK44">
            <v>0</v>
          </cell>
          <cell r="AL44">
            <v>0</v>
          </cell>
          <cell r="AM44">
            <v>0</v>
          </cell>
        </row>
        <row r="45">
          <cell r="A45">
            <v>464</v>
          </cell>
          <cell r="B45" t="str">
            <v>MARBLEHEAD COMMUNITY</v>
          </cell>
          <cell r="C45">
            <v>230</v>
          </cell>
          <cell r="D45"/>
          <cell r="E45">
            <v>0</v>
          </cell>
          <cell r="F45">
            <v>229</v>
          </cell>
          <cell r="H45">
            <v>2830878</v>
          </cell>
          <cell r="I45">
            <v>0</v>
          </cell>
          <cell r="J45">
            <v>204497</v>
          </cell>
          <cell r="K45">
            <v>3035375</v>
          </cell>
          <cell r="L45">
            <v>0</v>
          </cell>
          <cell r="M45">
            <v>464</v>
          </cell>
          <cell r="N45">
            <v>229</v>
          </cell>
          <cell r="O45">
            <v>0</v>
          </cell>
          <cell r="P45">
            <v>0</v>
          </cell>
          <cell r="Q45">
            <v>2830878</v>
          </cell>
          <cell r="R45">
            <v>0</v>
          </cell>
          <cell r="S45">
            <v>2830878</v>
          </cell>
          <cell r="T45">
            <v>0</v>
          </cell>
          <cell r="U45">
            <v>204497</v>
          </cell>
          <cell r="V45">
            <v>3035375</v>
          </cell>
          <cell r="W45">
            <v>0</v>
          </cell>
          <cell r="X45">
            <v>0</v>
          </cell>
          <cell r="Y45">
            <v>0</v>
          </cell>
          <cell r="Z45">
            <v>0</v>
          </cell>
          <cell r="AA45">
            <v>3035375</v>
          </cell>
          <cell r="AC45">
            <v>464</v>
          </cell>
          <cell r="AD45">
            <v>0</v>
          </cell>
          <cell r="AE45">
            <v>0</v>
          </cell>
          <cell r="AF45">
            <v>0</v>
          </cell>
          <cell r="AG45">
            <v>0</v>
          </cell>
          <cell r="AH45">
            <v>0</v>
          </cell>
          <cell r="AI45">
            <v>0</v>
          </cell>
          <cell r="AJ45">
            <v>0</v>
          </cell>
          <cell r="AK45">
            <v>0</v>
          </cell>
          <cell r="AL45">
            <v>0</v>
          </cell>
          <cell r="AM45">
            <v>0</v>
          </cell>
        </row>
        <row r="46">
          <cell r="A46">
            <v>466</v>
          </cell>
          <cell r="B46" t="str">
            <v>MARTHA'S VINEYARD</v>
          </cell>
          <cell r="C46">
            <v>180</v>
          </cell>
          <cell r="D46">
            <v>4.0000000000000124</v>
          </cell>
          <cell r="E46">
            <v>0</v>
          </cell>
          <cell r="F46">
            <v>184</v>
          </cell>
          <cell r="H46">
            <v>4060313.4609904606</v>
          </cell>
          <cell r="I46">
            <v>0</v>
          </cell>
          <cell r="J46">
            <v>160816</v>
          </cell>
          <cell r="K46">
            <v>4221129.4609904606</v>
          </cell>
          <cell r="L46">
            <v>0</v>
          </cell>
          <cell r="M46">
            <v>466</v>
          </cell>
          <cell r="N46">
            <v>184</v>
          </cell>
          <cell r="O46">
            <v>4.0000000000000124</v>
          </cell>
          <cell r="P46">
            <v>0</v>
          </cell>
          <cell r="Q46">
            <v>4365471</v>
          </cell>
          <cell r="R46">
            <v>305158.53900953929</v>
          </cell>
          <cell r="S46">
            <v>4060312.4609904652</v>
          </cell>
          <cell r="T46">
            <v>0</v>
          </cell>
          <cell r="U46">
            <v>160816</v>
          </cell>
          <cell r="V46">
            <v>4221128.4609904662</v>
          </cell>
          <cell r="W46">
            <v>0</v>
          </cell>
          <cell r="X46">
            <v>0</v>
          </cell>
          <cell r="Y46">
            <v>0</v>
          </cell>
          <cell r="Z46">
            <v>0</v>
          </cell>
          <cell r="AA46">
            <v>4221128.4609904662</v>
          </cell>
          <cell r="AC46">
            <v>466</v>
          </cell>
          <cell r="AD46">
            <v>0</v>
          </cell>
          <cell r="AE46">
            <v>1</v>
          </cell>
          <cell r="AF46">
            <v>0</v>
          </cell>
          <cell r="AG46">
            <v>0</v>
          </cell>
          <cell r="AH46">
            <v>1</v>
          </cell>
          <cell r="AI46">
            <v>0</v>
          </cell>
          <cell r="AJ46">
            <v>0</v>
          </cell>
          <cell r="AK46">
            <v>0</v>
          </cell>
          <cell r="AL46">
            <v>0</v>
          </cell>
          <cell r="AM46">
            <v>1</v>
          </cell>
        </row>
        <row r="47">
          <cell r="A47">
            <v>469</v>
          </cell>
          <cell r="B47" t="str">
            <v>MATCH</v>
          </cell>
          <cell r="C47">
            <v>1240</v>
          </cell>
          <cell r="D47"/>
          <cell r="E47">
            <v>0</v>
          </cell>
          <cell r="F47">
            <v>1225</v>
          </cell>
          <cell r="H47">
            <v>21041080.373739958</v>
          </cell>
          <cell r="I47">
            <v>0</v>
          </cell>
          <cell r="J47">
            <v>1093925</v>
          </cell>
          <cell r="K47">
            <v>22135005.373739958</v>
          </cell>
          <cell r="L47">
            <v>0</v>
          </cell>
          <cell r="M47">
            <v>469</v>
          </cell>
          <cell r="N47">
            <v>1225</v>
          </cell>
          <cell r="O47">
            <v>0</v>
          </cell>
          <cell r="P47">
            <v>0</v>
          </cell>
          <cell r="Q47">
            <v>21042437</v>
          </cell>
          <cell r="R47">
            <v>1356.6262600416574</v>
          </cell>
          <cell r="S47">
            <v>21041080.373739958</v>
          </cell>
          <cell r="T47">
            <v>0</v>
          </cell>
          <cell r="U47">
            <v>1093925</v>
          </cell>
          <cell r="V47">
            <v>22135005.373739958</v>
          </cell>
          <cell r="W47">
            <v>0</v>
          </cell>
          <cell r="X47">
            <v>0</v>
          </cell>
          <cell r="Y47">
            <v>0</v>
          </cell>
          <cell r="Z47">
            <v>0</v>
          </cell>
          <cell r="AA47">
            <v>22135005.373739958</v>
          </cell>
          <cell r="AC47">
            <v>469</v>
          </cell>
          <cell r="AD47">
            <v>0</v>
          </cell>
          <cell r="AE47">
            <v>0</v>
          </cell>
          <cell r="AF47">
            <v>0</v>
          </cell>
          <cell r="AG47">
            <v>0</v>
          </cell>
          <cell r="AH47">
            <v>0</v>
          </cell>
          <cell r="AI47">
            <v>0</v>
          </cell>
          <cell r="AJ47">
            <v>0</v>
          </cell>
          <cell r="AK47">
            <v>0</v>
          </cell>
          <cell r="AL47">
            <v>0</v>
          </cell>
          <cell r="AM47">
            <v>0</v>
          </cell>
        </row>
        <row r="48">
          <cell r="A48">
            <v>470</v>
          </cell>
          <cell r="B48" t="str">
            <v>MYSTIC VALLEY REGIONAL</v>
          </cell>
          <cell r="C48">
            <v>1612</v>
          </cell>
          <cell r="D48"/>
          <cell r="E48">
            <v>0</v>
          </cell>
          <cell r="F48">
            <v>1571</v>
          </cell>
          <cell r="H48">
            <v>17546968.257719256</v>
          </cell>
          <cell r="I48">
            <v>0</v>
          </cell>
          <cell r="J48">
            <v>1402903</v>
          </cell>
          <cell r="K48">
            <v>18949871.257719256</v>
          </cell>
          <cell r="L48">
            <v>0</v>
          </cell>
          <cell r="M48">
            <v>470</v>
          </cell>
          <cell r="N48">
            <v>1571</v>
          </cell>
          <cell r="O48">
            <v>0</v>
          </cell>
          <cell r="P48">
            <v>0</v>
          </cell>
          <cell r="Q48">
            <v>17404078</v>
          </cell>
          <cell r="R48">
            <v>198027.74228074518</v>
          </cell>
          <cell r="S48">
            <v>17206050.257719152</v>
          </cell>
          <cell r="T48">
            <v>0</v>
          </cell>
          <cell r="U48">
            <v>1402903</v>
          </cell>
          <cell r="V48">
            <v>18608953.257719144</v>
          </cell>
          <cell r="W48">
            <v>0</v>
          </cell>
          <cell r="X48">
            <v>0</v>
          </cell>
          <cell r="Y48">
            <v>0</v>
          </cell>
          <cell r="Z48">
            <v>0</v>
          </cell>
          <cell r="AA48">
            <v>18608953.257719144</v>
          </cell>
          <cell r="AC48">
            <v>470</v>
          </cell>
          <cell r="AD48">
            <v>0</v>
          </cell>
          <cell r="AE48">
            <v>340918</v>
          </cell>
          <cell r="AF48">
            <v>0</v>
          </cell>
          <cell r="AG48">
            <v>0</v>
          </cell>
          <cell r="AH48">
            <v>340918</v>
          </cell>
          <cell r="AI48">
            <v>0</v>
          </cell>
          <cell r="AJ48">
            <v>0</v>
          </cell>
          <cell r="AK48">
            <v>0</v>
          </cell>
          <cell r="AL48">
            <v>0</v>
          </cell>
          <cell r="AM48">
            <v>340918</v>
          </cell>
        </row>
        <row r="49">
          <cell r="A49">
            <v>474</v>
          </cell>
          <cell r="B49" t="str">
            <v>SIZER SCHOOL, A NORTH CENTRAL CHARTER ESSENTIAL SCHOOL</v>
          </cell>
          <cell r="C49">
            <v>392</v>
          </cell>
          <cell r="D49"/>
          <cell r="E49">
            <v>0</v>
          </cell>
          <cell r="F49">
            <v>359</v>
          </cell>
          <cell r="H49">
            <v>4172098</v>
          </cell>
          <cell r="I49">
            <v>0</v>
          </cell>
          <cell r="J49">
            <v>320587</v>
          </cell>
          <cell r="K49">
            <v>4492685</v>
          </cell>
          <cell r="L49">
            <v>0</v>
          </cell>
          <cell r="M49">
            <v>474</v>
          </cell>
          <cell r="N49">
            <v>359</v>
          </cell>
          <cell r="O49">
            <v>0</v>
          </cell>
          <cell r="P49">
            <v>0</v>
          </cell>
          <cell r="Q49">
            <v>4172098</v>
          </cell>
          <cell r="R49">
            <v>0</v>
          </cell>
          <cell r="S49">
            <v>4172098</v>
          </cell>
          <cell r="T49">
            <v>0</v>
          </cell>
          <cell r="U49">
            <v>320587</v>
          </cell>
          <cell r="V49">
            <v>4492685</v>
          </cell>
          <cell r="W49">
            <v>0</v>
          </cell>
          <cell r="X49">
            <v>0</v>
          </cell>
          <cell r="Y49">
            <v>0</v>
          </cell>
          <cell r="Z49">
            <v>0</v>
          </cell>
          <cell r="AA49">
            <v>4492685</v>
          </cell>
          <cell r="AC49">
            <v>474</v>
          </cell>
          <cell r="AD49">
            <v>0</v>
          </cell>
          <cell r="AE49">
            <v>0</v>
          </cell>
          <cell r="AF49">
            <v>0</v>
          </cell>
          <cell r="AG49">
            <v>0</v>
          </cell>
          <cell r="AH49">
            <v>0</v>
          </cell>
          <cell r="AI49">
            <v>0</v>
          </cell>
          <cell r="AJ49">
            <v>0</v>
          </cell>
          <cell r="AK49">
            <v>0</v>
          </cell>
          <cell r="AL49">
            <v>0</v>
          </cell>
          <cell r="AM49">
            <v>0</v>
          </cell>
        </row>
        <row r="50">
          <cell r="A50">
            <v>478</v>
          </cell>
          <cell r="B50" t="str">
            <v>FRANCIS W. PARKER CHARTER ESSENTIAL</v>
          </cell>
          <cell r="C50">
            <v>400</v>
          </cell>
          <cell r="D50"/>
          <cell r="E50">
            <v>0</v>
          </cell>
          <cell r="F50">
            <v>396</v>
          </cell>
          <cell r="H50">
            <v>4958361.9484344544</v>
          </cell>
          <cell r="I50">
            <v>0</v>
          </cell>
          <cell r="J50">
            <v>353628</v>
          </cell>
          <cell r="K50">
            <v>5311989.9484344544</v>
          </cell>
          <cell r="L50">
            <v>0</v>
          </cell>
          <cell r="M50">
            <v>478</v>
          </cell>
          <cell r="N50">
            <v>396</v>
          </cell>
          <cell r="O50">
            <v>0</v>
          </cell>
          <cell r="P50">
            <v>0</v>
          </cell>
          <cell r="Q50">
            <v>4958650</v>
          </cell>
          <cell r="R50">
            <v>288.05156554538945</v>
          </cell>
          <cell r="S50">
            <v>4958361.9484344544</v>
          </cell>
          <cell r="T50">
            <v>0</v>
          </cell>
          <cell r="U50">
            <v>353628</v>
          </cell>
          <cell r="V50">
            <v>5311989.9484344544</v>
          </cell>
          <cell r="W50">
            <v>0</v>
          </cell>
          <cell r="X50">
            <v>0</v>
          </cell>
          <cell r="Y50">
            <v>0</v>
          </cell>
          <cell r="Z50">
            <v>0</v>
          </cell>
          <cell r="AA50">
            <v>5311989.9484344544</v>
          </cell>
          <cell r="AC50">
            <v>478</v>
          </cell>
          <cell r="AD50">
            <v>0</v>
          </cell>
          <cell r="AE50">
            <v>0</v>
          </cell>
          <cell r="AF50">
            <v>0</v>
          </cell>
          <cell r="AG50">
            <v>0</v>
          </cell>
          <cell r="AH50">
            <v>0</v>
          </cell>
          <cell r="AI50">
            <v>0</v>
          </cell>
          <cell r="AJ50">
            <v>0</v>
          </cell>
          <cell r="AK50">
            <v>0</v>
          </cell>
          <cell r="AL50">
            <v>0</v>
          </cell>
          <cell r="AM50">
            <v>0</v>
          </cell>
        </row>
        <row r="51">
          <cell r="A51">
            <v>479</v>
          </cell>
          <cell r="B51" t="str">
            <v>PIONEER VALLEY PERFORMING ARTS</v>
          </cell>
          <cell r="C51">
            <v>400</v>
          </cell>
          <cell r="D51">
            <v>0.99999999999999267</v>
          </cell>
          <cell r="E51">
            <v>0</v>
          </cell>
          <cell r="F51">
            <v>401</v>
          </cell>
          <cell r="H51">
            <v>5296463</v>
          </cell>
          <cell r="I51">
            <v>0</v>
          </cell>
          <cell r="J51">
            <v>357291</v>
          </cell>
          <cell r="K51">
            <v>5653754</v>
          </cell>
          <cell r="L51">
            <v>0</v>
          </cell>
          <cell r="M51">
            <v>479</v>
          </cell>
          <cell r="N51">
            <v>401</v>
          </cell>
          <cell r="O51">
            <v>0.99999999999999267</v>
          </cell>
          <cell r="P51">
            <v>0</v>
          </cell>
          <cell r="Q51">
            <v>5296463</v>
          </cell>
          <cell r="R51">
            <v>0</v>
          </cell>
          <cell r="S51">
            <v>5296463</v>
          </cell>
          <cell r="T51">
            <v>0</v>
          </cell>
          <cell r="U51">
            <v>357291</v>
          </cell>
          <cell r="V51">
            <v>5653754</v>
          </cell>
          <cell r="W51">
            <v>0</v>
          </cell>
          <cell r="X51">
            <v>0</v>
          </cell>
          <cell r="Y51">
            <v>0</v>
          </cell>
          <cell r="Z51">
            <v>0</v>
          </cell>
          <cell r="AA51">
            <v>5653754</v>
          </cell>
          <cell r="AC51">
            <v>479</v>
          </cell>
          <cell r="AD51">
            <v>0</v>
          </cell>
          <cell r="AE51">
            <v>0</v>
          </cell>
          <cell r="AF51">
            <v>0</v>
          </cell>
          <cell r="AG51">
            <v>0</v>
          </cell>
          <cell r="AH51">
            <v>0</v>
          </cell>
          <cell r="AI51">
            <v>0</v>
          </cell>
          <cell r="AJ51">
            <v>0</v>
          </cell>
          <cell r="AK51">
            <v>0</v>
          </cell>
          <cell r="AL51">
            <v>0</v>
          </cell>
          <cell r="AM51">
            <v>0</v>
          </cell>
        </row>
        <row r="52">
          <cell r="A52">
            <v>481</v>
          </cell>
          <cell r="B52" t="str">
            <v>BOSTON RENAISSANCE</v>
          </cell>
          <cell r="C52">
            <v>944</v>
          </cell>
          <cell r="D52"/>
          <cell r="E52">
            <v>0</v>
          </cell>
          <cell r="F52">
            <v>938</v>
          </cell>
          <cell r="H52">
            <v>14414888</v>
          </cell>
          <cell r="I52">
            <v>0</v>
          </cell>
          <cell r="J52">
            <v>837634</v>
          </cell>
          <cell r="K52">
            <v>15252522</v>
          </cell>
          <cell r="L52">
            <v>0</v>
          </cell>
          <cell r="M52">
            <v>481</v>
          </cell>
          <cell r="N52">
            <v>938</v>
          </cell>
          <cell r="O52">
            <v>0</v>
          </cell>
          <cell r="P52">
            <v>0</v>
          </cell>
          <cell r="Q52">
            <v>14414301</v>
          </cell>
          <cell r="R52">
            <v>0</v>
          </cell>
          <cell r="S52">
            <v>14414301</v>
          </cell>
          <cell r="T52">
            <v>0</v>
          </cell>
          <cell r="U52">
            <v>837634</v>
          </cell>
          <cell r="V52">
            <v>15251935</v>
          </cell>
          <cell r="W52">
            <v>0</v>
          </cell>
          <cell r="X52">
            <v>0</v>
          </cell>
          <cell r="Y52">
            <v>0</v>
          </cell>
          <cell r="Z52">
            <v>0</v>
          </cell>
          <cell r="AA52">
            <v>15251935</v>
          </cell>
          <cell r="AC52">
            <v>481</v>
          </cell>
          <cell r="AD52">
            <v>0</v>
          </cell>
          <cell r="AE52">
            <v>587</v>
          </cell>
          <cell r="AF52">
            <v>0</v>
          </cell>
          <cell r="AG52">
            <v>0</v>
          </cell>
          <cell r="AH52">
            <v>587</v>
          </cell>
          <cell r="AI52">
            <v>0</v>
          </cell>
          <cell r="AJ52">
            <v>0</v>
          </cell>
          <cell r="AK52">
            <v>0</v>
          </cell>
          <cell r="AL52">
            <v>0</v>
          </cell>
          <cell r="AM52">
            <v>587</v>
          </cell>
        </row>
        <row r="53">
          <cell r="A53">
            <v>482</v>
          </cell>
          <cell r="B53" t="str">
            <v>RIVER VALLEY</v>
          </cell>
          <cell r="C53">
            <v>288</v>
          </cell>
          <cell r="D53"/>
          <cell r="E53">
            <v>0</v>
          </cell>
          <cell r="F53">
            <v>288</v>
          </cell>
          <cell r="H53">
            <v>3819003</v>
          </cell>
          <cell r="I53">
            <v>0</v>
          </cell>
          <cell r="J53">
            <v>257184</v>
          </cell>
          <cell r="K53">
            <v>4076187</v>
          </cell>
          <cell r="L53">
            <v>0</v>
          </cell>
          <cell r="M53">
            <v>482</v>
          </cell>
          <cell r="N53">
            <v>288</v>
          </cell>
          <cell r="O53">
            <v>0</v>
          </cell>
          <cell r="P53">
            <v>0</v>
          </cell>
          <cell r="Q53">
            <v>3819003</v>
          </cell>
          <cell r="R53">
            <v>0</v>
          </cell>
          <cell r="S53">
            <v>3819003</v>
          </cell>
          <cell r="T53">
            <v>0</v>
          </cell>
          <cell r="U53">
            <v>257184</v>
          </cell>
          <cell r="V53">
            <v>4076187</v>
          </cell>
          <cell r="W53">
            <v>0</v>
          </cell>
          <cell r="X53">
            <v>0</v>
          </cell>
          <cell r="Y53">
            <v>0</v>
          </cell>
          <cell r="Z53">
            <v>0</v>
          </cell>
          <cell r="AA53">
            <v>4076187</v>
          </cell>
          <cell r="AC53">
            <v>482</v>
          </cell>
          <cell r="AD53">
            <v>0</v>
          </cell>
          <cell r="AE53">
            <v>0</v>
          </cell>
          <cell r="AF53">
            <v>0</v>
          </cell>
          <cell r="AG53">
            <v>0</v>
          </cell>
          <cell r="AH53">
            <v>0</v>
          </cell>
          <cell r="AI53">
            <v>0</v>
          </cell>
          <cell r="AJ53">
            <v>0</v>
          </cell>
          <cell r="AK53">
            <v>0</v>
          </cell>
          <cell r="AL53">
            <v>0</v>
          </cell>
          <cell r="AM53">
            <v>0</v>
          </cell>
        </row>
        <row r="54">
          <cell r="A54">
            <v>483</v>
          </cell>
          <cell r="B54" t="str">
            <v>RISING TIDE</v>
          </cell>
          <cell r="C54">
            <v>700</v>
          </cell>
          <cell r="D54"/>
          <cell r="E54">
            <v>0</v>
          </cell>
          <cell r="F54">
            <v>660</v>
          </cell>
          <cell r="H54">
            <v>8441943</v>
          </cell>
          <cell r="I54">
            <v>0</v>
          </cell>
          <cell r="J54">
            <v>589380</v>
          </cell>
          <cell r="K54">
            <v>9031323</v>
          </cell>
          <cell r="L54">
            <v>0</v>
          </cell>
          <cell r="M54">
            <v>483</v>
          </cell>
          <cell r="N54">
            <v>660</v>
          </cell>
          <cell r="O54">
            <v>0</v>
          </cell>
          <cell r="P54">
            <v>0</v>
          </cell>
          <cell r="Q54">
            <v>8441943</v>
          </cell>
          <cell r="R54">
            <v>0</v>
          </cell>
          <cell r="S54">
            <v>8441943</v>
          </cell>
          <cell r="T54">
            <v>0</v>
          </cell>
          <cell r="U54">
            <v>589380</v>
          </cell>
          <cell r="V54">
            <v>9031323</v>
          </cell>
          <cell r="W54">
            <v>0</v>
          </cell>
          <cell r="X54">
            <v>0</v>
          </cell>
          <cell r="Y54">
            <v>0</v>
          </cell>
          <cell r="Z54">
            <v>0</v>
          </cell>
          <cell r="AA54">
            <v>9031323</v>
          </cell>
          <cell r="AC54">
            <v>483</v>
          </cell>
          <cell r="AD54">
            <v>0</v>
          </cell>
          <cell r="AE54">
            <v>0</v>
          </cell>
          <cell r="AF54">
            <v>0</v>
          </cell>
          <cell r="AG54">
            <v>0</v>
          </cell>
          <cell r="AH54">
            <v>0</v>
          </cell>
          <cell r="AI54">
            <v>0</v>
          </cell>
          <cell r="AJ54">
            <v>0</v>
          </cell>
          <cell r="AK54">
            <v>0</v>
          </cell>
          <cell r="AL54">
            <v>0</v>
          </cell>
          <cell r="AM54">
            <v>0</v>
          </cell>
        </row>
        <row r="55">
          <cell r="A55">
            <v>484</v>
          </cell>
          <cell r="B55" t="str">
            <v>ROXBURY PREPARATORY</v>
          </cell>
          <cell r="C55">
            <v>1565</v>
          </cell>
          <cell r="D55"/>
          <cell r="E55">
            <v>0</v>
          </cell>
          <cell r="F55">
            <v>1422</v>
          </cell>
          <cell r="H55">
            <v>23737789</v>
          </cell>
          <cell r="I55">
            <v>0</v>
          </cell>
          <cell r="J55">
            <v>1269712</v>
          </cell>
          <cell r="K55">
            <v>25007501</v>
          </cell>
          <cell r="L55">
            <v>0</v>
          </cell>
          <cell r="M55">
            <v>484</v>
          </cell>
          <cell r="N55">
            <v>1422</v>
          </cell>
          <cell r="O55">
            <v>0</v>
          </cell>
          <cell r="P55">
            <v>0</v>
          </cell>
          <cell r="Q55">
            <v>23740074</v>
          </cell>
          <cell r="R55">
            <v>0</v>
          </cell>
          <cell r="S55">
            <v>23740074</v>
          </cell>
          <cell r="T55">
            <v>0</v>
          </cell>
          <cell r="U55">
            <v>1269846</v>
          </cell>
          <cell r="V55">
            <v>25009920</v>
          </cell>
          <cell r="W55">
            <v>0</v>
          </cell>
          <cell r="X55">
            <v>0</v>
          </cell>
          <cell r="Y55">
            <v>0</v>
          </cell>
          <cell r="Z55">
            <v>0</v>
          </cell>
          <cell r="AA55">
            <v>25009920</v>
          </cell>
          <cell r="AC55">
            <v>484</v>
          </cell>
          <cell r="AD55">
            <v>-0.15</v>
          </cell>
          <cell r="AE55">
            <v>-2285</v>
          </cell>
          <cell r="AF55">
            <v>0</v>
          </cell>
          <cell r="AG55">
            <v>-134</v>
          </cell>
          <cell r="AH55">
            <v>-2419</v>
          </cell>
          <cell r="AI55">
            <v>0</v>
          </cell>
          <cell r="AJ55">
            <v>0</v>
          </cell>
          <cell r="AK55">
            <v>0</v>
          </cell>
          <cell r="AL55">
            <v>0</v>
          </cell>
          <cell r="AM55">
            <v>-2419</v>
          </cell>
        </row>
        <row r="56">
          <cell r="A56">
            <v>485</v>
          </cell>
          <cell r="B56" t="str">
            <v>SALEM ACADEMY</v>
          </cell>
          <cell r="C56">
            <v>480</v>
          </cell>
          <cell r="D56"/>
          <cell r="E56">
            <v>0</v>
          </cell>
          <cell r="F56">
            <v>475</v>
          </cell>
          <cell r="H56">
            <v>6498580</v>
          </cell>
          <cell r="I56">
            <v>0</v>
          </cell>
          <cell r="J56">
            <v>424175</v>
          </cell>
          <cell r="K56">
            <v>6922755</v>
          </cell>
          <cell r="L56">
            <v>0</v>
          </cell>
          <cell r="M56">
            <v>485</v>
          </cell>
          <cell r="N56">
            <v>475</v>
          </cell>
          <cell r="O56">
            <v>0</v>
          </cell>
          <cell r="P56">
            <v>0</v>
          </cell>
          <cell r="Q56">
            <v>6498580</v>
          </cell>
          <cell r="R56">
            <v>0</v>
          </cell>
          <cell r="S56">
            <v>6498580</v>
          </cell>
          <cell r="T56">
            <v>0</v>
          </cell>
          <cell r="U56">
            <v>424175</v>
          </cell>
          <cell r="V56">
            <v>6922755</v>
          </cell>
          <cell r="W56">
            <v>0</v>
          </cell>
          <cell r="X56">
            <v>0</v>
          </cell>
          <cell r="Y56">
            <v>0</v>
          </cell>
          <cell r="Z56">
            <v>0</v>
          </cell>
          <cell r="AA56">
            <v>6922755</v>
          </cell>
          <cell r="AC56">
            <v>485</v>
          </cell>
          <cell r="AD56">
            <v>0</v>
          </cell>
          <cell r="AE56">
            <v>0</v>
          </cell>
          <cell r="AF56">
            <v>0</v>
          </cell>
          <cell r="AG56">
            <v>0</v>
          </cell>
          <cell r="AH56">
            <v>0</v>
          </cell>
          <cell r="AI56">
            <v>0</v>
          </cell>
          <cell r="AJ56">
            <v>0</v>
          </cell>
          <cell r="AK56">
            <v>0</v>
          </cell>
          <cell r="AL56">
            <v>0</v>
          </cell>
          <cell r="AM56">
            <v>0</v>
          </cell>
        </row>
        <row r="57">
          <cell r="A57">
            <v>486</v>
          </cell>
          <cell r="B57" t="str">
            <v>SEVEN HILLS</v>
          </cell>
          <cell r="C57">
            <v>666</v>
          </cell>
          <cell r="D57">
            <v>0.99999999999999267</v>
          </cell>
          <cell r="E57">
            <v>0</v>
          </cell>
          <cell r="F57">
            <v>667</v>
          </cell>
          <cell r="H57">
            <v>7722410</v>
          </cell>
          <cell r="I57">
            <v>0</v>
          </cell>
          <cell r="J57">
            <v>594964</v>
          </cell>
          <cell r="K57">
            <v>8317374</v>
          </cell>
          <cell r="L57">
            <v>0</v>
          </cell>
          <cell r="M57">
            <v>486</v>
          </cell>
          <cell r="N57">
            <v>667</v>
          </cell>
          <cell r="O57">
            <v>0.99999999999999267</v>
          </cell>
          <cell r="P57">
            <v>0</v>
          </cell>
          <cell r="Q57">
            <v>7722410</v>
          </cell>
          <cell r="R57">
            <v>0</v>
          </cell>
          <cell r="S57">
            <v>7722410</v>
          </cell>
          <cell r="T57">
            <v>0</v>
          </cell>
          <cell r="U57">
            <v>594964</v>
          </cell>
          <cell r="V57">
            <v>8317374</v>
          </cell>
          <cell r="W57">
            <v>0</v>
          </cell>
          <cell r="X57">
            <v>0</v>
          </cell>
          <cell r="Y57">
            <v>0</v>
          </cell>
          <cell r="Z57">
            <v>0</v>
          </cell>
          <cell r="AA57">
            <v>8317374</v>
          </cell>
          <cell r="AC57">
            <v>486</v>
          </cell>
          <cell r="AD57">
            <v>0</v>
          </cell>
          <cell r="AE57">
            <v>0</v>
          </cell>
          <cell r="AF57">
            <v>0</v>
          </cell>
          <cell r="AG57">
            <v>0</v>
          </cell>
          <cell r="AH57">
            <v>0</v>
          </cell>
          <cell r="AI57">
            <v>0</v>
          </cell>
          <cell r="AJ57">
            <v>0</v>
          </cell>
          <cell r="AK57">
            <v>0</v>
          </cell>
          <cell r="AL57">
            <v>0</v>
          </cell>
          <cell r="AM57">
            <v>0</v>
          </cell>
        </row>
        <row r="58">
          <cell r="A58">
            <v>487</v>
          </cell>
          <cell r="B58" t="str">
            <v>PROSPECT HILL ACADEMY</v>
          </cell>
          <cell r="C58">
            <v>1190</v>
          </cell>
          <cell r="D58"/>
          <cell r="E58">
            <v>0</v>
          </cell>
          <cell r="F58">
            <v>1132</v>
          </cell>
          <cell r="H58">
            <v>18942323.605942171</v>
          </cell>
          <cell r="I58">
            <v>0</v>
          </cell>
          <cell r="J58">
            <v>1010876</v>
          </cell>
          <cell r="K58">
            <v>19953199.605942171</v>
          </cell>
          <cell r="L58">
            <v>0</v>
          </cell>
          <cell r="M58">
            <v>487</v>
          </cell>
          <cell r="N58">
            <v>1132</v>
          </cell>
          <cell r="O58">
            <v>0</v>
          </cell>
          <cell r="P58">
            <v>0</v>
          </cell>
          <cell r="Q58">
            <v>19003596</v>
          </cell>
          <cell r="R58">
            <v>116438.39405782978</v>
          </cell>
          <cell r="S58">
            <v>18887157.605942149</v>
          </cell>
          <cell r="T58">
            <v>0</v>
          </cell>
          <cell r="U58">
            <v>1010876</v>
          </cell>
          <cell r="V58">
            <v>19898033.605942149</v>
          </cell>
          <cell r="W58">
            <v>0</v>
          </cell>
          <cell r="X58">
            <v>0</v>
          </cell>
          <cell r="Y58">
            <v>0</v>
          </cell>
          <cell r="Z58">
            <v>0</v>
          </cell>
          <cell r="AA58">
            <v>19898033.605942149</v>
          </cell>
          <cell r="AC58">
            <v>487</v>
          </cell>
          <cell r="AD58">
            <v>0</v>
          </cell>
          <cell r="AE58">
            <v>55166</v>
          </cell>
          <cell r="AF58">
            <v>0</v>
          </cell>
          <cell r="AG58">
            <v>0</v>
          </cell>
          <cell r="AH58">
            <v>55166</v>
          </cell>
          <cell r="AI58">
            <v>0</v>
          </cell>
          <cell r="AJ58">
            <v>0</v>
          </cell>
          <cell r="AK58">
            <v>0</v>
          </cell>
          <cell r="AL58">
            <v>0</v>
          </cell>
          <cell r="AM58">
            <v>55166</v>
          </cell>
        </row>
        <row r="59">
          <cell r="A59">
            <v>488</v>
          </cell>
          <cell r="B59" t="str">
            <v>SOUTH SHORE</v>
          </cell>
          <cell r="C59">
            <v>942</v>
          </cell>
          <cell r="D59"/>
          <cell r="E59">
            <v>0</v>
          </cell>
          <cell r="F59">
            <v>927</v>
          </cell>
          <cell r="H59">
            <v>11879048</v>
          </cell>
          <cell r="I59">
            <v>0</v>
          </cell>
          <cell r="J59">
            <v>827939</v>
          </cell>
          <cell r="K59">
            <v>12706987</v>
          </cell>
          <cell r="L59">
            <v>0</v>
          </cell>
          <cell r="M59">
            <v>488</v>
          </cell>
          <cell r="N59">
            <v>927</v>
          </cell>
          <cell r="O59">
            <v>0</v>
          </cell>
          <cell r="P59">
            <v>0</v>
          </cell>
          <cell r="Q59">
            <v>11876922</v>
          </cell>
          <cell r="R59">
            <v>0</v>
          </cell>
          <cell r="S59">
            <v>11876922</v>
          </cell>
          <cell r="T59">
            <v>0</v>
          </cell>
          <cell r="U59">
            <v>827811</v>
          </cell>
          <cell r="V59">
            <v>12704733</v>
          </cell>
          <cell r="W59">
            <v>0</v>
          </cell>
          <cell r="X59">
            <v>0</v>
          </cell>
          <cell r="Y59">
            <v>0</v>
          </cell>
          <cell r="Z59">
            <v>0</v>
          </cell>
          <cell r="AA59">
            <v>12704733</v>
          </cell>
          <cell r="AC59">
            <v>488</v>
          </cell>
          <cell r="AD59">
            <v>0.14000000000000001</v>
          </cell>
          <cell r="AE59">
            <v>2126</v>
          </cell>
          <cell r="AF59">
            <v>0</v>
          </cell>
          <cell r="AG59">
            <v>128</v>
          </cell>
          <cell r="AH59">
            <v>2254</v>
          </cell>
          <cell r="AI59">
            <v>0</v>
          </cell>
          <cell r="AJ59">
            <v>0</v>
          </cell>
          <cell r="AK59">
            <v>0</v>
          </cell>
          <cell r="AL59">
            <v>0</v>
          </cell>
          <cell r="AM59">
            <v>2254</v>
          </cell>
        </row>
        <row r="60">
          <cell r="A60">
            <v>489</v>
          </cell>
          <cell r="B60" t="str">
            <v>STURGIS</v>
          </cell>
          <cell r="C60">
            <v>824</v>
          </cell>
          <cell r="D60"/>
          <cell r="E60">
            <v>0</v>
          </cell>
          <cell r="F60">
            <v>816</v>
          </cell>
          <cell r="H60">
            <v>12350722</v>
          </cell>
          <cell r="I60">
            <v>0</v>
          </cell>
          <cell r="J60">
            <v>728688</v>
          </cell>
          <cell r="K60">
            <v>13079410</v>
          </cell>
          <cell r="L60">
            <v>0</v>
          </cell>
          <cell r="M60">
            <v>489</v>
          </cell>
          <cell r="N60">
            <v>816</v>
          </cell>
          <cell r="O60">
            <v>0</v>
          </cell>
          <cell r="P60">
            <v>0</v>
          </cell>
          <cell r="Q60">
            <v>12350722</v>
          </cell>
          <cell r="R60">
            <v>0</v>
          </cell>
          <cell r="S60">
            <v>12350722</v>
          </cell>
          <cell r="T60">
            <v>0</v>
          </cell>
          <cell r="U60">
            <v>728688</v>
          </cell>
          <cell r="V60">
            <v>13079410</v>
          </cell>
          <cell r="W60">
            <v>0</v>
          </cell>
          <cell r="X60">
            <v>0</v>
          </cell>
          <cell r="Y60">
            <v>0</v>
          </cell>
          <cell r="Z60">
            <v>0</v>
          </cell>
          <cell r="AA60">
            <v>13079410</v>
          </cell>
          <cell r="AC60">
            <v>489</v>
          </cell>
          <cell r="AD60">
            <v>0</v>
          </cell>
          <cell r="AE60">
            <v>0</v>
          </cell>
          <cell r="AF60">
            <v>0</v>
          </cell>
          <cell r="AG60">
            <v>0</v>
          </cell>
          <cell r="AH60">
            <v>0</v>
          </cell>
          <cell r="AI60">
            <v>0</v>
          </cell>
          <cell r="AJ60">
            <v>0</v>
          </cell>
          <cell r="AK60">
            <v>0</v>
          </cell>
          <cell r="AL60">
            <v>0</v>
          </cell>
          <cell r="AM60">
            <v>0</v>
          </cell>
        </row>
        <row r="61">
          <cell r="A61">
            <v>491</v>
          </cell>
          <cell r="B61" t="str">
            <v>ATLANTIS</v>
          </cell>
          <cell r="C61">
            <v>1273</v>
          </cell>
          <cell r="D61"/>
          <cell r="E61">
            <v>0</v>
          </cell>
          <cell r="F61">
            <v>1212</v>
          </cell>
          <cell r="H61">
            <v>13036098</v>
          </cell>
          <cell r="I61">
            <v>0</v>
          </cell>
          <cell r="J61">
            <v>1082316</v>
          </cell>
          <cell r="K61">
            <v>14118414</v>
          </cell>
          <cell r="L61">
            <v>0</v>
          </cell>
          <cell r="M61">
            <v>491</v>
          </cell>
          <cell r="N61">
            <v>1212</v>
          </cell>
          <cell r="O61">
            <v>0</v>
          </cell>
          <cell r="P61">
            <v>0</v>
          </cell>
          <cell r="Q61">
            <v>13036098</v>
          </cell>
          <cell r="R61">
            <v>0</v>
          </cell>
          <cell r="S61">
            <v>13036098</v>
          </cell>
          <cell r="T61">
            <v>0</v>
          </cell>
          <cell r="U61">
            <v>1082316</v>
          </cell>
          <cell r="V61">
            <v>14118414</v>
          </cell>
          <cell r="W61">
            <v>0</v>
          </cell>
          <cell r="X61">
            <v>0</v>
          </cell>
          <cell r="Y61">
            <v>0</v>
          </cell>
          <cell r="Z61">
            <v>0</v>
          </cell>
          <cell r="AA61">
            <v>14118414</v>
          </cell>
          <cell r="AC61">
            <v>491</v>
          </cell>
          <cell r="AD61">
            <v>0</v>
          </cell>
          <cell r="AE61">
            <v>0</v>
          </cell>
          <cell r="AF61">
            <v>0</v>
          </cell>
          <cell r="AG61">
            <v>0</v>
          </cell>
          <cell r="AH61">
            <v>0</v>
          </cell>
          <cell r="AI61">
            <v>0</v>
          </cell>
          <cell r="AJ61">
            <v>0</v>
          </cell>
          <cell r="AK61">
            <v>0</v>
          </cell>
          <cell r="AL61">
            <v>0</v>
          </cell>
          <cell r="AM61">
            <v>0</v>
          </cell>
        </row>
        <row r="62">
          <cell r="A62">
            <v>492</v>
          </cell>
          <cell r="B62" t="str">
            <v>MARTIN LUTHER KING JR CS OF EXCELLENCE</v>
          </cell>
          <cell r="C62">
            <v>360</v>
          </cell>
          <cell r="D62">
            <v>0.99999999999999301</v>
          </cell>
          <cell r="E62">
            <v>0</v>
          </cell>
          <cell r="F62">
            <v>361</v>
          </cell>
          <cell r="H62">
            <v>4364023</v>
          </cell>
          <cell r="I62">
            <v>0</v>
          </cell>
          <cell r="J62">
            <v>321651</v>
          </cell>
          <cell r="K62">
            <v>4685674</v>
          </cell>
          <cell r="L62">
            <v>0</v>
          </cell>
          <cell r="M62">
            <v>492</v>
          </cell>
          <cell r="N62">
            <v>361</v>
          </cell>
          <cell r="O62">
            <v>0.99999999999999301</v>
          </cell>
          <cell r="P62">
            <v>0</v>
          </cell>
          <cell r="Q62">
            <v>4364023</v>
          </cell>
          <cell r="R62">
            <v>0</v>
          </cell>
          <cell r="S62">
            <v>4364023</v>
          </cell>
          <cell r="T62">
            <v>0</v>
          </cell>
          <cell r="U62">
            <v>321651</v>
          </cell>
          <cell r="V62">
            <v>4685674</v>
          </cell>
          <cell r="W62">
            <v>0</v>
          </cell>
          <cell r="X62">
            <v>0</v>
          </cell>
          <cell r="Y62">
            <v>0</v>
          </cell>
          <cell r="Z62">
            <v>0</v>
          </cell>
          <cell r="AA62">
            <v>4685674</v>
          </cell>
          <cell r="AC62">
            <v>492</v>
          </cell>
          <cell r="AD62">
            <v>0</v>
          </cell>
          <cell r="AE62">
            <v>0</v>
          </cell>
          <cell r="AF62">
            <v>0</v>
          </cell>
          <cell r="AG62">
            <v>0</v>
          </cell>
          <cell r="AH62">
            <v>0</v>
          </cell>
          <cell r="AI62">
            <v>0</v>
          </cell>
          <cell r="AJ62">
            <v>0</v>
          </cell>
          <cell r="AK62">
            <v>0</v>
          </cell>
          <cell r="AL62">
            <v>0</v>
          </cell>
          <cell r="AM62">
            <v>0</v>
          </cell>
        </row>
        <row r="63">
          <cell r="A63">
            <v>493</v>
          </cell>
          <cell r="B63" t="str">
            <v>PHOENIX CHARTER ACADEMY</v>
          </cell>
          <cell r="C63">
            <v>215</v>
          </cell>
          <cell r="D63"/>
          <cell r="E63">
            <v>0</v>
          </cell>
          <cell r="F63">
            <v>197</v>
          </cell>
          <cell r="H63">
            <v>2580988.8789391788</v>
          </cell>
          <cell r="I63">
            <v>0</v>
          </cell>
          <cell r="J63">
            <v>175921</v>
          </cell>
          <cell r="K63">
            <v>2756909.8789391788</v>
          </cell>
          <cell r="L63">
            <v>0</v>
          </cell>
          <cell r="M63">
            <v>493</v>
          </cell>
          <cell r="N63">
            <v>197</v>
          </cell>
          <cell r="O63">
            <v>0</v>
          </cell>
          <cell r="P63">
            <v>0</v>
          </cell>
          <cell r="Q63">
            <v>2622337</v>
          </cell>
          <cell r="R63">
            <v>45679.121060821264</v>
          </cell>
          <cell r="S63">
            <v>2576657.8789391774</v>
          </cell>
          <cell r="T63">
            <v>0</v>
          </cell>
          <cell r="U63">
            <v>175921</v>
          </cell>
          <cell r="V63">
            <v>2752578.8789391774</v>
          </cell>
          <cell r="W63">
            <v>0</v>
          </cell>
          <cell r="X63">
            <v>0</v>
          </cell>
          <cell r="Y63">
            <v>0</v>
          </cell>
          <cell r="Z63">
            <v>0</v>
          </cell>
          <cell r="AA63">
            <v>2752578.8789391774</v>
          </cell>
          <cell r="AC63">
            <v>493</v>
          </cell>
          <cell r="AD63">
            <v>0</v>
          </cell>
          <cell r="AE63">
            <v>4331</v>
          </cell>
          <cell r="AF63">
            <v>0</v>
          </cell>
          <cell r="AG63">
            <v>0</v>
          </cell>
          <cell r="AH63">
            <v>4331</v>
          </cell>
          <cell r="AI63">
            <v>0</v>
          </cell>
          <cell r="AJ63">
            <v>0</v>
          </cell>
          <cell r="AK63">
            <v>0</v>
          </cell>
          <cell r="AL63">
            <v>0</v>
          </cell>
          <cell r="AM63">
            <v>4331</v>
          </cell>
        </row>
        <row r="64">
          <cell r="A64">
            <v>494</v>
          </cell>
          <cell r="B64" t="str">
            <v>PIONEER CS OF SCIENCE</v>
          </cell>
          <cell r="C64">
            <v>690</v>
          </cell>
          <cell r="D64"/>
          <cell r="E64">
            <v>0</v>
          </cell>
          <cell r="F64">
            <v>668</v>
          </cell>
          <cell r="H64">
            <v>7993947.047026461</v>
          </cell>
          <cell r="I64">
            <v>0</v>
          </cell>
          <cell r="J64">
            <v>596524</v>
          </cell>
          <cell r="K64">
            <v>8590471.047026461</v>
          </cell>
          <cell r="L64">
            <v>0</v>
          </cell>
          <cell r="M64">
            <v>494</v>
          </cell>
          <cell r="N64">
            <v>668</v>
          </cell>
          <cell r="O64">
            <v>0</v>
          </cell>
          <cell r="P64">
            <v>0</v>
          </cell>
          <cell r="Q64">
            <v>8303150</v>
          </cell>
          <cell r="R64">
            <v>345825.95297353866</v>
          </cell>
          <cell r="S64">
            <v>7957324.0470264358</v>
          </cell>
          <cell r="T64">
            <v>0</v>
          </cell>
          <cell r="U64">
            <v>596524</v>
          </cell>
          <cell r="V64">
            <v>8553848.0470264349</v>
          </cell>
          <cell r="W64">
            <v>0</v>
          </cell>
          <cell r="X64">
            <v>0</v>
          </cell>
          <cell r="Y64">
            <v>0</v>
          </cell>
          <cell r="Z64">
            <v>0</v>
          </cell>
          <cell r="AA64">
            <v>8553848.0470264349</v>
          </cell>
          <cell r="AC64">
            <v>494</v>
          </cell>
          <cell r="AD64">
            <v>0</v>
          </cell>
          <cell r="AE64">
            <v>36623</v>
          </cell>
          <cell r="AF64">
            <v>0</v>
          </cell>
          <cell r="AG64">
            <v>0</v>
          </cell>
          <cell r="AH64">
            <v>36623</v>
          </cell>
          <cell r="AI64">
            <v>0</v>
          </cell>
          <cell r="AJ64">
            <v>0</v>
          </cell>
          <cell r="AK64">
            <v>0</v>
          </cell>
          <cell r="AL64">
            <v>0</v>
          </cell>
          <cell r="AM64">
            <v>36623</v>
          </cell>
        </row>
        <row r="65">
          <cell r="A65">
            <v>496</v>
          </cell>
          <cell r="B65" t="str">
            <v>GLOBAL LEARNING</v>
          </cell>
          <cell r="C65">
            <v>500</v>
          </cell>
          <cell r="D65">
            <v>8.9999999999999272</v>
          </cell>
          <cell r="E65">
            <v>0</v>
          </cell>
          <cell r="F65">
            <v>509</v>
          </cell>
          <cell r="H65">
            <v>5731882</v>
          </cell>
          <cell r="I65">
            <v>0</v>
          </cell>
          <cell r="J65">
            <v>446393</v>
          </cell>
          <cell r="K65">
            <v>6178275</v>
          </cell>
          <cell r="L65">
            <v>0</v>
          </cell>
          <cell r="M65">
            <v>496</v>
          </cell>
          <cell r="N65">
            <v>509</v>
          </cell>
          <cell r="O65">
            <v>8.9999999999999272</v>
          </cell>
          <cell r="P65">
            <v>0</v>
          </cell>
          <cell r="Q65">
            <v>5731882</v>
          </cell>
          <cell r="R65">
            <v>0</v>
          </cell>
          <cell r="S65">
            <v>5731882</v>
          </cell>
          <cell r="T65">
            <v>0</v>
          </cell>
          <cell r="U65">
            <v>446393</v>
          </cell>
          <cell r="V65">
            <v>6178275</v>
          </cell>
          <cell r="W65">
            <v>0</v>
          </cell>
          <cell r="X65">
            <v>0</v>
          </cell>
          <cell r="Y65">
            <v>0</v>
          </cell>
          <cell r="Z65">
            <v>0</v>
          </cell>
          <cell r="AA65">
            <v>6178275</v>
          </cell>
          <cell r="AC65">
            <v>496</v>
          </cell>
          <cell r="AD65">
            <v>0</v>
          </cell>
          <cell r="AE65">
            <v>0</v>
          </cell>
          <cell r="AF65">
            <v>0</v>
          </cell>
          <cell r="AG65">
            <v>0</v>
          </cell>
          <cell r="AH65">
            <v>0</v>
          </cell>
          <cell r="AI65">
            <v>0</v>
          </cell>
          <cell r="AJ65">
            <v>0</v>
          </cell>
          <cell r="AK65">
            <v>0</v>
          </cell>
          <cell r="AL65">
            <v>0</v>
          </cell>
          <cell r="AM65">
            <v>0</v>
          </cell>
        </row>
        <row r="66">
          <cell r="A66">
            <v>497</v>
          </cell>
          <cell r="B66" t="str">
            <v>PIONEER VALLEY CHINESE IMMERSION</v>
          </cell>
          <cell r="C66">
            <v>539</v>
          </cell>
          <cell r="D66"/>
          <cell r="E66">
            <v>0</v>
          </cell>
          <cell r="F66">
            <v>493</v>
          </cell>
          <cell r="H66">
            <v>6581950</v>
          </cell>
          <cell r="I66">
            <v>0</v>
          </cell>
          <cell r="J66">
            <v>440249</v>
          </cell>
          <cell r="K66">
            <v>7022199</v>
          </cell>
          <cell r="L66">
            <v>0</v>
          </cell>
          <cell r="M66">
            <v>497</v>
          </cell>
          <cell r="N66">
            <v>493</v>
          </cell>
          <cell r="O66">
            <v>0</v>
          </cell>
          <cell r="P66">
            <v>0</v>
          </cell>
          <cell r="Q66">
            <v>6581950</v>
          </cell>
          <cell r="R66">
            <v>0</v>
          </cell>
          <cell r="S66">
            <v>6581950</v>
          </cell>
          <cell r="T66">
            <v>0</v>
          </cell>
          <cell r="U66">
            <v>440249</v>
          </cell>
          <cell r="V66">
            <v>7022199</v>
          </cell>
          <cell r="W66">
            <v>0</v>
          </cell>
          <cell r="X66">
            <v>0</v>
          </cell>
          <cell r="Y66">
            <v>0</v>
          </cell>
          <cell r="Z66">
            <v>0</v>
          </cell>
          <cell r="AA66">
            <v>7022199</v>
          </cell>
          <cell r="AC66">
            <v>497</v>
          </cell>
          <cell r="AD66">
            <v>0</v>
          </cell>
          <cell r="AE66">
            <v>0</v>
          </cell>
          <cell r="AF66">
            <v>0</v>
          </cell>
          <cell r="AG66">
            <v>0</v>
          </cell>
          <cell r="AH66">
            <v>0</v>
          </cell>
          <cell r="AI66">
            <v>0</v>
          </cell>
          <cell r="AJ66">
            <v>0</v>
          </cell>
          <cell r="AK66">
            <v>0</v>
          </cell>
          <cell r="AL66">
            <v>0</v>
          </cell>
          <cell r="AM66">
            <v>0</v>
          </cell>
        </row>
        <row r="67">
          <cell r="A67">
            <v>498</v>
          </cell>
          <cell r="B67" t="str">
            <v>VERITAS PREPARATORY</v>
          </cell>
          <cell r="C67">
            <v>324</v>
          </cell>
          <cell r="D67"/>
          <cell r="E67">
            <v>0</v>
          </cell>
          <cell r="F67">
            <v>322</v>
          </cell>
          <cell r="H67">
            <v>3706220</v>
          </cell>
          <cell r="I67">
            <v>0</v>
          </cell>
          <cell r="J67">
            <v>287546</v>
          </cell>
          <cell r="K67">
            <v>3993766</v>
          </cell>
          <cell r="L67">
            <v>0</v>
          </cell>
          <cell r="M67">
            <v>498</v>
          </cell>
          <cell r="N67">
            <v>322</v>
          </cell>
          <cell r="O67">
            <v>0</v>
          </cell>
          <cell r="P67">
            <v>0</v>
          </cell>
          <cell r="Q67">
            <v>3706220</v>
          </cell>
          <cell r="R67">
            <v>0</v>
          </cell>
          <cell r="S67">
            <v>3706220</v>
          </cell>
          <cell r="T67">
            <v>0</v>
          </cell>
          <cell r="U67">
            <v>287546</v>
          </cell>
          <cell r="V67">
            <v>3993766</v>
          </cell>
          <cell r="W67">
            <v>0</v>
          </cell>
          <cell r="X67">
            <v>0</v>
          </cell>
          <cell r="Y67">
            <v>0</v>
          </cell>
          <cell r="Z67">
            <v>0</v>
          </cell>
          <cell r="AA67">
            <v>3993766</v>
          </cell>
          <cell r="AC67">
            <v>498</v>
          </cell>
          <cell r="AD67">
            <v>0</v>
          </cell>
          <cell r="AE67">
            <v>0</v>
          </cell>
          <cell r="AF67">
            <v>0</v>
          </cell>
          <cell r="AG67">
            <v>0</v>
          </cell>
          <cell r="AH67">
            <v>0</v>
          </cell>
          <cell r="AI67">
            <v>0</v>
          </cell>
          <cell r="AJ67">
            <v>0</v>
          </cell>
          <cell r="AK67">
            <v>0</v>
          </cell>
          <cell r="AL67">
            <v>0</v>
          </cell>
          <cell r="AM67">
            <v>0</v>
          </cell>
        </row>
        <row r="68">
          <cell r="A68">
            <v>499</v>
          </cell>
          <cell r="B68" t="str">
            <v>HAMPDEN CS OF SCIENCE</v>
          </cell>
          <cell r="C68">
            <v>506</v>
          </cell>
          <cell r="D68"/>
          <cell r="E68">
            <v>0</v>
          </cell>
          <cell r="F68">
            <v>491</v>
          </cell>
          <cell r="H68">
            <v>5539334</v>
          </cell>
          <cell r="I68">
            <v>0</v>
          </cell>
          <cell r="J68">
            <v>438463</v>
          </cell>
          <cell r="K68">
            <v>5977797</v>
          </cell>
          <cell r="L68">
            <v>0</v>
          </cell>
          <cell r="M68">
            <v>499</v>
          </cell>
          <cell r="N68">
            <v>491</v>
          </cell>
          <cell r="O68">
            <v>0</v>
          </cell>
          <cell r="P68">
            <v>0</v>
          </cell>
          <cell r="Q68">
            <v>5539334</v>
          </cell>
          <cell r="R68">
            <v>0</v>
          </cell>
          <cell r="S68">
            <v>5539334</v>
          </cell>
          <cell r="T68">
            <v>0</v>
          </cell>
          <cell r="U68">
            <v>438463</v>
          </cell>
          <cell r="V68">
            <v>5977797</v>
          </cell>
          <cell r="W68">
            <v>0</v>
          </cell>
          <cell r="X68">
            <v>0</v>
          </cell>
          <cell r="Y68">
            <v>0</v>
          </cell>
          <cell r="Z68">
            <v>0</v>
          </cell>
          <cell r="AA68">
            <v>5977797</v>
          </cell>
          <cell r="AC68">
            <v>499</v>
          </cell>
          <cell r="AD68">
            <v>0</v>
          </cell>
          <cell r="AE68">
            <v>0</v>
          </cell>
          <cell r="AF68">
            <v>0</v>
          </cell>
          <cell r="AG68">
            <v>0</v>
          </cell>
          <cell r="AH68">
            <v>0</v>
          </cell>
          <cell r="AI68">
            <v>0</v>
          </cell>
          <cell r="AJ68">
            <v>0</v>
          </cell>
          <cell r="AK68">
            <v>0</v>
          </cell>
          <cell r="AL68">
            <v>0</v>
          </cell>
          <cell r="AM68">
            <v>0</v>
          </cell>
        </row>
        <row r="69">
          <cell r="A69">
            <v>3501</v>
          </cell>
          <cell r="B69" t="str">
            <v>PAULO FREIRE SOCIAL JUSTICE</v>
          </cell>
          <cell r="C69">
            <v>340</v>
          </cell>
          <cell r="D69"/>
          <cell r="E69">
            <v>0</v>
          </cell>
          <cell r="F69">
            <v>270</v>
          </cell>
          <cell r="H69">
            <v>3519960</v>
          </cell>
          <cell r="I69">
            <v>0</v>
          </cell>
          <cell r="J69">
            <v>241110</v>
          </cell>
          <cell r="K69">
            <v>3761070</v>
          </cell>
          <cell r="L69">
            <v>0</v>
          </cell>
          <cell r="M69">
            <v>3501</v>
          </cell>
          <cell r="N69">
            <v>270</v>
          </cell>
          <cell r="O69">
            <v>0</v>
          </cell>
          <cell r="P69">
            <v>0</v>
          </cell>
          <cell r="Q69">
            <v>3519960</v>
          </cell>
          <cell r="R69">
            <v>0</v>
          </cell>
          <cell r="S69">
            <v>3519960</v>
          </cell>
          <cell r="T69">
            <v>0</v>
          </cell>
          <cell r="U69">
            <v>241110</v>
          </cell>
          <cell r="V69">
            <v>3761070</v>
          </cell>
          <cell r="W69">
            <v>0</v>
          </cell>
          <cell r="X69">
            <v>0</v>
          </cell>
          <cell r="Y69">
            <v>0</v>
          </cell>
          <cell r="Z69">
            <v>0</v>
          </cell>
          <cell r="AA69">
            <v>3761070</v>
          </cell>
          <cell r="AC69">
            <v>3501</v>
          </cell>
          <cell r="AD69">
            <v>0</v>
          </cell>
          <cell r="AE69">
            <v>0</v>
          </cell>
          <cell r="AF69">
            <v>0</v>
          </cell>
          <cell r="AG69">
            <v>0</v>
          </cell>
          <cell r="AH69">
            <v>0</v>
          </cell>
          <cell r="AI69">
            <v>0</v>
          </cell>
          <cell r="AJ69">
            <v>0</v>
          </cell>
          <cell r="AK69">
            <v>0</v>
          </cell>
          <cell r="AL69">
            <v>0</v>
          </cell>
          <cell r="AM69">
            <v>0</v>
          </cell>
        </row>
        <row r="70">
          <cell r="A70">
            <v>3502</v>
          </cell>
          <cell r="B70" t="str">
            <v>BAYSTATE ACADEMY</v>
          </cell>
          <cell r="C70">
            <v>468</v>
          </cell>
          <cell r="D70"/>
          <cell r="E70">
            <v>0</v>
          </cell>
          <cell r="F70">
            <v>445</v>
          </cell>
          <cell r="H70">
            <v>5349052</v>
          </cell>
          <cell r="I70">
            <v>0</v>
          </cell>
          <cell r="J70">
            <v>397385</v>
          </cell>
          <cell r="K70">
            <v>5746437</v>
          </cell>
          <cell r="L70">
            <v>0</v>
          </cell>
          <cell r="M70">
            <v>3502</v>
          </cell>
          <cell r="N70">
            <v>445</v>
          </cell>
          <cell r="O70">
            <v>0</v>
          </cell>
          <cell r="P70">
            <v>0</v>
          </cell>
          <cell r="Q70">
            <v>5349052</v>
          </cell>
          <cell r="R70">
            <v>0</v>
          </cell>
          <cell r="S70">
            <v>5349052</v>
          </cell>
          <cell r="T70">
            <v>0</v>
          </cell>
          <cell r="U70">
            <v>397385</v>
          </cell>
          <cell r="V70">
            <v>5746437</v>
          </cell>
          <cell r="W70">
            <v>0</v>
          </cell>
          <cell r="X70">
            <v>0</v>
          </cell>
          <cell r="Y70">
            <v>0</v>
          </cell>
          <cell r="Z70">
            <v>0</v>
          </cell>
          <cell r="AA70">
            <v>5746437</v>
          </cell>
          <cell r="AC70">
            <v>3502</v>
          </cell>
          <cell r="AD70">
            <v>0</v>
          </cell>
          <cell r="AE70">
            <v>0</v>
          </cell>
          <cell r="AF70">
            <v>0</v>
          </cell>
          <cell r="AG70">
            <v>0</v>
          </cell>
          <cell r="AH70">
            <v>0</v>
          </cell>
          <cell r="AI70">
            <v>0</v>
          </cell>
          <cell r="AJ70">
            <v>0</v>
          </cell>
          <cell r="AK70">
            <v>0</v>
          </cell>
          <cell r="AL70">
            <v>0</v>
          </cell>
          <cell r="AM70">
            <v>0</v>
          </cell>
        </row>
        <row r="71">
          <cell r="A71">
            <v>3503</v>
          </cell>
          <cell r="B71" t="str">
            <v>LOWELL COLLEGIATE</v>
          </cell>
          <cell r="C71">
            <v>756</v>
          </cell>
          <cell r="D71">
            <v>2.9999999999999845</v>
          </cell>
          <cell r="E71">
            <v>0</v>
          </cell>
          <cell r="F71">
            <v>759</v>
          </cell>
          <cell r="H71">
            <v>8498306</v>
          </cell>
          <cell r="I71">
            <v>304275</v>
          </cell>
          <cell r="J71">
            <v>674749</v>
          </cell>
          <cell r="K71">
            <v>9477330</v>
          </cell>
          <cell r="L71">
            <v>0</v>
          </cell>
          <cell r="M71">
            <v>3503</v>
          </cell>
          <cell r="N71">
            <v>759</v>
          </cell>
          <cell r="O71">
            <v>2.9999999999999845</v>
          </cell>
          <cell r="P71">
            <v>0</v>
          </cell>
          <cell r="Q71">
            <v>8498325</v>
          </cell>
          <cell r="R71">
            <v>0</v>
          </cell>
          <cell r="S71">
            <v>8498325</v>
          </cell>
          <cell r="T71">
            <v>0</v>
          </cell>
          <cell r="U71">
            <v>674751</v>
          </cell>
          <cell r="V71">
            <v>9173076</v>
          </cell>
          <cell r="W71">
            <v>0</v>
          </cell>
          <cell r="X71">
            <v>0</v>
          </cell>
          <cell r="Y71">
            <v>0</v>
          </cell>
          <cell r="Z71">
            <v>0</v>
          </cell>
          <cell r="AA71">
            <v>9173076</v>
          </cell>
          <cell r="AC71">
            <v>3503</v>
          </cell>
          <cell r="AD71">
            <v>0</v>
          </cell>
          <cell r="AE71">
            <v>-19</v>
          </cell>
          <cell r="AF71">
            <v>300370</v>
          </cell>
          <cell r="AG71">
            <v>-2</v>
          </cell>
          <cell r="AH71">
            <v>300349</v>
          </cell>
          <cell r="AI71">
            <v>0</v>
          </cell>
          <cell r="AJ71">
            <v>3905</v>
          </cell>
          <cell r="AK71">
            <v>0</v>
          </cell>
          <cell r="AL71">
            <v>3905</v>
          </cell>
          <cell r="AM71">
            <v>304254</v>
          </cell>
        </row>
        <row r="72">
          <cell r="A72">
            <v>3504</v>
          </cell>
          <cell r="B72" t="str">
            <v>CITY ON A HILL - DUDLEY SQUARE</v>
          </cell>
          <cell r="C72">
            <v>280</v>
          </cell>
          <cell r="D72"/>
          <cell r="E72">
            <v>0</v>
          </cell>
          <cell r="F72">
            <v>272</v>
          </cell>
          <cell r="H72">
            <v>4818190</v>
          </cell>
          <cell r="I72">
            <v>-65</v>
          </cell>
          <cell r="J72">
            <v>242789</v>
          </cell>
          <cell r="K72">
            <v>5060914</v>
          </cell>
          <cell r="L72">
            <v>0</v>
          </cell>
          <cell r="M72">
            <v>3504</v>
          </cell>
          <cell r="N72">
            <v>272</v>
          </cell>
          <cell r="O72">
            <v>0</v>
          </cell>
          <cell r="P72">
            <v>0</v>
          </cell>
          <cell r="Q72">
            <v>4820213</v>
          </cell>
          <cell r="R72">
            <v>0</v>
          </cell>
          <cell r="S72">
            <v>4820213</v>
          </cell>
          <cell r="T72">
            <v>0</v>
          </cell>
          <cell r="U72">
            <v>242896</v>
          </cell>
          <cell r="V72">
            <v>5063109</v>
          </cell>
          <cell r="W72">
            <v>0</v>
          </cell>
          <cell r="X72">
            <v>0</v>
          </cell>
          <cell r="Y72">
            <v>0</v>
          </cell>
          <cell r="Z72">
            <v>0</v>
          </cell>
          <cell r="AA72">
            <v>5063109</v>
          </cell>
          <cell r="AC72">
            <v>3504</v>
          </cell>
          <cell r="AD72">
            <v>-0.12</v>
          </cell>
          <cell r="AE72">
            <v>-2023</v>
          </cell>
          <cell r="AF72">
            <v>-65</v>
          </cell>
          <cell r="AG72">
            <v>-107</v>
          </cell>
          <cell r="AH72">
            <v>-2195</v>
          </cell>
          <cell r="AI72">
            <v>0</v>
          </cell>
          <cell r="AJ72">
            <v>0</v>
          </cell>
          <cell r="AK72">
            <v>0</v>
          </cell>
          <cell r="AL72">
            <v>0</v>
          </cell>
          <cell r="AM72">
            <v>-2195</v>
          </cell>
        </row>
        <row r="73">
          <cell r="A73">
            <v>3506</v>
          </cell>
          <cell r="B73" t="str">
            <v>PIONEER CS OF SCIENCE II</v>
          </cell>
          <cell r="C73">
            <v>360</v>
          </cell>
          <cell r="D73"/>
          <cell r="E73">
            <v>0</v>
          </cell>
          <cell r="F73">
            <v>357</v>
          </cell>
          <cell r="H73">
            <v>4549681.0357770259</v>
          </cell>
          <cell r="I73">
            <v>0</v>
          </cell>
          <cell r="J73">
            <v>318801</v>
          </cell>
          <cell r="K73">
            <v>4868482.0357770259</v>
          </cell>
          <cell r="L73">
            <v>0</v>
          </cell>
          <cell r="M73">
            <v>3506</v>
          </cell>
          <cell r="N73">
            <v>357</v>
          </cell>
          <cell r="O73">
            <v>0</v>
          </cell>
          <cell r="P73">
            <v>0</v>
          </cell>
          <cell r="Q73">
            <v>4531476</v>
          </cell>
          <cell r="R73">
            <v>6967.9642229737874</v>
          </cell>
          <cell r="S73">
            <v>4524508.0357770259</v>
          </cell>
          <cell r="T73">
            <v>0</v>
          </cell>
          <cell r="U73">
            <v>318801</v>
          </cell>
          <cell r="V73">
            <v>4843309.0357770259</v>
          </cell>
          <cell r="W73">
            <v>0</v>
          </cell>
          <cell r="X73">
            <v>0</v>
          </cell>
          <cell r="Y73">
            <v>0</v>
          </cell>
          <cell r="Z73">
            <v>0</v>
          </cell>
          <cell r="AA73">
            <v>4843309.0357770259</v>
          </cell>
          <cell r="AC73">
            <v>3506</v>
          </cell>
          <cell r="AD73">
            <v>0</v>
          </cell>
          <cell r="AE73">
            <v>25173</v>
          </cell>
          <cell r="AF73">
            <v>0</v>
          </cell>
          <cell r="AG73">
            <v>0</v>
          </cell>
          <cell r="AH73">
            <v>25173</v>
          </cell>
          <cell r="AI73">
            <v>0</v>
          </cell>
          <cell r="AJ73">
            <v>0</v>
          </cell>
          <cell r="AK73">
            <v>0</v>
          </cell>
          <cell r="AL73">
            <v>0</v>
          </cell>
          <cell r="AM73">
            <v>25173</v>
          </cell>
        </row>
        <row r="74">
          <cell r="A74">
            <v>3507</v>
          </cell>
          <cell r="B74" t="str">
            <v>CITY ON A HILL NEW BEDFORD</v>
          </cell>
          <cell r="C74">
            <v>230</v>
          </cell>
          <cell r="D74">
            <v>6.0000000000000222</v>
          </cell>
          <cell r="E74">
            <v>0</v>
          </cell>
          <cell r="F74">
            <v>236</v>
          </cell>
          <cell r="H74">
            <v>3048500</v>
          </cell>
          <cell r="I74">
            <v>0</v>
          </cell>
          <cell r="J74">
            <v>205320</v>
          </cell>
          <cell r="K74">
            <v>3253820</v>
          </cell>
          <cell r="L74">
            <v>0</v>
          </cell>
          <cell r="M74">
            <v>3507</v>
          </cell>
          <cell r="N74">
            <v>236</v>
          </cell>
          <cell r="O74">
            <v>6.0000000000000222</v>
          </cell>
          <cell r="P74">
            <v>0</v>
          </cell>
          <cell r="Q74">
            <v>3048500</v>
          </cell>
          <cell r="R74">
            <v>0</v>
          </cell>
          <cell r="S74">
            <v>3048500</v>
          </cell>
          <cell r="T74">
            <v>0</v>
          </cell>
          <cell r="U74">
            <v>205320</v>
          </cell>
          <cell r="V74">
            <v>3253820</v>
          </cell>
          <cell r="W74">
            <v>0</v>
          </cell>
          <cell r="X74">
            <v>0</v>
          </cell>
          <cell r="Y74">
            <v>0</v>
          </cell>
          <cell r="Z74">
            <v>0</v>
          </cell>
          <cell r="AA74">
            <v>3253820</v>
          </cell>
          <cell r="AC74">
            <v>3507</v>
          </cell>
          <cell r="AD74">
            <v>0</v>
          </cell>
          <cell r="AE74">
            <v>0</v>
          </cell>
          <cell r="AF74">
            <v>0</v>
          </cell>
          <cell r="AG74">
            <v>0</v>
          </cell>
          <cell r="AH74">
            <v>0</v>
          </cell>
          <cell r="AI74">
            <v>0</v>
          </cell>
          <cell r="AJ74">
            <v>0</v>
          </cell>
          <cell r="AK74">
            <v>0</v>
          </cell>
          <cell r="AL74">
            <v>0</v>
          </cell>
          <cell r="AM74">
            <v>0</v>
          </cell>
        </row>
        <row r="75">
          <cell r="A75">
            <v>3508</v>
          </cell>
          <cell r="B75" t="str">
            <v>PHOENIX CHARTER ACADEMY SPRINGFIELD</v>
          </cell>
          <cell r="C75">
            <v>215</v>
          </cell>
          <cell r="D75"/>
          <cell r="E75">
            <v>0</v>
          </cell>
          <cell r="F75">
            <v>203</v>
          </cell>
          <cell r="H75">
            <v>2735036</v>
          </cell>
          <cell r="I75">
            <v>0</v>
          </cell>
          <cell r="J75">
            <v>181279</v>
          </cell>
          <cell r="K75">
            <v>2916315</v>
          </cell>
          <cell r="L75">
            <v>0</v>
          </cell>
          <cell r="M75">
            <v>3508</v>
          </cell>
          <cell r="N75">
            <v>203</v>
          </cell>
          <cell r="O75">
            <v>0</v>
          </cell>
          <cell r="P75">
            <v>0</v>
          </cell>
          <cell r="Q75">
            <v>2735036</v>
          </cell>
          <cell r="R75">
            <v>0</v>
          </cell>
          <cell r="S75">
            <v>2735036</v>
          </cell>
          <cell r="T75">
            <v>0</v>
          </cell>
          <cell r="U75">
            <v>181279</v>
          </cell>
          <cell r="V75">
            <v>2916315</v>
          </cell>
          <cell r="W75">
            <v>0</v>
          </cell>
          <cell r="X75">
            <v>0</v>
          </cell>
          <cell r="Y75">
            <v>0</v>
          </cell>
          <cell r="Z75">
            <v>0</v>
          </cell>
          <cell r="AA75">
            <v>2916315</v>
          </cell>
          <cell r="AC75">
            <v>3508</v>
          </cell>
          <cell r="AD75">
            <v>0</v>
          </cell>
          <cell r="AE75">
            <v>0</v>
          </cell>
          <cell r="AF75">
            <v>0</v>
          </cell>
          <cell r="AG75">
            <v>0</v>
          </cell>
          <cell r="AH75">
            <v>0</v>
          </cell>
          <cell r="AI75">
            <v>0</v>
          </cell>
          <cell r="AJ75">
            <v>0</v>
          </cell>
          <cell r="AK75">
            <v>0</v>
          </cell>
          <cell r="AL75">
            <v>0</v>
          </cell>
          <cell r="AM75">
            <v>0</v>
          </cell>
        </row>
        <row r="76">
          <cell r="A76">
            <v>3509</v>
          </cell>
          <cell r="B76" t="str">
            <v>ARGOSY COLLEGIATE</v>
          </cell>
          <cell r="C76">
            <v>410</v>
          </cell>
          <cell r="D76"/>
          <cell r="E76">
            <v>0</v>
          </cell>
          <cell r="F76">
            <v>398</v>
          </cell>
          <cell r="H76">
            <v>4284104</v>
          </cell>
          <cell r="I76">
            <v>0</v>
          </cell>
          <cell r="J76">
            <v>355414</v>
          </cell>
          <cell r="K76">
            <v>4639518</v>
          </cell>
          <cell r="L76">
            <v>0</v>
          </cell>
          <cell r="M76">
            <v>3509</v>
          </cell>
          <cell r="N76">
            <v>398</v>
          </cell>
          <cell r="O76">
            <v>0</v>
          </cell>
          <cell r="P76">
            <v>0</v>
          </cell>
          <cell r="Q76">
            <v>4284104</v>
          </cell>
          <cell r="R76">
            <v>0</v>
          </cell>
          <cell r="S76">
            <v>4284104</v>
          </cell>
          <cell r="T76">
            <v>0</v>
          </cell>
          <cell r="U76">
            <v>355414</v>
          </cell>
          <cell r="V76">
            <v>4639518</v>
          </cell>
          <cell r="W76">
            <v>0</v>
          </cell>
          <cell r="X76">
            <v>0</v>
          </cell>
          <cell r="Y76">
            <v>0</v>
          </cell>
          <cell r="Z76">
            <v>0</v>
          </cell>
          <cell r="AA76">
            <v>4639518</v>
          </cell>
          <cell r="AC76">
            <v>3509</v>
          </cell>
          <cell r="AD76">
            <v>0</v>
          </cell>
          <cell r="AE76">
            <v>0</v>
          </cell>
          <cell r="AF76">
            <v>0</v>
          </cell>
          <cell r="AG76">
            <v>0</v>
          </cell>
          <cell r="AH76">
            <v>0</v>
          </cell>
          <cell r="AI76">
            <v>0</v>
          </cell>
          <cell r="AJ76">
            <v>0</v>
          </cell>
          <cell r="AK76">
            <v>0</v>
          </cell>
          <cell r="AL76">
            <v>0</v>
          </cell>
          <cell r="AM76">
            <v>0</v>
          </cell>
        </row>
        <row r="77">
          <cell r="A77">
            <v>3510</v>
          </cell>
          <cell r="B77" t="str">
            <v>SPRINGFIELD PREPARATORY</v>
          </cell>
          <cell r="C77">
            <v>216</v>
          </cell>
          <cell r="D77"/>
          <cell r="E77">
            <v>0</v>
          </cell>
          <cell r="F77">
            <v>215</v>
          </cell>
          <cell r="H77">
            <v>2586133</v>
          </cell>
          <cell r="I77">
            <v>0</v>
          </cell>
          <cell r="J77">
            <v>191995</v>
          </cell>
          <cell r="K77">
            <v>2778128</v>
          </cell>
          <cell r="L77">
            <v>0</v>
          </cell>
          <cell r="M77">
            <v>3510</v>
          </cell>
          <cell r="N77">
            <v>215</v>
          </cell>
          <cell r="O77">
            <v>0</v>
          </cell>
          <cell r="P77">
            <v>0</v>
          </cell>
          <cell r="Q77">
            <v>2586133</v>
          </cell>
          <cell r="R77">
            <v>0</v>
          </cell>
          <cell r="S77">
            <v>2586133</v>
          </cell>
          <cell r="T77">
            <v>0</v>
          </cell>
          <cell r="U77">
            <v>191995</v>
          </cell>
          <cell r="V77">
            <v>2778128</v>
          </cell>
          <cell r="W77">
            <v>0</v>
          </cell>
          <cell r="X77">
            <v>0</v>
          </cell>
          <cell r="Y77">
            <v>0</v>
          </cell>
          <cell r="Z77">
            <v>0</v>
          </cell>
          <cell r="AA77">
            <v>2778128</v>
          </cell>
          <cell r="AC77">
            <v>3510</v>
          </cell>
          <cell r="AD77">
            <v>0</v>
          </cell>
          <cell r="AE77">
            <v>0</v>
          </cell>
          <cell r="AF77">
            <v>0</v>
          </cell>
          <cell r="AG77">
            <v>0</v>
          </cell>
          <cell r="AH77">
            <v>0</v>
          </cell>
          <cell r="AI77">
            <v>0</v>
          </cell>
          <cell r="AJ77">
            <v>0</v>
          </cell>
          <cell r="AK77">
            <v>0</v>
          </cell>
          <cell r="AL77">
            <v>0</v>
          </cell>
          <cell r="AM77">
            <v>0</v>
          </cell>
        </row>
        <row r="78">
          <cell r="A78">
            <v>3513</v>
          </cell>
          <cell r="B78" t="str">
            <v>NEW HEIGHTS CS OF BROCKTON</v>
          </cell>
          <cell r="C78">
            <v>420</v>
          </cell>
          <cell r="D78">
            <v>1.9999999999999913</v>
          </cell>
          <cell r="E78">
            <v>0</v>
          </cell>
          <cell r="F78">
            <v>422</v>
          </cell>
          <cell r="H78">
            <v>4831761</v>
          </cell>
          <cell r="I78">
            <v>0</v>
          </cell>
          <cell r="J78">
            <v>375078</v>
          </cell>
          <cell r="K78">
            <v>5206839</v>
          </cell>
          <cell r="L78">
            <v>0</v>
          </cell>
          <cell r="M78">
            <v>3513</v>
          </cell>
          <cell r="N78">
            <v>422</v>
          </cell>
          <cell r="O78">
            <v>1.9999999999999913</v>
          </cell>
          <cell r="P78">
            <v>0</v>
          </cell>
          <cell r="Q78">
            <v>4833038</v>
          </cell>
          <cell r="R78">
            <v>0</v>
          </cell>
          <cell r="S78">
            <v>4833038</v>
          </cell>
          <cell r="T78">
            <v>0</v>
          </cell>
          <cell r="U78">
            <v>375158</v>
          </cell>
          <cell r="V78">
            <v>5208196</v>
          </cell>
          <cell r="W78">
            <v>0</v>
          </cell>
          <cell r="X78">
            <v>0</v>
          </cell>
          <cell r="Y78">
            <v>0</v>
          </cell>
          <cell r="Z78">
            <v>0</v>
          </cell>
          <cell r="AA78">
            <v>5208196</v>
          </cell>
          <cell r="AC78">
            <v>3513</v>
          </cell>
          <cell r="AD78">
            <v>-0.09</v>
          </cell>
          <cell r="AE78">
            <v>-1277</v>
          </cell>
          <cell r="AF78">
            <v>0</v>
          </cell>
          <cell r="AG78">
            <v>-80</v>
          </cell>
          <cell r="AH78">
            <v>-1357</v>
          </cell>
          <cell r="AI78">
            <v>0</v>
          </cell>
          <cell r="AJ78">
            <v>0</v>
          </cell>
          <cell r="AK78">
            <v>0</v>
          </cell>
          <cell r="AL78">
            <v>0</v>
          </cell>
          <cell r="AM78">
            <v>-1357</v>
          </cell>
        </row>
        <row r="79">
          <cell r="A79">
            <v>3514</v>
          </cell>
          <cell r="B79" t="str">
            <v>LIBERTAS ACADEMY</v>
          </cell>
          <cell r="C79">
            <v>90</v>
          </cell>
          <cell r="D79"/>
          <cell r="E79">
            <v>0</v>
          </cell>
          <cell r="F79">
            <v>90</v>
          </cell>
          <cell r="H79">
            <v>1128660</v>
          </cell>
          <cell r="I79">
            <v>0</v>
          </cell>
          <cell r="J79">
            <v>80370</v>
          </cell>
          <cell r="K79">
            <v>1209030</v>
          </cell>
          <cell r="L79">
            <v>0</v>
          </cell>
          <cell r="M79">
            <v>3514</v>
          </cell>
          <cell r="N79">
            <v>90</v>
          </cell>
          <cell r="O79">
            <v>0</v>
          </cell>
          <cell r="P79">
            <v>0</v>
          </cell>
          <cell r="Q79">
            <v>1128660</v>
          </cell>
          <cell r="R79">
            <v>0</v>
          </cell>
          <cell r="S79">
            <v>1128660</v>
          </cell>
          <cell r="T79">
            <v>0</v>
          </cell>
          <cell r="U79">
            <v>80370</v>
          </cell>
          <cell r="V79">
            <v>1209030</v>
          </cell>
          <cell r="W79">
            <v>0</v>
          </cell>
          <cell r="X79">
            <v>0</v>
          </cell>
          <cell r="Y79">
            <v>0</v>
          </cell>
          <cell r="Z79">
            <v>0</v>
          </cell>
          <cell r="AA79">
            <v>1209030</v>
          </cell>
          <cell r="AC79">
            <v>3514</v>
          </cell>
          <cell r="AH79">
            <v>0</v>
          </cell>
          <cell r="AL79">
            <v>0</v>
          </cell>
          <cell r="AM79">
            <v>0</v>
          </cell>
        </row>
        <row r="80">
          <cell r="A80">
            <v>3515</v>
          </cell>
          <cell r="B80" t="str">
            <v xml:space="preserve">OLD STURBRUDGE ACADEMY </v>
          </cell>
          <cell r="C80">
            <v>160</v>
          </cell>
          <cell r="D80"/>
          <cell r="E80">
            <v>0</v>
          </cell>
          <cell r="F80">
            <v>160</v>
          </cell>
          <cell r="H80">
            <v>2039639</v>
          </cell>
          <cell r="I80">
            <v>0</v>
          </cell>
          <cell r="J80">
            <v>142880</v>
          </cell>
          <cell r="K80">
            <v>2182519</v>
          </cell>
          <cell r="L80">
            <v>0</v>
          </cell>
          <cell r="M80">
            <v>3515</v>
          </cell>
          <cell r="N80">
            <v>160</v>
          </cell>
          <cell r="O80">
            <v>0</v>
          </cell>
          <cell r="P80">
            <v>0</v>
          </cell>
          <cell r="Q80">
            <v>2039639</v>
          </cell>
          <cell r="R80">
            <v>0</v>
          </cell>
          <cell r="S80">
            <v>2039639</v>
          </cell>
          <cell r="T80">
            <v>0</v>
          </cell>
          <cell r="U80">
            <v>142880</v>
          </cell>
          <cell r="V80">
            <v>2182519</v>
          </cell>
          <cell r="W80">
            <v>0</v>
          </cell>
          <cell r="X80">
            <v>0</v>
          </cell>
          <cell r="Y80">
            <v>0</v>
          </cell>
          <cell r="Z80">
            <v>0</v>
          </cell>
          <cell r="AA80">
            <v>2182519</v>
          </cell>
          <cell r="AC80">
            <v>3515</v>
          </cell>
          <cell r="AH80">
            <v>0</v>
          </cell>
          <cell r="AL80">
            <v>0</v>
          </cell>
          <cell r="AM80">
            <v>0</v>
          </cell>
        </row>
        <row r="81">
          <cell r="A81">
            <v>9999</v>
          </cell>
          <cell r="B81" t="str">
            <v>STATE TOTAL</v>
          </cell>
          <cell r="C81">
            <v>42181</v>
          </cell>
          <cell r="D81">
            <v>85.000000000000369</v>
          </cell>
          <cell r="E81">
            <v>0</v>
          </cell>
          <cell r="F81">
            <v>41303</v>
          </cell>
          <cell r="H81">
            <v>550679875.03139901</v>
          </cell>
          <cell r="I81">
            <v>304302</v>
          </cell>
          <cell r="J81">
            <v>36808329</v>
          </cell>
          <cell r="K81">
            <v>587792506.03139889</v>
          </cell>
          <cell r="M81">
            <v>9999</v>
          </cell>
          <cell r="N81">
            <v>41303</v>
          </cell>
          <cell r="O81">
            <v>85.000000000000369</v>
          </cell>
          <cell r="P81">
            <v>0</v>
          </cell>
          <cell r="Q81">
            <v>551469045</v>
          </cell>
          <cell r="R81">
            <v>1272715.968601096</v>
          </cell>
          <cell r="S81">
            <v>550196329.03139877</v>
          </cell>
          <cell r="T81">
            <v>0</v>
          </cell>
          <cell r="U81">
            <v>36808687</v>
          </cell>
          <cell r="V81">
            <v>587005016.03139865</v>
          </cell>
          <cell r="W81">
            <v>0</v>
          </cell>
          <cell r="X81">
            <v>0</v>
          </cell>
          <cell r="Y81">
            <v>0</v>
          </cell>
          <cell r="Z81">
            <v>0</v>
          </cell>
          <cell r="AA81">
            <v>587005016.03139865</v>
          </cell>
          <cell r="AC81">
            <v>999</v>
          </cell>
          <cell r="AD81">
            <v>-0.24999999999999994</v>
          </cell>
          <cell r="AE81">
            <v>483287</v>
          </cell>
          <cell r="AF81">
            <v>300397</v>
          </cell>
          <cell r="AG81">
            <v>-366</v>
          </cell>
          <cell r="AH81">
            <v>783318</v>
          </cell>
          <cell r="AI81">
            <v>259</v>
          </cell>
          <cell r="AJ81">
            <v>3905</v>
          </cell>
          <cell r="AK81">
            <v>8</v>
          </cell>
          <cell r="AL81">
            <v>4172</v>
          </cell>
          <cell r="AM81">
            <v>787490</v>
          </cell>
        </row>
      </sheetData>
      <sheetData sheetId="26"/>
      <sheetData sheetId="27">
        <row r="10">
          <cell r="A10">
            <v>409</v>
          </cell>
          <cell r="B10" t="str">
            <v>ALMA DEL MAR</v>
          </cell>
          <cell r="C10">
            <v>420</v>
          </cell>
          <cell r="D10"/>
          <cell r="E10">
            <v>0</v>
          </cell>
          <cell r="F10">
            <v>413</v>
          </cell>
          <cell r="H10">
            <v>4667986</v>
          </cell>
          <cell r="I10">
            <v>0</v>
          </cell>
          <cell r="J10">
            <v>368809</v>
          </cell>
          <cell r="K10">
            <v>5036795</v>
          </cell>
          <cell r="L10">
            <v>0</v>
          </cell>
          <cell r="M10">
            <v>409</v>
          </cell>
          <cell r="N10">
            <v>413</v>
          </cell>
          <cell r="O10">
            <v>0</v>
          </cell>
          <cell r="P10">
            <v>0</v>
          </cell>
          <cell r="Q10">
            <v>4667986</v>
          </cell>
          <cell r="R10">
            <v>0</v>
          </cell>
          <cell r="S10">
            <v>4667986</v>
          </cell>
          <cell r="T10">
            <v>0</v>
          </cell>
          <cell r="U10">
            <v>368809</v>
          </cell>
          <cell r="V10">
            <v>5036795</v>
          </cell>
          <cell r="W10">
            <v>0</v>
          </cell>
          <cell r="X10">
            <v>0</v>
          </cell>
          <cell r="Y10">
            <v>0</v>
          </cell>
          <cell r="Z10">
            <v>0</v>
          </cell>
          <cell r="AA10">
            <v>5036795</v>
          </cell>
          <cell r="AC10">
            <v>409</v>
          </cell>
          <cell r="AD10">
            <v>0</v>
          </cell>
          <cell r="AE10">
            <v>0</v>
          </cell>
          <cell r="AF10">
            <v>0</v>
          </cell>
          <cell r="AG10">
            <v>0</v>
          </cell>
          <cell r="AH10">
            <v>0</v>
          </cell>
          <cell r="AI10">
            <v>0</v>
          </cell>
          <cell r="AJ10">
            <v>0</v>
          </cell>
          <cell r="AK10">
            <v>0</v>
          </cell>
          <cell r="AL10">
            <v>0</v>
          </cell>
          <cell r="AM10">
            <v>0</v>
          </cell>
        </row>
        <row r="11">
          <cell r="A11">
            <v>410</v>
          </cell>
          <cell r="B11" t="str">
            <v>EXCEL ACADEMY</v>
          </cell>
          <cell r="C11">
            <v>1141</v>
          </cell>
          <cell r="D11"/>
          <cell r="E11">
            <v>0</v>
          </cell>
          <cell r="F11">
            <v>1127</v>
          </cell>
          <cell r="H11">
            <v>15510403</v>
          </cell>
          <cell r="I11">
            <v>0</v>
          </cell>
          <cell r="J11">
            <v>1006411</v>
          </cell>
          <cell r="K11">
            <v>16516814</v>
          </cell>
          <cell r="L11">
            <v>0</v>
          </cell>
          <cell r="M11">
            <v>410</v>
          </cell>
          <cell r="N11">
            <v>1127</v>
          </cell>
          <cell r="O11">
            <v>0</v>
          </cell>
          <cell r="P11">
            <v>0</v>
          </cell>
          <cell r="Q11">
            <v>15523106</v>
          </cell>
          <cell r="R11">
            <v>13881</v>
          </cell>
          <cell r="S11">
            <v>15509225</v>
          </cell>
          <cell r="T11">
            <v>0</v>
          </cell>
          <cell r="U11">
            <v>1006411</v>
          </cell>
          <cell r="V11">
            <v>16515636</v>
          </cell>
          <cell r="W11">
            <v>0</v>
          </cell>
          <cell r="X11">
            <v>0</v>
          </cell>
          <cell r="Y11">
            <v>0</v>
          </cell>
          <cell r="Z11">
            <v>0</v>
          </cell>
          <cell r="AA11">
            <v>16515636</v>
          </cell>
          <cell r="AC11">
            <v>410</v>
          </cell>
          <cell r="AD11">
            <v>0</v>
          </cell>
          <cell r="AE11">
            <v>1178</v>
          </cell>
          <cell r="AF11">
            <v>0</v>
          </cell>
          <cell r="AG11">
            <v>0</v>
          </cell>
          <cell r="AH11">
            <v>1178</v>
          </cell>
          <cell r="AI11">
            <v>0</v>
          </cell>
          <cell r="AJ11">
            <v>0</v>
          </cell>
          <cell r="AK11">
            <v>0</v>
          </cell>
          <cell r="AL11">
            <v>0</v>
          </cell>
          <cell r="AM11">
            <v>1178</v>
          </cell>
        </row>
        <row r="12">
          <cell r="A12">
            <v>412</v>
          </cell>
          <cell r="B12" t="str">
            <v>ACADEMY OF THE PACIFIC RIM</v>
          </cell>
          <cell r="C12">
            <v>540</v>
          </cell>
          <cell r="D12"/>
          <cell r="E12">
            <v>0</v>
          </cell>
          <cell r="F12">
            <v>524</v>
          </cell>
          <cell r="H12">
            <v>8106715</v>
          </cell>
          <cell r="I12">
            <v>0</v>
          </cell>
          <cell r="J12">
            <v>467928</v>
          </cell>
          <cell r="K12">
            <v>8574643</v>
          </cell>
          <cell r="L12">
            <v>0</v>
          </cell>
          <cell r="M12">
            <v>412</v>
          </cell>
          <cell r="N12">
            <v>524</v>
          </cell>
          <cell r="O12">
            <v>0</v>
          </cell>
          <cell r="P12">
            <v>0</v>
          </cell>
          <cell r="Q12">
            <v>8106763</v>
          </cell>
          <cell r="R12">
            <v>0</v>
          </cell>
          <cell r="S12">
            <v>8106763</v>
          </cell>
          <cell r="T12">
            <v>0</v>
          </cell>
          <cell r="U12">
            <v>467932</v>
          </cell>
          <cell r="V12">
            <v>8574695</v>
          </cell>
          <cell r="W12">
            <v>0</v>
          </cell>
          <cell r="X12">
            <v>0</v>
          </cell>
          <cell r="Y12">
            <v>0</v>
          </cell>
          <cell r="Z12">
            <v>0</v>
          </cell>
          <cell r="AA12">
            <v>8574695</v>
          </cell>
          <cell r="AC12">
            <v>412</v>
          </cell>
          <cell r="AD12">
            <v>0</v>
          </cell>
          <cell r="AE12">
            <v>-48</v>
          </cell>
          <cell r="AF12">
            <v>0</v>
          </cell>
          <cell r="AG12">
            <v>-4</v>
          </cell>
          <cell r="AH12">
            <v>-52</v>
          </cell>
          <cell r="AI12">
            <v>0</v>
          </cell>
          <cell r="AJ12">
            <v>0</v>
          </cell>
          <cell r="AK12">
            <v>0</v>
          </cell>
          <cell r="AL12">
            <v>0</v>
          </cell>
          <cell r="AM12">
            <v>-52</v>
          </cell>
        </row>
        <row r="13">
          <cell r="A13">
            <v>413</v>
          </cell>
          <cell r="B13" t="str">
            <v>FOUR RIVERS</v>
          </cell>
          <cell r="C13">
            <v>220</v>
          </cell>
          <cell r="D13">
            <v>2</v>
          </cell>
          <cell r="E13">
            <v>0</v>
          </cell>
          <cell r="F13">
            <v>222</v>
          </cell>
          <cell r="H13">
            <v>3502848</v>
          </cell>
          <cell r="I13">
            <v>0</v>
          </cell>
          <cell r="J13">
            <v>196470</v>
          </cell>
          <cell r="K13">
            <v>3699318</v>
          </cell>
          <cell r="L13">
            <v>0</v>
          </cell>
          <cell r="M13">
            <v>413</v>
          </cell>
          <cell r="N13">
            <v>222</v>
          </cell>
          <cell r="O13">
            <v>2</v>
          </cell>
          <cell r="P13">
            <v>0</v>
          </cell>
          <cell r="Q13">
            <v>3502848</v>
          </cell>
          <cell r="R13">
            <v>0</v>
          </cell>
          <cell r="S13">
            <v>3502848</v>
          </cell>
          <cell r="T13">
            <v>0</v>
          </cell>
          <cell r="U13">
            <v>196470</v>
          </cell>
          <cell r="V13">
            <v>3699318</v>
          </cell>
          <cell r="W13">
            <v>0</v>
          </cell>
          <cell r="X13">
            <v>0</v>
          </cell>
          <cell r="Y13">
            <v>0</v>
          </cell>
          <cell r="Z13">
            <v>0</v>
          </cell>
          <cell r="AA13">
            <v>3699318</v>
          </cell>
          <cell r="AC13">
            <v>413</v>
          </cell>
          <cell r="AD13">
            <v>0</v>
          </cell>
          <cell r="AE13">
            <v>0</v>
          </cell>
          <cell r="AF13">
            <v>0</v>
          </cell>
          <cell r="AG13">
            <v>0</v>
          </cell>
          <cell r="AH13">
            <v>0</v>
          </cell>
          <cell r="AI13">
            <v>0</v>
          </cell>
          <cell r="AJ13">
            <v>0</v>
          </cell>
          <cell r="AK13">
            <v>0</v>
          </cell>
          <cell r="AL13">
            <v>0</v>
          </cell>
          <cell r="AM13">
            <v>0</v>
          </cell>
        </row>
        <row r="14">
          <cell r="A14">
            <v>414</v>
          </cell>
          <cell r="B14" t="str">
            <v>BERKSHIRE ARTS AND TECHNOLOGY</v>
          </cell>
          <cell r="C14">
            <v>363</v>
          </cell>
          <cell r="D14"/>
          <cell r="E14">
            <v>0</v>
          </cell>
          <cell r="F14">
            <v>354</v>
          </cell>
          <cell r="H14">
            <v>4730393</v>
          </cell>
          <cell r="I14">
            <v>0</v>
          </cell>
          <cell r="J14">
            <v>316122</v>
          </cell>
          <cell r="K14">
            <v>5046515</v>
          </cell>
          <cell r="L14">
            <v>0</v>
          </cell>
          <cell r="M14">
            <v>414</v>
          </cell>
          <cell r="N14">
            <v>354</v>
          </cell>
          <cell r="O14">
            <v>0</v>
          </cell>
          <cell r="P14">
            <v>0</v>
          </cell>
          <cell r="Q14">
            <v>4730393</v>
          </cell>
          <cell r="R14">
            <v>0</v>
          </cell>
          <cell r="S14">
            <v>4730393</v>
          </cell>
          <cell r="T14">
            <v>0</v>
          </cell>
          <cell r="U14">
            <v>316122</v>
          </cell>
          <cell r="V14">
            <v>5046515</v>
          </cell>
          <cell r="W14">
            <v>0</v>
          </cell>
          <cell r="X14">
            <v>0</v>
          </cell>
          <cell r="Y14">
            <v>0</v>
          </cell>
          <cell r="Z14">
            <v>0</v>
          </cell>
          <cell r="AA14">
            <v>5046515</v>
          </cell>
          <cell r="AC14">
            <v>414</v>
          </cell>
          <cell r="AD14">
            <v>0</v>
          </cell>
          <cell r="AE14">
            <v>0</v>
          </cell>
          <cell r="AF14">
            <v>0</v>
          </cell>
          <cell r="AG14">
            <v>0</v>
          </cell>
          <cell r="AH14">
            <v>0</v>
          </cell>
          <cell r="AI14">
            <v>0</v>
          </cell>
          <cell r="AJ14">
            <v>0</v>
          </cell>
          <cell r="AK14">
            <v>0</v>
          </cell>
          <cell r="AL14">
            <v>0</v>
          </cell>
          <cell r="AM14">
            <v>0</v>
          </cell>
        </row>
        <row r="15">
          <cell r="A15">
            <v>416</v>
          </cell>
          <cell r="B15" t="str">
            <v>BOSTON PREPARATORY</v>
          </cell>
          <cell r="C15">
            <v>466</v>
          </cell>
          <cell r="D15"/>
          <cell r="E15">
            <v>0</v>
          </cell>
          <cell r="F15">
            <v>463</v>
          </cell>
          <cell r="H15">
            <v>7513320</v>
          </cell>
          <cell r="I15">
            <v>0</v>
          </cell>
          <cell r="J15">
            <v>413459</v>
          </cell>
          <cell r="K15">
            <v>7926779</v>
          </cell>
          <cell r="L15">
            <v>0</v>
          </cell>
          <cell r="M15">
            <v>416</v>
          </cell>
          <cell r="N15">
            <v>463</v>
          </cell>
          <cell r="O15">
            <v>0</v>
          </cell>
          <cell r="P15">
            <v>0</v>
          </cell>
          <cell r="Q15">
            <v>7513320</v>
          </cell>
          <cell r="R15">
            <v>0</v>
          </cell>
          <cell r="S15">
            <v>7513320</v>
          </cell>
          <cell r="T15">
            <v>0</v>
          </cell>
          <cell r="U15">
            <v>413459</v>
          </cell>
          <cell r="V15">
            <v>7926779</v>
          </cell>
          <cell r="W15">
            <v>0</v>
          </cell>
          <cell r="X15">
            <v>0</v>
          </cell>
          <cell r="Y15">
            <v>0</v>
          </cell>
          <cell r="Z15">
            <v>0</v>
          </cell>
          <cell r="AA15">
            <v>7926779</v>
          </cell>
          <cell r="AC15">
            <v>416</v>
          </cell>
          <cell r="AD15">
            <v>0</v>
          </cell>
          <cell r="AE15">
            <v>0</v>
          </cell>
          <cell r="AF15">
            <v>0</v>
          </cell>
          <cell r="AG15">
            <v>0</v>
          </cell>
          <cell r="AH15">
            <v>0</v>
          </cell>
          <cell r="AI15">
            <v>0</v>
          </cell>
          <cell r="AJ15">
            <v>0</v>
          </cell>
          <cell r="AK15">
            <v>0</v>
          </cell>
          <cell r="AL15">
            <v>0</v>
          </cell>
          <cell r="AM15">
            <v>0</v>
          </cell>
        </row>
        <row r="16">
          <cell r="A16">
            <v>417</v>
          </cell>
          <cell r="B16" t="str">
            <v>BRIDGE BOSTON</v>
          </cell>
          <cell r="C16">
            <v>312</v>
          </cell>
          <cell r="D16"/>
          <cell r="E16">
            <v>0</v>
          </cell>
          <cell r="F16">
            <v>308</v>
          </cell>
          <cell r="H16">
            <v>5117002</v>
          </cell>
          <cell r="I16">
            <v>0</v>
          </cell>
          <cell r="J16">
            <v>275044</v>
          </cell>
          <cell r="K16">
            <v>5392046</v>
          </cell>
          <cell r="L16">
            <v>0</v>
          </cell>
          <cell r="M16">
            <v>417</v>
          </cell>
          <cell r="N16">
            <v>308</v>
          </cell>
          <cell r="O16">
            <v>0</v>
          </cell>
          <cell r="P16">
            <v>0</v>
          </cell>
          <cell r="Q16">
            <v>5117002</v>
          </cell>
          <cell r="R16">
            <v>0</v>
          </cell>
          <cell r="S16">
            <v>5117002</v>
          </cell>
          <cell r="T16">
            <v>0</v>
          </cell>
          <cell r="U16">
            <v>275044</v>
          </cell>
          <cell r="V16">
            <v>5392046</v>
          </cell>
          <cell r="W16">
            <v>0</v>
          </cell>
          <cell r="X16">
            <v>0</v>
          </cell>
          <cell r="Y16">
            <v>0</v>
          </cell>
          <cell r="Z16">
            <v>0</v>
          </cell>
          <cell r="AA16">
            <v>5392046</v>
          </cell>
          <cell r="AC16">
            <v>417</v>
          </cell>
          <cell r="AD16">
            <v>0</v>
          </cell>
          <cell r="AE16">
            <v>0</v>
          </cell>
          <cell r="AF16">
            <v>0</v>
          </cell>
          <cell r="AG16">
            <v>0</v>
          </cell>
          <cell r="AH16">
            <v>0</v>
          </cell>
          <cell r="AI16">
            <v>0</v>
          </cell>
          <cell r="AJ16">
            <v>0</v>
          </cell>
          <cell r="AK16">
            <v>0</v>
          </cell>
          <cell r="AL16">
            <v>0</v>
          </cell>
          <cell r="AM16">
            <v>0</v>
          </cell>
        </row>
        <row r="17">
          <cell r="A17">
            <v>418</v>
          </cell>
          <cell r="B17" t="str">
            <v>CHRISTA MCAULIFFE</v>
          </cell>
          <cell r="C17">
            <v>396</v>
          </cell>
          <cell r="D17"/>
          <cell r="E17">
            <v>0</v>
          </cell>
          <cell r="F17">
            <v>395</v>
          </cell>
          <cell r="H17">
            <v>5510387</v>
          </cell>
          <cell r="I17">
            <v>0</v>
          </cell>
          <cell r="J17">
            <v>352735</v>
          </cell>
          <cell r="K17">
            <v>5863122</v>
          </cell>
          <cell r="L17">
            <v>0</v>
          </cell>
          <cell r="M17">
            <v>418</v>
          </cell>
          <cell r="N17">
            <v>395</v>
          </cell>
          <cell r="O17">
            <v>0</v>
          </cell>
          <cell r="P17">
            <v>0</v>
          </cell>
          <cell r="Q17">
            <v>5511278</v>
          </cell>
          <cell r="R17">
            <v>891</v>
          </cell>
          <cell r="S17">
            <v>5510387</v>
          </cell>
          <cell r="T17">
            <v>0</v>
          </cell>
          <cell r="U17">
            <v>352735</v>
          </cell>
          <cell r="V17">
            <v>5863122</v>
          </cell>
          <cell r="W17">
            <v>0</v>
          </cell>
          <cell r="X17">
            <v>0</v>
          </cell>
          <cell r="Y17">
            <v>0</v>
          </cell>
          <cell r="Z17">
            <v>0</v>
          </cell>
          <cell r="AA17">
            <v>5863122</v>
          </cell>
          <cell r="AC17">
            <v>418</v>
          </cell>
          <cell r="AD17">
            <v>0</v>
          </cell>
          <cell r="AE17">
            <v>0</v>
          </cell>
          <cell r="AF17">
            <v>0</v>
          </cell>
          <cell r="AG17">
            <v>0</v>
          </cell>
          <cell r="AH17">
            <v>0</v>
          </cell>
          <cell r="AI17">
            <v>0</v>
          </cell>
          <cell r="AJ17">
            <v>0</v>
          </cell>
          <cell r="AK17">
            <v>0</v>
          </cell>
          <cell r="AL17">
            <v>0</v>
          </cell>
          <cell r="AM17">
            <v>0</v>
          </cell>
        </row>
        <row r="18">
          <cell r="A18">
            <v>419</v>
          </cell>
          <cell r="B18" t="str">
            <v>HELEN Y. DAVIS LEADERSHIP ACADEMY</v>
          </cell>
          <cell r="C18">
            <v>216</v>
          </cell>
          <cell r="D18"/>
          <cell r="E18">
            <v>0</v>
          </cell>
          <cell r="F18">
            <v>214</v>
          </cell>
          <cell r="H18">
            <v>3355063</v>
          </cell>
          <cell r="I18">
            <v>0</v>
          </cell>
          <cell r="J18">
            <v>191027</v>
          </cell>
          <cell r="K18">
            <v>3546090</v>
          </cell>
          <cell r="L18">
            <v>0</v>
          </cell>
          <cell r="M18">
            <v>419</v>
          </cell>
          <cell r="N18">
            <v>214</v>
          </cell>
          <cell r="O18">
            <v>0</v>
          </cell>
          <cell r="P18">
            <v>0</v>
          </cell>
          <cell r="Q18">
            <v>3356530</v>
          </cell>
          <cell r="R18">
            <v>2106</v>
          </cell>
          <cell r="S18">
            <v>3354424</v>
          </cell>
          <cell r="T18">
            <v>0</v>
          </cell>
          <cell r="U18">
            <v>191102</v>
          </cell>
          <cell r="V18">
            <v>3545526</v>
          </cell>
          <cell r="W18">
            <v>0</v>
          </cell>
          <cell r="X18">
            <v>0</v>
          </cell>
          <cell r="Y18">
            <v>0</v>
          </cell>
          <cell r="Z18">
            <v>0</v>
          </cell>
          <cell r="AA18">
            <v>3545526</v>
          </cell>
          <cell r="AC18">
            <v>419</v>
          </cell>
          <cell r="AD18">
            <v>-0.35</v>
          </cell>
          <cell r="AE18">
            <v>360</v>
          </cell>
          <cell r="AF18">
            <v>0</v>
          </cell>
          <cell r="AG18">
            <v>-85</v>
          </cell>
          <cell r="AH18">
            <v>275</v>
          </cell>
          <cell r="AI18">
            <v>279</v>
          </cell>
          <cell r="AJ18">
            <v>0</v>
          </cell>
          <cell r="AK18">
            <v>10</v>
          </cell>
          <cell r="AL18">
            <v>289</v>
          </cell>
          <cell r="AM18">
            <v>564</v>
          </cell>
        </row>
        <row r="19">
          <cell r="A19">
            <v>420</v>
          </cell>
          <cell r="B19" t="str">
            <v>BENJAMIN BANNEKER</v>
          </cell>
          <cell r="C19">
            <v>350</v>
          </cell>
          <cell r="D19">
            <v>4</v>
          </cell>
          <cell r="E19">
            <v>0</v>
          </cell>
          <cell r="F19">
            <v>354</v>
          </cell>
          <cell r="H19">
            <v>7228835</v>
          </cell>
          <cell r="I19">
            <v>0</v>
          </cell>
          <cell r="J19">
            <v>312582</v>
          </cell>
          <cell r="K19">
            <v>7541417</v>
          </cell>
          <cell r="L19">
            <v>0</v>
          </cell>
          <cell r="M19">
            <v>420</v>
          </cell>
          <cell r="N19">
            <v>354</v>
          </cell>
          <cell r="O19">
            <v>4</v>
          </cell>
          <cell r="P19">
            <v>0</v>
          </cell>
          <cell r="Q19">
            <v>7255238</v>
          </cell>
          <cell r="R19">
            <v>31062</v>
          </cell>
          <cell r="S19">
            <v>7224176</v>
          </cell>
          <cell r="T19">
            <v>0</v>
          </cell>
          <cell r="U19">
            <v>312582</v>
          </cell>
          <cell r="V19">
            <v>7536758</v>
          </cell>
          <cell r="W19">
            <v>0</v>
          </cell>
          <cell r="X19">
            <v>0</v>
          </cell>
          <cell r="Y19">
            <v>0</v>
          </cell>
          <cell r="Z19">
            <v>0</v>
          </cell>
          <cell r="AA19">
            <v>7536758</v>
          </cell>
          <cell r="AC19">
            <v>420</v>
          </cell>
          <cell r="AD19">
            <v>0</v>
          </cell>
          <cell r="AE19">
            <v>4659</v>
          </cell>
          <cell r="AF19">
            <v>0</v>
          </cell>
          <cell r="AG19">
            <v>0</v>
          </cell>
          <cell r="AH19">
            <v>4659</v>
          </cell>
          <cell r="AI19">
            <v>0</v>
          </cell>
          <cell r="AJ19">
            <v>0</v>
          </cell>
          <cell r="AK19">
            <v>0</v>
          </cell>
          <cell r="AL19">
            <v>0</v>
          </cell>
          <cell r="AM19">
            <v>4659</v>
          </cell>
        </row>
        <row r="20">
          <cell r="A20">
            <v>426</v>
          </cell>
          <cell r="B20" t="str">
            <v>COMMUNITY DAY - GATEWAY</v>
          </cell>
          <cell r="C20">
            <v>320</v>
          </cell>
          <cell r="D20"/>
          <cell r="E20">
            <v>0</v>
          </cell>
          <cell r="F20">
            <v>320</v>
          </cell>
          <cell r="H20">
            <v>3846112</v>
          </cell>
          <cell r="I20">
            <v>0</v>
          </cell>
          <cell r="J20">
            <v>285760</v>
          </cell>
          <cell r="K20">
            <v>4131872</v>
          </cell>
          <cell r="L20">
            <v>0</v>
          </cell>
          <cell r="M20">
            <v>426</v>
          </cell>
          <cell r="N20">
            <v>320</v>
          </cell>
          <cell r="O20">
            <v>0</v>
          </cell>
          <cell r="P20">
            <v>0</v>
          </cell>
          <cell r="Q20">
            <v>3846112</v>
          </cell>
          <cell r="R20">
            <v>0</v>
          </cell>
          <cell r="S20">
            <v>3846112</v>
          </cell>
          <cell r="T20">
            <v>0</v>
          </cell>
          <cell r="U20">
            <v>285760</v>
          </cell>
          <cell r="V20">
            <v>4131872</v>
          </cell>
          <cell r="W20">
            <v>0</v>
          </cell>
          <cell r="X20">
            <v>0</v>
          </cell>
          <cell r="Y20">
            <v>0</v>
          </cell>
          <cell r="Z20">
            <v>0</v>
          </cell>
          <cell r="AA20">
            <v>4131872</v>
          </cell>
          <cell r="AC20">
            <v>426</v>
          </cell>
          <cell r="AD20">
            <v>0</v>
          </cell>
          <cell r="AE20">
            <v>0</v>
          </cell>
          <cell r="AF20">
            <v>0</v>
          </cell>
          <cell r="AG20">
            <v>0</v>
          </cell>
          <cell r="AH20">
            <v>0</v>
          </cell>
          <cell r="AI20">
            <v>0</v>
          </cell>
          <cell r="AJ20">
            <v>0</v>
          </cell>
          <cell r="AK20">
            <v>0</v>
          </cell>
          <cell r="AL20">
            <v>0</v>
          </cell>
          <cell r="AM20">
            <v>0</v>
          </cell>
        </row>
        <row r="21">
          <cell r="A21">
            <v>428</v>
          </cell>
          <cell r="B21" t="str">
            <v>BROOKE</v>
          </cell>
          <cell r="C21">
            <v>1792</v>
          </cell>
          <cell r="D21"/>
          <cell r="E21">
            <v>0</v>
          </cell>
          <cell r="F21">
            <v>1736</v>
          </cell>
          <cell r="H21">
            <v>26149344</v>
          </cell>
          <cell r="I21">
            <v>0</v>
          </cell>
          <cell r="J21">
            <v>1550248</v>
          </cell>
          <cell r="K21">
            <v>27699592</v>
          </cell>
          <cell r="L21">
            <v>0</v>
          </cell>
          <cell r="M21">
            <v>428</v>
          </cell>
          <cell r="N21">
            <v>1736</v>
          </cell>
          <cell r="O21">
            <v>0</v>
          </cell>
          <cell r="P21">
            <v>0</v>
          </cell>
          <cell r="Q21">
            <v>26151905</v>
          </cell>
          <cell r="R21">
            <v>4328</v>
          </cell>
          <cell r="S21">
            <v>26147577</v>
          </cell>
          <cell r="T21">
            <v>0</v>
          </cell>
          <cell r="U21">
            <v>1550248</v>
          </cell>
          <cell r="V21">
            <v>27697825</v>
          </cell>
          <cell r="W21">
            <v>0</v>
          </cell>
          <cell r="X21">
            <v>0</v>
          </cell>
          <cell r="Y21">
            <v>0</v>
          </cell>
          <cell r="Z21">
            <v>0</v>
          </cell>
          <cell r="AA21">
            <v>27697825</v>
          </cell>
          <cell r="AC21">
            <v>428</v>
          </cell>
          <cell r="AD21">
            <v>0</v>
          </cell>
          <cell r="AE21">
            <v>1767</v>
          </cell>
          <cell r="AF21">
            <v>0</v>
          </cell>
          <cell r="AG21">
            <v>0</v>
          </cell>
          <cell r="AH21">
            <v>1767</v>
          </cell>
          <cell r="AI21">
            <v>0</v>
          </cell>
          <cell r="AJ21">
            <v>0</v>
          </cell>
          <cell r="AK21">
            <v>0</v>
          </cell>
          <cell r="AL21">
            <v>0</v>
          </cell>
          <cell r="AM21">
            <v>1767</v>
          </cell>
        </row>
        <row r="22">
          <cell r="A22">
            <v>429</v>
          </cell>
          <cell r="B22" t="str">
            <v>KIPP ACADEMY LYNN</v>
          </cell>
          <cell r="C22">
            <v>1367</v>
          </cell>
          <cell r="D22"/>
          <cell r="E22">
            <v>0</v>
          </cell>
          <cell r="F22">
            <v>1336</v>
          </cell>
          <cell r="H22">
            <v>16098953</v>
          </cell>
          <cell r="I22">
            <v>0</v>
          </cell>
          <cell r="J22">
            <v>1193048</v>
          </cell>
          <cell r="K22">
            <v>17292001</v>
          </cell>
          <cell r="L22">
            <v>0</v>
          </cell>
          <cell r="M22">
            <v>429</v>
          </cell>
          <cell r="N22">
            <v>1336</v>
          </cell>
          <cell r="O22">
            <v>0</v>
          </cell>
          <cell r="P22">
            <v>0</v>
          </cell>
          <cell r="Q22">
            <v>16098953</v>
          </cell>
          <cell r="R22">
            <v>0</v>
          </cell>
          <cell r="S22">
            <v>16098953</v>
          </cell>
          <cell r="T22">
            <v>0</v>
          </cell>
          <cell r="U22">
            <v>1193048</v>
          </cell>
          <cell r="V22">
            <v>17292001</v>
          </cell>
          <cell r="W22">
            <v>0</v>
          </cell>
          <cell r="X22">
            <v>0</v>
          </cell>
          <cell r="Y22">
            <v>0</v>
          </cell>
          <cell r="Z22">
            <v>0</v>
          </cell>
          <cell r="AA22">
            <v>17292001</v>
          </cell>
          <cell r="AC22">
            <v>429</v>
          </cell>
          <cell r="AD22">
            <v>0</v>
          </cell>
          <cell r="AE22">
            <v>0</v>
          </cell>
          <cell r="AF22">
            <v>0</v>
          </cell>
          <cell r="AG22">
            <v>0</v>
          </cell>
          <cell r="AH22">
            <v>0</v>
          </cell>
          <cell r="AI22">
            <v>0</v>
          </cell>
          <cell r="AJ22">
            <v>0</v>
          </cell>
          <cell r="AK22">
            <v>0</v>
          </cell>
          <cell r="AL22">
            <v>0</v>
          </cell>
          <cell r="AM22">
            <v>0</v>
          </cell>
        </row>
        <row r="23">
          <cell r="A23">
            <v>430</v>
          </cell>
          <cell r="B23" t="str">
            <v>ADVANCED MATH AND SCIENCE ACADEMY</v>
          </cell>
          <cell r="C23">
            <v>966</v>
          </cell>
          <cell r="D23">
            <v>27</v>
          </cell>
          <cell r="E23">
            <v>0</v>
          </cell>
          <cell r="F23">
            <v>993</v>
          </cell>
          <cell r="H23">
            <v>12693214</v>
          </cell>
          <cell r="I23">
            <v>0</v>
          </cell>
          <cell r="J23">
            <v>862917</v>
          </cell>
          <cell r="K23">
            <v>13556131</v>
          </cell>
          <cell r="L23">
            <v>0</v>
          </cell>
          <cell r="M23">
            <v>430</v>
          </cell>
          <cell r="N23">
            <v>993</v>
          </cell>
          <cell r="O23">
            <v>27</v>
          </cell>
          <cell r="P23">
            <v>0</v>
          </cell>
          <cell r="Q23">
            <v>12881590</v>
          </cell>
          <cell r="R23">
            <v>188376</v>
          </cell>
          <cell r="S23">
            <v>12693214</v>
          </cell>
          <cell r="T23">
            <v>0</v>
          </cell>
          <cell r="U23">
            <v>862917</v>
          </cell>
          <cell r="V23">
            <v>13556131</v>
          </cell>
          <cell r="W23">
            <v>0</v>
          </cell>
          <cell r="X23">
            <v>0</v>
          </cell>
          <cell r="Y23">
            <v>0</v>
          </cell>
          <cell r="Z23">
            <v>0</v>
          </cell>
          <cell r="AA23">
            <v>13556131</v>
          </cell>
          <cell r="AC23">
            <v>430</v>
          </cell>
          <cell r="AD23">
            <v>0</v>
          </cell>
          <cell r="AE23">
            <v>0</v>
          </cell>
          <cell r="AF23">
            <v>0</v>
          </cell>
          <cell r="AG23">
            <v>0</v>
          </cell>
          <cell r="AH23">
            <v>0</v>
          </cell>
          <cell r="AI23">
            <v>0</v>
          </cell>
          <cell r="AJ23">
            <v>0</v>
          </cell>
          <cell r="AK23">
            <v>0</v>
          </cell>
          <cell r="AL23">
            <v>0</v>
          </cell>
          <cell r="AM23">
            <v>0</v>
          </cell>
        </row>
        <row r="24">
          <cell r="A24">
            <v>431</v>
          </cell>
          <cell r="B24" t="str">
            <v>COMMUNITY DAY - R. KINGMAN WEBSTER</v>
          </cell>
          <cell r="C24">
            <v>320</v>
          </cell>
          <cell r="D24"/>
          <cell r="E24">
            <v>0</v>
          </cell>
          <cell r="F24">
            <v>320</v>
          </cell>
          <cell r="H24">
            <v>3706967</v>
          </cell>
          <cell r="I24">
            <v>0</v>
          </cell>
          <cell r="J24">
            <v>285760</v>
          </cell>
          <cell r="K24">
            <v>3992727</v>
          </cell>
          <cell r="L24">
            <v>0</v>
          </cell>
          <cell r="M24">
            <v>431</v>
          </cell>
          <cell r="N24">
            <v>320</v>
          </cell>
          <cell r="O24">
            <v>0</v>
          </cell>
          <cell r="P24">
            <v>0</v>
          </cell>
          <cell r="Q24">
            <v>3706967</v>
          </cell>
          <cell r="R24">
            <v>0</v>
          </cell>
          <cell r="S24">
            <v>3706967</v>
          </cell>
          <cell r="T24">
            <v>0</v>
          </cell>
          <cell r="U24">
            <v>285760</v>
          </cell>
          <cell r="V24">
            <v>3992727</v>
          </cell>
          <cell r="W24">
            <v>0</v>
          </cell>
          <cell r="X24">
            <v>0</v>
          </cell>
          <cell r="Y24">
            <v>0</v>
          </cell>
          <cell r="Z24">
            <v>0</v>
          </cell>
          <cell r="AA24">
            <v>3992727</v>
          </cell>
          <cell r="AC24">
            <v>431</v>
          </cell>
          <cell r="AD24">
            <v>0</v>
          </cell>
          <cell r="AE24">
            <v>0</v>
          </cell>
          <cell r="AF24">
            <v>0</v>
          </cell>
          <cell r="AG24">
            <v>0</v>
          </cell>
          <cell r="AH24">
            <v>0</v>
          </cell>
          <cell r="AI24">
            <v>0</v>
          </cell>
          <cell r="AJ24">
            <v>0</v>
          </cell>
          <cell r="AK24">
            <v>0</v>
          </cell>
          <cell r="AL24">
            <v>0</v>
          </cell>
          <cell r="AM24">
            <v>0</v>
          </cell>
        </row>
        <row r="25">
          <cell r="A25">
            <v>432</v>
          </cell>
          <cell r="B25" t="str">
            <v>CAPE COD LIGHTHOUSE</v>
          </cell>
          <cell r="C25">
            <v>243</v>
          </cell>
          <cell r="D25"/>
          <cell r="E25">
            <v>0</v>
          </cell>
          <cell r="F25">
            <v>242</v>
          </cell>
          <cell r="H25">
            <v>3406810</v>
          </cell>
          <cell r="I25">
            <v>0</v>
          </cell>
          <cell r="J25">
            <v>216106</v>
          </cell>
          <cell r="K25">
            <v>3622916</v>
          </cell>
          <cell r="L25">
            <v>0</v>
          </cell>
          <cell r="M25">
            <v>432</v>
          </cell>
          <cell r="N25">
            <v>242</v>
          </cell>
          <cell r="O25">
            <v>0</v>
          </cell>
          <cell r="P25">
            <v>0</v>
          </cell>
          <cell r="Q25">
            <v>3406810</v>
          </cell>
          <cell r="R25">
            <v>0</v>
          </cell>
          <cell r="S25">
            <v>3406810</v>
          </cell>
          <cell r="T25">
            <v>0</v>
          </cell>
          <cell r="U25">
            <v>216106</v>
          </cell>
          <cell r="V25">
            <v>3622916</v>
          </cell>
          <cell r="W25">
            <v>0</v>
          </cell>
          <cell r="X25">
            <v>0</v>
          </cell>
          <cell r="Y25">
            <v>0</v>
          </cell>
          <cell r="Z25">
            <v>0</v>
          </cell>
          <cell r="AA25">
            <v>3622916</v>
          </cell>
          <cell r="AC25">
            <v>432</v>
          </cell>
          <cell r="AD25">
            <v>0</v>
          </cell>
          <cell r="AE25">
            <v>0</v>
          </cell>
          <cell r="AF25">
            <v>0</v>
          </cell>
          <cell r="AG25">
            <v>0</v>
          </cell>
          <cell r="AH25">
            <v>0</v>
          </cell>
          <cell r="AI25">
            <v>0</v>
          </cell>
          <cell r="AJ25">
            <v>0</v>
          </cell>
          <cell r="AK25">
            <v>0</v>
          </cell>
          <cell r="AL25">
            <v>0</v>
          </cell>
          <cell r="AM25">
            <v>0</v>
          </cell>
        </row>
        <row r="26">
          <cell r="A26">
            <v>435</v>
          </cell>
          <cell r="B26" t="str">
            <v>INNOVATION ACADEMY</v>
          </cell>
          <cell r="C26">
            <v>800</v>
          </cell>
          <cell r="D26">
            <v>2</v>
          </cell>
          <cell r="E26">
            <v>0</v>
          </cell>
          <cell r="F26">
            <v>802</v>
          </cell>
          <cell r="H26">
            <v>9440522</v>
          </cell>
          <cell r="I26">
            <v>0</v>
          </cell>
          <cell r="J26">
            <v>714582</v>
          </cell>
          <cell r="K26">
            <v>10155104</v>
          </cell>
          <cell r="L26">
            <v>0</v>
          </cell>
          <cell r="M26">
            <v>435</v>
          </cell>
          <cell r="N26">
            <v>802</v>
          </cell>
          <cell r="O26">
            <v>2</v>
          </cell>
          <cell r="P26">
            <v>0</v>
          </cell>
          <cell r="Q26">
            <v>9440522</v>
          </cell>
          <cell r="R26">
            <v>0</v>
          </cell>
          <cell r="S26">
            <v>9440522</v>
          </cell>
          <cell r="T26">
            <v>0</v>
          </cell>
          <cell r="U26">
            <v>714582</v>
          </cell>
          <cell r="V26">
            <v>10155104</v>
          </cell>
          <cell r="W26">
            <v>0</v>
          </cell>
          <cell r="X26">
            <v>0</v>
          </cell>
          <cell r="Y26">
            <v>0</v>
          </cell>
          <cell r="Z26">
            <v>0</v>
          </cell>
          <cell r="AA26">
            <v>10155104</v>
          </cell>
          <cell r="AC26">
            <v>435</v>
          </cell>
          <cell r="AD26">
            <v>0</v>
          </cell>
          <cell r="AE26">
            <v>0</v>
          </cell>
          <cell r="AF26">
            <v>0</v>
          </cell>
          <cell r="AG26">
            <v>0</v>
          </cell>
          <cell r="AH26">
            <v>0</v>
          </cell>
          <cell r="AI26">
            <v>0</v>
          </cell>
          <cell r="AJ26">
            <v>0</v>
          </cell>
          <cell r="AK26">
            <v>0</v>
          </cell>
          <cell r="AL26">
            <v>0</v>
          </cell>
          <cell r="AM26">
            <v>0</v>
          </cell>
        </row>
        <row r="27">
          <cell r="A27">
            <v>436</v>
          </cell>
          <cell r="B27" t="str">
            <v>COMMUNITY CS OF CAMBRIDGE</v>
          </cell>
          <cell r="C27">
            <v>394</v>
          </cell>
          <cell r="D27"/>
          <cell r="E27">
            <v>0</v>
          </cell>
          <cell r="F27">
            <v>365</v>
          </cell>
          <cell r="H27">
            <v>7618233</v>
          </cell>
          <cell r="I27">
            <v>0</v>
          </cell>
          <cell r="J27">
            <v>325951</v>
          </cell>
          <cell r="K27">
            <v>7944184</v>
          </cell>
          <cell r="L27">
            <v>0</v>
          </cell>
          <cell r="M27">
            <v>436</v>
          </cell>
          <cell r="N27">
            <v>365</v>
          </cell>
          <cell r="O27">
            <v>0</v>
          </cell>
          <cell r="P27">
            <v>0</v>
          </cell>
          <cell r="Q27">
            <v>7614513</v>
          </cell>
          <cell r="R27">
            <v>11004</v>
          </cell>
          <cell r="S27">
            <v>7603509</v>
          </cell>
          <cell r="T27">
            <v>0</v>
          </cell>
          <cell r="U27">
            <v>325945</v>
          </cell>
          <cell r="V27">
            <v>7929454</v>
          </cell>
          <cell r="W27">
            <v>0</v>
          </cell>
          <cell r="X27">
            <v>0</v>
          </cell>
          <cell r="Y27">
            <v>0</v>
          </cell>
          <cell r="Z27">
            <v>0</v>
          </cell>
          <cell r="AA27">
            <v>7929454</v>
          </cell>
          <cell r="AC27">
            <v>436</v>
          </cell>
          <cell r="AD27">
            <v>0.01</v>
          </cell>
          <cell r="AE27">
            <v>14724</v>
          </cell>
          <cell r="AF27">
            <v>0</v>
          </cell>
          <cell r="AG27">
            <v>6</v>
          </cell>
          <cell r="AH27">
            <v>14730</v>
          </cell>
          <cell r="AI27">
            <v>0</v>
          </cell>
          <cell r="AJ27">
            <v>0</v>
          </cell>
          <cell r="AK27">
            <v>0</v>
          </cell>
          <cell r="AL27">
            <v>0</v>
          </cell>
          <cell r="AM27">
            <v>14730</v>
          </cell>
        </row>
        <row r="28">
          <cell r="A28">
            <v>437</v>
          </cell>
          <cell r="B28" t="str">
            <v>CITY ON A HILL - CIRCUIT ST</v>
          </cell>
          <cell r="C28">
            <v>280</v>
          </cell>
          <cell r="D28">
            <v>3</v>
          </cell>
          <cell r="E28">
            <v>0</v>
          </cell>
          <cell r="F28">
            <v>283</v>
          </cell>
          <cell r="H28">
            <v>5013456</v>
          </cell>
          <cell r="I28">
            <v>0</v>
          </cell>
          <cell r="J28">
            <v>250172</v>
          </cell>
          <cell r="K28">
            <v>5263628</v>
          </cell>
          <cell r="L28">
            <v>0</v>
          </cell>
          <cell r="M28">
            <v>437</v>
          </cell>
          <cell r="N28">
            <v>283</v>
          </cell>
          <cell r="O28">
            <v>3</v>
          </cell>
          <cell r="P28">
            <v>0</v>
          </cell>
          <cell r="Q28">
            <v>5013456</v>
          </cell>
          <cell r="R28">
            <v>0</v>
          </cell>
          <cell r="S28">
            <v>5013456</v>
          </cell>
          <cell r="T28">
            <v>0</v>
          </cell>
          <cell r="U28">
            <v>250172</v>
          </cell>
          <cell r="V28">
            <v>5263628</v>
          </cell>
          <cell r="W28">
            <v>0</v>
          </cell>
          <cell r="X28">
            <v>0</v>
          </cell>
          <cell r="Y28">
            <v>0</v>
          </cell>
          <cell r="Z28">
            <v>0</v>
          </cell>
          <cell r="AA28">
            <v>5263628</v>
          </cell>
          <cell r="AC28">
            <v>437</v>
          </cell>
          <cell r="AD28">
            <v>0</v>
          </cell>
          <cell r="AE28">
            <v>0</v>
          </cell>
          <cell r="AF28">
            <v>0</v>
          </cell>
          <cell r="AG28">
            <v>0</v>
          </cell>
          <cell r="AH28">
            <v>0</v>
          </cell>
          <cell r="AI28">
            <v>0</v>
          </cell>
          <cell r="AJ28">
            <v>0</v>
          </cell>
          <cell r="AK28">
            <v>0</v>
          </cell>
          <cell r="AL28">
            <v>0</v>
          </cell>
          <cell r="AM28">
            <v>0</v>
          </cell>
        </row>
        <row r="29">
          <cell r="A29">
            <v>438</v>
          </cell>
          <cell r="B29" t="str">
            <v>CODMAN ACADEMY</v>
          </cell>
          <cell r="C29">
            <v>345</v>
          </cell>
          <cell r="D29"/>
          <cell r="E29">
            <v>0</v>
          </cell>
          <cell r="F29">
            <v>345</v>
          </cell>
          <cell r="H29">
            <v>5670480</v>
          </cell>
          <cell r="I29">
            <v>92</v>
          </cell>
          <cell r="J29">
            <v>307946</v>
          </cell>
          <cell r="K29">
            <v>5978518</v>
          </cell>
          <cell r="L29">
            <v>0</v>
          </cell>
          <cell r="M29">
            <v>438</v>
          </cell>
          <cell r="N29">
            <v>345</v>
          </cell>
          <cell r="O29">
            <v>0</v>
          </cell>
          <cell r="P29">
            <v>0</v>
          </cell>
          <cell r="Q29">
            <v>5670325</v>
          </cell>
          <cell r="R29">
            <v>0</v>
          </cell>
          <cell r="S29">
            <v>5670325</v>
          </cell>
          <cell r="T29">
            <v>0</v>
          </cell>
          <cell r="U29">
            <v>308085</v>
          </cell>
          <cell r="V29">
            <v>5978410</v>
          </cell>
          <cell r="W29">
            <v>0</v>
          </cell>
          <cell r="X29">
            <v>0</v>
          </cell>
          <cell r="Y29">
            <v>0</v>
          </cell>
          <cell r="Z29">
            <v>0</v>
          </cell>
          <cell r="AA29">
            <v>5978410</v>
          </cell>
          <cell r="AC29">
            <v>438</v>
          </cell>
          <cell r="AD29">
            <v>0.25</v>
          </cell>
          <cell r="AE29">
            <v>175</v>
          </cell>
          <cell r="AF29">
            <v>92</v>
          </cell>
          <cell r="AG29">
            <v>-137</v>
          </cell>
          <cell r="AH29">
            <v>130</v>
          </cell>
          <cell r="AI29">
            <v>-20</v>
          </cell>
          <cell r="AJ29">
            <v>0</v>
          </cell>
          <cell r="AK29">
            <v>-2</v>
          </cell>
          <cell r="AL29">
            <v>-22</v>
          </cell>
          <cell r="AM29">
            <v>108</v>
          </cell>
        </row>
        <row r="30">
          <cell r="A30">
            <v>439</v>
          </cell>
          <cell r="B30" t="str">
            <v>CONSERVATORY LAB</v>
          </cell>
          <cell r="C30">
            <v>444</v>
          </cell>
          <cell r="D30">
            <v>6</v>
          </cell>
          <cell r="E30">
            <v>0</v>
          </cell>
          <cell r="F30">
            <v>450</v>
          </cell>
          <cell r="H30">
            <v>6761088</v>
          </cell>
          <cell r="I30">
            <v>0</v>
          </cell>
          <cell r="J30">
            <v>396450</v>
          </cell>
          <cell r="K30">
            <v>7157538</v>
          </cell>
          <cell r="L30">
            <v>0</v>
          </cell>
          <cell r="M30">
            <v>439</v>
          </cell>
          <cell r="N30">
            <v>450</v>
          </cell>
          <cell r="O30">
            <v>6</v>
          </cell>
          <cell r="P30">
            <v>0</v>
          </cell>
          <cell r="Q30">
            <v>6761088</v>
          </cell>
          <cell r="R30">
            <v>0</v>
          </cell>
          <cell r="S30">
            <v>6761088</v>
          </cell>
          <cell r="T30">
            <v>0</v>
          </cell>
          <cell r="U30">
            <v>396450</v>
          </cell>
          <cell r="V30">
            <v>7157538</v>
          </cell>
          <cell r="W30">
            <v>0</v>
          </cell>
          <cell r="X30">
            <v>0</v>
          </cell>
          <cell r="Y30">
            <v>0</v>
          </cell>
          <cell r="Z30">
            <v>0</v>
          </cell>
          <cell r="AA30">
            <v>7157538</v>
          </cell>
          <cell r="AC30">
            <v>439</v>
          </cell>
          <cell r="AD30">
            <v>0</v>
          </cell>
          <cell r="AE30">
            <v>0</v>
          </cell>
          <cell r="AF30">
            <v>0</v>
          </cell>
          <cell r="AG30">
            <v>0</v>
          </cell>
          <cell r="AH30">
            <v>0</v>
          </cell>
          <cell r="AI30">
            <v>0</v>
          </cell>
          <cell r="AJ30">
            <v>0</v>
          </cell>
          <cell r="AK30">
            <v>0</v>
          </cell>
          <cell r="AL30">
            <v>0</v>
          </cell>
          <cell r="AM30">
            <v>0</v>
          </cell>
        </row>
        <row r="31">
          <cell r="A31">
            <v>440</v>
          </cell>
          <cell r="B31" t="str">
            <v>COMMUNITY DAY - PROSPECT</v>
          </cell>
          <cell r="C31">
            <v>400</v>
          </cell>
          <cell r="D31"/>
          <cell r="E31">
            <v>0</v>
          </cell>
          <cell r="F31">
            <v>400</v>
          </cell>
          <cell r="H31">
            <v>4607516</v>
          </cell>
          <cell r="I31">
            <v>0</v>
          </cell>
          <cell r="J31">
            <v>357200</v>
          </cell>
          <cell r="K31">
            <v>4964716</v>
          </cell>
          <cell r="L31">
            <v>0</v>
          </cell>
          <cell r="M31">
            <v>440</v>
          </cell>
          <cell r="N31">
            <v>400</v>
          </cell>
          <cell r="O31">
            <v>0</v>
          </cell>
          <cell r="P31">
            <v>0</v>
          </cell>
          <cell r="Q31">
            <v>4607516</v>
          </cell>
          <cell r="R31">
            <v>0</v>
          </cell>
          <cell r="S31">
            <v>4607516</v>
          </cell>
          <cell r="T31">
            <v>0</v>
          </cell>
          <cell r="U31">
            <v>357200</v>
          </cell>
          <cell r="V31">
            <v>4964716</v>
          </cell>
          <cell r="W31">
            <v>0</v>
          </cell>
          <cell r="X31">
            <v>0</v>
          </cell>
          <cell r="Y31">
            <v>0</v>
          </cell>
          <cell r="Z31">
            <v>0</v>
          </cell>
          <cell r="AA31">
            <v>4964716</v>
          </cell>
          <cell r="AC31">
            <v>440</v>
          </cell>
          <cell r="AD31">
            <v>0</v>
          </cell>
          <cell r="AE31">
            <v>0</v>
          </cell>
          <cell r="AF31">
            <v>0</v>
          </cell>
          <cell r="AG31">
            <v>0</v>
          </cell>
          <cell r="AH31">
            <v>0</v>
          </cell>
          <cell r="AI31">
            <v>0</v>
          </cell>
          <cell r="AJ31">
            <v>0</v>
          </cell>
          <cell r="AK31">
            <v>0</v>
          </cell>
          <cell r="AL31">
            <v>0</v>
          </cell>
          <cell r="AM31">
            <v>0</v>
          </cell>
        </row>
        <row r="32">
          <cell r="A32">
            <v>441</v>
          </cell>
          <cell r="B32" t="str">
            <v>SABIS INTERNATIONAL</v>
          </cell>
          <cell r="C32">
            <v>1574</v>
          </cell>
          <cell r="D32"/>
          <cell r="E32">
            <v>0</v>
          </cell>
          <cell r="F32">
            <v>1574</v>
          </cell>
          <cell r="H32">
            <v>16739100</v>
          </cell>
          <cell r="I32">
            <v>0</v>
          </cell>
          <cell r="J32">
            <v>1405582</v>
          </cell>
          <cell r="K32">
            <v>18144682</v>
          </cell>
          <cell r="L32">
            <v>0</v>
          </cell>
          <cell r="M32">
            <v>441</v>
          </cell>
          <cell r="N32">
            <v>1574</v>
          </cell>
          <cell r="O32">
            <v>0</v>
          </cell>
          <cell r="P32">
            <v>0</v>
          </cell>
          <cell r="Q32">
            <v>16739100</v>
          </cell>
          <cell r="R32">
            <v>0</v>
          </cell>
          <cell r="S32">
            <v>16739100</v>
          </cell>
          <cell r="T32">
            <v>0</v>
          </cell>
          <cell r="U32">
            <v>1405582</v>
          </cell>
          <cell r="V32">
            <v>18144682</v>
          </cell>
          <cell r="W32">
            <v>0</v>
          </cell>
          <cell r="X32">
            <v>0</v>
          </cell>
          <cell r="Y32">
            <v>0</v>
          </cell>
          <cell r="Z32">
            <v>0</v>
          </cell>
          <cell r="AA32">
            <v>18144682</v>
          </cell>
          <cell r="AC32">
            <v>441</v>
          </cell>
          <cell r="AD32">
            <v>0</v>
          </cell>
          <cell r="AE32">
            <v>0</v>
          </cell>
          <cell r="AF32">
            <v>0</v>
          </cell>
          <cell r="AG32">
            <v>0</v>
          </cell>
          <cell r="AH32">
            <v>0</v>
          </cell>
          <cell r="AI32">
            <v>0</v>
          </cell>
          <cell r="AJ32">
            <v>0</v>
          </cell>
          <cell r="AK32">
            <v>0</v>
          </cell>
          <cell r="AL32">
            <v>0</v>
          </cell>
          <cell r="AM32">
            <v>0</v>
          </cell>
        </row>
        <row r="33">
          <cell r="A33">
            <v>444</v>
          </cell>
          <cell r="B33" t="str">
            <v>NEIGHBORHOOD HOUSE</v>
          </cell>
          <cell r="C33">
            <v>566</v>
          </cell>
          <cell r="D33"/>
          <cell r="E33">
            <v>0</v>
          </cell>
          <cell r="F33">
            <v>533</v>
          </cell>
          <cell r="H33">
            <v>7708196</v>
          </cell>
          <cell r="I33">
            <v>0</v>
          </cell>
          <cell r="J33">
            <v>475969</v>
          </cell>
          <cell r="K33">
            <v>8184165</v>
          </cell>
          <cell r="L33">
            <v>0</v>
          </cell>
          <cell r="M33">
            <v>444</v>
          </cell>
          <cell r="N33">
            <v>533</v>
          </cell>
          <cell r="O33">
            <v>0</v>
          </cell>
          <cell r="P33">
            <v>0</v>
          </cell>
          <cell r="Q33">
            <v>7708196</v>
          </cell>
          <cell r="R33">
            <v>0</v>
          </cell>
          <cell r="S33">
            <v>7708196</v>
          </cell>
          <cell r="T33">
            <v>0</v>
          </cell>
          <cell r="U33">
            <v>475969</v>
          </cell>
          <cell r="V33">
            <v>8184165</v>
          </cell>
          <cell r="W33">
            <v>0</v>
          </cell>
          <cell r="X33">
            <v>0</v>
          </cell>
          <cell r="Y33">
            <v>0</v>
          </cell>
          <cell r="Z33">
            <v>0</v>
          </cell>
          <cell r="AA33">
            <v>8184165</v>
          </cell>
          <cell r="AC33">
            <v>444</v>
          </cell>
          <cell r="AD33">
            <v>0</v>
          </cell>
          <cell r="AE33">
            <v>0</v>
          </cell>
          <cell r="AF33">
            <v>0</v>
          </cell>
          <cell r="AG33">
            <v>0</v>
          </cell>
          <cell r="AH33">
            <v>0</v>
          </cell>
          <cell r="AI33">
            <v>0</v>
          </cell>
          <cell r="AJ33">
            <v>0</v>
          </cell>
          <cell r="AK33">
            <v>0</v>
          </cell>
          <cell r="AL33">
            <v>0</v>
          </cell>
          <cell r="AM33">
            <v>0</v>
          </cell>
        </row>
        <row r="34">
          <cell r="A34">
            <v>445</v>
          </cell>
          <cell r="B34" t="str">
            <v>ABBY KELLEY FOSTER</v>
          </cell>
          <cell r="C34">
            <v>1426</v>
          </cell>
          <cell r="D34"/>
          <cell r="E34">
            <v>0</v>
          </cell>
          <cell r="F34">
            <v>1425</v>
          </cell>
          <cell r="H34">
            <v>15546329</v>
          </cell>
          <cell r="I34">
            <v>0</v>
          </cell>
          <cell r="J34">
            <v>1272525</v>
          </cell>
          <cell r="K34">
            <v>16818854</v>
          </cell>
          <cell r="L34">
            <v>0</v>
          </cell>
          <cell r="M34">
            <v>445</v>
          </cell>
          <cell r="N34">
            <v>1425</v>
          </cell>
          <cell r="O34">
            <v>0</v>
          </cell>
          <cell r="P34">
            <v>0</v>
          </cell>
          <cell r="Q34">
            <v>15546329</v>
          </cell>
          <cell r="R34">
            <v>0</v>
          </cell>
          <cell r="S34">
            <v>15546329</v>
          </cell>
          <cell r="T34">
            <v>0</v>
          </cell>
          <cell r="U34">
            <v>1272525</v>
          </cell>
          <cell r="V34">
            <v>16818854</v>
          </cell>
          <cell r="W34">
            <v>0</v>
          </cell>
          <cell r="X34">
            <v>0</v>
          </cell>
          <cell r="Y34">
            <v>0</v>
          </cell>
          <cell r="Z34">
            <v>0</v>
          </cell>
          <cell r="AA34">
            <v>16818854</v>
          </cell>
          <cell r="AC34">
            <v>445</v>
          </cell>
          <cell r="AD34">
            <v>0</v>
          </cell>
          <cell r="AE34">
            <v>0</v>
          </cell>
          <cell r="AF34">
            <v>0</v>
          </cell>
          <cell r="AG34">
            <v>0</v>
          </cell>
          <cell r="AH34">
            <v>0</v>
          </cell>
          <cell r="AI34">
            <v>0</v>
          </cell>
          <cell r="AJ34">
            <v>0</v>
          </cell>
          <cell r="AK34">
            <v>0</v>
          </cell>
          <cell r="AL34">
            <v>0</v>
          </cell>
          <cell r="AM34">
            <v>0</v>
          </cell>
        </row>
        <row r="35">
          <cell r="A35">
            <v>446</v>
          </cell>
          <cell r="B35" t="str">
            <v>FOXBOROUGH REGIONAL</v>
          </cell>
          <cell r="C35">
            <v>1480</v>
          </cell>
          <cell r="D35"/>
          <cell r="E35">
            <v>0</v>
          </cell>
          <cell r="F35">
            <v>1469</v>
          </cell>
          <cell r="H35">
            <v>17772049</v>
          </cell>
          <cell r="I35">
            <v>0</v>
          </cell>
          <cell r="J35">
            <v>1311860</v>
          </cell>
          <cell r="K35">
            <v>19083909</v>
          </cell>
          <cell r="L35">
            <v>0</v>
          </cell>
          <cell r="M35">
            <v>446</v>
          </cell>
          <cell r="N35">
            <v>1469</v>
          </cell>
          <cell r="O35">
            <v>0</v>
          </cell>
          <cell r="P35">
            <v>0</v>
          </cell>
          <cell r="Q35">
            <v>17771898</v>
          </cell>
          <cell r="R35">
            <v>397</v>
          </cell>
          <cell r="S35">
            <v>17771501</v>
          </cell>
          <cell r="T35">
            <v>0</v>
          </cell>
          <cell r="U35">
            <v>1311817</v>
          </cell>
          <cell r="V35">
            <v>19083318</v>
          </cell>
          <cell r="W35">
            <v>0</v>
          </cell>
          <cell r="X35">
            <v>0</v>
          </cell>
          <cell r="Y35">
            <v>0</v>
          </cell>
          <cell r="Z35">
            <v>0</v>
          </cell>
          <cell r="AA35">
            <v>19083318</v>
          </cell>
          <cell r="AC35">
            <v>446</v>
          </cell>
          <cell r="AD35">
            <v>0.05</v>
          </cell>
          <cell r="AE35">
            <v>548</v>
          </cell>
          <cell r="AF35">
            <v>0</v>
          </cell>
          <cell r="AG35">
            <v>43</v>
          </cell>
          <cell r="AH35">
            <v>591</v>
          </cell>
          <cell r="AI35">
            <v>0</v>
          </cell>
          <cell r="AJ35">
            <v>0</v>
          </cell>
          <cell r="AK35">
            <v>0</v>
          </cell>
          <cell r="AL35">
            <v>0</v>
          </cell>
          <cell r="AM35">
            <v>591</v>
          </cell>
        </row>
        <row r="36">
          <cell r="A36">
            <v>447</v>
          </cell>
          <cell r="B36" t="str">
            <v>BENJAMIN FRANKLIN CLASSICAL</v>
          </cell>
          <cell r="C36">
            <v>452</v>
          </cell>
          <cell r="D36"/>
          <cell r="E36">
            <v>0</v>
          </cell>
          <cell r="F36">
            <v>443</v>
          </cell>
          <cell r="H36">
            <v>5053552</v>
          </cell>
          <cell r="I36">
            <v>0</v>
          </cell>
          <cell r="J36">
            <v>395599</v>
          </cell>
          <cell r="K36">
            <v>5449151</v>
          </cell>
          <cell r="L36">
            <v>0</v>
          </cell>
          <cell r="M36">
            <v>447</v>
          </cell>
          <cell r="N36">
            <v>443</v>
          </cell>
          <cell r="O36">
            <v>0</v>
          </cell>
          <cell r="P36">
            <v>0</v>
          </cell>
          <cell r="Q36">
            <v>5053552</v>
          </cell>
          <cell r="R36">
            <v>0</v>
          </cell>
          <cell r="S36">
            <v>5053552</v>
          </cell>
          <cell r="T36">
            <v>0</v>
          </cell>
          <cell r="U36">
            <v>395599</v>
          </cell>
          <cell r="V36">
            <v>5449151</v>
          </cell>
          <cell r="W36">
            <v>0</v>
          </cell>
          <cell r="X36">
            <v>0</v>
          </cell>
          <cell r="Y36">
            <v>0</v>
          </cell>
          <cell r="Z36">
            <v>0</v>
          </cell>
          <cell r="AA36">
            <v>5449151</v>
          </cell>
          <cell r="AC36">
            <v>447</v>
          </cell>
          <cell r="AD36">
            <v>0</v>
          </cell>
          <cell r="AE36">
            <v>0</v>
          </cell>
          <cell r="AF36">
            <v>0</v>
          </cell>
          <cell r="AG36">
            <v>0</v>
          </cell>
          <cell r="AH36">
            <v>0</v>
          </cell>
          <cell r="AI36">
            <v>0</v>
          </cell>
          <cell r="AJ36">
            <v>0</v>
          </cell>
          <cell r="AK36">
            <v>0</v>
          </cell>
          <cell r="AL36">
            <v>0</v>
          </cell>
          <cell r="AM36">
            <v>0</v>
          </cell>
        </row>
        <row r="37">
          <cell r="A37">
            <v>449</v>
          </cell>
          <cell r="B37" t="str">
            <v>BOSTON COLLEGIATE</v>
          </cell>
          <cell r="C37">
            <v>700</v>
          </cell>
          <cell r="D37"/>
          <cell r="E37">
            <v>0</v>
          </cell>
          <cell r="F37">
            <v>700</v>
          </cell>
          <cell r="H37">
            <v>10336038</v>
          </cell>
          <cell r="I37">
            <v>0</v>
          </cell>
          <cell r="J37">
            <v>625106</v>
          </cell>
          <cell r="K37">
            <v>10961144</v>
          </cell>
          <cell r="L37">
            <v>0</v>
          </cell>
          <cell r="M37">
            <v>449</v>
          </cell>
          <cell r="N37">
            <v>700</v>
          </cell>
          <cell r="O37">
            <v>0</v>
          </cell>
          <cell r="P37">
            <v>0</v>
          </cell>
          <cell r="Q37">
            <v>10335435</v>
          </cell>
          <cell r="R37">
            <v>0</v>
          </cell>
          <cell r="S37">
            <v>10335435</v>
          </cell>
          <cell r="T37">
            <v>0</v>
          </cell>
          <cell r="U37">
            <v>625100</v>
          </cell>
          <cell r="V37">
            <v>10960535</v>
          </cell>
          <cell r="W37">
            <v>0</v>
          </cell>
          <cell r="X37">
            <v>0</v>
          </cell>
          <cell r="Y37">
            <v>0</v>
          </cell>
          <cell r="Z37">
            <v>0</v>
          </cell>
          <cell r="AA37">
            <v>10960535</v>
          </cell>
          <cell r="AC37">
            <v>449</v>
          </cell>
          <cell r="AD37">
            <v>0.01</v>
          </cell>
          <cell r="AE37">
            <v>603</v>
          </cell>
          <cell r="AF37">
            <v>0</v>
          </cell>
          <cell r="AG37">
            <v>6</v>
          </cell>
          <cell r="AH37">
            <v>609</v>
          </cell>
          <cell r="AI37">
            <v>0</v>
          </cell>
          <cell r="AJ37">
            <v>0</v>
          </cell>
          <cell r="AK37">
            <v>0</v>
          </cell>
          <cell r="AL37">
            <v>0</v>
          </cell>
          <cell r="AM37">
            <v>609</v>
          </cell>
        </row>
        <row r="38">
          <cell r="A38">
            <v>450</v>
          </cell>
          <cell r="B38" t="str">
            <v>HILLTOWN COOPERATIVE</v>
          </cell>
          <cell r="C38">
            <v>218</v>
          </cell>
          <cell r="D38"/>
          <cell r="E38">
            <v>0</v>
          </cell>
          <cell r="F38">
            <v>218</v>
          </cell>
          <cell r="H38">
            <v>2584900</v>
          </cell>
          <cell r="I38">
            <v>0</v>
          </cell>
          <cell r="J38">
            <v>194674</v>
          </cell>
          <cell r="K38">
            <v>2779574</v>
          </cell>
          <cell r="L38">
            <v>0</v>
          </cell>
          <cell r="M38">
            <v>450</v>
          </cell>
          <cell r="N38">
            <v>218</v>
          </cell>
          <cell r="O38">
            <v>0</v>
          </cell>
          <cell r="P38">
            <v>0</v>
          </cell>
          <cell r="Q38">
            <v>2584900</v>
          </cell>
          <cell r="R38">
            <v>0</v>
          </cell>
          <cell r="S38">
            <v>2584900</v>
          </cell>
          <cell r="T38">
            <v>0</v>
          </cell>
          <cell r="U38">
            <v>194674</v>
          </cell>
          <cell r="V38">
            <v>2779574</v>
          </cell>
          <cell r="W38">
            <v>0</v>
          </cell>
          <cell r="X38">
            <v>0</v>
          </cell>
          <cell r="Y38">
            <v>0</v>
          </cell>
          <cell r="Z38">
            <v>0</v>
          </cell>
          <cell r="AA38">
            <v>2779574</v>
          </cell>
          <cell r="AC38">
            <v>450</v>
          </cell>
          <cell r="AD38">
            <v>0</v>
          </cell>
          <cell r="AE38">
            <v>0</v>
          </cell>
          <cell r="AF38">
            <v>0</v>
          </cell>
          <cell r="AG38">
            <v>0</v>
          </cell>
          <cell r="AH38">
            <v>0</v>
          </cell>
          <cell r="AI38">
            <v>0</v>
          </cell>
          <cell r="AJ38">
            <v>0</v>
          </cell>
          <cell r="AK38">
            <v>0</v>
          </cell>
          <cell r="AL38">
            <v>0</v>
          </cell>
          <cell r="AM38">
            <v>0</v>
          </cell>
        </row>
        <row r="39">
          <cell r="A39">
            <v>453</v>
          </cell>
          <cell r="B39" t="str">
            <v>HOLYOKE COMMUNITY</v>
          </cell>
          <cell r="C39">
            <v>702</v>
          </cell>
          <cell r="D39"/>
          <cell r="E39">
            <v>0</v>
          </cell>
          <cell r="F39">
            <v>702</v>
          </cell>
          <cell r="H39">
            <v>8399938</v>
          </cell>
          <cell r="I39">
            <v>0</v>
          </cell>
          <cell r="J39">
            <v>626886</v>
          </cell>
          <cell r="K39">
            <v>9026824</v>
          </cell>
          <cell r="L39">
            <v>0</v>
          </cell>
          <cell r="M39">
            <v>453</v>
          </cell>
          <cell r="N39">
            <v>702</v>
          </cell>
          <cell r="O39">
            <v>0</v>
          </cell>
          <cell r="P39">
            <v>0</v>
          </cell>
          <cell r="Q39">
            <v>8399938</v>
          </cell>
          <cell r="R39">
            <v>0</v>
          </cell>
          <cell r="S39">
            <v>8399938</v>
          </cell>
          <cell r="T39">
            <v>0</v>
          </cell>
          <cell r="U39">
            <v>626886</v>
          </cell>
          <cell r="V39">
            <v>9026824</v>
          </cell>
          <cell r="W39">
            <v>0</v>
          </cell>
          <cell r="X39">
            <v>0</v>
          </cell>
          <cell r="Y39">
            <v>0</v>
          </cell>
          <cell r="Z39">
            <v>0</v>
          </cell>
          <cell r="AA39">
            <v>9026824</v>
          </cell>
          <cell r="AC39">
            <v>453</v>
          </cell>
          <cell r="AD39">
            <v>0</v>
          </cell>
          <cell r="AE39">
            <v>0</v>
          </cell>
          <cell r="AF39">
            <v>0</v>
          </cell>
          <cell r="AG39">
            <v>0</v>
          </cell>
          <cell r="AH39">
            <v>0</v>
          </cell>
          <cell r="AI39">
            <v>0</v>
          </cell>
          <cell r="AJ39">
            <v>0</v>
          </cell>
          <cell r="AK39">
            <v>0</v>
          </cell>
          <cell r="AL39">
            <v>0</v>
          </cell>
          <cell r="AM39">
            <v>0</v>
          </cell>
        </row>
        <row r="40">
          <cell r="A40">
            <v>454</v>
          </cell>
          <cell r="B40" t="str">
            <v>LAWRENCE FAMILY DEVELOPMENT</v>
          </cell>
          <cell r="C40">
            <v>740</v>
          </cell>
          <cell r="D40"/>
          <cell r="E40">
            <v>0</v>
          </cell>
          <cell r="F40">
            <v>737</v>
          </cell>
          <cell r="H40">
            <v>8442158</v>
          </cell>
          <cell r="I40">
            <v>0</v>
          </cell>
          <cell r="J40">
            <v>658141</v>
          </cell>
          <cell r="K40">
            <v>9100299</v>
          </cell>
          <cell r="L40">
            <v>0</v>
          </cell>
          <cell r="M40">
            <v>454</v>
          </cell>
          <cell r="N40">
            <v>737</v>
          </cell>
          <cell r="O40">
            <v>0</v>
          </cell>
          <cell r="P40">
            <v>0</v>
          </cell>
          <cell r="Q40">
            <v>8442158</v>
          </cell>
          <cell r="R40">
            <v>0</v>
          </cell>
          <cell r="S40">
            <v>8442158</v>
          </cell>
          <cell r="T40">
            <v>0</v>
          </cell>
          <cell r="U40">
            <v>658141</v>
          </cell>
          <cell r="V40">
            <v>9100299</v>
          </cell>
          <cell r="W40">
            <v>0</v>
          </cell>
          <cell r="X40">
            <v>0</v>
          </cell>
          <cell r="Y40">
            <v>0</v>
          </cell>
          <cell r="Z40">
            <v>0</v>
          </cell>
          <cell r="AA40">
            <v>9100299</v>
          </cell>
          <cell r="AC40">
            <v>454</v>
          </cell>
          <cell r="AD40">
            <v>0</v>
          </cell>
          <cell r="AE40">
            <v>0</v>
          </cell>
          <cell r="AF40">
            <v>0</v>
          </cell>
          <cell r="AG40">
            <v>0</v>
          </cell>
          <cell r="AH40">
            <v>0</v>
          </cell>
          <cell r="AI40">
            <v>0</v>
          </cell>
          <cell r="AJ40">
            <v>0</v>
          </cell>
          <cell r="AK40">
            <v>0</v>
          </cell>
          <cell r="AL40">
            <v>0</v>
          </cell>
          <cell r="AM40">
            <v>0</v>
          </cell>
        </row>
        <row r="41">
          <cell r="A41">
            <v>455</v>
          </cell>
          <cell r="B41" t="str">
            <v>HILL VIEW MONTESSORI</v>
          </cell>
          <cell r="C41">
            <v>306</v>
          </cell>
          <cell r="D41"/>
          <cell r="E41">
            <v>0</v>
          </cell>
          <cell r="F41">
            <v>303</v>
          </cell>
          <cell r="H41">
            <v>2930526</v>
          </cell>
          <cell r="I41">
            <v>0</v>
          </cell>
          <cell r="J41">
            <v>270579</v>
          </cell>
          <cell r="K41">
            <v>3201105</v>
          </cell>
          <cell r="L41">
            <v>0</v>
          </cell>
          <cell r="M41">
            <v>455</v>
          </cell>
          <cell r="N41">
            <v>303</v>
          </cell>
          <cell r="O41">
            <v>0</v>
          </cell>
          <cell r="P41">
            <v>0</v>
          </cell>
          <cell r="Q41">
            <v>2930526</v>
          </cell>
          <cell r="R41">
            <v>0</v>
          </cell>
          <cell r="S41">
            <v>2930526</v>
          </cell>
          <cell r="T41">
            <v>0</v>
          </cell>
          <cell r="U41">
            <v>270579</v>
          </cell>
          <cell r="V41">
            <v>3201105</v>
          </cell>
          <cell r="W41">
            <v>0</v>
          </cell>
          <cell r="X41">
            <v>0</v>
          </cell>
          <cell r="Y41">
            <v>0</v>
          </cell>
          <cell r="Z41">
            <v>0</v>
          </cell>
          <cell r="AA41">
            <v>3201105</v>
          </cell>
          <cell r="AC41">
            <v>455</v>
          </cell>
          <cell r="AD41">
            <v>0</v>
          </cell>
          <cell r="AE41">
            <v>0</v>
          </cell>
          <cell r="AF41">
            <v>0</v>
          </cell>
          <cell r="AG41">
            <v>0</v>
          </cell>
          <cell r="AH41">
            <v>0</v>
          </cell>
          <cell r="AI41">
            <v>0</v>
          </cell>
          <cell r="AJ41">
            <v>0</v>
          </cell>
          <cell r="AK41">
            <v>0</v>
          </cell>
          <cell r="AL41">
            <v>0</v>
          </cell>
          <cell r="AM41">
            <v>0</v>
          </cell>
        </row>
        <row r="42">
          <cell r="A42">
            <v>456</v>
          </cell>
          <cell r="B42" t="str">
            <v>LOWELL COMMUNITY</v>
          </cell>
          <cell r="C42">
            <v>800</v>
          </cell>
          <cell r="D42">
            <v>14</v>
          </cell>
          <cell r="E42">
            <v>0</v>
          </cell>
          <cell r="F42">
            <v>814</v>
          </cell>
          <cell r="H42">
            <v>9712687</v>
          </cell>
          <cell r="I42">
            <v>0</v>
          </cell>
          <cell r="J42">
            <v>714692</v>
          </cell>
          <cell r="K42">
            <v>10427379</v>
          </cell>
          <cell r="L42">
            <v>0</v>
          </cell>
          <cell r="M42">
            <v>456</v>
          </cell>
          <cell r="N42">
            <v>814</v>
          </cell>
          <cell r="O42">
            <v>14</v>
          </cell>
          <cell r="P42">
            <v>0</v>
          </cell>
          <cell r="Q42">
            <v>9713415</v>
          </cell>
          <cell r="R42">
            <v>728</v>
          </cell>
          <cell r="S42">
            <v>9712687</v>
          </cell>
          <cell r="T42">
            <v>0</v>
          </cell>
          <cell r="U42">
            <v>714692</v>
          </cell>
          <cell r="V42">
            <v>10427379</v>
          </cell>
          <cell r="W42">
            <v>0</v>
          </cell>
          <cell r="X42">
            <v>0</v>
          </cell>
          <cell r="Y42">
            <v>0</v>
          </cell>
          <cell r="Z42">
            <v>0</v>
          </cell>
          <cell r="AA42">
            <v>10427379</v>
          </cell>
          <cell r="AC42">
            <v>456</v>
          </cell>
          <cell r="AD42">
            <v>0</v>
          </cell>
          <cell r="AE42">
            <v>0</v>
          </cell>
          <cell r="AF42">
            <v>0</v>
          </cell>
          <cell r="AG42">
            <v>0</v>
          </cell>
          <cell r="AH42">
            <v>0</v>
          </cell>
          <cell r="AI42">
            <v>0</v>
          </cell>
          <cell r="AJ42">
            <v>0</v>
          </cell>
          <cell r="AK42">
            <v>0</v>
          </cell>
          <cell r="AL42">
            <v>0</v>
          </cell>
          <cell r="AM42">
            <v>0</v>
          </cell>
        </row>
        <row r="43">
          <cell r="A43">
            <v>458</v>
          </cell>
          <cell r="B43" t="str">
            <v>LOWELL MIDDLESEX ACADEMY</v>
          </cell>
          <cell r="C43">
            <v>150</v>
          </cell>
          <cell r="D43"/>
          <cell r="E43">
            <v>0</v>
          </cell>
          <cell r="F43">
            <v>91</v>
          </cell>
          <cell r="H43">
            <v>1245238</v>
          </cell>
          <cell r="I43">
            <v>0</v>
          </cell>
          <cell r="J43">
            <v>81263</v>
          </cell>
          <cell r="K43">
            <v>1326501</v>
          </cell>
          <cell r="L43">
            <v>0</v>
          </cell>
          <cell r="M43">
            <v>458</v>
          </cell>
          <cell r="N43">
            <v>91</v>
          </cell>
          <cell r="O43">
            <v>0</v>
          </cell>
          <cell r="P43">
            <v>0</v>
          </cell>
          <cell r="Q43">
            <v>1245238</v>
          </cell>
          <cell r="R43">
            <v>0</v>
          </cell>
          <cell r="S43">
            <v>1245238</v>
          </cell>
          <cell r="T43">
            <v>0</v>
          </cell>
          <cell r="U43">
            <v>81263</v>
          </cell>
          <cell r="V43">
            <v>1326501</v>
          </cell>
          <cell r="W43">
            <v>0</v>
          </cell>
          <cell r="X43">
            <v>0</v>
          </cell>
          <cell r="Y43">
            <v>0</v>
          </cell>
          <cell r="Z43">
            <v>0</v>
          </cell>
          <cell r="AA43">
            <v>1326501</v>
          </cell>
          <cell r="AC43">
            <v>458</v>
          </cell>
          <cell r="AD43">
            <v>0</v>
          </cell>
          <cell r="AE43">
            <v>0</v>
          </cell>
          <cell r="AF43">
            <v>0</v>
          </cell>
          <cell r="AG43">
            <v>0</v>
          </cell>
          <cell r="AH43">
            <v>0</v>
          </cell>
          <cell r="AI43">
            <v>0</v>
          </cell>
          <cell r="AJ43">
            <v>0</v>
          </cell>
          <cell r="AK43">
            <v>0</v>
          </cell>
          <cell r="AL43">
            <v>0</v>
          </cell>
          <cell r="AM43">
            <v>0</v>
          </cell>
        </row>
        <row r="44">
          <cell r="A44">
            <v>463</v>
          </cell>
          <cell r="B44" t="str">
            <v>KIPP ACADEMY BOSTON</v>
          </cell>
          <cell r="C44">
            <v>567</v>
          </cell>
          <cell r="D44"/>
          <cell r="E44">
            <v>0</v>
          </cell>
          <cell r="F44">
            <v>558</v>
          </cell>
          <cell r="H44">
            <v>9469818</v>
          </cell>
          <cell r="I44">
            <v>0</v>
          </cell>
          <cell r="J44">
            <v>498294</v>
          </cell>
          <cell r="K44">
            <v>9968112</v>
          </cell>
          <cell r="L44">
            <v>0</v>
          </cell>
          <cell r="M44">
            <v>463</v>
          </cell>
          <cell r="N44">
            <v>558</v>
          </cell>
          <cell r="O44">
            <v>0</v>
          </cell>
          <cell r="P44">
            <v>0</v>
          </cell>
          <cell r="Q44">
            <v>9469818</v>
          </cell>
          <cell r="R44">
            <v>0</v>
          </cell>
          <cell r="S44">
            <v>9469818</v>
          </cell>
          <cell r="T44">
            <v>0</v>
          </cell>
          <cell r="U44">
            <v>498294</v>
          </cell>
          <cell r="V44">
            <v>9968112</v>
          </cell>
          <cell r="W44">
            <v>0</v>
          </cell>
          <cell r="X44">
            <v>0</v>
          </cell>
          <cell r="Y44">
            <v>0</v>
          </cell>
          <cell r="Z44">
            <v>0</v>
          </cell>
          <cell r="AA44">
            <v>9968112</v>
          </cell>
          <cell r="AC44">
            <v>463</v>
          </cell>
          <cell r="AD44">
            <v>0</v>
          </cell>
          <cell r="AE44">
            <v>0</v>
          </cell>
          <cell r="AF44">
            <v>0</v>
          </cell>
          <cell r="AG44">
            <v>0</v>
          </cell>
          <cell r="AH44">
            <v>0</v>
          </cell>
          <cell r="AI44">
            <v>0</v>
          </cell>
          <cell r="AJ44">
            <v>0</v>
          </cell>
          <cell r="AK44">
            <v>0</v>
          </cell>
          <cell r="AL44">
            <v>0</v>
          </cell>
          <cell r="AM44">
            <v>0</v>
          </cell>
        </row>
        <row r="45">
          <cell r="A45">
            <v>464</v>
          </cell>
          <cell r="B45" t="str">
            <v>MARBLEHEAD COMMUNITY</v>
          </cell>
          <cell r="C45">
            <v>230</v>
          </cell>
          <cell r="D45"/>
          <cell r="E45">
            <v>0</v>
          </cell>
          <cell r="F45">
            <v>229</v>
          </cell>
          <cell r="H45">
            <v>2820296</v>
          </cell>
          <cell r="I45">
            <v>0</v>
          </cell>
          <cell r="J45">
            <v>204497</v>
          </cell>
          <cell r="K45">
            <v>3024793</v>
          </cell>
          <cell r="L45">
            <v>0</v>
          </cell>
          <cell r="M45">
            <v>464</v>
          </cell>
          <cell r="N45">
            <v>229</v>
          </cell>
          <cell r="O45">
            <v>0</v>
          </cell>
          <cell r="P45">
            <v>0</v>
          </cell>
          <cell r="Q45">
            <v>2820296</v>
          </cell>
          <cell r="R45">
            <v>0</v>
          </cell>
          <cell r="S45">
            <v>2820296</v>
          </cell>
          <cell r="T45">
            <v>0</v>
          </cell>
          <cell r="U45">
            <v>204497</v>
          </cell>
          <cell r="V45">
            <v>3024793</v>
          </cell>
          <cell r="W45">
            <v>0</v>
          </cell>
          <cell r="X45">
            <v>0</v>
          </cell>
          <cell r="Y45">
            <v>0</v>
          </cell>
          <cell r="Z45">
            <v>0</v>
          </cell>
          <cell r="AA45">
            <v>3024793</v>
          </cell>
          <cell r="AC45">
            <v>464</v>
          </cell>
          <cell r="AD45">
            <v>0</v>
          </cell>
          <cell r="AE45">
            <v>0</v>
          </cell>
          <cell r="AF45">
            <v>0</v>
          </cell>
          <cell r="AG45">
            <v>0</v>
          </cell>
          <cell r="AH45">
            <v>0</v>
          </cell>
          <cell r="AI45">
            <v>0</v>
          </cell>
          <cell r="AJ45">
            <v>0</v>
          </cell>
          <cell r="AK45">
            <v>0</v>
          </cell>
          <cell r="AL45">
            <v>0</v>
          </cell>
          <cell r="AM45">
            <v>0</v>
          </cell>
        </row>
        <row r="46">
          <cell r="A46">
            <v>466</v>
          </cell>
          <cell r="B46" t="str">
            <v>MARTHA'S VINEYARD</v>
          </cell>
          <cell r="C46">
            <v>180</v>
          </cell>
          <cell r="D46">
            <v>4</v>
          </cell>
          <cell r="E46">
            <v>0</v>
          </cell>
          <cell r="F46">
            <v>184</v>
          </cell>
          <cell r="H46">
            <v>4118062</v>
          </cell>
          <cell r="I46">
            <v>0</v>
          </cell>
          <cell r="J46">
            <v>160816</v>
          </cell>
          <cell r="K46">
            <v>4278878</v>
          </cell>
          <cell r="L46">
            <v>0</v>
          </cell>
          <cell r="M46">
            <v>466</v>
          </cell>
          <cell r="N46">
            <v>184</v>
          </cell>
          <cell r="O46">
            <v>4</v>
          </cell>
          <cell r="P46">
            <v>0</v>
          </cell>
          <cell r="Q46">
            <v>4431989</v>
          </cell>
          <cell r="R46">
            <v>313928</v>
          </cell>
          <cell r="S46">
            <v>4118061</v>
          </cell>
          <cell r="T46">
            <v>0</v>
          </cell>
          <cell r="U46">
            <v>160816</v>
          </cell>
          <cell r="V46">
            <v>4278877</v>
          </cell>
          <cell r="W46">
            <v>0</v>
          </cell>
          <cell r="X46">
            <v>0</v>
          </cell>
          <cell r="Y46">
            <v>0</v>
          </cell>
          <cell r="Z46">
            <v>0</v>
          </cell>
          <cell r="AA46">
            <v>4278877</v>
          </cell>
          <cell r="AC46">
            <v>466</v>
          </cell>
          <cell r="AD46">
            <v>0</v>
          </cell>
          <cell r="AE46">
            <v>1</v>
          </cell>
          <cell r="AF46">
            <v>0</v>
          </cell>
          <cell r="AG46">
            <v>0</v>
          </cell>
          <cell r="AH46">
            <v>1</v>
          </cell>
          <cell r="AI46">
            <v>0</v>
          </cell>
          <cell r="AJ46">
            <v>0</v>
          </cell>
          <cell r="AK46">
            <v>0</v>
          </cell>
          <cell r="AL46">
            <v>0</v>
          </cell>
          <cell r="AM46">
            <v>1</v>
          </cell>
        </row>
        <row r="47">
          <cell r="A47">
            <v>469</v>
          </cell>
          <cell r="B47" t="str">
            <v>MATCH</v>
          </cell>
          <cell r="C47">
            <v>1240</v>
          </cell>
          <cell r="D47"/>
          <cell r="E47">
            <v>0</v>
          </cell>
          <cell r="F47">
            <v>1225</v>
          </cell>
          <cell r="H47">
            <v>21170499</v>
          </cell>
          <cell r="I47">
            <v>0</v>
          </cell>
          <cell r="J47">
            <v>1093925</v>
          </cell>
          <cell r="K47">
            <v>22264424</v>
          </cell>
          <cell r="L47">
            <v>0</v>
          </cell>
          <cell r="M47">
            <v>469</v>
          </cell>
          <cell r="N47">
            <v>1225</v>
          </cell>
          <cell r="O47">
            <v>0</v>
          </cell>
          <cell r="P47">
            <v>0</v>
          </cell>
          <cell r="Q47">
            <v>21171856</v>
          </cell>
          <cell r="R47">
            <v>1357</v>
          </cell>
          <cell r="S47">
            <v>21170499</v>
          </cell>
          <cell r="T47">
            <v>0</v>
          </cell>
          <cell r="U47">
            <v>1093925</v>
          </cell>
          <cell r="V47">
            <v>22264424</v>
          </cell>
          <cell r="W47">
            <v>0</v>
          </cell>
          <cell r="X47">
            <v>0</v>
          </cell>
          <cell r="Y47">
            <v>0</v>
          </cell>
          <cell r="Z47">
            <v>0</v>
          </cell>
          <cell r="AA47">
            <v>22264424</v>
          </cell>
          <cell r="AC47">
            <v>469</v>
          </cell>
          <cell r="AD47">
            <v>0</v>
          </cell>
          <cell r="AE47">
            <v>0</v>
          </cell>
          <cell r="AF47">
            <v>0</v>
          </cell>
          <cell r="AG47">
            <v>0</v>
          </cell>
          <cell r="AH47">
            <v>0</v>
          </cell>
          <cell r="AI47">
            <v>0</v>
          </cell>
          <cell r="AJ47">
            <v>0</v>
          </cell>
          <cell r="AK47">
            <v>0</v>
          </cell>
          <cell r="AL47">
            <v>0</v>
          </cell>
          <cell r="AM47">
            <v>0</v>
          </cell>
        </row>
        <row r="48">
          <cell r="A48">
            <v>470</v>
          </cell>
          <cell r="B48" t="str">
            <v>MYSTIC VALLEY REGIONAL</v>
          </cell>
          <cell r="C48">
            <v>1612</v>
          </cell>
          <cell r="D48"/>
          <cell r="E48">
            <v>0</v>
          </cell>
          <cell r="F48">
            <v>1571</v>
          </cell>
          <cell r="H48">
            <v>17598065</v>
          </cell>
          <cell r="I48">
            <v>0</v>
          </cell>
          <cell r="J48">
            <v>1402903</v>
          </cell>
          <cell r="K48">
            <v>19000968</v>
          </cell>
          <cell r="L48">
            <v>0</v>
          </cell>
          <cell r="M48">
            <v>470</v>
          </cell>
          <cell r="N48">
            <v>1571</v>
          </cell>
          <cell r="O48">
            <v>0</v>
          </cell>
          <cell r="P48">
            <v>0</v>
          </cell>
          <cell r="Q48">
            <v>17455051</v>
          </cell>
          <cell r="R48">
            <v>197904</v>
          </cell>
          <cell r="S48">
            <v>17257147</v>
          </cell>
          <cell r="T48">
            <v>0</v>
          </cell>
          <cell r="U48">
            <v>1402903</v>
          </cell>
          <cell r="V48">
            <v>18660050</v>
          </cell>
          <cell r="W48">
            <v>0</v>
          </cell>
          <cell r="X48">
            <v>0</v>
          </cell>
          <cell r="Y48">
            <v>0</v>
          </cell>
          <cell r="Z48">
            <v>0</v>
          </cell>
          <cell r="AA48">
            <v>18660050</v>
          </cell>
          <cell r="AC48">
            <v>470</v>
          </cell>
          <cell r="AD48">
            <v>0</v>
          </cell>
          <cell r="AE48">
            <v>340918</v>
          </cell>
          <cell r="AF48">
            <v>0</v>
          </cell>
          <cell r="AG48">
            <v>0</v>
          </cell>
          <cell r="AH48">
            <v>340918</v>
          </cell>
          <cell r="AI48">
            <v>0</v>
          </cell>
          <cell r="AJ48">
            <v>0</v>
          </cell>
          <cell r="AK48">
            <v>0</v>
          </cell>
          <cell r="AL48">
            <v>0</v>
          </cell>
          <cell r="AM48">
            <v>340918</v>
          </cell>
        </row>
        <row r="49">
          <cell r="A49">
            <v>474</v>
          </cell>
          <cell r="B49" t="str">
            <v>SIZER SCHOOL, A NORTH CENTRAL CHARTER ESSENTIAL SCHOOL</v>
          </cell>
          <cell r="C49">
            <v>392</v>
          </cell>
          <cell r="D49"/>
          <cell r="E49">
            <v>0</v>
          </cell>
          <cell r="F49">
            <v>359</v>
          </cell>
          <cell r="H49">
            <v>4165782</v>
          </cell>
          <cell r="I49">
            <v>0</v>
          </cell>
          <cell r="J49">
            <v>320587</v>
          </cell>
          <cell r="K49">
            <v>4486369</v>
          </cell>
          <cell r="L49">
            <v>0</v>
          </cell>
          <cell r="M49">
            <v>474</v>
          </cell>
          <cell r="N49">
            <v>359</v>
          </cell>
          <cell r="O49">
            <v>0</v>
          </cell>
          <cell r="P49">
            <v>0</v>
          </cell>
          <cell r="Q49">
            <v>4165782</v>
          </cell>
          <cell r="R49">
            <v>0</v>
          </cell>
          <cell r="S49">
            <v>4165782</v>
          </cell>
          <cell r="T49">
            <v>0</v>
          </cell>
          <cell r="U49">
            <v>320587</v>
          </cell>
          <cell r="V49">
            <v>4486369</v>
          </cell>
          <cell r="W49">
            <v>0</v>
          </cell>
          <cell r="X49">
            <v>0</v>
          </cell>
          <cell r="Y49">
            <v>0</v>
          </cell>
          <cell r="Z49">
            <v>0</v>
          </cell>
          <cell r="AA49">
            <v>4486369</v>
          </cell>
          <cell r="AC49">
            <v>474</v>
          </cell>
          <cell r="AD49">
            <v>0</v>
          </cell>
          <cell r="AE49">
            <v>0</v>
          </cell>
          <cell r="AF49">
            <v>0</v>
          </cell>
          <cell r="AG49">
            <v>0</v>
          </cell>
          <cell r="AH49">
            <v>0</v>
          </cell>
          <cell r="AI49">
            <v>0</v>
          </cell>
          <cell r="AJ49">
            <v>0</v>
          </cell>
          <cell r="AK49">
            <v>0</v>
          </cell>
          <cell r="AL49">
            <v>0</v>
          </cell>
          <cell r="AM49">
            <v>0</v>
          </cell>
        </row>
        <row r="50">
          <cell r="A50">
            <v>478</v>
          </cell>
          <cell r="B50" t="str">
            <v>FRANCIS W. PARKER CHARTER ESSENTIAL</v>
          </cell>
          <cell r="C50">
            <v>400</v>
          </cell>
          <cell r="D50"/>
          <cell r="E50">
            <v>0</v>
          </cell>
          <cell r="F50">
            <v>396</v>
          </cell>
          <cell r="H50">
            <v>4975088</v>
          </cell>
          <cell r="I50">
            <v>0</v>
          </cell>
          <cell r="J50">
            <v>353628</v>
          </cell>
          <cell r="K50">
            <v>5328716</v>
          </cell>
          <cell r="L50">
            <v>0</v>
          </cell>
          <cell r="M50">
            <v>478</v>
          </cell>
          <cell r="N50">
            <v>396</v>
          </cell>
          <cell r="O50">
            <v>0</v>
          </cell>
          <cell r="P50">
            <v>0</v>
          </cell>
          <cell r="Q50">
            <v>4975376</v>
          </cell>
          <cell r="R50">
            <v>288</v>
          </cell>
          <cell r="S50">
            <v>4975088</v>
          </cell>
          <cell r="T50">
            <v>0</v>
          </cell>
          <cell r="U50">
            <v>353628</v>
          </cell>
          <cell r="V50">
            <v>5328716</v>
          </cell>
          <cell r="W50">
            <v>0</v>
          </cell>
          <cell r="X50">
            <v>0</v>
          </cell>
          <cell r="Y50">
            <v>0</v>
          </cell>
          <cell r="Z50">
            <v>0</v>
          </cell>
          <cell r="AA50">
            <v>5328716</v>
          </cell>
          <cell r="AC50">
            <v>478</v>
          </cell>
          <cell r="AD50">
            <v>0</v>
          </cell>
          <cell r="AE50">
            <v>0</v>
          </cell>
          <cell r="AF50">
            <v>0</v>
          </cell>
          <cell r="AG50">
            <v>0</v>
          </cell>
          <cell r="AH50">
            <v>0</v>
          </cell>
          <cell r="AI50">
            <v>0</v>
          </cell>
          <cell r="AJ50">
            <v>0</v>
          </cell>
          <cell r="AK50">
            <v>0</v>
          </cell>
          <cell r="AL50">
            <v>0</v>
          </cell>
          <cell r="AM50">
            <v>0</v>
          </cell>
        </row>
        <row r="51">
          <cell r="A51">
            <v>479</v>
          </cell>
          <cell r="B51" t="str">
            <v>PIONEER VALLEY PERFORMING ARTS</v>
          </cell>
          <cell r="C51">
            <v>400</v>
          </cell>
          <cell r="D51">
            <v>1</v>
          </cell>
          <cell r="E51">
            <v>0</v>
          </cell>
          <cell r="F51">
            <v>401</v>
          </cell>
          <cell r="H51">
            <v>5295332</v>
          </cell>
          <cell r="I51">
            <v>0</v>
          </cell>
          <cell r="J51">
            <v>357291</v>
          </cell>
          <cell r="K51">
            <v>5652623</v>
          </cell>
          <cell r="L51">
            <v>0</v>
          </cell>
          <cell r="M51">
            <v>479</v>
          </cell>
          <cell r="N51">
            <v>401</v>
          </cell>
          <cell r="O51">
            <v>1</v>
          </cell>
          <cell r="P51">
            <v>0</v>
          </cell>
          <cell r="Q51">
            <v>5295332</v>
          </cell>
          <cell r="R51">
            <v>0</v>
          </cell>
          <cell r="S51">
            <v>5295332</v>
          </cell>
          <cell r="T51">
            <v>0</v>
          </cell>
          <cell r="U51">
            <v>357291</v>
          </cell>
          <cell r="V51">
            <v>5652623</v>
          </cell>
          <cell r="W51">
            <v>0</v>
          </cell>
          <cell r="X51">
            <v>0</v>
          </cell>
          <cell r="Y51">
            <v>0</v>
          </cell>
          <cell r="Z51">
            <v>0</v>
          </cell>
          <cell r="AA51">
            <v>5652623</v>
          </cell>
          <cell r="AC51">
            <v>479</v>
          </cell>
          <cell r="AD51">
            <v>0</v>
          </cell>
          <cell r="AE51">
            <v>0</v>
          </cell>
          <cell r="AF51">
            <v>0</v>
          </cell>
          <cell r="AG51">
            <v>0</v>
          </cell>
          <cell r="AH51">
            <v>0</v>
          </cell>
          <cell r="AI51">
            <v>0</v>
          </cell>
          <cell r="AJ51">
            <v>0</v>
          </cell>
          <cell r="AK51">
            <v>0</v>
          </cell>
          <cell r="AL51">
            <v>0</v>
          </cell>
          <cell r="AM51">
            <v>0</v>
          </cell>
        </row>
        <row r="52">
          <cell r="A52">
            <v>481</v>
          </cell>
          <cell r="B52" t="str">
            <v>BOSTON RENAISSANCE</v>
          </cell>
          <cell r="C52">
            <v>944</v>
          </cell>
          <cell r="D52"/>
          <cell r="E52">
            <v>0</v>
          </cell>
          <cell r="F52">
            <v>938</v>
          </cell>
          <cell r="H52">
            <v>14504869</v>
          </cell>
          <cell r="I52">
            <v>0</v>
          </cell>
          <cell r="J52">
            <v>837634</v>
          </cell>
          <cell r="K52">
            <v>15342503</v>
          </cell>
          <cell r="L52">
            <v>0</v>
          </cell>
          <cell r="M52">
            <v>481</v>
          </cell>
          <cell r="N52">
            <v>938</v>
          </cell>
          <cell r="O52">
            <v>0</v>
          </cell>
          <cell r="P52">
            <v>0</v>
          </cell>
          <cell r="Q52">
            <v>14504282</v>
          </cell>
          <cell r="R52">
            <v>0</v>
          </cell>
          <cell r="S52">
            <v>14504282</v>
          </cell>
          <cell r="T52">
            <v>0</v>
          </cell>
          <cell r="U52">
            <v>837634</v>
          </cell>
          <cell r="V52">
            <v>15341916</v>
          </cell>
          <cell r="W52">
            <v>0</v>
          </cell>
          <cell r="X52">
            <v>0</v>
          </cell>
          <cell r="Y52">
            <v>0</v>
          </cell>
          <cell r="Z52">
            <v>0</v>
          </cell>
          <cell r="AA52">
            <v>15341916</v>
          </cell>
          <cell r="AC52">
            <v>481</v>
          </cell>
          <cell r="AD52">
            <v>0</v>
          </cell>
          <cell r="AE52">
            <v>587</v>
          </cell>
          <cell r="AF52">
            <v>0</v>
          </cell>
          <cell r="AG52">
            <v>0</v>
          </cell>
          <cell r="AH52">
            <v>587</v>
          </cell>
          <cell r="AI52">
            <v>0</v>
          </cell>
          <cell r="AJ52">
            <v>0</v>
          </cell>
          <cell r="AK52">
            <v>0</v>
          </cell>
          <cell r="AL52">
            <v>0</v>
          </cell>
          <cell r="AM52">
            <v>587</v>
          </cell>
        </row>
        <row r="53">
          <cell r="A53">
            <v>482</v>
          </cell>
          <cell r="B53" t="str">
            <v>RIVER VALLEY</v>
          </cell>
          <cell r="C53">
            <v>288</v>
          </cell>
          <cell r="D53"/>
          <cell r="E53">
            <v>0</v>
          </cell>
          <cell r="F53">
            <v>288</v>
          </cell>
          <cell r="H53">
            <v>3818681</v>
          </cell>
          <cell r="I53">
            <v>0</v>
          </cell>
          <cell r="J53">
            <v>257184</v>
          </cell>
          <cell r="K53">
            <v>4075865</v>
          </cell>
          <cell r="L53">
            <v>0</v>
          </cell>
          <cell r="M53">
            <v>482</v>
          </cell>
          <cell r="N53">
            <v>288</v>
          </cell>
          <cell r="O53">
            <v>0</v>
          </cell>
          <cell r="P53">
            <v>0</v>
          </cell>
          <cell r="Q53">
            <v>3818681</v>
          </cell>
          <cell r="R53">
            <v>0</v>
          </cell>
          <cell r="S53">
            <v>3818681</v>
          </cell>
          <cell r="T53">
            <v>0</v>
          </cell>
          <cell r="U53">
            <v>257184</v>
          </cell>
          <cell r="V53">
            <v>4075865</v>
          </cell>
          <cell r="W53">
            <v>0</v>
          </cell>
          <cell r="X53">
            <v>0</v>
          </cell>
          <cell r="Y53">
            <v>0</v>
          </cell>
          <cell r="Z53">
            <v>0</v>
          </cell>
          <cell r="AA53">
            <v>4075865</v>
          </cell>
          <cell r="AC53">
            <v>482</v>
          </cell>
          <cell r="AD53">
            <v>0</v>
          </cell>
          <cell r="AE53">
            <v>0</v>
          </cell>
          <cell r="AF53">
            <v>0</v>
          </cell>
          <cell r="AG53">
            <v>0</v>
          </cell>
          <cell r="AH53">
            <v>0</v>
          </cell>
          <cell r="AI53">
            <v>0</v>
          </cell>
          <cell r="AJ53">
            <v>0</v>
          </cell>
          <cell r="AK53">
            <v>0</v>
          </cell>
          <cell r="AL53">
            <v>0</v>
          </cell>
          <cell r="AM53">
            <v>0</v>
          </cell>
        </row>
        <row r="54">
          <cell r="A54">
            <v>483</v>
          </cell>
          <cell r="B54" t="str">
            <v>RISING TIDE</v>
          </cell>
          <cell r="C54">
            <v>700</v>
          </cell>
          <cell r="D54"/>
          <cell r="E54">
            <v>0</v>
          </cell>
          <cell r="F54">
            <v>660</v>
          </cell>
          <cell r="H54">
            <v>8438833</v>
          </cell>
          <cell r="I54">
            <v>0</v>
          </cell>
          <cell r="J54">
            <v>589380</v>
          </cell>
          <cell r="K54">
            <v>9028213</v>
          </cell>
          <cell r="L54">
            <v>0</v>
          </cell>
          <cell r="M54">
            <v>483</v>
          </cell>
          <cell r="N54">
            <v>660</v>
          </cell>
          <cell r="O54">
            <v>0</v>
          </cell>
          <cell r="P54">
            <v>0</v>
          </cell>
          <cell r="Q54">
            <v>8438833</v>
          </cell>
          <cell r="R54">
            <v>0</v>
          </cell>
          <cell r="S54">
            <v>8438833</v>
          </cell>
          <cell r="T54">
            <v>0</v>
          </cell>
          <cell r="U54">
            <v>589380</v>
          </cell>
          <cell r="V54">
            <v>9028213</v>
          </cell>
          <cell r="W54">
            <v>0</v>
          </cell>
          <cell r="X54">
            <v>0</v>
          </cell>
          <cell r="Y54">
            <v>0</v>
          </cell>
          <cell r="Z54">
            <v>0</v>
          </cell>
          <cell r="AA54">
            <v>9028213</v>
          </cell>
          <cell r="AC54">
            <v>483</v>
          </cell>
          <cell r="AD54">
            <v>0</v>
          </cell>
          <cell r="AE54">
            <v>0</v>
          </cell>
          <cell r="AF54">
            <v>0</v>
          </cell>
          <cell r="AG54">
            <v>0</v>
          </cell>
          <cell r="AH54">
            <v>0</v>
          </cell>
          <cell r="AI54">
            <v>0</v>
          </cell>
          <cell r="AJ54">
            <v>0</v>
          </cell>
          <cell r="AK54">
            <v>0</v>
          </cell>
          <cell r="AL54">
            <v>0</v>
          </cell>
          <cell r="AM54">
            <v>0</v>
          </cell>
        </row>
        <row r="55">
          <cell r="A55">
            <v>484</v>
          </cell>
          <cell r="B55" t="str">
            <v>ROXBURY PREPARATORY</v>
          </cell>
          <cell r="C55">
            <v>1565</v>
          </cell>
          <cell r="D55"/>
          <cell r="E55">
            <v>0</v>
          </cell>
          <cell r="F55">
            <v>1422</v>
          </cell>
          <cell r="H55">
            <v>23884207</v>
          </cell>
          <cell r="I55">
            <v>0</v>
          </cell>
          <cell r="J55">
            <v>1269712</v>
          </cell>
          <cell r="K55">
            <v>25153919</v>
          </cell>
          <cell r="L55">
            <v>0</v>
          </cell>
          <cell r="M55">
            <v>484</v>
          </cell>
          <cell r="N55">
            <v>1422</v>
          </cell>
          <cell r="O55">
            <v>0</v>
          </cell>
          <cell r="P55">
            <v>0</v>
          </cell>
          <cell r="Q55">
            <v>23886492</v>
          </cell>
          <cell r="R55">
            <v>0</v>
          </cell>
          <cell r="S55">
            <v>23886492</v>
          </cell>
          <cell r="T55">
            <v>0</v>
          </cell>
          <cell r="U55">
            <v>1269846</v>
          </cell>
          <cell r="V55">
            <v>25156338</v>
          </cell>
          <cell r="W55">
            <v>0</v>
          </cell>
          <cell r="X55">
            <v>0</v>
          </cell>
          <cell r="Y55">
            <v>0</v>
          </cell>
          <cell r="Z55">
            <v>0</v>
          </cell>
          <cell r="AA55">
            <v>25156338</v>
          </cell>
          <cell r="AC55">
            <v>484</v>
          </cell>
          <cell r="AD55">
            <v>-0.15</v>
          </cell>
          <cell r="AE55">
            <v>-2285</v>
          </cell>
          <cell r="AF55">
            <v>0</v>
          </cell>
          <cell r="AG55">
            <v>-134</v>
          </cell>
          <cell r="AH55">
            <v>-2419</v>
          </cell>
          <cell r="AI55">
            <v>0</v>
          </cell>
          <cell r="AJ55">
            <v>0</v>
          </cell>
          <cell r="AK55">
            <v>0</v>
          </cell>
          <cell r="AL55">
            <v>0</v>
          </cell>
          <cell r="AM55">
            <v>-2419</v>
          </cell>
        </row>
        <row r="56">
          <cell r="A56">
            <v>485</v>
          </cell>
          <cell r="B56" t="str">
            <v>SALEM ACADEMY</v>
          </cell>
          <cell r="C56">
            <v>480</v>
          </cell>
          <cell r="D56"/>
          <cell r="E56">
            <v>0</v>
          </cell>
          <cell r="F56">
            <v>475</v>
          </cell>
          <cell r="H56">
            <v>6519270</v>
          </cell>
          <cell r="I56">
            <v>0</v>
          </cell>
          <cell r="J56">
            <v>424175</v>
          </cell>
          <cell r="K56">
            <v>6943445</v>
          </cell>
          <cell r="L56">
            <v>0</v>
          </cell>
          <cell r="M56">
            <v>485</v>
          </cell>
          <cell r="N56">
            <v>475</v>
          </cell>
          <cell r="O56">
            <v>0</v>
          </cell>
          <cell r="P56">
            <v>0</v>
          </cell>
          <cell r="Q56">
            <v>6519270</v>
          </cell>
          <cell r="R56">
            <v>0</v>
          </cell>
          <cell r="S56">
            <v>6519270</v>
          </cell>
          <cell r="T56">
            <v>0</v>
          </cell>
          <cell r="U56">
            <v>424175</v>
          </cell>
          <cell r="V56">
            <v>6943445</v>
          </cell>
          <cell r="W56">
            <v>0</v>
          </cell>
          <cell r="X56">
            <v>0</v>
          </cell>
          <cell r="Y56">
            <v>0</v>
          </cell>
          <cell r="Z56">
            <v>0</v>
          </cell>
          <cell r="AA56">
            <v>6943445</v>
          </cell>
          <cell r="AC56">
            <v>485</v>
          </cell>
          <cell r="AD56">
            <v>0</v>
          </cell>
          <cell r="AE56">
            <v>0</v>
          </cell>
          <cell r="AF56">
            <v>0</v>
          </cell>
          <cell r="AG56">
            <v>0</v>
          </cell>
          <cell r="AH56">
            <v>0</v>
          </cell>
          <cell r="AI56">
            <v>0</v>
          </cell>
          <cell r="AJ56">
            <v>0</v>
          </cell>
          <cell r="AK56">
            <v>0</v>
          </cell>
          <cell r="AL56">
            <v>0</v>
          </cell>
          <cell r="AM56">
            <v>0</v>
          </cell>
        </row>
        <row r="57">
          <cell r="A57">
            <v>486</v>
          </cell>
          <cell r="B57" t="str">
            <v>SEVEN HILLS</v>
          </cell>
          <cell r="C57">
            <v>666</v>
          </cell>
          <cell r="D57">
            <v>1</v>
          </cell>
          <cell r="E57">
            <v>0</v>
          </cell>
          <cell r="F57">
            <v>667</v>
          </cell>
          <cell r="H57">
            <v>7756344</v>
          </cell>
          <cell r="I57">
            <v>0</v>
          </cell>
          <cell r="J57">
            <v>594964</v>
          </cell>
          <cell r="K57">
            <v>8351308</v>
          </cell>
          <cell r="L57">
            <v>0</v>
          </cell>
          <cell r="M57">
            <v>486</v>
          </cell>
          <cell r="N57">
            <v>667</v>
          </cell>
          <cell r="O57">
            <v>1</v>
          </cell>
          <cell r="P57">
            <v>0</v>
          </cell>
          <cell r="Q57">
            <v>7756344</v>
          </cell>
          <cell r="R57">
            <v>0</v>
          </cell>
          <cell r="S57">
            <v>7756344</v>
          </cell>
          <cell r="T57">
            <v>0</v>
          </cell>
          <cell r="U57">
            <v>594964</v>
          </cell>
          <cell r="V57">
            <v>8351308</v>
          </cell>
          <cell r="W57">
            <v>0</v>
          </cell>
          <cell r="X57">
            <v>0</v>
          </cell>
          <cell r="Y57">
            <v>0</v>
          </cell>
          <cell r="Z57">
            <v>0</v>
          </cell>
          <cell r="AA57">
            <v>8351308</v>
          </cell>
          <cell r="AC57">
            <v>486</v>
          </cell>
          <cell r="AD57">
            <v>0</v>
          </cell>
          <cell r="AE57">
            <v>0</v>
          </cell>
          <cell r="AF57">
            <v>0</v>
          </cell>
          <cell r="AG57">
            <v>0</v>
          </cell>
          <cell r="AH57">
            <v>0</v>
          </cell>
          <cell r="AI57">
            <v>0</v>
          </cell>
          <cell r="AJ57">
            <v>0</v>
          </cell>
          <cell r="AK57">
            <v>0</v>
          </cell>
          <cell r="AL57">
            <v>0</v>
          </cell>
          <cell r="AM57">
            <v>0</v>
          </cell>
        </row>
        <row r="58">
          <cell r="A58">
            <v>487</v>
          </cell>
          <cell r="B58" t="str">
            <v>PROSPECT HILL ACADEMY</v>
          </cell>
          <cell r="C58">
            <v>1190</v>
          </cell>
          <cell r="D58"/>
          <cell r="E58">
            <v>0</v>
          </cell>
          <cell r="F58">
            <v>1132</v>
          </cell>
          <cell r="H58">
            <v>18949474</v>
          </cell>
          <cell r="I58">
            <v>0</v>
          </cell>
          <cell r="J58">
            <v>1010876</v>
          </cell>
          <cell r="K58">
            <v>19960350</v>
          </cell>
          <cell r="L58">
            <v>0</v>
          </cell>
          <cell r="M58">
            <v>487</v>
          </cell>
          <cell r="N58">
            <v>1132</v>
          </cell>
          <cell r="O58">
            <v>0</v>
          </cell>
          <cell r="P58">
            <v>0</v>
          </cell>
          <cell r="Q58">
            <v>19010792</v>
          </cell>
          <cell r="R58">
            <v>116484</v>
          </cell>
          <cell r="S58">
            <v>18894308</v>
          </cell>
          <cell r="T58">
            <v>0</v>
          </cell>
          <cell r="U58">
            <v>1010876</v>
          </cell>
          <cell r="V58">
            <v>19905184</v>
          </cell>
          <cell r="W58">
            <v>0</v>
          </cell>
          <cell r="X58">
            <v>0</v>
          </cell>
          <cell r="Y58">
            <v>0</v>
          </cell>
          <cell r="Z58">
            <v>0</v>
          </cell>
          <cell r="AA58">
            <v>19905184</v>
          </cell>
          <cell r="AC58">
            <v>487</v>
          </cell>
          <cell r="AD58">
            <v>0</v>
          </cell>
          <cell r="AE58">
            <v>55166</v>
          </cell>
          <cell r="AF58">
            <v>0</v>
          </cell>
          <cell r="AG58">
            <v>0</v>
          </cell>
          <cell r="AH58">
            <v>55166</v>
          </cell>
          <cell r="AI58">
            <v>0</v>
          </cell>
          <cell r="AJ58">
            <v>0</v>
          </cell>
          <cell r="AK58">
            <v>0</v>
          </cell>
          <cell r="AL58">
            <v>0</v>
          </cell>
          <cell r="AM58">
            <v>55166</v>
          </cell>
        </row>
        <row r="59">
          <cell r="A59">
            <v>488</v>
          </cell>
          <cell r="B59" t="str">
            <v>SOUTH SHORE</v>
          </cell>
          <cell r="C59">
            <v>942</v>
          </cell>
          <cell r="D59"/>
          <cell r="E59">
            <v>0</v>
          </cell>
          <cell r="F59">
            <v>927</v>
          </cell>
          <cell r="H59">
            <v>11988505</v>
          </cell>
          <cell r="I59">
            <v>0</v>
          </cell>
          <cell r="J59">
            <v>827939</v>
          </cell>
          <cell r="K59">
            <v>12816444</v>
          </cell>
          <cell r="L59">
            <v>0</v>
          </cell>
          <cell r="M59">
            <v>488</v>
          </cell>
          <cell r="N59">
            <v>927</v>
          </cell>
          <cell r="O59">
            <v>0</v>
          </cell>
          <cell r="P59">
            <v>0</v>
          </cell>
          <cell r="Q59">
            <v>11986379</v>
          </cell>
          <cell r="R59">
            <v>0</v>
          </cell>
          <cell r="S59">
            <v>11986379</v>
          </cell>
          <cell r="T59">
            <v>0</v>
          </cell>
          <cell r="U59">
            <v>827811</v>
          </cell>
          <cell r="V59">
            <v>12814190</v>
          </cell>
          <cell r="W59">
            <v>0</v>
          </cell>
          <cell r="X59">
            <v>0</v>
          </cell>
          <cell r="Y59">
            <v>0</v>
          </cell>
          <cell r="Z59">
            <v>0</v>
          </cell>
          <cell r="AA59">
            <v>12814190</v>
          </cell>
          <cell r="AC59">
            <v>488</v>
          </cell>
          <cell r="AD59">
            <v>0.14000000000000001</v>
          </cell>
          <cell r="AE59">
            <v>2126</v>
          </cell>
          <cell r="AF59">
            <v>0</v>
          </cell>
          <cell r="AG59">
            <v>128</v>
          </cell>
          <cell r="AH59">
            <v>2254</v>
          </cell>
          <cell r="AI59">
            <v>0</v>
          </cell>
          <cell r="AJ59">
            <v>0</v>
          </cell>
          <cell r="AK59">
            <v>0</v>
          </cell>
          <cell r="AL59">
            <v>0</v>
          </cell>
          <cell r="AM59">
            <v>2254</v>
          </cell>
        </row>
        <row r="60">
          <cell r="A60">
            <v>489</v>
          </cell>
          <cell r="B60" t="str">
            <v>STURGIS</v>
          </cell>
          <cell r="C60">
            <v>824</v>
          </cell>
          <cell r="D60"/>
          <cell r="E60">
            <v>0</v>
          </cell>
          <cell r="F60">
            <v>816</v>
          </cell>
          <cell r="H60">
            <v>12472371</v>
          </cell>
          <cell r="I60">
            <v>0</v>
          </cell>
          <cell r="J60">
            <v>728688</v>
          </cell>
          <cell r="K60">
            <v>13201059</v>
          </cell>
          <cell r="L60">
            <v>0</v>
          </cell>
          <cell r="M60">
            <v>489</v>
          </cell>
          <cell r="N60">
            <v>816</v>
          </cell>
          <cell r="O60">
            <v>0</v>
          </cell>
          <cell r="P60">
            <v>0</v>
          </cell>
          <cell r="Q60">
            <v>12472371</v>
          </cell>
          <cell r="R60">
            <v>0</v>
          </cell>
          <cell r="S60">
            <v>12472371</v>
          </cell>
          <cell r="T60">
            <v>0</v>
          </cell>
          <cell r="U60">
            <v>728688</v>
          </cell>
          <cell r="V60">
            <v>13201059</v>
          </cell>
          <cell r="W60">
            <v>0</v>
          </cell>
          <cell r="X60">
            <v>0</v>
          </cell>
          <cell r="Y60">
            <v>0</v>
          </cell>
          <cell r="Z60">
            <v>0</v>
          </cell>
          <cell r="AA60">
            <v>13201059</v>
          </cell>
          <cell r="AC60">
            <v>489</v>
          </cell>
          <cell r="AD60">
            <v>0</v>
          </cell>
          <cell r="AE60">
            <v>0</v>
          </cell>
          <cell r="AF60">
            <v>0</v>
          </cell>
          <cell r="AG60">
            <v>0</v>
          </cell>
          <cell r="AH60">
            <v>0</v>
          </cell>
          <cell r="AI60">
            <v>0</v>
          </cell>
          <cell r="AJ60">
            <v>0</v>
          </cell>
          <cell r="AK60">
            <v>0</v>
          </cell>
          <cell r="AL60">
            <v>0</v>
          </cell>
          <cell r="AM60">
            <v>0</v>
          </cell>
        </row>
        <row r="61">
          <cell r="A61">
            <v>491</v>
          </cell>
          <cell r="B61" t="str">
            <v>ATLANTIS</v>
          </cell>
          <cell r="C61">
            <v>1273</v>
          </cell>
          <cell r="D61"/>
          <cell r="E61">
            <v>0</v>
          </cell>
          <cell r="F61">
            <v>1212</v>
          </cell>
          <cell r="H61">
            <v>13004201</v>
          </cell>
          <cell r="I61">
            <v>0</v>
          </cell>
          <cell r="J61">
            <v>1082316</v>
          </cell>
          <cell r="K61">
            <v>14086517</v>
          </cell>
          <cell r="L61">
            <v>0</v>
          </cell>
          <cell r="M61">
            <v>491</v>
          </cell>
          <cell r="N61">
            <v>1212</v>
          </cell>
          <cell r="O61">
            <v>0</v>
          </cell>
          <cell r="P61">
            <v>0</v>
          </cell>
          <cell r="Q61">
            <v>13004201</v>
          </cell>
          <cell r="R61">
            <v>0</v>
          </cell>
          <cell r="S61">
            <v>13004201</v>
          </cell>
          <cell r="T61">
            <v>0</v>
          </cell>
          <cell r="U61">
            <v>1082316</v>
          </cell>
          <cell r="V61">
            <v>14086517</v>
          </cell>
          <cell r="W61">
            <v>0</v>
          </cell>
          <cell r="X61">
            <v>0</v>
          </cell>
          <cell r="Y61">
            <v>0</v>
          </cell>
          <cell r="Z61">
            <v>0</v>
          </cell>
          <cell r="AA61">
            <v>14086517</v>
          </cell>
          <cell r="AC61">
            <v>491</v>
          </cell>
          <cell r="AD61">
            <v>0</v>
          </cell>
          <cell r="AE61">
            <v>0</v>
          </cell>
          <cell r="AF61">
            <v>0</v>
          </cell>
          <cell r="AG61">
            <v>0</v>
          </cell>
          <cell r="AH61">
            <v>0</v>
          </cell>
          <cell r="AI61">
            <v>0</v>
          </cell>
          <cell r="AJ61">
            <v>0</v>
          </cell>
          <cell r="AK61">
            <v>0</v>
          </cell>
          <cell r="AL61">
            <v>0</v>
          </cell>
          <cell r="AM61">
            <v>0</v>
          </cell>
        </row>
        <row r="62">
          <cell r="A62">
            <v>492</v>
          </cell>
          <cell r="B62" t="str">
            <v>MARTIN LUTHER KING JR CS OF EXCELLENCE</v>
          </cell>
          <cell r="C62">
            <v>360</v>
          </cell>
          <cell r="D62">
            <v>1</v>
          </cell>
          <cell r="E62">
            <v>0</v>
          </cell>
          <cell r="F62">
            <v>361</v>
          </cell>
          <cell r="H62">
            <v>4370276</v>
          </cell>
          <cell r="I62">
            <v>0</v>
          </cell>
          <cell r="J62">
            <v>321651</v>
          </cell>
          <cell r="K62">
            <v>4691927</v>
          </cell>
          <cell r="L62">
            <v>0</v>
          </cell>
          <cell r="M62">
            <v>492</v>
          </cell>
          <cell r="N62">
            <v>361</v>
          </cell>
          <cell r="O62">
            <v>1</v>
          </cell>
          <cell r="P62">
            <v>0</v>
          </cell>
          <cell r="Q62">
            <v>4370276</v>
          </cell>
          <cell r="R62">
            <v>0</v>
          </cell>
          <cell r="S62">
            <v>4370276</v>
          </cell>
          <cell r="T62">
            <v>0</v>
          </cell>
          <cell r="U62">
            <v>321651</v>
          </cell>
          <cell r="V62">
            <v>4691927</v>
          </cell>
          <cell r="W62">
            <v>0</v>
          </cell>
          <cell r="X62">
            <v>0</v>
          </cell>
          <cell r="Y62">
            <v>0</v>
          </cell>
          <cell r="Z62">
            <v>0</v>
          </cell>
          <cell r="AA62">
            <v>4691927</v>
          </cell>
          <cell r="AC62">
            <v>492</v>
          </cell>
          <cell r="AD62">
            <v>0</v>
          </cell>
          <cell r="AE62">
            <v>0</v>
          </cell>
          <cell r="AF62">
            <v>0</v>
          </cell>
          <cell r="AG62">
            <v>0</v>
          </cell>
          <cell r="AH62">
            <v>0</v>
          </cell>
          <cell r="AI62">
            <v>0</v>
          </cell>
          <cell r="AJ62">
            <v>0</v>
          </cell>
          <cell r="AK62">
            <v>0</v>
          </cell>
          <cell r="AL62">
            <v>0</v>
          </cell>
          <cell r="AM62">
            <v>0</v>
          </cell>
        </row>
        <row r="63">
          <cell r="A63">
            <v>493</v>
          </cell>
          <cell r="B63" t="str">
            <v>PHOENIX CHARTER ACADEMY</v>
          </cell>
          <cell r="C63">
            <v>215</v>
          </cell>
          <cell r="D63"/>
          <cell r="E63">
            <v>0</v>
          </cell>
          <cell r="F63">
            <v>197</v>
          </cell>
          <cell r="H63">
            <v>2590915</v>
          </cell>
          <cell r="I63">
            <v>0</v>
          </cell>
          <cell r="J63">
            <v>175921</v>
          </cell>
          <cell r="K63">
            <v>2766836</v>
          </cell>
          <cell r="L63">
            <v>0</v>
          </cell>
          <cell r="M63">
            <v>493</v>
          </cell>
          <cell r="N63">
            <v>197</v>
          </cell>
          <cell r="O63">
            <v>0</v>
          </cell>
          <cell r="P63">
            <v>0</v>
          </cell>
          <cell r="Q63">
            <v>2632268</v>
          </cell>
          <cell r="R63">
            <v>45684</v>
          </cell>
          <cell r="S63">
            <v>2586584</v>
          </cell>
          <cell r="T63">
            <v>0</v>
          </cell>
          <cell r="U63">
            <v>175921</v>
          </cell>
          <cell r="V63">
            <v>2762505</v>
          </cell>
          <cell r="W63">
            <v>0</v>
          </cell>
          <cell r="X63">
            <v>0</v>
          </cell>
          <cell r="Y63">
            <v>0</v>
          </cell>
          <cell r="Z63">
            <v>0</v>
          </cell>
          <cell r="AA63">
            <v>2762505</v>
          </cell>
          <cell r="AC63">
            <v>493</v>
          </cell>
          <cell r="AD63">
            <v>0</v>
          </cell>
          <cell r="AE63">
            <v>4331</v>
          </cell>
          <cell r="AF63">
            <v>0</v>
          </cell>
          <cell r="AG63">
            <v>0</v>
          </cell>
          <cell r="AH63">
            <v>4331</v>
          </cell>
          <cell r="AI63">
            <v>0</v>
          </cell>
          <cell r="AJ63">
            <v>0</v>
          </cell>
          <cell r="AK63">
            <v>0</v>
          </cell>
          <cell r="AL63">
            <v>0</v>
          </cell>
          <cell r="AM63">
            <v>4331</v>
          </cell>
        </row>
        <row r="64">
          <cell r="A64">
            <v>494</v>
          </cell>
          <cell r="B64" t="str">
            <v>PIONEER CS OF SCIENCE</v>
          </cell>
          <cell r="C64">
            <v>690</v>
          </cell>
          <cell r="D64"/>
          <cell r="E64">
            <v>0</v>
          </cell>
          <cell r="F64">
            <v>668</v>
          </cell>
          <cell r="H64">
            <v>8122421</v>
          </cell>
          <cell r="I64">
            <v>0</v>
          </cell>
          <cell r="J64">
            <v>596524</v>
          </cell>
          <cell r="K64">
            <v>8718945</v>
          </cell>
          <cell r="L64">
            <v>0</v>
          </cell>
          <cell r="M64">
            <v>494</v>
          </cell>
          <cell r="N64">
            <v>668</v>
          </cell>
          <cell r="O64">
            <v>0</v>
          </cell>
          <cell r="P64">
            <v>0</v>
          </cell>
          <cell r="Q64">
            <v>8431578</v>
          </cell>
          <cell r="R64">
            <v>345780</v>
          </cell>
          <cell r="S64">
            <v>8085798</v>
          </cell>
          <cell r="T64">
            <v>0</v>
          </cell>
          <cell r="U64">
            <v>596524</v>
          </cell>
          <cell r="V64">
            <v>8682322</v>
          </cell>
          <cell r="W64">
            <v>0</v>
          </cell>
          <cell r="X64">
            <v>0</v>
          </cell>
          <cell r="Y64">
            <v>0</v>
          </cell>
          <cell r="Z64">
            <v>0</v>
          </cell>
          <cell r="AA64">
            <v>8682322</v>
          </cell>
          <cell r="AC64">
            <v>494</v>
          </cell>
          <cell r="AD64">
            <v>0</v>
          </cell>
          <cell r="AE64">
            <v>36623</v>
          </cell>
          <cell r="AF64">
            <v>0</v>
          </cell>
          <cell r="AG64">
            <v>0</v>
          </cell>
          <cell r="AH64">
            <v>36623</v>
          </cell>
          <cell r="AI64">
            <v>0</v>
          </cell>
          <cell r="AJ64">
            <v>0</v>
          </cell>
          <cell r="AK64">
            <v>0</v>
          </cell>
          <cell r="AL64">
            <v>0</v>
          </cell>
          <cell r="AM64">
            <v>36623</v>
          </cell>
        </row>
        <row r="65">
          <cell r="A65">
            <v>496</v>
          </cell>
          <cell r="B65" t="str">
            <v>GLOBAL LEARNING</v>
          </cell>
          <cell r="C65">
            <v>500</v>
          </cell>
          <cell r="D65">
            <v>9</v>
          </cell>
          <cell r="E65">
            <v>0</v>
          </cell>
          <cell r="F65">
            <v>509</v>
          </cell>
          <cell r="H65">
            <v>5728385</v>
          </cell>
          <cell r="I65">
            <v>0</v>
          </cell>
          <cell r="J65">
            <v>446393</v>
          </cell>
          <cell r="K65">
            <v>6174778</v>
          </cell>
          <cell r="L65">
            <v>0</v>
          </cell>
          <cell r="M65">
            <v>496</v>
          </cell>
          <cell r="N65">
            <v>509</v>
          </cell>
          <cell r="O65">
            <v>9</v>
          </cell>
          <cell r="P65">
            <v>0</v>
          </cell>
          <cell r="Q65">
            <v>5728385</v>
          </cell>
          <cell r="R65">
            <v>0</v>
          </cell>
          <cell r="S65">
            <v>5728385</v>
          </cell>
          <cell r="T65">
            <v>0</v>
          </cell>
          <cell r="U65">
            <v>446393</v>
          </cell>
          <cell r="V65">
            <v>6174778</v>
          </cell>
          <cell r="W65">
            <v>0</v>
          </cell>
          <cell r="X65">
            <v>0</v>
          </cell>
          <cell r="Y65">
            <v>0</v>
          </cell>
          <cell r="Z65">
            <v>0</v>
          </cell>
          <cell r="AA65">
            <v>6174778</v>
          </cell>
          <cell r="AC65">
            <v>496</v>
          </cell>
          <cell r="AD65">
            <v>0</v>
          </cell>
          <cell r="AE65">
            <v>0</v>
          </cell>
          <cell r="AF65">
            <v>0</v>
          </cell>
          <cell r="AG65">
            <v>0</v>
          </cell>
          <cell r="AH65">
            <v>0</v>
          </cell>
          <cell r="AI65">
            <v>0</v>
          </cell>
          <cell r="AJ65">
            <v>0</v>
          </cell>
          <cell r="AK65">
            <v>0</v>
          </cell>
          <cell r="AL65">
            <v>0</v>
          </cell>
          <cell r="AM65">
            <v>0</v>
          </cell>
        </row>
        <row r="66">
          <cell r="A66">
            <v>497</v>
          </cell>
          <cell r="B66" t="str">
            <v>PIONEER VALLEY CHINESE IMMERSION</v>
          </cell>
          <cell r="C66">
            <v>539</v>
          </cell>
          <cell r="D66"/>
          <cell r="E66">
            <v>0</v>
          </cell>
          <cell r="F66">
            <v>493</v>
          </cell>
          <cell r="H66">
            <v>6582509</v>
          </cell>
          <cell r="I66">
            <v>0</v>
          </cell>
          <cell r="J66">
            <v>440249</v>
          </cell>
          <cell r="K66">
            <v>7022758</v>
          </cell>
          <cell r="L66">
            <v>0</v>
          </cell>
          <cell r="M66">
            <v>497</v>
          </cell>
          <cell r="N66">
            <v>493</v>
          </cell>
          <cell r="O66">
            <v>0</v>
          </cell>
          <cell r="P66">
            <v>0</v>
          </cell>
          <cell r="Q66">
            <v>6582509</v>
          </cell>
          <cell r="R66">
            <v>0</v>
          </cell>
          <cell r="S66">
            <v>6582509</v>
          </cell>
          <cell r="T66">
            <v>0</v>
          </cell>
          <cell r="U66">
            <v>440249</v>
          </cell>
          <cell r="V66">
            <v>7022758</v>
          </cell>
          <cell r="W66">
            <v>0</v>
          </cell>
          <cell r="X66">
            <v>0</v>
          </cell>
          <cell r="Y66">
            <v>0</v>
          </cell>
          <cell r="Z66">
            <v>0</v>
          </cell>
          <cell r="AA66">
            <v>7022758</v>
          </cell>
          <cell r="AC66">
            <v>497</v>
          </cell>
          <cell r="AD66">
            <v>0</v>
          </cell>
          <cell r="AE66">
            <v>0</v>
          </cell>
          <cell r="AF66">
            <v>0</v>
          </cell>
          <cell r="AG66">
            <v>0</v>
          </cell>
          <cell r="AH66">
            <v>0</v>
          </cell>
          <cell r="AI66">
            <v>0</v>
          </cell>
          <cell r="AJ66">
            <v>0</v>
          </cell>
          <cell r="AK66">
            <v>0</v>
          </cell>
          <cell r="AL66">
            <v>0</v>
          </cell>
          <cell r="AM66">
            <v>0</v>
          </cell>
        </row>
        <row r="67">
          <cell r="A67">
            <v>498</v>
          </cell>
          <cell r="B67" t="str">
            <v>VERITAS PREPARATORY</v>
          </cell>
          <cell r="C67">
            <v>324</v>
          </cell>
          <cell r="D67"/>
          <cell r="E67">
            <v>0</v>
          </cell>
          <cell r="F67">
            <v>322</v>
          </cell>
          <cell r="H67">
            <v>3710728</v>
          </cell>
          <cell r="I67">
            <v>0</v>
          </cell>
          <cell r="J67">
            <v>287546</v>
          </cell>
          <cell r="K67">
            <v>3998274</v>
          </cell>
          <cell r="L67">
            <v>0</v>
          </cell>
          <cell r="M67">
            <v>498</v>
          </cell>
          <cell r="N67">
            <v>322</v>
          </cell>
          <cell r="O67">
            <v>0</v>
          </cell>
          <cell r="P67">
            <v>0</v>
          </cell>
          <cell r="Q67">
            <v>3710728</v>
          </cell>
          <cell r="R67">
            <v>0</v>
          </cell>
          <cell r="S67">
            <v>3710728</v>
          </cell>
          <cell r="T67">
            <v>0</v>
          </cell>
          <cell r="U67">
            <v>287546</v>
          </cell>
          <cell r="V67">
            <v>3998274</v>
          </cell>
          <cell r="W67">
            <v>0</v>
          </cell>
          <cell r="X67">
            <v>0</v>
          </cell>
          <cell r="Y67">
            <v>0</v>
          </cell>
          <cell r="Z67">
            <v>0</v>
          </cell>
          <cell r="AA67">
            <v>3998274</v>
          </cell>
          <cell r="AC67">
            <v>498</v>
          </cell>
          <cell r="AD67">
            <v>0</v>
          </cell>
          <cell r="AE67">
            <v>0</v>
          </cell>
          <cell r="AF67">
            <v>0</v>
          </cell>
          <cell r="AG67">
            <v>0</v>
          </cell>
          <cell r="AH67">
            <v>0</v>
          </cell>
          <cell r="AI67">
            <v>0</v>
          </cell>
          <cell r="AJ67">
            <v>0</v>
          </cell>
          <cell r="AK67">
            <v>0</v>
          </cell>
          <cell r="AL67">
            <v>0</v>
          </cell>
          <cell r="AM67">
            <v>0</v>
          </cell>
        </row>
        <row r="68">
          <cell r="A68">
            <v>499</v>
          </cell>
          <cell r="B68" t="str">
            <v>HAMPDEN CS OF SCIENCE</v>
          </cell>
          <cell r="C68">
            <v>506</v>
          </cell>
          <cell r="D68"/>
          <cell r="E68">
            <v>0</v>
          </cell>
          <cell r="F68">
            <v>491</v>
          </cell>
          <cell r="H68">
            <v>5536699</v>
          </cell>
          <cell r="I68">
            <v>0</v>
          </cell>
          <cell r="J68">
            <v>438463</v>
          </cell>
          <cell r="K68">
            <v>5975162</v>
          </cell>
          <cell r="L68">
            <v>0</v>
          </cell>
          <cell r="M68">
            <v>499</v>
          </cell>
          <cell r="N68">
            <v>491</v>
          </cell>
          <cell r="O68">
            <v>0</v>
          </cell>
          <cell r="P68">
            <v>0</v>
          </cell>
          <cell r="Q68">
            <v>5536699</v>
          </cell>
          <cell r="R68">
            <v>0</v>
          </cell>
          <cell r="S68">
            <v>5536699</v>
          </cell>
          <cell r="T68">
            <v>0</v>
          </cell>
          <cell r="U68">
            <v>438463</v>
          </cell>
          <cell r="V68">
            <v>5975162</v>
          </cell>
          <cell r="W68">
            <v>0</v>
          </cell>
          <cell r="X68">
            <v>0</v>
          </cell>
          <cell r="Y68">
            <v>0</v>
          </cell>
          <cell r="Z68">
            <v>0</v>
          </cell>
          <cell r="AA68">
            <v>5975162</v>
          </cell>
          <cell r="AC68">
            <v>499</v>
          </cell>
          <cell r="AD68">
            <v>0</v>
          </cell>
          <cell r="AE68">
            <v>0</v>
          </cell>
          <cell r="AF68">
            <v>0</v>
          </cell>
          <cell r="AG68">
            <v>0</v>
          </cell>
          <cell r="AH68">
            <v>0</v>
          </cell>
          <cell r="AI68">
            <v>0</v>
          </cell>
          <cell r="AJ68">
            <v>0</v>
          </cell>
          <cell r="AK68">
            <v>0</v>
          </cell>
          <cell r="AL68">
            <v>0</v>
          </cell>
          <cell r="AM68">
            <v>0</v>
          </cell>
        </row>
        <row r="69">
          <cell r="A69">
            <v>3501</v>
          </cell>
          <cell r="B69" t="str">
            <v>PAULO FREIRE SOCIAL JUSTICE</v>
          </cell>
          <cell r="C69">
            <v>340</v>
          </cell>
          <cell r="D69"/>
          <cell r="E69">
            <v>0</v>
          </cell>
          <cell r="F69">
            <v>270</v>
          </cell>
          <cell r="H69">
            <v>3555431</v>
          </cell>
          <cell r="I69">
            <v>0</v>
          </cell>
          <cell r="J69">
            <v>241110</v>
          </cell>
          <cell r="K69">
            <v>3796541</v>
          </cell>
          <cell r="L69">
            <v>0</v>
          </cell>
          <cell r="M69">
            <v>3501</v>
          </cell>
          <cell r="N69">
            <v>270</v>
          </cell>
          <cell r="O69">
            <v>0</v>
          </cell>
          <cell r="P69">
            <v>0</v>
          </cell>
          <cell r="Q69">
            <v>3555431</v>
          </cell>
          <cell r="R69">
            <v>0</v>
          </cell>
          <cell r="S69">
            <v>3555431</v>
          </cell>
          <cell r="T69">
            <v>0</v>
          </cell>
          <cell r="U69">
            <v>241110</v>
          </cell>
          <cell r="V69">
            <v>3796541</v>
          </cell>
          <cell r="W69">
            <v>0</v>
          </cell>
          <cell r="X69">
            <v>0</v>
          </cell>
          <cell r="Y69">
            <v>0</v>
          </cell>
          <cell r="Z69">
            <v>0</v>
          </cell>
          <cell r="AA69">
            <v>3796541</v>
          </cell>
          <cell r="AC69">
            <v>3501</v>
          </cell>
          <cell r="AD69">
            <v>0</v>
          </cell>
          <cell r="AE69">
            <v>0</v>
          </cell>
          <cell r="AF69">
            <v>0</v>
          </cell>
          <cell r="AG69">
            <v>0</v>
          </cell>
          <cell r="AH69">
            <v>0</v>
          </cell>
          <cell r="AI69">
            <v>0</v>
          </cell>
          <cell r="AJ69">
            <v>0</v>
          </cell>
          <cell r="AK69">
            <v>0</v>
          </cell>
          <cell r="AL69">
            <v>0</v>
          </cell>
          <cell r="AM69">
            <v>0</v>
          </cell>
        </row>
        <row r="70">
          <cell r="A70">
            <v>3502</v>
          </cell>
          <cell r="B70" t="str">
            <v>BAYSTATE ACADEMY</v>
          </cell>
          <cell r="C70">
            <v>468</v>
          </cell>
          <cell r="D70"/>
          <cell r="E70">
            <v>0</v>
          </cell>
          <cell r="F70">
            <v>445</v>
          </cell>
          <cell r="H70">
            <v>5355341</v>
          </cell>
          <cell r="I70">
            <v>0</v>
          </cell>
          <cell r="J70">
            <v>397385</v>
          </cell>
          <cell r="K70">
            <v>5752726</v>
          </cell>
          <cell r="L70">
            <v>0</v>
          </cell>
          <cell r="M70">
            <v>3502</v>
          </cell>
          <cell r="N70">
            <v>445</v>
          </cell>
          <cell r="O70">
            <v>0</v>
          </cell>
          <cell r="P70">
            <v>0</v>
          </cell>
          <cell r="Q70">
            <v>5355341</v>
          </cell>
          <cell r="R70">
            <v>0</v>
          </cell>
          <cell r="S70">
            <v>5355341</v>
          </cell>
          <cell r="T70">
            <v>0</v>
          </cell>
          <cell r="U70">
            <v>397385</v>
          </cell>
          <cell r="V70">
            <v>5752726</v>
          </cell>
          <cell r="W70">
            <v>0</v>
          </cell>
          <cell r="X70">
            <v>0</v>
          </cell>
          <cell r="Y70">
            <v>0</v>
          </cell>
          <cell r="Z70">
            <v>0</v>
          </cell>
          <cell r="AA70">
            <v>5752726</v>
          </cell>
          <cell r="AC70">
            <v>3502</v>
          </cell>
          <cell r="AD70">
            <v>0</v>
          </cell>
          <cell r="AE70">
            <v>0</v>
          </cell>
          <cell r="AF70">
            <v>0</v>
          </cell>
          <cell r="AG70">
            <v>0</v>
          </cell>
          <cell r="AH70">
            <v>0</v>
          </cell>
          <cell r="AI70">
            <v>0</v>
          </cell>
          <cell r="AJ70">
            <v>0</v>
          </cell>
          <cell r="AK70">
            <v>0</v>
          </cell>
          <cell r="AL70">
            <v>0</v>
          </cell>
          <cell r="AM70">
            <v>0</v>
          </cell>
        </row>
        <row r="71">
          <cell r="A71">
            <v>3503</v>
          </cell>
          <cell r="B71" t="str">
            <v>LOWELL COLLEGIATE</v>
          </cell>
          <cell r="C71">
            <v>756</v>
          </cell>
          <cell r="D71">
            <v>3</v>
          </cell>
          <cell r="E71">
            <v>0</v>
          </cell>
          <cell r="F71">
            <v>759</v>
          </cell>
          <cell r="H71">
            <v>8491409</v>
          </cell>
          <cell r="I71">
            <v>304275</v>
          </cell>
          <cell r="J71">
            <v>674749</v>
          </cell>
          <cell r="K71">
            <v>9470433</v>
          </cell>
          <cell r="L71">
            <v>0</v>
          </cell>
          <cell r="M71">
            <v>3503</v>
          </cell>
          <cell r="N71">
            <v>759</v>
          </cell>
          <cell r="O71">
            <v>3</v>
          </cell>
          <cell r="P71">
            <v>0</v>
          </cell>
          <cell r="Q71">
            <v>8491428</v>
          </cell>
          <cell r="R71">
            <v>0</v>
          </cell>
          <cell r="S71">
            <v>8491428</v>
          </cell>
          <cell r="T71">
            <v>0</v>
          </cell>
          <cell r="U71">
            <v>674751</v>
          </cell>
          <cell r="V71">
            <v>9166179</v>
          </cell>
          <cell r="W71">
            <v>0</v>
          </cell>
          <cell r="X71">
            <v>0</v>
          </cell>
          <cell r="Y71">
            <v>0</v>
          </cell>
          <cell r="Z71">
            <v>0</v>
          </cell>
          <cell r="AA71">
            <v>9166179</v>
          </cell>
          <cell r="AC71">
            <v>3503</v>
          </cell>
          <cell r="AD71">
            <v>0</v>
          </cell>
          <cell r="AE71">
            <v>-19</v>
          </cell>
          <cell r="AF71">
            <v>300370</v>
          </cell>
          <cell r="AG71">
            <v>-2</v>
          </cell>
          <cell r="AH71">
            <v>300349</v>
          </cell>
          <cell r="AI71">
            <v>0</v>
          </cell>
          <cell r="AJ71">
            <v>3905</v>
          </cell>
          <cell r="AK71">
            <v>0</v>
          </cell>
          <cell r="AL71">
            <v>3905</v>
          </cell>
          <cell r="AM71">
            <v>304254</v>
          </cell>
        </row>
        <row r="72">
          <cell r="A72">
            <v>3504</v>
          </cell>
          <cell r="B72" t="str">
            <v>CITY ON A HILL - DUDLEY SQUARE</v>
          </cell>
          <cell r="C72">
            <v>280</v>
          </cell>
          <cell r="D72"/>
          <cell r="E72">
            <v>0</v>
          </cell>
          <cell r="F72">
            <v>272</v>
          </cell>
          <cell r="H72">
            <v>4846169</v>
          </cell>
          <cell r="I72">
            <v>-65</v>
          </cell>
          <cell r="J72">
            <v>242789</v>
          </cell>
          <cell r="K72">
            <v>5088893</v>
          </cell>
          <cell r="L72">
            <v>0</v>
          </cell>
          <cell r="M72">
            <v>3504</v>
          </cell>
          <cell r="N72">
            <v>272</v>
          </cell>
          <cell r="O72">
            <v>0</v>
          </cell>
          <cell r="P72">
            <v>0</v>
          </cell>
          <cell r="Q72">
            <v>4848192</v>
          </cell>
          <cell r="R72">
            <v>0</v>
          </cell>
          <cell r="S72">
            <v>4848192</v>
          </cell>
          <cell r="T72">
            <v>0</v>
          </cell>
          <cell r="U72">
            <v>242896</v>
          </cell>
          <cell r="V72">
            <v>5091088</v>
          </cell>
          <cell r="W72">
            <v>0</v>
          </cell>
          <cell r="X72">
            <v>0</v>
          </cell>
          <cell r="Y72">
            <v>0</v>
          </cell>
          <cell r="Z72">
            <v>0</v>
          </cell>
          <cell r="AA72">
            <v>5091088</v>
          </cell>
          <cell r="AC72">
            <v>3504</v>
          </cell>
          <cell r="AD72">
            <v>-0.12</v>
          </cell>
          <cell r="AE72">
            <v>-2023</v>
          </cell>
          <cell r="AF72">
            <v>-65</v>
          </cell>
          <cell r="AG72">
            <v>-107</v>
          </cell>
          <cell r="AH72">
            <v>-2195</v>
          </cell>
          <cell r="AI72">
            <v>0</v>
          </cell>
          <cell r="AJ72">
            <v>0</v>
          </cell>
          <cell r="AK72">
            <v>0</v>
          </cell>
          <cell r="AL72">
            <v>0</v>
          </cell>
          <cell r="AM72">
            <v>-2195</v>
          </cell>
        </row>
        <row r="73">
          <cell r="A73">
            <v>3506</v>
          </cell>
          <cell r="B73" t="str">
            <v>PIONEER CS OF SCIENCE II</v>
          </cell>
          <cell r="C73">
            <v>360</v>
          </cell>
          <cell r="D73"/>
          <cell r="E73">
            <v>0</v>
          </cell>
          <cell r="F73">
            <v>357</v>
          </cell>
          <cell r="H73">
            <v>4495867</v>
          </cell>
          <cell r="I73">
            <v>0</v>
          </cell>
          <cell r="J73">
            <v>318801</v>
          </cell>
          <cell r="K73">
            <v>4814668</v>
          </cell>
          <cell r="L73">
            <v>0</v>
          </cell>
          <cell r="M73">
            <v>3506</v>
          </cell>
          <cell r="N73">
            <v>357</v>
          </cell>
          <cell r="O73">
            <v>0</v>
          </cell>
          <cell r="P73">
            <v>0</v>
          </cell>
          <cell r="Q73">
            <v>4477659</v>
          </cell>
          <cell r="R73">
            <v>6965</v>
          </cell>
          <cell r="S73">
            <v>4470694</v>
          </cell>
          <cell r="T73">
            <v>0</v>
          </cell>
          <cell r="U73">
            <v>318801</v>
          </cell>
          <cell r="V73">
            <v>4789495</v>
          </cell>
          <cell r="W73">
            <v>0</v>
          </cell>
          <cell r="X73">
            <v>0</v>
          </cell>
          <cell r="Y73">
            <v>0</v>
          </cell>
          <cell r="Z73">
            <v>0</v>
          </cell>
          <cell r="AA73">
            <v>4789495</v>
          </cell>
          <cell r="AC73">
            <v>3506</v>
          </cell>
          <cell r="AD73">
            <v>0</v>
          </cell>
          <cell r="AE73">
            <v>25173</v>
          </cell>
          <cell r="AF73">
            <v>0</v>
          </cell>
          <cell r="AG73">
            <v>0</v>
          </cell>
          <cell r="AH73">
            <v>25173</v>
          </cell>
          <cell r="AI73">
            <v>0</v>
          </cell>
          <cell r="AJ73">
            <v>0</v>
          </cell>
          <cell r="AK73">
            <v>0</v>
          </cell>
          <cell r="AL73">
            <v>0</v>
          </cell>
          <cell r="AM73">
            <v>25173</v>
          </cell>
        </row>
        <row r="74">
          <cell r="A74">
            <v>3507</v>
          </cell>
          <cell r="B74" t="str">
            <v>CITY ON A HILL NEW BEDFORD</v>
          </cell>
          <cell r="C74">
            <v>230</v>
          </cell>
          <cell r="D74">
            <v>6</v>
          </cell>
          <cell r="E74">
            <v>0</v>
          </cell>
          <cell r="F74">
            <v>236</v>
          </cell>
          <cell r="H74">
            <v>3046407</v>
          </cell>
          <cell r="I74">
            <v>0</v>
          </cell>
          <cell r="J74">
            <v>205320</v>
          </cell>
          <cell r="K74">
            <v>3251727</v>
          </cell>
          <cell r="L74">
            <v>0</v>
          </cell>
          <cell r="M74">
            <v>3507</v>
          </cell>
          <cell r="N74">
            <v>236</v>
          </cell>
          <cell r="O74">
            <v>6</v>
          </cell>
          <cell r="P74">
            <v>0</v>
          </cell>
          <cell r="Q74">
            <v>3046407</v>
          </cell>
          <cell r="R74">
            <v>0</v>
          </cell>
          <cell r="S74">
            <v>3046407</v>
          </cell>
          <cell r="T74">
            <v>0</v>
          </cell>
          <cell r="U74">
            <v>205320</v>
          </cell>
          <cell r="V74">
            <v>3251727</v>
          </cell>
          <cell r="W74">
            <v>0</v>
          </cell>
          <cell r="X74">
            <v>0</v>
          </cell>
          <cell r="Y74">
            <v>0</v>
          </cell>
          <cell r="Z74">
            <v>0</v>
          </cell>
          <cell r="AA74">
            <v>3251727</v>
          </cell>
          <cell r="AC74">
            <v>3507</v>
          </cell>
          <cell r="AD74">
            <v>0</v>
          </cell>
          <cell r="AE74">
            <v>0</v>
          </cell>
          <cell r="AF74">
            <v>0</v>
          </cell>
          <cell r="AG74">
            <v>0</v>
          </cell>
          <cell r="AH74">
            <v>0</v>
          </cell>
          <cell r="AI74">
            <v>0</v>
          </cell>
          <cell r="AJ74">
            <v>0</v>
          </cell>
          <cell r="AK74">
            <v>0</v>
          </cell>
          <cell r="AL74">
            <v>0</v>
          </cell>
          <cell r="AM74">
            <v>0</v>
          </cell>
        </row>
        <row r="75">
          <cell r="A75">
            <v>3508</v>
          </cell>
          <cell r="B75" t="str">
            <v>PHOENIX CHARTER ACADEMY SPRINGFIELD</v>
          </cell>
          <cell r="C75">
            <v>215</v>
          </cell>
          <cell r="D75"/>
          <cell r="E75">
            <v>0</v>
          </cell>
          <cell r="F75">
            <v>203</v>
          </cell>
          <cell r="H75">
            <v>2738408</v>
          </cell>
          <cell r="I75">
            <v>0</v>
          </cell>
          <cell r="J75">
            <v>181279</v>
          </cell>
          <cell r="K75">
            <v>2919687</v>
          </cell>
          <cell r="L75">
            <v>0</v>
          </cell>
          <cell r="M75">
            <v>3508</v>
          </cell>
          <cell r="N75">
            <v>203</v>
          </cell>
          <cell r="O75">
            <v>0</v>
          </cell>
          <cell r="P75">
            <v>0</v>
          </cell>
          <cell r="Q75">
            <v>2738408</v>
          </cell>
          <cell r="R75">
            <v>0</v>
          </cell>
          <cell r="S75">
            <v>2738408</v>
          </cell>
          <cell r="T75">
            <v>0</v>
          </cell>
          <cell r="U75">
            <v>181279</v>
          </cell>
          <cell r="V75">
            <v>2919687</v>
          </cell>
          <cell r="W75">
            <v>0</v>
          </cell>
          <cell r="X75">
            <v>0</v>
          </cell>
          <cell r="Y75">
            <v>0</v>
          </cell>
          <cell r="Z75">
            <v>0</v>
          </cell>
          <cell r="AA75">
            <v>2919687</v>
          </cell>
          <cell r="AC75">
            <v>3508</v>
          </cell>
          <cell r="AD75">
            <v>0</v>
          </cell>
          <cell r="AE75">
            <v>0</v>
          </cell>
          <cell r="AF75">
            <v>0</v>
          </cell>
          <cell r="AG75">
            <v>0</v>
          </cell>
          <cell r="AH75">
            <v>0</v>
          </cell>
          <cell r="AI75">
            <v>0</v>
          </cell>
          <cell r="AJ75">
            <v>0</v>
          </cell>
          <cell r="AK75">
            <v>0</v>
          </cell>
          <cell r="AL75">
            <v>0</v>
          </cell>
          <cell r="AM75">
            <v>0</v>
          </cell>
        </row>
        <row r="76">
          <cell r="A76">
            <v>3509</v>
          </cell>
          <cell r="B76" t="str">
            <v>ARGOSY COLLEGIATE</v>
          </cell>
          <cell r="C76">
            <v>410</v>
          </cell>
          <cell r="D76"/>
          <cell r="E76">
            <v>0</v>
          </cell>
          <cell r="F76">
            <v>398</v>
          </cell>
          <cell r="H76">
            <v>4273583</v>
          </cell>
          <cell r="I76">
            <v>0</v>
          </cell>
          <cell r="J76">
            <v>355414</v>
          </cell>
          <cell r="K76">
            <v>4628997</v>
          </cell>
          <cell r="L76">
            <v>0</v>
          </cell>
          <cell r="M76">
            <v>3509</v>
          </cell>
          <cell r="N76">
            <v>398</v>
          </cell>
          <cell r="O76">
            <v>0</v>
          </cell>
          <cell r="P76">
            <v>0</v>
          </cell>
          <cell r="Q76">
            <v>4273583</v>
          </cell>
          <cell r="R76">
            <v>0</v>
          </cell>
          <cell r="S76">
            <v>4273583</v>
          </cell>
          <cell r="T76">
            <v>0</v>
          </cell>
          <cell r="U76">
            <v>355414</v>
          </cell>
          <cell r="V76">
            <v>4628997</v>
          </cell>
          <cell r="W76">
            <v>0</v>
          </cell>
          <cell r="X76">
            <v>0</v>
          </cell>
          <cell r="Y76">
            <v>0</v>
          </cell>
          <cell r="Z76">
            <v>0</v>
          </cell>
          <cell r="AA76">
            <v>4628997</v>
          </cell>
          <cell r="AC76">
            <v>3509</v>
          </cell>
          <cell r="AD76">
            <v>0</v>
          </cell>
          <cell r="AE76">
            <v>0</v>
          </cell>
          <cell r="AF76">
            <v>0</v>
          </cell>
          <cell r="AG76">
            <v>0</v>
          </cell>
          <cell r="AH76">
            <v>0</v>
          </cell>
          <cell r="AI76">
            <v>0</v>
          </cell>
          <cell r="AJ76">
            <v>0</v>
          </cell>
          <cell r="AK76">
            <v>0</v>
          </cell>
          <cell r="AL76">
            <v>0</v>
          </cell>
          <cell r="AM76">
            <v>0</v>
          </cell>
        </row>
        <row r="77">
          <cell r="A77">
            <v>3510</v>
          </cell>
          <cell r="B77" t="str">
            <v>SPRINGFIELD PREPARATORY</v>
          </cell>
          <cell r="C77">
            <v>216</v>
          </cell>
          <cell r="D77"/>
          <cell r="E77">
            <v>0</v>
          </cell>
          <cell r="F77">
            <v>215</v>
          </cell>
          <cell r="H77">
            <v>2588625</v>
          </cell>
          <cell r="I77">
            <v>0</v>
          </cell>
          <cell r="J77">
            <v>191995</v>
          </cell>
          <cell r="K77">
            <v>2780620</v>
          </cell>
          <cell r="L77">
            <v>0</v>
          </cell>
          <cell r="M77">
            <v>3510</v>
          </cell>
          <cell r="N77">
            <v>215</v>
          </cell>
          <cell r="O77">
            <v>0</v>
          </cell>
          <cell r="P77">
            <v>0</v>
          </cell>
          <cell r="Q77">
            <v>2588625</v>
          </cell>
          <cell r="R77">
            <v>0</v>
          </cell>
          <cell r="S77">
            <v>2588625</v>
          </cell>
          <cell r="T77">
            <v>0</v>
          </cell>
          <cell r="U77">
            <v>191995</v>
          </cell>
          <cell r="V77">
            <v>2780620</v>
          </cell>
          <cell r="W77">
            <v>0</v>
          </cell>
          <cell r="X77">
            <v>0</v>
          </cell>
          <cell r="Y77">
            <v>0</v>
          </cell>
          <cell r="Z77">
            <v>0</v>
          </cell>
          <cell r="AA77">
            <v>2780620</v>
          </cell>
          <cell r="AC77">
            <v>3510</v>
          </cell>
          <cell r="AD77">
            <v>0</v>
          </cell>
          <cell r="AE77">
            <v>0</v>
          </cell>
          <cell r="AF77">
            <v>0</v>
          </cell>
          <cell r="AG77">
            <v>0</v>
          </cell>
          <cell r="AH77">
            <v>0</v>
          </cell>
          <cell r="AI77">
            <v>0</v>
          </cell>
          <cell r="AJ77">
            <v>0</v>
          </cell>
          <cell r="AK77">
            <v>0</v>
          </cell>
          <cell r="AL77">
            <v>0</v>
          </cell>
          <cell r="AM77">
            <v>0</v>
          </cell>
        </row>
        <row r="78">
          <cell r="A78">
            <v>3513</v>
          </cell>
          <cell r="B78" t="str">
            <v>NEW HEIGHTS CS OF BROCKTON</v>
          </cell>
          <cell r="C78">
            <v>420</v>
          </cell>
          <cell r="D78">
            <v>2</v>
          </cell>
          <cell r="E78">
            <v>0</v>
          </cell>
          <cell r="F78">
            <v>422</v>
          </cell>
          <cell r="H78">
            <v>4671315</v>
          </cell>
          <cell r="I78">
            <v>0</v>
          </cell>
          <cell r="J78">
            <v>375078</v>
          </cell>
          <cell r="K78">
            <v>5046393</v>
          </cell>
          <cell r="L78">
            <v>0</v>
          </cell>
          <cell r="M78">
            <v>3513</v>
          </cell>
          <cell r="N78">
            <v>422</v>
          </cell>
          <cell r="O78">
            <v>2</v>
          </cell>
          <cell r="P78">
            <v>0</v>
          </cell>
          <cell r="Q78">
            <v>4672592</v>
          </cell>
          <cell r="R78">
            <v>0</v>
          </cell>
          <cell r="S78">
            <v>4672592</v>
          </cell>
          <cell r="T78">
            <v>0</v>
          </cell>
          <cell r="U78">
            <v>375158</v>
          </cell>
          <cell r="V78">
            <v>5047750</v>
          </cell>
          <cell r="W78">
            <v>0</v>
          </cell>
          <cell r="X78">
            <v>0</v>
          </cell>
          <cell r="Y78">
            <v>0</v>
          </cell>
          <cell r="Z78">
            <v>0</v>
          </cell>
          <cell r="AA78">
            <v>5047750</v>
          </cell>
          <cell r="AC78">
            <v>3513</v>
          </cell>
          <cell r="AD78">
            <v>-0.09</v>
          </cell>
          <cell r="AE78">
            <v>-1277</v>
          </cell>
          <cell r="AF78">
            <v>0</v>
          </cell>
          <cell r="AG78">
            <v>-80</v>
          </cell>
          <cell r="AH78">
            <v>-1357</v>
          </cell>
          <cell r="AI78">
            <v>0</v>
          </cell>
          <cell r="AJ78">
            <v>0</v>
          </cell>
          <cell r="AK78">
            <v>0</v>
          </cell>
          <cell r="AL78">
            <v>0</v>
          </cell>
          <cell r="AM78">
            <v>-1357</v>
          </cell>
        </row>
        <row r="79">
          <cell r="A79">
            <v>3514</v>
          </cell>
          <cell r="B79" t="str">
            <v>LIBERTAS ACADEMY</v>
          </cell>
          <cell r="C79">
            <v>90</v>
          </cell>
          <cell r="D79"/>
          <cell r="E79">
            <v>0</v>
          </cell>
          <cell r="F79">
            <v>90</v>
          </cell>
          <cell r="H79">
            <v>1129842</v>
          </cell>
          <cell r="I79">
            <v>0</v>
          </cell>
          <cell r="J79">
            <v>80370</v>
          </cell>
          <cell r="K79">
            <v>1210212</v>
          </cell>
          <cell r="L79">
            <v>0</v>
          </cell>
          <cell r="M79">
            <v>3514</v>
          </cell>
          <cell r="N79">
            <v>90</v>
          </cell>
          <cell r="O79">
            <v>0</v>
          </cell>
          <cell r="P79">
            <v>0</v>
          </cell>
          <cell r="Q79">
            <v>1129842</v>
          </cell>
          <cell r="R79">
            <v>0</v>
          </cell>
          <cell r="S79">
            <v>1129842</v>
          </cell>
          <cell r="T79">
            <v>0</v>
          </cell>
          <cell r="U79">
            <v>80370</v>
          </cell>
          <cell r="V79">
            <v>1210212</v>
          </cell>
          <cell r="W79">
            <v>0</v>
          </cell>
          <cell r="X79">
            <v>0</v>
          </cell>
          <cell r="Y79">
            <v>0</v>
          </cell>
          <cell r="Z79">
            <v>0</v>
          </cell>
          <cell r="AA79">
            <v>1210212</v>
          </cell>
          <cell r="AC79">
            <v>3514</v>
          </cell>
          <cell r="AH79">
            <v>0</v>
          </cell>
          <cell r="AL79">
            <v>0</v>
          </cell>
          <cell r="AM79">
            <v>0</v>
          </cell>
        </row>
        <row r="80">
          <cell r="A80">
            <v>3515</v>
          </cell>
          <cell r="B80" t="str">
            <v xml:space="preserve">OLD STURBRUDGE ACADEMY </v>
          </cell>
          <cell r="C80">
            <v>160</v>
          </cell>
          <cell r="D80"/>
          <cell r="E80">
            <v>0</v>
          </cell>
          <cell r="F80">
            <v>160</v>
          </cell>
          <cell r="H80">
            <v>2070179</v>
          </cell>
          <cell r="I80">
            <v>0</v>
          </cell>
          <cell r="J80">
            <v>142880</v>
          </cell>
          <cell r="K80">
            <v>2213059</v>
          </cell>
          <cell r="L80">
            <v>0</v>
          </cell>
          <cell r="M80">
            <v>3515</v>
          </cell>
          <cell r="N80">
            <v>160</v>
          </cell>
          <cell r="O80">
            <v>0</v>
          </cell>
          <cell r="P80">
            <v>0</v>
          </cell>
          <cell r="Q80">
            <v>2070179</v>
          </cell>
          <cell r="R80">
            <v>0</v>
          </cell>
          <cell r="S80">
            <v>2070179</v>
          </cell>
          <cell r="T80">
            <v>0</v>
          </cell>
          <cell r="U80">
            <v>142880</v>
          </cell>
          <cell r="V80">
            <v>2213059</v>
          </cell>
          <cell r="W80">
            <v>0</v>
          </cell>
          <cell r="X80">
            <v>0</v>
          </cell>
          <cell r="Y80">
            <v>0</v>
          </cell>
          <cell r="Z80">
            <v>0</v>
          </cell>
          <cell r="AA80">
            <v>2213059</v>
          </cell>
          <cell r="AC80">
            <v>3515</v>
          </cell>
          <cell r="AH80">
            <v>0</v>
          </cell>
          <cell r="AL80">
            <v>0</v>
          </cell>
          <cell r="AM80">
            <v>0</v>
          </cell>
        </row>
        <row r="81">
          <cell r="A81">
            <v>9999</v>
          </cell>
          <cell r="B81" t="str">
            <v>STATE TOTAL</v>
          </cell>
          <cell r="C81">
            <v>42181</v>
          </cell>
          <cell r="D81">
            <v>85</v>
          </cell>
          <cell r="E81">
            <v>0</v>
          </cell>
          <cell r="F81">
            <v>41303</v>
          </cell>
          <cell r="H81">
            <v>551580564</v>
          </cell>
          <cell r="I81">
            <v>304302</v>
          </cell>
          <cell r="J81">
            <v>36808329</v>
          </cell>
          <cell r="K81">
            <v>588693195</v>
          </cell>
          <cell r="M81">
            <v>9999</v>
          </cell>
          <cell r="N81">
            <v>41303</v>
          </cell>
          <cell r="O81">
            <v>85</v>
          </cell>
          <cell r="P81">
            <v>0</v>
          </cell>
          <cell r="Q81">
            <v>552378181</v>
          </cell>
          <cell r="R81">
            <v>1281163</v>
          </cell>
          <cell r="S81">
            <v>551097018</v>
          </cell>
          <cell r="T81">
            <v>0</v>
          </cell>
          <cell r="U81">
            <v>36808687</v>
          </cell>
          <cell r="V81">
            <v>587905705</v>
          </cell>
          <cell r="W81">
            <v>0</v>
          </cell>
          <cell r="X81">
            <v>0</v>
          </cell>
          <cell r="Y81">
            <v>0</v>
          </cell>
          <cell r="Z81">
            <v>0</v>
          </cell>
          <cell r="AA81">
            <v>587905705</v>
          </cell>
          <cell r="AC81">
            <v>999</v>
          </cell>
          <cell r="AD81">
            <v>-0.24999999999999994</v>
          </cell>
          <cell r="AE81">
            <v>483287</v>
          </cell>
          <cell r="AF81">
            <v>300397</v>
          </cell>
          <cell r="AG81">
            <v>-366</v>
          </cell>
          <cell r="AH81">
            <v>783318</v>
          </cell>
          <cell r="AI81">
            <v>259</v>
          </cell>
          <cell r="AJ81">
            <v>3905</v>
          </cell>
          <cell r="AK81">
            <v>8</v>
          </cell>
          <cell r="AL81">
            <v>4172</v>
          </cell>
          <cell r="AM81">
            <v>787490</v>
          </cell>
        </row>
      </sheetData>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6"/>
  <sheetViews>
    <sheetView showGridLines="0" tabSelected="1" workbookViewId="0"/>
  </sheetViews>
  <sheetFormatPr defaultRowHeight="15" x14ac:dyDescent="0.25"/>
  <cols>
    <col min="2" max="2" width="94.7109375" customWidth="1"/>
  </cols>
  <sheetData>
    <row r="2" spans="2:2" x14ac:dyDescent="0.25">
      <c r="B2" s="3"/>
    </row>
    <row r="3" spans="2:2" ht="26.25" x14ac:dyDescent="0.4">
      <c r="B3" s="4" t="s">
        <v>5</v>
      </c>
    </row>
    <row r="4" spans="2:2" ht="26.25" x14ac:dyDescent="0.4">
      <c r="B4" s="4" t="s">
        <v>6</v>
      </c>
    </row>
    <row r="5" spans="2:2" ht="18.75" x14ac:dyDescent="0.3">
      <c r="B5" s="5" t="s">
        <v>507</v>
      </c>
    </row>
    <row r="6" spans="2:2" ht="15.75" thickBot="1" x14ac:dyDescent="0.3">
      <c r="B6" s="3"/>
    </row>
    <row r="7" spans="2:2" ht="15.75" thickTop="1" x14ac:dyDescent="0.25">
      <c r="B7" s="6"/>
    </row>
    <row r="8" spans="2:2" x14ac:dyDescent="0.25">
      <c r="B8" s="191" t="s">
        <v>508</v>
      </c>
    </row>
    <row r="9" spans="2:2" x14ac:dyDescent="0.25">
      <c r="B9" s="191"/>
    </row>
    <row r="10" spans="2:2" x14ac:dyDescent="0.25">
      <c r="B10" s="191"/>
    </row>
    <row r="11" spans="2:2" x14ac:dyDescent="0.25">
      <c r="B11" s="191"/>
    </row>
    <row r="12" spans="2:2" x14ac:dyDescent="0.25">
      <c r="B12" s="191"/>
    </row>
    <row r="13" spans="2:2" x14ac:dyDescent="0.25">
      <c r="B13" s="191"/>
    </row>
    <row r="14" spans="2:2" x14ac:dyDescent="0.25">
      <c r="B14" s="191"/>
    </row>
    <row r="15" spans="2:2" x14ac:dyDescent="0.25">
      <c r="B15" s="191"/>
    </row>
    <row r="16" spans="2:2" ht="101.25" customHeight="1" x14ac:dyDescent="0.25">
      <c r="B16" s="191"/>
    </row>
  </sheetData>
  <mergeCells count="1">
    <mergeCell ref="B8:B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FF00"/>
    <pageSetUpPr autoPageBreaks="0" fitToPage="1"/>
  </sheetPr>
  <dimension ref="A1:CK464"/>
  <sheetViews>
    <sheetView showGridLines="0" zoomScale="80" zoomScaleNormal="80" zoomScaleSheetLayoutView="25" workbookViewId="0">
      <pane ySplit="9" topLeftCell="A10" activePane="bottomLeft" state="frozen"/>
      <selection pane="bottomLeft" activeCell="A10" sqref="A10"/>
    </sheetView>
  </sheetViews>
  <sheetFormatPr defaultRowHeight="15.75" outlineLevelCol="1" x14ac:dyDescent="0.25"/>
  <cols>
    <col min="1" max="1" width="8.28515625" customWidth="1"/>
    <col min="2" max="2" width="7.7109375" hidden="1" customWidth="1"/>
    <col min="3" max="3" width="21.5703125" customWidth="1"/>
    <col min="4" max="4" width="10.42578125" style="1" customWidth="1"/>
    <col min="5" max="6" width="15.5703125" style="2" customWidth="1"/>
    <col min="7" max="8" width="14.7109375" style="2" customWidth="1"/>
    <col min="9" max="9" width="1.7109375" style="14" customWidth="1"/>
    <col min="10" max="10" width="16.5703125" style="2" customWidth="1"/>
    <col min="11" max="11" width="13.7109375" style="2" hidden="1" customWidth="1"/>
    <col min="12" max="12" width="14.5703125" style="2" customWidth="1"/>
    <col min="13" max="13" width="18.28515625" style="2" customWidth="1"/>
    <col min="14" max="14" width="1.42578125" style="1" customWidth="1"/>
    <col min="15" max="15" width="15.28515625" style="1" customWidth="1"/>
    <col min="16" max="16" width="1.42578125" style="1" customWidth="1"/>
    <col min="17" max="17" width="19.85546875" style="2" customWidth="1"/>
    <col min="18" max="18" width="18" style="2" customWidth="1"/>
    <col min="19" max="19" width="12.85546875" style="2" customWidth="1"/>
    <col min="20" max="20" width="13.7109375" style="2" customWidth="1"/>
    <col min="21" max="21" width="1.140625" customWidth="1"/>
    <col min="22" max="22" width="15.7109375" customWidth="1"/>
    <col min="23" max="23" width="30.7109375" customWidth="1"/>
    <col min="24" max="24" width="8.85546875" style="68"/>
    <col min="25" max="26" width="11.28515625" style="68" customWidth="1"/>
    <col min="27" max="27" width="11.28515625" style="168" customWidth="1"/>
    <col min="28" max="28" width="14.42578125" style="68" customWidth="1"/>
    <col min="29" max="29" width="12" style="68" customWidth="1"/>
    <col min="30" max="31" width="14.28515625" style="68" customWidth="1"/>
    <col min="32" max="32" width="13.5703125" style="68" customWidth="1"/>
    <col min="33" max="33" width="14.42578125" style="68" customWidth="1"/>
    <col min="34" max="35" width="12.28515625" style="68" customWidth="1"/>
    <col min="36" max="36" width="13.42578125" style="68" customWidth="1"/>
    <col min="37" max="37" width="12.85546875" style="68" customWidth="1"/>
    <col min="38" max="38" width="14.85546875" style="68" customWidth="1"/>
    <col min="39" max="39" width="3.28515625" customWidth="1"/>
    <col min="40" max="40" width="6" style="69" customWidth="1"/>
    <col min="41" max="41" width="0.28515625" style="69" customWidth="1"/>
    <col min="42" max="42" width="18.28515625" style="69" customWidth="1"/>
    <col min="43" max="43" width="16.85546875" style="69" customWidth="1"/>
    <col min="44" max="44" width="15.28515625" style="69" customWidth="1"/>
    <col min="45" max="45" width="13.85546875" style="69" customWidth="1"/>
    <col min="46" max="50" width="15.140625" style="69" customWidth="1"/>
    <col min="51" max="51" width="14.28515625" style="69" customWidth="1"/>
    <col min="52" max="52" width="17.7109375" style="69" customWidth="1"/>
    <col min="53" max="53" width="19" style="69" customWidth="1"/>
    <col min="54" max="55" width="19" style="69" hidden="1" customWidth="1"/>
    <col min="56" max="56" width="2.140625" style="69" customWidth="1"/>
    <col min="57" max="57" width="7.85546875" style="68" customWidth="1" outlineLevel="1"/>
    <col min="58" max="58" width="18.85546875" style="68" customWidth="1" outlineLevel="1"/>
    <col min="59" max="59" width="8.7109375" style="68" customWidth="1" outlineLevel="1"/>
    <col min="60" max="60" width="12.42578125" style="68" customWidth="1" outlineLevel="1"/>
    <col min="61" max="61" width="9.85546875" style="68" hidden="1" customWidth="1" outlineLevel="1"/>
    <col min="62" max="62" width="10.28515625" style="68" customWidth="1" outlineLevel="1"/>
    <col min="63" max="63" width="11.85546875" style="68" customWidth="1" outlineLevel="1"/>
    <col min="64" max="64" width="12.42578125" style="68" customWidth="1" outlineLevel="1"/>
    <col min="65" max="65" width="11.7109375" style="68" customWidth="1" outlineLevel="1"/>
    <col min="66" max="66" width="10.140625" style="68" customWidth="1" outlineLevel="1"/>
    <col min="67" max="67" width="11" style="68" customWidth="1" outlineLevel="1"/>
    <col min="68" max="68" width="1.28515625" style="171" customWidth="1" outlineLevel="1"/>
    <col min="69" max="69" width="10.140625" style="68" customWidth="1" outlineLevel="1"/>
    <col min="70" max="70" width="1.140625" style="68" customWidth="1" outlineLevel="1"/>
    <col min="71" max="71" width="15" style="68" customWidth="1" outlineLevel="1"/>
    <col min="72" max="72" width="14.28515625" style="68" customWidth="1" outlineLevel="1"/>
    <col min="73" max="73" width="12.85546875" style="68" customWidth="1" outlineLevel="1"/>
    <col min="74" max="74" width="15.28515625" style="68" customWidth="1" outlineLevel="1"/>
    <col min="75" max="75" width="12" style="68" customWidth="1" outlineLevel="1"/>
    <col min="76" max="76" width="0.85546875" style="68" customWidth="1" outlineLevel="1"/>
    <col min="77" max="77" width="12.42578125" style="68" customWidth="1" outlineLevel="1"/>
    <col min="78" max="78" width="1.7109375" customWidth="1" outlineLevel="1"/>
    <col min="79" max="79" width="4.7109375" style="71" customWidth="1"/>
    <col min="80" max="80" width="8.42578125" style="72" customWidth="1"/>
    <col min="81" max="81" width="10" customWidth="1"/>
    <col min="82" max="82" width="11.28515625" customWidth="1"/>
    <col min="83" max="84" width="10.5703125" customWidth="1"/>
    <col min="85" max="85" width="10.42578125" style="68" customWidth="1"/>
  </cols>
  <sheetData>
    <row r="1" spans="1:89" s="53" customFormat="1" ht="25.35" customHeight="1" x14ac:dyDescent="0.25">
      <c r="A1" s="188" t="s">
        <v>5</v>
      </c>
      <c r="B1" s="52"/>
      <c r="D1" s="12"/>
      <c r="E1" s="54"/>
      <c r="F1" s="54"/>
      <c r="G1" s="54"/>
      <c r="H1" s="54"/>
      <c r="I1" s="54"/>
      <c r="J1" s="54"/>
      <c r="K1" s="54"/>
      <c r="L1" s="54"/>
      <c r="M1" s="54"/>
      <c r="N1" s="54"/>
      <c r="O1" s="54"/>
      <c r="P1" s="54"/>
      <c r="Q1" s="54"/>
      <c r="R1" s="54"/>
      <c r="S1" s="54"/>
      <c r="T1" s="54"/>
      <c r="X1" s="54"/>
      <c r="Y1" s="54"/>
      <c r="Z1" s="54"/>
      <c r="AA1" s="54"/>
      <c r="AB1" s="54"/>
      <c r="AC1" s="54"/>
      <c r="AD1" s="54"/>
      <c r="AE1" s="54"/>
      <c r="AF1" s="54"/>
      <c r="AG1" s="54"/>
      <c r="AH1" s="54"/>
      <c r="AI1" s="54"/>
      <c r="AJ1" s="54"/>
      <c r="AK1" s="54"/>
      <c r="AL1" s="54"/>
      <c r="AN1" s="54"/>
      <c r="AO1" s="54"/>
      <c r="AP1" s="54"/>
      <c r="AQ1" s="54"/>
      <c r="AR1" s="55" t="s">
        <v>7</v>
      </c>
      <c r="AS1" s="55"/>
      <c r="AT1" s="55" t="s">
        <v>7</v>
      </c>
      <c r="AU1" s="55" t="s">
        <v>8</v>
      </c>
      <c r="AV1" s="55" t="s">
        <v>9</v>
      </c>
      <c r="AW1" s="55" t="s">
        <v>10</v>
      </c>
      <c r="AX1" s="55" t="s">
        <v>11</v>
      </c>
      <c r="AY1" s="54"/>
      <c r="AZ1" s="54"/>
      <c r="BA1" s="56"/>
      <c r="BB1" s="57"/>
      <c r="BC1" s="57"/>
      <c r="BD1" s="56"/>
      <c r="BE1" s="54"/>
      <c r="BF1" s="54"/>
      <c r="BG1" s="54"/>
      <c r="BH1" s="54"/>
      <c r="BI1" s="54"/>
      <c r="BJ1" s="54"/>
      <c r="BK1" s="54" t="s">
        <v>12</v>
      </c>
      <c r="BL1" s="54"/>
      <c r="BM1" s="54"/>
      <c r="BN1" s="54" t="s">
        <v>12</v>
      </c>
      <c r="BO1" s="54" t="s">
        <v>12</v>
      </c>
      <c r="BP1" s="54"/>
      <c r="BQ1" s="54" t="s">
        <v>12</v>
      </c>
      <c r="BR1" s="54"/>
      <c r="BS1" s="58" t="s">
        <v>509</v>
      </c>
      <c r="BT1" s="54" t="s">
        <v>12</v>
      </c>
      <c r="BU1" s="54" t="s">
        <v>12</v>
      </c>
      <c r="BV1" s="54"/>
      <c r="BW1" s="54"/>
      <c r="BX1" s="54"/>
      <c r="BY1" s="54"/>
      <c r="CA1" s="59"/>
      <c r="CB1" s="60"/>
      <c r="CG1" s="54"/>
    </row>
    <row r="2" spans="1:89" s="178" customFormat="1" ht="22.15" customHeight="1" x14ac:dyDescent="0.25">
      <c r="A2" s="188" t="s">
        <v>6</v>
      </c>
      <c r="D2" s="179"/>
      <c r="E2" s="179"/>
      <c r="F2" s="179"/>
      <c r="G2" s="180"/>
      <c r="H2" s="179"/>
      <c r="I2" s="179"/>
      <c r="J2" s="179"/>
      <c r="K2" s="179"/>
      <c r="L2" s="181"/>
      <c r="M2" s="182"/>
      <c r="N2" s="182"/>
      <c r="O2" s="183"/>
      <c r="P2" s="183"/>
      <c r="Q2" s="182"/>
      <c r="R2" s="182"/>
      <c r="S2" s="182"/>
      <c r="T2" s="182"/>
      <c r="U2" s="182"/>
      <c r="V2" s="182"/>
      <c r="W2" s="182"/>
      <c r="X2" s="183"/>
      <c r="Y2" s="182"/>
      <c r="Z2" s="182"/>
      <c r="AA2" s="182"/>
      <c r="AC2" s="184"/>
      <c r="AD2" s="185"/>
      <c r="AE2" s="185"/>
      <c r="AF2" s="185"/>
      <c r="AG2" s="185"/>
      <c r="AH2" s="185"/>
      <c r="AI2" s="185"/>
      <c r="AJ2" s="185"/>
      <c r="AK2" s="185"/>
      <c r="AL2" s="185"/>
      <c r="AM2" s="185"/>
      <c r="AN2" s="185"/>
      <c r="AR2" s="61" t="s">
        <v>13</v>
      </c>
      <c r="AS2" s="13">
        <f>$AZ$3-SUM(AF450+AK450+BJ450+BN450)</f>
        <v>36275570</v>
      </c>
      <c r="AT2" s="13">
        <f>IF(AS3=1,(AS2-AS450),0)</f>
        <v>0</v>
      </c>
      <c r="AU2" s="13">
        <f>IF(AT3=1,(AT2-AT450),0)</f>
        <v>0</v>
      </c>
      <c r="AV2" s="13">
        <f>IF(AU3=1,(AU2-AU450),0)</f>
        <v>0</v>
      </c>
      <c r="AW2" s="13">
        <f>IF(AV3=1,(AV2-AV450),0)</f>
        <v>0</v>
      </c>
      <c r="AX2" s="13">
        <f>IF(AW3=1,(AW2-AW450),0)</f>
        <v>0</v>
      </c>
      <c r="AY2" s="62"/>
      <c r="AZ2" s="63"/>
      <c r="BA2" s="13">
        <f>$AZ$3-SUM(AF450+AK450+BJ450+BN450)</f>
        <v>36275570</v>
      </c>
      <c r="BB2" s="57"/>
      <c r="BC2" s="57"/>
      <c r="BD2" s="64"/>
      <c r="BE2" s="65" t="s">
        <v>510</v>
      </c>
    </row>
    <row r="3" spans="1:89" s="178" customFormat="1" ht="22.15" customHeight="1" x14ac:dyDescent="0.25">
      <c r="A3" s="189" t="s">
        <v>507</v>
      </c>
      <c r="B3" s="186"/>
      <c r="C3" s="186"/>
      <c r="D3" s="186"/>
      <c r="E3" s="186"/>
      <c r="F3" s="186"/>
      <c r="G3" s="187"/>
      <c r="H3" s="186"/>
      <c r="I3" s="186"/>
      <c r="J3" s="186"/>
      <c r="K3" s="186"/>
      <c r="L3" s="181"/>
      <c r="M3" s="182"/>
      <c r="N3" s="182"/>
      <c r="O3" s="182"/>
      <c r="P3" s="182"/>
      <c r="Q3" s="182"/>
      <c r="R3" s="182"/>
      <c r="S3" s="182"/>
      <c r="T3" s="182"/>
      <c r="U3" s="182"/>
      <c r="V3" s="182"/>
      <c r="W3" s="182"/>
      <c r="X3" s="182"/>
      <c r="Y3" s="182"/>
      <c r="Z3" s="182"/>
      <c r="AA3" s="182"/>
      <c r="AC3" s="182"/>
      <c r="AD3" s="182"/>
      <c r="AE3" s="182"/>
      <c r="AF3" s="182"/>
      <c r="AG3" s="182"/>
      <c r="AH3" s="182"/>
      <c r="AI3" s="182"/>
      <c r="AJ3" s="182"/>
      <c r="AK3" s="182"/>
      <c r="AL3" s="182"/>
      <c r="AM3" s="182"/>
      <c r="AR3" s="61" t="s">
        <v>14</v>
      </c>
      <c r="AS3" s="190">
        <f>IF(AS2&gt;(AS450),1,AS2/(AS450))</f>
        <v>0.66121033151640063</v>
      </c>
      <c r="AT3" s="190">
        <f t="shared" ref="AT3:AX3" si="0">IF(AT2&gt;AT450,1,AT2/AT450)</f>
        <v>0</v>
      </c>
      <c r="AU3" s="190">
        <f t="shared" si="0"/>
        <v>0</v>
      </c>
      <c r="AV3" s="190">
        <f t="shared" si="0"/>
        <v>0</v>
      </c>
      <c r="AW3" s="190">
        <f t="shared" si="0"/>
        <v>0</v>
      </c>
      <c r="AX3" s="190">
        <f t="shared" si="0"/>
        <v>0</v>
      </c>
      <c r="AY3" s="66"/>
      <c r="AZ3" s="64">
        <v>83000000</v>
      </c>
      <c r="BA3" s="190">
        <f>IF(AS2&gt;(AS450+AY450),1,AS2/(AS450+AY450))</f>
        <v>0.65900225849254723</v>
      </c>
      <c r="BB3" s="57"/>
      <c r="BC3" s="57"/>
      <c r="BD3" s="64"/>
      <c r="BE3" s="65" t="s">
        <v>15</v>
      </c>
    </row>
    <row r="4" spans="1:89" s="57" customFormat="1" thickBot="1" x14ac:dyDescent="0.3">
      <c r="X4" s="67"/>
      <c r="Y4" s="67"/>
      <c r="Z4" s="67"/>
      <c r="AA4" s="67"/>
      <c r="AB4" s="67"/>
      <c r="AC4" s="67"/>
      <c r="AD4" s="67"/>
      <c r="AE4" s="67"/>
      <c r="AF4" s="67"/>
      <c r="AG4" s="67"/>
      <c r="AH4" s="67"/>
      <c r="AI4" s="67"/>
      <c r="AJ4" s="67"/>
      <c r="AK4" s="67"/>
      <c r="AL4" s="67"/>
      <c r="AM4" s="67"/>
      <c r="CG4" s="67"/>
    </row>
    <row r="5" spans="1:89" ht="16.350000000000001" hidden="1" customHeight="1" thickBot="1" x14ac:dyDescent="0.3">
      <c r="AA5" s="68"/>
      <c r="BD5" s="64"/>
      <c r="BP5" s="68"/>
      <c r="CA5"/>
      <c r="CB5" s="70"/>
    </row>
    <row r="6" spans="1:89" ht="16.350000000000001" hidden="1" customHeight="1" thickBot="1" x14ac:dyDescent="0.3">
      <c r="AA6" s="68"/>
      <c r="BD6" s="64"/>
      <c r="BP6" s="68"/>
      <c r="CA6"/>
      <c r="CB6" s="70"/>
    </row>
    <row r="7" spans="1:89" ht="32.25" hidden="1" customHeight="1" thickBot="1" x14ac:dyDescent="0.3">
      <c r="AA7" s="68"/>
      <c r="AN7" s="68"/>
      <c r="AO7" s="68"/>
      <c r="AP7" s="68"/>
      <c r="AQ7" s="68"/>
      <c r="AR7" s="68"/>
      <c r="AS7" s="68"/>
      <c r="AT7" s="68"/>
      <c r="AU7" s="68"/>
      <c r="AV7" s="68"/>
      <c r="AW7" s="68"/>
      <c r="AX7" s="68"/>
      <c r="AY7" s="68"/>
      <c r="AZ7" s="68"/>
      <c r="BA7" s="68"/>
      <c r="BB7" s="68"/>
      <c r="BC7" s="68"/>
      <c r="BD7" s="64"/>
      <c r="BP7" s="68"/>
    </row>
    <row r="8" spans="1:89" ht="21" x14ac:dyDescent="0.25">
      <c r="D8" s="7"/>
      <c r="E8" s="73"/>
      <c r="F8" s="74" t="s">
        <v>16</v>
      </c>
      <c r="G8" s="75"/>
      <c r="H8" s="76"/>
      <c r="I8" s="2"/>
      <c r="J8" s="73"/>
      <c r="K8" s="75"/>
      <c r="L8" s="75" t="s">
        <v>17</v>
      </c>
      <c r="M8" s="76"/>
      <c r="O8" s="77"/>
      <c r="Q8" s="73"/>
      <c r="R8" s="73" t="s">
        <v>18</v>
      </c>
      <c r="S8" s="78"/>
      <c r="T8" s="79"/>
      <c r="V8" s="77"/>
      <c r="X8" s="80" t="s">
        <v>511</v>
      </c>
      <c r="Y8" s="81"/>
      <c r="Z8" s="81"/>
      <c r="AA8" s="81"/>
      <c r="AB8" s="81"/>
      <c r="AC8" s="81"/>
      <c r="AD8" s="81"/>
      <c r="AE8" s="81"/>
      <c r="AF8" s="81"/>
      <c r="AG8" s="81"/>
      <c r="AH8" s="81"/>
      <c r="AI8" s="81"/>
      <c r="AJ8" s="81"/>
      <c r="AK8" s="81"/>
      <c r="AL8" s="82"/>
      <c r="AN8" s="83" t="s">
        <v>19</v>
      </c>
      <c r="AO8" s="84"/>
      <c r="AP8" s="84"/>
      <c r="AQ8" s="84"/>
      <c r="AR8" s="85"/>
      <c r="AS8" s="84"/>
      <c r="AT8" s="84"/>
      <c r="AU8" s="85"/>
      <c r="AV8" s="85"/>
      <c r="AW8" s="85"/>
      <c r="AX8" s="85"/>
      <c r="AY8" s="85"/>
      <c r="AZ8" s="85"/>
      <c r="BA8" s="86"/>
      <c r="BB8" s="87"/>
      <c r="BC8" s="87"/>
      <c r="BD8" s="64"/>
      <c r="BE8" s="88" t="s">
        <v>20</v>
      </c>
      <c r="BF8" s="89"/>
      <c r="BG8" s="89"/>
      <c r="BH8" s="89"/>
      <c r="BI8" s="89"/>
      <c r="BJ8" s="90"/>
      <c r="BK8" s="90"/>
      <c r="BL8" s="90"/>
      <c r="BM8" s="90"/>
      <c r="BN8" s="90"/>
      <c r="BO8" s="90"/>
      <c r="BP8" s="90"/>
      <c r="BQ8" s="90"/>
      <c r="BR8" s="90"/>
      <c r="BS8" s="90"/>
      <c r="BT8" s="90"/>
      <c r="BU8" s="90"/>
      <c r="BV8" s="90"/>
      <c r="BW8" s="90"/>
      <c r="BX8" s="90"/>
      <c r="BY8" s="91"/>
      <c r="CB8" s="80" t="s">
        <v>512</v>
      </c>
      <c r="CC8" s="81"/>
      <c r="CD8" s="81"/>
      <c r="CE8" s="81"/>
      <c r="CF8" s="81"/>
      <c r="CG8" s="82"/>
    </row>
    <row r="9" spans="1:89" ht="75" customHeight="1" thickBot="1" x14ac:dyDescent="0.3">
      <c r="A9" s="92" t="s">
        <v>2</v>
      </c>
      <c r="B9" s="93" t="s">
        <v>21</v>
      </c>
      <c r="C9" s="94" t="s">
        <v>22</v>
      </c>
      <c r="D9" s="15" t="s">
        <v>1</v>
      </c>
      <c r="E9" s="16" t="s">
        <v>23</v>
      </c>
      <c r="F9" s="16" t="s">
        <v>513</v>
      </c>
      <c r="G9" s="16" t="s">
        <v>24</v>
      </c>
      <c r="H9" s="17" t="s">
        <v>25</v>
      </c>
      <c r="I9" s="18" t="s">
        <v>26</v>
      </c>
      <c r="J9" s="19" t="s">
        <v>27</v>
      </c>
      <c r="K9" s="20" t="s">
        <v>28</v>
      </c>
      <c r="L9" s="20" t="s">
        <v>29</v>
      </c>
      <c r="M9" s="21" t="s">
        <v>30</v>
      </c>
      <c r="N9" s="22" t="s">
        <v>26</v>
      </c>
      <c r="O9" s="95" t="s">
        <v>31</v>
      </c>
      <c r="P9" s="22" t="s">
        <v>26</v>
      </c>
      <c r="Q9" s="23" t="s">
        <v>32</v>
      </c>
      <c r="R9" s="24" t="s">
        <v>27</v>
      </c>
      <c r="S9" s="24" t="s">
        <v>33</v>
      </c>
      <c r="T9" s="25" t="s">
        <v>34</v>
      </c>
      <c r="V9" s="96" t="s">
        <v>35</v>
      </c>
      <c r="X9" s="97" t="s">
        <v>4</v>
      </c>
      <c r="Y9" s="98" t="s">
        <v>1</v>
      </c>
      <c r="Z9" s="98" t="s">
        <v>36</v>
      </c>
      <c r="AA9" s="99" t="s">
        <v>514</v>
      </c>
      <c r="AB9" s="99" t="s">
        <v>515</v>
      </c>
      <c r="AC9" s="99" t="s">
        <v>516</v>
      </c>
      <c r="AD9" s="99" t="s">
        <v>517</v>
      </c>
      <c r="AE9" s="99" t="s">
        <v>518</v>
      </c>
      <c r="AF9" s="99" t="s">
        <v>3</v>
      </c>
      <c r="AG9" s="99" t="s">
        <v>519</v>
      </c>
      <c r="AH9" s="99" t="s">
        <v>520</v>
      </c>
      <c r="AI9" s="99" t="s">
        <v>521</v>
      </c>
      <c r="AJ9" s="99" t="s">
        <v>522</v>
      </c>
      <c r="AK9" s="99" t="s">
        <v>523</v>
      </c>
      <c r="AL9" s="100" t="s">
        <v>524</v>
      </c>
      <c r="AN9" s="101" t="s">
        <v>2</v>
      </c>
      <c r="AO9" s="102" t="s">
        <v>21</v>
      </c>
      <c r="AP9" s="102" t="s">
        <v>37</v>
      </c>
      <c r="AQ9" s="103" t="s">
        <v>38</v>
      </c>
      <c r="AR9" s="104" t="s">
        <v>39</v>
      </c>
      <c r="AS9" s="103" t="s">
        <v>40</v>
      </c>
      <c r="AT9" s="103" t="s">
        <v>41</v>
      </c>
      <c r="AU9" s="103" t="s">
        <v>42</v>
      </c>
      <c r="AV9" s="103" t="s">
        <v>43</v>
      </c>
      <c r="AW9" s="103" t="s">
        <v>44</v>
      </c>
      <c r="AX9" s="103" t="s">
        <v>45</v>
      </c>
      <c r="AY9" s="103" t="s">
        <v>46</v>
      </c>
      <c r="AZ9" s="105" t="s">
        <v>47</v>
      </c>
      <c r="BA9" s="106" t="s">
        <v>525</v>
      </c>
      <c r="BB9" s="107" t="s">
        <v>28</v>
      </c>
      <c r="BC9" s="107" t="s">
        <v>28</v>
      </c>
      <c r="BD9" s="64"/>
      <c r="BE9" s="108" t="s">
        <v>2</v>
      </c>
      <c r="BF9" s="109" t="s">
        <v>37</v>
      </c>
      <c r="BG9" s="110" t="s">
        <v>48</v>
      </c>
      <c r="BH9" s="110" t="s">
        <v>49</v>
      </c>
      <c r="BI9" s="110" t="s">
        <v>526</v>
      </c>
      <c r="BJ9" s="110" t="s">
        <v>50</v>
      </c>
      <c r="BK9" s="111" t="s">
        <v>51</v>
      </c>
      <c r="BL9" s="110" t="s">
        <v>52</v>
      </c>
      <c r="BM9" s="110" t="s">
        <v>53</v>
      </c>
      <c r="BN9" s="111" t="s">
        <v>54</v>
      </c>
      <c r="BO9" s="112" t="s">
        <v>55</v>
      </c>
      <c r="BP9" s="113"/>
      <c r="BQ9" s="111" t="s">
        <v>56</v>
      </c>
      <c r="BR9" s="113"/>
      <c r="BS9" s="114" t="s">
        <v>57</v>
      </c>
      <c r="BT9" s="115" t="s">
        <v>58</v>
      </c>
      <c r="BU9" s="116" t="s">
        <v>59</v>
      </c>
      <c r="BV9" s="117" t="s">
        <v>60</v>
      </c>
      <c r="BW9" s="111" t="s">
        <v>61</v>
      </c>
      <c r="BX9" s="113"/>
      <c r="BY9" s="112" t="s">
        <v>62</v>
      </c>
      <c r="CB9" s="97" t="s">
        <v>2</v>
      </c>
      <c r="CC9" s="98" t="s">
        <v>527</v>
      </c>
      <c r="CD9" s="98" t="s">
        <v>528</v>
      </c>
      <c r="CE9" s="98" t="s">
        <v>529</v>
      </c>
      <c r="CF9" s="98" t="s">
        <v>530</v>
      </c>
      <c r="CG9" s="118" t="s">
        <v>531</v>
      </c>
    </row>
    <row r="10" spans="1:89" x14ac:dyDescent="0.25">
      <c r="A10" s="119">
        <v>1</v>
      </c>
      <c r="B10" s="119">
        <v>1</v>
      </c>
      <c r="C10" s="120" t="s">
        <v>63</v>
      </c>
      <c r="D10" s="8">
        <f>Y10</f>
        <v>29.24</v>
      </c>
      <c r="E10" s="9">
        <f t="shared" ref="E10:G25" si="1">AD10+BH10</f>
        <v>333255</v>
      </c>
      <c r="F10" s="9">
        <f t="shared" si="1"/>
        <v>0</v>
      </c>
      <c r="G10" s="9">
        <f t="shared" si="1"/>
        <v>25218</v>
      </c>
      <c r="H10" s="26">
        <f>SUM(E10:G10)</f>
        <v>358473</v>
      </c>
      <c r="I10" s="27"/>
      <c r="J10" s="11">
        <f t="shared" ref="J10:J73" si="2">IF(BA10="",AZ10,BA10)</f>
        <v>0</v>
      </c>
      <c r="K10" s="121">
        <f t="shared" ref="K10" si="3">IF(AZ10=0,"",(SUM(J10)/SUM(AZ10)))</f>
        <v>0</v>
      </c>
      <c r="L10" s="28">
        <f>G10</f>
        <v>25218</v>
      </c>
      <c r="M10" s="26">
        <f>J10+L10</f>
        <v>25218</v>
      </c>
      <c r="N10" s="29"/>
      <c r="O10" s="122">
        <f t="shared" ref="O10:O73" si="4">H10-M10</f>
        <v>333255</v>
      </c>
      <c r="Q10" s="11">
        <f t="shared" ref="Q10:Q73" si="5">AK10+BN10</f>
        <v>12635</v>
      </c>
      <c r="R10" s="9">
        <f t="shared" ref="R10:R73" si="6">IF(BA10="",AZ10,BA10)</f>
        <v>0</v>
      </c>
      <c r="S10" s="9">
        <f t="shared" ref="S10:S73" si="7">AF10+AJ10+BJ10+BM10</f>
        <v>26111</v>
      </c>
      <c r="T10" s="10">
        <f t="shared" ref="T10:T73" si="8">SUM(Q10:S10)-AJ10-BM10</f>
        <v>37853</v>
      </c>
      <c r="V10" s="122">
        <f t="shared" ref="V10:V73" si="9">AF10+AK10+AZ10+BJ10+BN10</f>
        <v>97519.25</v>
      </c>
      <c r="W10" s="123"/>
      <c r="X10" s="124">
        <v>1</v>
      </c>
      <c r="Y10" s="125">
        <v>29.24</v>
      </c>
      <c r="Z10" s="125">
        <v>0</v>
      </c>
      <c r="AA10" s="126">
        <v>0</v>
      </c>
      <c r="AB10" s="127">
        <v>333257</v>
      </c>
      <c r="AC10" s="127">
        <v>0</v>
      </c>
      <c r="AD10" s="127">
        <v>333257</v>
      </c>
      <c r="AE10" s="127">
        <v>0</v>
      </c>
      <c r="AF10" s="127">
        <v>25218</v>
      </c>
      <c r="AG10" s="127">
        <v>358475</v>
      </c>
      <c r="AH10" s="127">
        <v>11742</v>
      </c>
      <c r="AI10" s="127">
        <v>0</v>
      </c>
      <c r="AJ10" s="127">
        <v>893</v>
      </c>
      <c r="AK10" s="127">
        <v>12635</v>
      </c>
      <c r="AL10" s="128">
        <v>371110</v>
      </c>
      <c r="AN10" s="124">
        <v>1</v>
      </c>
      <c r="AO10" s="129">
        <v>1</v>
      </c>
      <c r="AP10" s="130" t="s">
        <v>63</v>
      </c>
      <c r="AQ10" s="131">
        <f t="shared" ref="AQ10:AQ73" si="10">AD10+BH10</f>
        <v>333255</v>
      </c>
      <c r="AR10" s="132">
        <v>391028</v>
      </c>
      <c r="AS10" s="131">
        <f>IF(AR10&lt;0,AQ10,IF(AQ10-AR10&gt;0,AQ10-AR10,0))</f>
        <v>0</v>
      </c>
      <c r="AT10" s="131">
        <v>0</v>
      </c>
      <c r="AU10" s="131">
        <v>8388.5</v>
      </c>
      <c r="AV10" s="131">
        <v>31270.75</v>
      </c>
      <c r="AW10" s="131">
        <v>14519.5</v>
      </c>
      <c r="AX10" s="131">
        <v>5487.5</v>
      </c>
      <c r="AY10" s="131">
        <f>BW10</f>
        <v>0</v>
      </c>
      <c r="AZ10" s="133">
        <f>SUM(AS10:AX10)+AY10</f>
        <v>59666.25</v>
      </c>
      <c r="BA10" s="134">
        <f t="shared" ref="BA10:BA73" si="11">($AS10+$AY10)*BA$3+AT10*AT$3+AU10*AU$3+AV10*AV$3+AW10*AW$3+AX10*AX$3</f>
        <v>0</v>
      </c>
      <c r="BB10" s="134"/>
      <c r="BC10" s="134"/>
      <c r="BD10" s="64"/>
      <c r="BE10" s="31">
        <v>1</v>
      </c>
      <c r="BF10" s="32" t="s">
        <v>63</v>
      </c>
      <c r="BG10" s="135">
        <v>0</v>
      </c>
      <c r="BH10" s="33">
        <v>-2</v>
      </c>
      <c r="BI10" s="33"/>
      <c r="BJ10" s="34">
        <v>0</v>
      </c>
      <c r="BK10" s="35">
        <f>SUM(BH10:BJ10)</f>
        <v>-2</v>
      </c>
      <c r="BL10" s="34">
        <v>0</v>
      </c>
      <c r="BM10" s="34">
        <v>0</v>
      </c>
      <c r="BN10" s="35">
        <f t="shared" ref="BN10:BN73" si="12">BL10+BM10</f>
        <v>0</v>
      </c>
      <c r="BO10" s="36">
        <f t="shared" ref="BO10:BO73" si="13">BN10+BK10</f>
        <v>-2</v>
      </c>
      <c r="BP10" s="37"/>
      <c r="BQ10" s="35">
        <f>BM10+BJ10</f>
        <v>0</v>
      </c>
      <c r="BR10" s="37"/>
      <c r="BS10" s="136">
        <f>AS10</f>
        <v>0</v>
      </c>
      <c r="BT10" s="137">
        <f>IF(AR10&lt;0,0,IF((AD10+AE10-AR10)&gt;0,AD10+AE10-AR10,0))</f>
        <v>0</v>
      </c>
      <c r="BU10" s="138">
        <f>BS10-BT10</f>
        <v>0</v>
      </c>
      <c r="BV10" s="137">
        <v>0</v>
      </c>
      <c r="BW10" s="35">
        <f>IF(AND(BU10&lt;0,BV10&lt;0),      IF(BU10&lt;BV10,    0,   BV10-BU10),    IF(AND(BU10&gt;0,BV10&gt;0),     IF(OR(BV10&gt;BU10,BV10=BU10    ),      BV10-BU10,    0), BV10))</f>
        <v>0</v>
      </c>
      <c r="BX10" s="37"/>
      <c r="BY10" s="36">
        <f t="shared" ref="BY10:BY73" si="14">BQ10+BW10</f>
        <v>0</v>
      </c>
      <c r="BZ10" s="139"/>
      <c r="CA10" s="70"/>
      <c r="CB10" s="124">
        <v>1</v>
      </c>
      <c r="CC10" s="125">
        <v>0</v>
      </c>
      <c r="CD10" s="140">
        <v>0</v>
      </c>
      <c r="CE10" s="140">
        <v>0</v>
      </c>
      <c r="CF10" s="140">
        <v>0</v>
      </c>
      <c r="CG10" s="141">
        <v>0</v>
      </c>
      <c r="CK10" s="139"/>
    </row>
    <row r="11" spans="1:89" x14ac:dyDescent="0.25">
      <c r="A11" s="119">
        <v>2</v>
      </c>
      <c r="B11" s="119">
        <v>2</v>
      </c>
      <c r="C11" s="120" t="s">
        <v>64</v>
      </c>
      <c r="D11" s="8">
        <f t="shared" ref="D11:D74" si="15">Y11</f>
        <v>0</v>
      </c>
      <c r="E11" s="9">
        <f t="shared" si="1"/>
        <v>0</v>
      </c>
      <c r="F11" s="9">
        <f t="shared" si="1"/>
        <v>0</v>
      </c>
      <c r="G11" s="9">
        <f t="shared" si="1"/>
        <v>0</v>
      </c>
      <c r="H11" s="26">
        <f t="shared" ref="H11:H74" si="16">SUM(E11:G11)</f>
        <v>0</v>
      </c>
      <c r="I11" s="27"/>
      <c r="J11" s="11">
        <f t="shared" si="2"/>
        <v>0</v>
      </c>
      <c r="K11" s="121" t="str">
        <f t="shared" ref="K11:K74" si="17">IF(AZ11=0,"",(SUM(J11)/SUM(AZ11)))</f>
        <v/>
      </c>
      <c r="L11" s="28">
        <f t="shared" ref="L11:L74" si="18">G11</f>
        <v>0</v>
      </c>
      <c r="M11" s="26">
        <f t="shared" ref="M11:M74" si="19">J11+L11</f>
        <v>0</v>
      </c>
      <c r="N11" s="29"/>
      <c r="O11" s="30">
        <f t="shared" si="4"/>
        <v>0</v>
      </c>
      <c r="Q11" s="11">
        <f t="shared" si="5"/>
        <v>0</v>
      </c>
      <c r="R11" s="9">
        <f t="shared" si="6"/>
        <v>0</v>
      </c>
      <c r="S11" s="9">
        <f t="shared" si="7"/>
        <v>0</v>
      </c>
      <c r="T11" s="10">
        <f t="shared" si="8"/>
        <v>0</v>
      </c>
      <c r="V11" s="30">
        <f t="shared" si="9"/>
        <v>0</v>
      </c>
      <c r="W11" s="123"/>
      <c r="X11" s="124">
        <v>2</v>
      </c>
      <c r="Y11" s="125"/>
      <c r="Z11" s="125"/>
      <c r="AA11" s="126"/>
      <c r="AB11" s="127"/>
      <c r="AC11" s="127"/>
      <c r="AD11" s="127"/>
      <c r="AE11" s="127"/>
      <c r="AF11" s="127"/>
      <c r="AG11" s="127"/>
      <c r="AH11" s="127"/>
      <c r="AI11" s="127"/>
      <c r="AJ11" s="127"/>
      <c r="AK11" s="127"/>
      <c r="AL11" s="128"/>
      <c r="AN11" s="124">
        <v>2</v>
      </c>
      <c r="AO11" s="129">
        <v>2</v>
      </c>
      <c r="AP11" s="130" t="s">
        <v>64</v>
      </c>
      <c r="AQ11" s="131">
        <f t="shared" si="10"/>
        <v>0</v>
      </c>
      <c r="AR11" s="132">
        <v>0</v>
      </c>
      <c r="AS11" s="131">
        <f t="shared" ref="AS11:AS74" si="20">IF(AR11&lt;0,AQ11,IF(AQ11-AR11&gt;0,AQ11-AR11,0))</f>
        <v>0</v>
      </c>
      <c r="AT11" s="131">
        <v>0</v>
      </c>
      <c r="AU11" s="131">
        <v>0</v>
      </c>
      <c r="AV11" s="131">
        <v>0</v>
      </c>
      <c r="AW11" s="131">
        <v>0</v>
      </c>
      <c r="AX11" s="131">
        <v>0</v>
      </c>
      <c r="AY11" s="131">
        <f t="shared" ref="AY11:AY74" si="21">BW11</f>
        <v>0</v>
      </c>
      <c r="AZ11" s="133">
        <f t="shared" ref="AZ11:AZ74" si="22">SUM(AS11:AX11)+AY11</f>
        <v>0</v>
      </c>
      <c r="BA11" s="134">
        <f t="shared" si="11"/>
        <v>0</v>
      </c>
      <c r="BB11" s="134"/>
      <c r="BC11" s="134"/>
      <c r="BD11" s="64"/>
      <c r="BE11" s="31">
        <v>2</v>
      </c>
      <c r="BF11" s="32" t="s">
        <v>64</v>
      </c>
      <c r="BG11" s="135">
        <v>0</v>
      </c>
      <c r="BH11" s="33">
        <v>0</v>
      </c>
      <c r="BI11" s="33"/>
      <c r="BJ11" s="34">
        <v>0</v>
      </c>
      <c r="BK11" s="35">
        <f t="shared" ref="BK11:BK74" si="23">SUM(BH11:BJ11)</f>
        <v>0</v>
      </c>
      <c r="BL11" s="34">
        <v>0</v>
      </c>
      <c r="BM11" s="34">
        <v>0</v>
      </c>
      <c r="BN11" s="35">
        <f t="shared" si="12"/>
        <v>0</v>
      </c>
      <c r="BO11" s="36">
        <f t="shared" si="13"/>
        <v>0</v>
      </c>
      <c r="BP11" s="37"/>
      <c r="BQ11" s="35">
        <f t="shared" ref="BQ11:BQ74" si="24">BM11+BJ11</f>
        <v>0</v>
      </c>
      <c r="BR11" s="37"/>
      <c r="BS11" s="136">
        <f t="shared" ref="BS11:BS74" si="25">AS11</f>
        <v>0</v>
      </c>
      <c r="BT11" s="137">
        <f t="shared" ref="BT11:BT74" si="26">IF(AR11&lt;0,0,IF((AD11+AE11-AR11)&gt;0,AD11+AE11-AR11,0))</f>
        <v>0</v>
      </c>
      <c r="BU11" s="138">
        <f t="shared" ref="BU11:BU74" si="27">BS11-BT11</f>
        <v>0</v>
      </c>
      <c r="BV11" s="137">
        <v>0</v>
      </c>
      <c r="BW11" s="35">
        <f t="shared" ref="BW11:BW74" si="28">IF(AND(BU11&lt;0,BV11&lt;0),      IF(BU11&lt;BV11,    0,   BV11-BU11),    IF(AND(BU11&gt;0,BV11&gt;0),     IF(OR(BV11&gt;BU11,BV11=BU11    ),      BV11-BU11,    0), BV11))</f>
        <v>0</v>
      </c>
      <c r="BX11" s="37"/>
      <c r="BY11" s="36">
        <f t="shared" si="14"/>
        <v>0</v>
      </c>
      <c r="BZ11" s="139"/>
      <c r="CA11" s="70"/>
      <c r="CB11" s="124">
        <v>2</v>
      </c>
      <c r="CC11" s="125"/>
      <c r="CD11" s="140"/>
      <c r="CE11" s="140"/>
      <c r="CF11" s="140"/>
      <c r="CG11" s="141"/>
      <c r="CK11" s="139"/>
    </row>
    <row r="12" spans="1:89" x14ac:dyDescent="0.25">
      <c r="A12" s="119">
        <v>3</v>
      </c>
      <c r="B12" s="119">
        <v>3</v>
      </c>
      <c r="C12" s="120" t="s">
        <v>65</v>
      </c>
      <c r="D12" s="8">
        <f t="shared" si="15"/>
        <v>0.1</v>
      </c>
      <c r="E12" s="9">
        <f t="shared" si="1"/>
        <v>1154</v>
      </c>
      <c r="F12" s="9">
        <f t="shared" si="1"/>
        <v>0</v>
      </c>
      <c r="G12" s="9">
        <f t="shared" si="1"/>
        <v>88</v>
      </c>
      <c r="H12" s="26">
        <f t="shared" si="16"/>
        <v>1242</v>
      </c>
      <c r="I12" s="27"/>
      <c r="J12" s="11">
        <f t="shared" si="2"/>
        <v>-42.612029810752269</v>
      </c>
      <c r="K12" s="121">
        <f t="shared" si="17"/>
        <v>-2.8790189138521032E-2</v>
      </c>
      <c r="L12" s="28">
        <f t="shared" si="18"/>
        <v>88</v>
      </c>
      <c r="M12" s="26">
        <f t="shared" si="19"/>
        <v>45.387970189247731</v>
      </c>
      <c r="N12" s="29"/>
      <c r="O12" s="30">
        <f t="shared" si="4"/>
        <v>1196.6120298107523</v>
      </c>
      <c r="Q12" s="11">
        <f t="shared" si="5"/>
        <v>0</v>
      </c>
      <c r="R12" s="9">
        <f t="shared" si="6"/>
        <v>-42.612029810752269</v>
      </c>
      <c r="S12" s="9">
        <f t="shared" si="7"/>
        <v>88</v>
      </c>
      <c r="T12" s="10">
        <f t="shared" si="8"/>
        <v>45.387970189247731</v>
      </c>
      <c r="V12" s="30">
        <f t="shared" si="9"/>
        <v>1568.0885678704253</v>
      </c>
      <c r="W12" s="123"/>
      <c r="X12" s="124">
        <v>3</v>
      </c>
      <c r="Y12" s="125">
        <v>0.1</v>
      </c>
      <c r="Z12" s="125">
        <v>1.0782471065387145E-3</v>
      </c>
      <c r="AA12" s="126">
        <v>0</v>
      </c>
      <c r="AB12" s="127">
        <v>1154</v>
      </c>
      <c r="AC12" s="127">
        <v>0</v>
      </c>
      <c r="AD12" s="127">
        <v>1154</v>
      </c>
      <c r="AE12" s="127">
        <v>0</v>
      </c>
      <c r="AF12" s="127">
        <v>88</v>
      </c>
      <c r="AG12" s="127">
        <v>1242</v>
      </c>
      <c r="AH12" s="127">
        <v>0</v>
      </c>
      <c r="AI12" s="127">
        <v>0</v>
      </c>
      <c r="AJ12" s="127">
        <v>0</v>
      </c>
      <c r="AK12" s="127">
        <v>0</v>
      </c>
      <c r="AL12" s="128">
        <v>1242</v>
      </c>
      <c r="AN12" s="124">
        <v>3</v>
      </c>
      <c r="AO12" s="129">
        <v>3</v>
      </c>
      <c r="AP12" s="130" t="s">
        <v>65</v>
      </c>
      <c r="AQ12" s="131">
        <f t="shared" si="10"/>
        <v>1154</v>
      </c>
      <c r="AR12" s="132">
        <v>4240</v>
      </c>
      <c r="AS12" s="131">
        <f t="shared" si="20"/>
        <v>0</v>
      </c>
      <c r="AT12" s="131">
        <v>1060</v>
      </c>
      <c r="AU12" s="131">
        <v>0</v>
      </c>
      <c r="AV12" s="131">
        <v>484.75</v>
      </c>
      <c r="AW12" s="131">
        <v>0</v>
      </c>
      <c r="AX12" s="131">
        <v>0</v>
      </c>
      <c r="AY12" s="131">
        <f t="shared" si="21"/>
        <v>-64.661432129574678</v>
      </c>
      <c r="AZ12" s="133">
        <f t="shared" si="22"/>
        <v>1480.0885678704253</v>
      </c>
      <c r="BA12" s="134">
        <f t="shared" si="11"/>
        <v>-42.612029810752269</v>
      </c>
      <c r="BB12" s="134"/>
      <c r="BC12" s="134"/>
      <c r="BD12" s="64"/>
      <c r="BE12" s="31">
        <v>3</v>
      </c>
      <c r="BF12" s="32" t="s">
        <v>65</v>
      </c>
      <c r="BG12" s="135">
        <v>0</v>
      </c>
      <c r="BH12" s="33">
        <v>0</v>
      </c>
      <c r="BI12" s="33"/>
      <c r="BJ12" s="34">
        <v>0</v>
      </c>
      <c r="BK12" s="35">
        <f t="shared" si="23"/>
        <v>0</v>
      </c>
      <c r="BL12" s="34">
        <v>0</v>
      </c>
      <c r="BM12" s="34">
        <v>0</v>
      </c>
      <c r="BN12" s="35">
        <f t="shared" si="12"/>
        <v>0</v>
      </c>
      <c r="BO12" s="36">
        <f t="shared" si="13"/>
        <v>0</v>
      </c>
      <c r="BP12" s="37"/>
      <c r="BQ12" s="35">
        <f t="shared" si="24"/>
        <v>0</v>
      </c>
      <c r="BR12" s="37"/>
      <c r="BS12" s="136">
        <f t="shared" si="25"/>
        <v>0</v>
      </c>
      <c r="BT12" s="137">
        <f t="shared" si="26"/>
        <v>0</v>
      </c>
      <c r="BU12" s="138">
        <f t="shared" si="27"/>
        <v>0</v>
      </c>
      <c r="BV12" s="137">
        <v>-64.661432129574678</v>
      </c>
      <c r="BW12" s="35">
        <f t="shared" si="28"/>
        <v>-64.661432129574678</v>
      </c>
      <c r="BX12" s="37"/>
      <c r="BY12" s="36">
        <f t="shared" si="14"/>
        <v>-64.661432129574678</v>
      </c>
      <c r="BZ12" s="139"/>
      <c r="CA12" s="70"/>
      <c r="CB12" s="124">
        <v>3</v>
      </c>
      <c r="CC12" s="125">
        <v>0</v>
      </c>
      <c r="CD12" s="140">
        <v>0</v>
      </c>
      <c r="CE12" s="140">
        <v>0</v>
      </c>
      <c r="CF12" s="140">
        <v>0</v>
      </c>
      <c r="CG12" s="141">
        <v>0</v>
      </c>
      <c r="CK12" s="139"/>
    </row>
    <row r="13" spans="1:89" x14ac:dyDescent="0.25">
      <c r="A13" s="119">
        <v>4</v>
      </c>
      <c r="B13" s="119">
        <v>4</v>
      </c>
      <c r="C13" s="120" t="s">
        <v>66</v>
      </c>
      <c r="D13" s="8">
        <f t="shared" si="15"/>
        <v>0</v>
      </c>
      <c r="E13" s="9">
        <f t="shared" si="1"/>
        <v>0</v>
      </c>
      <c r="F13" s="9">
        <f t="shared" si="1"/>
        <v>0</v>
      </c>
      <c r="G13" s="9">
        <f t="shared" si="1"/>
        <v>0</v>
      </c>
      <c r="H13" s="26">
        <f t="shared" si="16"/>
        <v>0</v>
      </c>
      <c r="I13" s="27"/>
      <c r="J13" s="11">
        <f t="shared" si="2"/>
        <v>0</v>
      </c>
      <c r="K13" s="121" t="str">
        <f t="shared" si="17"/>
        <v/>
      </c>
      <c r="L13" s="28">
        <f t="shared" si="18"/>
        <v>0</v>
      </c>
      <c r="M13" s="26">
        <f t="shared" si="19"/>
        <v>0</v>
      </c>
      <c r="N13" s="29"/>
      <c r="O13" s="30">
        <f t="shared" si="4"/>
        <v>0</v>
      </c>
      <c r="Q13" s="11">
        <f t="shared" si="5"/>
        <v>0</v>
      </c>
      <c r="R13" s="9">
        <f t="shared" si="6"/>
        <v>0</v>
      </c>
      <c r="S13" s="9">
        <f t="shared" si="7"/>
        <v>0</v>
      </c>
      <c r="T13" s="10">
        <f t="shared" si="8"/>
        <v>0</v>
      </c>
      <c r="V13" s="30">
        <f t="shared" si="9"/>
        <v>0</v>
      </c>
      <c r="W13" s="123"/>
      <c r="X13" s="124">
        <v>4</v>
      </c>
      <c r="Y13" s="125"/>
      <c r="Z13" s="125"/>
      <c r="AA13" s="126"/>
      <c r="AB13" s="127"/>
      <c r="AC13" s="127"/>
      <c r="AD13" s="127"/>
      <c r="AE13" s="127"/>
      <c r="AF13" s="127"/>
      <c r="AG13" s="127"/>
      <c r="AH13" s="127"/>
      <c r="AI13" s="127"/>
      <c r="AJ13" s="127"/>
      <c r="AK13" s="127"/>
      <c r="AL13" s="128"/>
      <c r="AN13" s="124">
        <v>4</v>
      </c>
      <c r="AO13" s="129">
        <v>4</v>
      </c>
      <c r="AP13" s="130" t="s">
        <v>66</v>
      </c>
      <c r="AQ13" s="131">
        <f t="shared" si="10"/>
        <v>0</v>
      </c>
      <c r="AR13" s="132">
        <v>0</v>
      </c>
      <c r="AS13" s="131">
        <f t="shared" si="20"/>
        <v>0</v>
      </c>
      <c r="AT13" s="131">
        <v>0</v>
      </c>
      <c r="AU13" s="131">
        <v>0</v>
      </c>
      <c r="AV13" s="131">
        <v>0</v>
      </c>
      <c r="AW13" s="131">
        <v>0</v>
      </c>
      <c r="AX13" s="131">
        <v>0</v>
      </c>
      <c r="AY13" s="131">
        <f t="shared" si="21"/>
        <v>0</v>
      </c>
      <c r="AZ13" s="133">
        <f t="shared" si="22"/>
        <v>0</v>
      </c>
      <c r="BA13" s="134">
        <f t="shared" si="11"/>
        <v>0</v>
      </c>
      <c r="BB13" s="134"/>
      <c r="BC13" s="134"/>
      <c r="BD13" s="64"/>
      <c r="BE13" s="31">
        <v>4</v>
      </c>
      <c r="BF13" s="32" t="s">
        <v>66</v>
      </c>
      <c r="BG13" s="135">
        <v>0</v>
      </c>
      <c r="BH13" s="33">
        <v>0</v>
      </c>
      <c r="BI13" s="33"/>
      <c r="BJ13" s="34">
        <v>0</v>
      </c>
      <c r="BK13" s="35">
        <f t="shared" si="23"/>
        <v>0</v>
      </c>
      <c r="BL13" s="34">
        <v>0</v>
      </c>
      <c r="BM13" s="34">
        <v>0</v>
      </c>
      <c r="BN13" s="35">
        <f t="shared" si="12"/>
        <v>0</v>
      </c>
      <c r="BO13" s="36">
        <f t="shared" si="13"/>
        <v>0</v>
      </c>
      <c r="BP13" s="37"/>
      <c r="BQ13" s="35">
        <f t="shared" si="24"/>
        <v>0</v>
      </c>
      <c r="BR13" s="37"/>
      <c r="BS13" s="136">
        <f t="shared" si="25"/>
        <v>0</v>
      </c>
      <c r="BT13" s="137">
        <f t="shared" si="26"/>
        <v>0</v>
      </c>
      <c r="BU13" s="138">
        <f t="shared" si="27"/>
        <v>0</v>
      </c>
      <c r="BV13" s="137">
        <v>0</v>
      </c>
      <c r="BW13" s="35">
        <f t="shared" si="28"/>
        <v>0</v>
      </c>
      <c r="BX13" s="37"/>
      <c r="BY13" s="36">
        <f t="shared" si="14"/>
        <v>0</v>
      </c>
      <c r="BZ13" s="139"/>
      <c r="CA13" s="70"/>
      <c r="CB13" s="124">
        <v>4</v>
      </c>
      <c r="CC13" s="125"/>
      <c r="CD13" s="140"/>
      <c r="CE13" s="140"/>
      <c r="CF13" s="140"/>
      <c r="CG13" s="141"/>
      <c r="CK13" s="139"/>
    </row>
    <row r="14" spans="1:89" x14ac:dyDescent="0.25">
      <c r="A14" s="119">
        <v>5</v>
      </c>
      <c r="B14" s="119">
        <v>5</v>
      </c>
      <c r="C14" s="120" t="s">
        <v>67</v>
      </c>
      <c r="D14" s="8">
        <f t="shared" si="15"/>
        <v>16.440000000000001</v>
      </c>
      <c r="E14" s="9">
        <f t="shared" si="1"/>
        <v>237349</v>
      </c>
      <c r="F14" s="9">
        <f t="shared" si="1"/>
        <v>0</v>
      </c>
      <c r="G14" s="9">
        <f t="shared" si="1"/>
        <v>14657</v>
      </c>
      <c r="H14" s="26">
        <f t="shared" si="16"/>
        <v>252006</v>
      </c>
      <c r="I14" s="27"/>
      <c r="J14" s="11">
        <f t="shared" si="2"/>
        <v>36542.993237928727</v>
      </c>
      <c r="K14" s="121">
        <f t="shared" si="17"/>
        <v>0.46357149456488206</v>
      </c>
      <c r="L14" s="28">
        <f t="shared" si="18"/>
        <v>14657</v>
      </c>
      <c r="M14" s="26">
        <f t="shared" si="19"/>
        <v>51199.993237928727</v>
      </c>
      <c r="N14" s="29"/>
      <c r="O14" s="30">
        <f t="shared" si="4"/>
        <v>200806.00676207128</v>
      </c>
      <c r="Q14" s="11">
        <f t="shared" si="5"/>
        <v>0</v>
      </c>
      <c r="R14" s="9">
        <f t="shared" si="6"/>
        <v>36542.993237928727</v>
      </c>
      <c r="S14" s="9">
        <f t="shared" si="7"/>
        <v>14657</v>
      </c>
      <c r="T14" s="10">
        <f t="shared" si="8"/>
        <v>51199.993237928727</v>
      </c>
      <c r="V14" s="30">
        <f t="shared" si="9"/>
        <v>93486.25</v>
      </c>
      <c r="W14" s="123"/>
      <c r="X14" s="124">
        <v>5</v>
      </c>
      <c r="Y14" s="125">
        <v>16.440000000000001</v>
      </c>
      <c r="Z14" s="125">
        <v>2.7592474986942173E-2</v>
      </c>
      <c r="AA14" s="126">
        <v>0</v>
      </c>
      <c r="AB14" s="127">
        <v>237349</v>
      </c>
      <c r="AC14" s="127">
        <v>0</v>
      </c>
      <c r="AD14" s="127">
        <v>237349</v>
      </c>
      <c r="AE14" s="127">
        <v>0</v>
      </c>
      <c r="AF14" s="127">
        <v>14657</v>
      </c>
      <c r="AG14" s="127">
        <v>252006</v>
      </c>
      <c r="AH14" s="127">
        <v>0</v>
      </c>
      <c r="AI14" s="127">
        <v>0</v>
      </c>
      <c r="AJ14" s="127">
        <v>0</v>
      </c>
      <c r="AK14" s="127">
        <v>0</v>
      </c>
      <c r="AL14" s="128">
        <v>252006</v>
      </c>
      <c r="AN14" s="124">
        <v>5</v>
      </c>
      <c r="AO14" s="129">
        <v>5</v>
      </c>
      <c r="AP14" s="130" t="s">
        <v>67</v>
      </c>
      <c r="AQ14" s="131">
        <f t="shared" si="10"/>
        <v>237349</v>
      </c>
      <c r="AR14" s="132">
        <v>181897</v>
      </c>
      <c r="AS14" s="131">
        <f t="shared" si="20"/>
        <v>55452</v>
      </c>
      <c r="AT14" s="131">
        <v>0</v>
      </c>
      <c r="AU14" s="131">
        <v>0</v>
      </c>
      <c r="AV14" s="131">
        <v>17352.25</v>
      </c>
      <c r="AW14" s="131">
        <v>6025</v>
      </c>
      <c r="AX14" s="131">
        <v>0</v>
      </c>
      <c r="AY14" s="131">
        <f t="shared" si="21"/>
        <v>0</v>
      </c>
      <c r="AZ14" s="133">
        <f t="shared" si="22"/>
        <v>78829.25</v>
      </c>
      <c r="BA14" s="134">
        <f t="shared" si="11"/>
        <v>36542.993237928727</v>
      </c>
      <c r="BB14" s="134"/>
      <c r="BC14" s="134"/>
      <c r="BD14" s="64"/>
      <c r="BE14" s="31">
        <v>5</v>
      </c>
      <c r="BF14" s="32" t="s">
        <v>67</v>
      </c>
      <c r="BG14" s="135">
        <v>0</v>
      </c>
      <c r="BH14" s="33">
        <v>0</v>
      </c>
      <c r="BI14" s="33"/>
      <c r="BJ14" s="34">
        <v>0</v>
      </c>
      <c r="BK14" s="35">
        <f t="shared" si="23"/>
        <v>0</v>
      </c>
      <c r="BL14" s="34">
        <v>0</v>
      </c>
      <c r="BM14" s="34">
        <v>0</v>
      </c>
      <c r="BN14" s="35">
        <f t="shared" si="12"/>
        <v>0</v>
      </c>
      <c r="BO14" s="36">
        <f t="shared" si="13"/>
        <v>0</v>
      </c>
      <c r="BP14" s="37"/>
      <c r="BQ14" s="35">
        <f t="shared" si="24"/>
        <v>0</v>
      </c>
      <c r="BR14" s="37"/>
      <c r="BS14" s="136">
        <f t="shared" si="25"/>
        <v>55452</v>
      </c>
      <c r="BT14" s="137">
        <f t="shared" si="26"/>
        <v>55452</v>
      </c>
      <c r="BU14" s="138">
        <f t="shared" si="27"/>
        <v>0</v>
      </c>
      <c r="BV14" s="137">
        <v>0</v>
      </c>
      <c r="BW14" s="35">
        <f t="shared" si="28"/>
        <v>0</v>
      </c>
      <c r="BX14" s="37"/>
      <c r="BY14" s="36">
        <f t="shared" si="14"/>
        <v>0</v>
      </c>
      <c r="BZ14" s="139"/>
      <c r="CA14" s="70"/>
      <c r="CB14" s="124">
        <v>5</v>
      </c>
      <c r="CC14" s="125">
        <v>0</v>
      </c>
      <c r="CD14" s="140">
        <v>0</v>
      </c>
      <c r="CE14" s="140">
        <v>0</v>
      </c>
      <c r="CF14" s="140">
        <v>0</v>
      </c>
      <c r="CG14" s="141">
        <v>0</v>
      </c>
      <c r="CK14" s="139"/>
    </row>
    <row r="15" spans="1:89" x14ac:dyDescent="0.25">
      <c r="A15" s="119">
        <v>6</v>
      </c>
      <c r="B15" s="119">
        <v>6</v>
      </c>
      <c r="C15" s="120" t="s">
        <v>68</v>
      </c>
      <c r="D15" s="8">
        <f t="shared" si="15"/>
        <v>0</v>
      </c>
      <c r="E15" s="9">
        <f t="shared" si="1"/>
        <v>0</v>
      </c>
      <c r="F15" s="9">
        <f t="shared" si="1"/>
        <v>0</v>
      </c>
      <c r="G15" s="9">
        <f t="shared" si="1"/>
        <v>0</v>
      </c>
      <c r="H15" s="26">
        <f t="shared" si="16"/>
        <v>0</v>
      </c>
      <c r="I15" s="27"/>
      <c r="J15" s="11">
        <f t="shared" si="2"/>
        <v>0</v>
      </c>
      <c r="K15" s="121" t="str">
        <f t="shared" si="17"/>
        <v/>
      </c>
      <c r="L15" s="28">
        <f t="shared" si="18"/>
        <v>0</v>
      </c>
      <c r="M15" s="26">
        <f t="shared" si="19"/>
        <v>0</v>
      </c>
      <c r="N15" s="29"/>
      <c r="O15" s="30">
        <f t="shared" si="4"/>
        <v>0</v>
      </c>
      <c r="Q15" s="11">
        <f t="shared" si="5"/>
        <v>0</v>
      </c>
      <c r="R15" s="9">
        <f t="shared" si="6"/>
        <v>0</v>
      </c>
      <c r="S15" s="9">
        <f t="shared" si="7"/>
        <v>0</v>
      </c>
      <c r="T15" s="10">
        <f t="shared" si="8"/>
        <v>0</v>
      </c>
      <c r="V15" s="30">
        <f t="shared" si="9"/>
        <v>0</v>
      </c>
      <c r="W15" s="123"/>
      <c r="X15" s="124">
        <v>6</v>
      </c>
      <c r="Y15" s="125"/>
      <c r="Z15" s="125"/>
      <c r="AA15" s="126"/>
      <c r="AB15" s="127"/>
      <c r="AC15" s="127"/>
      <c r="AD15" s="127"/>
      <c r="AE15" s="127"/>
      <c r="AF15" s="127"/>
      <c r="AG15" s="127"/>
      <c r="AH15" s="127"/>
      <c r="AI15" s="127"/>
      <c r="AJ15" s="127"/>
      <c r="AK15" s="127"/>
      <c r="AL15" s="128"/>
      <c r="AN15" s="124">
        <v>6</v>
      </c>
      <c r="AO15" s="129">
        <v>6</v>
      </c>
      <c r="AP15" s="130" t="s">
        <v>68</v>
      </c>
      <c r="AQ15" s="131">
        <f t="shared" si="10"/>
        <v>0</v>
      </c>
      <c r="AR15" s="132">
        <v>0</v>
      </c>
      <c r="AS15" s="131">
        <f t="shared" si="20"/>
        <v>0</v>
      </c>
      <c r="AT15" s="131">
        <v>0</v>
      </c>
      <c r="AU15" s="131">
        <v>0</v>
      </c>
      <c r="AV15" s="131">
        <v>0</v>
      </c>
      <c r="AW15" s="131">
        <v>0</v>
      </c>
      <c r="AX15" s="131">
        <v>0</v>
      </c>
      <c r="AY15" s="131">
        <f t="shared" si="21"/>
        <v>0</v>
      </c>
      <c r="AZ15" s="133">
        <f t="shared" si="22"/>
        <v>0</v>
      </c>
      <c r="BA15" s="134">
        <f t="shared" si="11"/>
        <v>0</v>
      </c>
      <c r="BB15" s="134"/>
      <c r="BC15" s="134"/>
      <c r="BD15" s="64"/>
      <c r="BE15" s="31">
        <v>6</v>
      </c>
      <c r="BF15" s="32" t="s">
        <v>68</v>
      </c>
      <c r="BG15" s="135">
        <v>0</v>
      </c>
      <c r="BH15" s="33">
        <v>0</v>
      </c>
      <c r="BI15" s="33"/>
      <c r="BJ15" s="34">
        <v>0</v>
      </c>
      <c r="BK15" s="35">
        <f t="shared" si="23"/>
        <v>0</v>
      </c>
      <c r="BL15" s="34">
        <v>0</v>
      </c>
      <c r="BM15" s="34">
        <v>0</v>
      </c>
      <c r="BN15" s="35">
        <f t="shared" si="12"/>
        <v>0</v>
      </c>
      <c r="BO15" s="36">
        <f t="shared" si="13"/>
        <v>0</v>
      </c>
      <c r="BP15" s="37"/>
      <c r="BQ15" s="35">
        <f t="shared" si="24"/>
        <v>0</v>
      </c>
      <c r="BR15" s="37"/>
      <c r="BS15" s="136">
        <f t="shared" si="25"/>
        <v>0</v>
      </c>
      <c r="BT15" s="137">
        <f t="shared" si="26"/>
        <v>0</v>
      </c>
      <c r="BU15" s="138">
        <f t="shared" si="27"/>
        <v>0</v>
      </c>
      <c r="BV15" s="137">
        <v>0</v>
      </c>
      <c r="BW15" s="35">
        <f t="shared" si="28"/>
        <v>0</v>
      </c>
      <c r="BX15" s="37"/>
      <c r="BY15" s="36">
        <f t="shared" si="14"/>
        <v>0</v>
      </c>
      <c r="BZ15" s="139"/>
      <c r="CA15" s="70"/>
      <c r="CB15" s="124">
        <v>6</v>
      </c>
      <c r="CC15" s="125"/>
      <c r="CD15" s="140"/>
      <c r="CE15" s="140"/>
      <c r="CF15" s="140"/>
      <c r="CG15" s="141"/>
      <c r="CK15" s="139"/>
    </row>
    <row r="16" spans="1:89" x14ac:dyDescent="0.25">
      <c r="A16" s="119">
        <v>7</v>
      </c>
      <c r="B16" s="119">
        <v>7</v>
      </c>
      <c r="C16" s="120" t="s">
        <v>69</v>
      </c>
      <c r="D16" s="8">
        <f t="shared" si="15"/>
        <v>44.980000000000004</v>
      </c>
      <c r="E16" s="9">
        <f t="shared" si="1"/>
        <v>512723</v>
      </c>
      <c r="F16" s="9">
        <f t="shared" si="1"/>
        <v>0</v>
      </c>
      <c r="G16" s="9">
        <f t="shared" si="1"/>
        <v>39274</v>
      </c>
      <c r="H16" s="26">
        <f t="shared" si="16"/>
        <v>551997</v>
      </c>
      <c r="I16" s="27"/>
      <c r="J16" s="11">
        <f t="shared" si="2"/>
        <v>0</v>
      </c>
      <c r="K16" s="121">
        <f t="shared" si="17"/>
        <v>0</v>
      </c>
      <c r="L16" s="28">
        <f t="shared" si="18"/>
        <v>39274</v>
      </c>
      <c r="M16" s="26">
        <f t="shared" si="19"/>
        <v>39274</v>
      </c>
      <c r="N16" s="29"/>
      <c r="O16" s="30">
        <f t="shared" si="4"/>
        <v>512723</v>
      </c>
      <c r="Q16" s="11">
        <f t="shared" si="5"/>
        <v>12555</v>
      </c>
      <c r="R16" s="9">
        <f t="shared" si="6"/>
        <v>0</v>
      </c>
      <c r="S16" s="9">
        <f t="shared" si="7"/>
        <v>40167</v>
      </c>
      <c r="T16" s="10">
        <f t="shared" si="8"/>
        <v>51829</v>
      </c>
      <c r="V16" s="30">
        <f t="shared" si="9"/>
        <v>99479.75</v>
      </c>
      <c r="W16" s="123"/>
      <c r="X16" s="124">
        <v>7</v>
      </c>
      <c r="Y16" s="125">
        <v>44.980000000000004</v>
      </c>
      <c r="Z16" s="125">
        <v>0</v>
      </c>
      <c r="AA16" s="126">
        <v>0</v>
      </c>
      <c r="AB16" s="127">
        <v>512723</v>
      </c>
      <c r="AC16" s="127">
        <v>0</v>
      </c>
      <c r="AD16" s="127">
        <v>512723</v>
      </c>
      <c r="AE16" s="127">
        <v>0</v>
      </c>
      <c r="AF16" s="127">
        <v>39274</v>
      </c>
      <c r="AG16" s="127">
        <v>551997</v>
      </c>
      <c r="AH16" s="127">
        <v>11662</v>
      </c>
      <c r="AI16" s="127">
        <v>0</v>
      </c>
      <c r="AJ16" s="127">
        <v>893</v>
      </c>
      <c r="AK16" s="127">
        <v>12555</v>
      </c>
      <c r="AL16" s="128">
        <v>564552</v>
      </c>
      <c r="AN16" s="124">
        <v>7</v>
      </c>
      <c r="AO16" s="129">
        <v>7</v>
      </c>
      <c r="AP16" s="130" t="s">
        <v>69</v>
      </c>
      <c r="AQ16" s="131">
        <f t="shared" si="10"/>
        <v>512723</v>
      </c>
      <c r="AR16" s="132">
        <v>560588</v>
      </c>
      <c r="AS16" s="131">
        <f t="shared" si="20"/>
        <v>0</v>
      </c>
      <c r="AT16" s="131">
        <v>0</v>
      </c>
      <c r="AU16" s="131">
        <v>26822</v>
      </c>
      <c r="AV16" s="131">
        <v>0</v>
      </c>
      <c r="AW16" s="131">
        <v>0</v>
      </c>
      <c r="AX16" s="131">
        <v>20828.75</v>
      </c>
      <c r="AY16" s="131">
        <f t="shared" si="21"/>
        <v>0</v>
      </c>
      <c r="AZ16" s="133">
        <f t="shared" si="22"/>
        <v>47650.75</v>
      </c>
      <c r="BA16" s="134">
        <f t="shared" si="11"/>
        <v>0</v>
      </c>
      <c r="BB16" s="134"/>
      <c r="BC16" s="134"/>
      <c r="BD16" s="64"/>
      <c r="BE16" s="31">
        <v>7</v>
      </c>
      <c r="BF16" s="32" t="s">
        <v>69</v>
      </c>
      <c r="BG16" s="135">
        <v>0</v>
      </c>
      <c r="BH16" s="33">
        <v>0</v>
      </c>
      <c r="BI16" s="33"/>
      <c r="BJ16" s="34">
        <v>0</v>
      </c>
      <c r="BK16" s="35">
        <f t="shared" si="23"/>
        <v>0</v>
      </c>
      <c r="BL16" s="34">
        <v>0</v>
      </c>
      <c r="BM16" s="34">
        <v>0</v>
      </c>
      <c r="BN16" s="35">
        <f t="shared" si="12"/>
        <v>0</v>
      </c>
      <c r="BO16" s="36">
        <f t="shared" si="13"/>
        <v>0</v>
      </c>
      <c r="BP16" s="37"/>
      <c r="BQ16" s="35">
        <f t="shared" si="24"/>
        <v>0</v>
      </c>
      <c r="BR16" s="37"/>
      <c r="BS16" s="136">
        <f t="shared" si="25"/>
        <v>0</v>
      </c>
      <c r="BT16" s="137">
        <f t="shared" si="26"/>
        <v>0</v>
      </c>
      <c r="BU16" s="138">
        <f t="shared" si="27"/>
        <v>0</v>
      </c>
      <c r="BV16" s="137">
        <v>0</v>
      </c>
      <c r="BW16" s="35">
        <f t="shared" si="28"/>
        <v>0</v>
      </c>
      <c r="BX16" s="37"/>
      <c r="BY16" s="36">
        <f t="shared" si="14"/>
        <v>0</v>
      </c>
      <c r="BZ16" s="139"/>
      <c r="CA16" s="70"/>
      <c r="CB16" s="124">
        <v>7</v>
      </c>
      <c r="CC16" s="125">
        <v>0</v>
      </c>
      <c r="CD16" s="140">
        <v>0</v>
      </c>
      <c r="CE16" s="140">
        <v>0</v>
      </c>
      <c r="CF16" s="140">
        <v>0</v>
      </c>
      <c r="CG16" s="141">
        <v>0</v>
      </c>
      <c r="CK16" s="139"/>
    </row>
    <row r="17" spans="1:89" x14ac:dyDescent="0.25">
      <c r="A17" s="119">
        <v>8</v>
      </c>
      <c r="B17" s="119">
        <v>8</v>
      </c>
      <c r="C17" s="120" t="s">
        <v>70</v>
      </c>
      <c r="D17" s="8">
        <f t="shared" si="15"/>
        <v>80</v>
      </c>
      <c r="E17" s="9">
        <f t="shared" si="1"/>
        <v>1523312</v>
      </c>
      <c r="F17" s="9">
        <f t="shared" si="1"/>
        <v>0</v>
      </c>
      <c r="G17" s="9">
        <f t="shared" si="1"/>
        <v>70549</v>
      </c>
      <c r="H17" s="26">
        <f t="shared" si="16"/>
        <v>1593861</v>
      </c>
      <c r="I17" s="27"/>
      <c r="J17" s="11">
        <f t="shared" si="2"/>
        <v>-2227.9961086734838</v>
      </c>
      <c r="K17" s="121">
        <f t="shared" si="17"/>
        <v>-1.0881536575698826E-2</v>
      </c>
      <c r="L17" s="28">
        <f t="shared" si="18"/>
        <v>70549</v>
      </c>
      <c r="M17" s="26">
        <f t="shared" si="19"/>
        <v>68321.003891326516</v>
      </c>
      <c r="N17" s="29"/>
      <c r="O17" s="30">
        <f t="shared" si="4"/>
        <v>1525539.9961086735</v>
      </c>
      <c r="Q17" s="11">
        <f t="shared" si="5"/>
        <v>17796</v>
      </c>
      <c r="R17" s="9">
        <f t="shared" si="6"/>
        <v>-2227.9961086734838</v>
      </c>
      <c r="S17" s="9">
        <f t="shared" si="7"/>
        <v>71442</v>
      </c>
      <c r="T17" s="10">
        <f t="shared" si="8"/>
        <v>86117.003891326516</v>
      </c>
      <c r="V17" s="30">
        <f t="shared" si="9"/>
        <v>293095.13737022696</v>
      </c>
      <c r="W17" s="123"/>
      <c r="X17" s="124">
        <v>8</v>
      </c>
      <c r="Y17" s="125">
        <v>80</v>
      </c>
      <c r="Z17" s="125">
        <v>0</v>
      </c>
      <c r="AA17" s="126">
        <v>0</v>
      </c>
      <c r="AB17" s="127">
        <v>1523312</v>
      </c>
      <c r="AC17" s="127">
        <v>0</v>
      </c>
      <c r="AD17" s="127">
        <v>1523312</v>
      </c>
      <c r="AE17" s="127">
        <v>0</v>
      </c>
      <c r="AF17" s="127">
        <v>70549</v>
      </c>
      <c r="AG17" s="127">
        <v>1593861</v>
      </c>
      <c r="AH17" s="127">
        <v>16903</v>
      </c>
      <c r="AI17" s="127">
        <v>0</v>
      </c>
      <c r="AJ17" s="127">
        <v>893</v>
      </c>
      <c r="AK17" s="127">
        <v>17796</v>
      </c>
      <c r="AL17" s="128">
        <v>1611657</v>
      </c>
      <c r="AN17" s="124">
        <v>8</v>
      </c>
      <c r="AO17" s="129">
        <v>8</v>
      </c>
      <c r="AP17" s="130" t="s">
        <v>70</v>
      </c>
      <c r="AQ17" s="131">
        <f t="shared" si="10"/>
        <v>1523312</v>
      </c>
      <c r="AR17" s="132">
        <v>1551261</v>
      </c>
      <c r="AS17" s="131">
        <f t="shared" si="20"/>
        <v>0</v>
      </c>
      <c r="AT17" s="131">
        <v>55423</v>
      </c>
      <c r="AU17" s="131">
        <v>15820.25</v>
      </c>
      <c r="AV17" s="131">
        <v>69685.5</v>
      </c>
      <c r="AW17" s="131">
        <v>39206.75</v>
      </c>
      <c r="AX17" s="131">
        <v>27995.5</v>
      </c>
      <c r="AY17" s="131">
        <f t="shared" si="21"/>
        <v>-3380.862629773037</v>
      </c>
      <c r="AZ17" s="133">
        <f t="shared" si="22"/>
        <v>204750.13737022696</v>
      </c>
      <c r="BA17" s="134">
        <f t="shared" si="11"/>
        <v>-2227.9961086734838</v>
      </c>
      <c r="BB17" s="134"/>
      <c r="BC17" s="134"/>
      <c r="BD17" s="64"/>
      <c r="BE17" s="31">
        <v>8</v>
      </c>
      <c r="BF17" s="32" t="s">
        <v>70</v>
      </c>
      <c r="BG17" s="135">
        <v>0</v>
      </c>
      <c r="BH17" s="33">
        <v>0</v>
      </c>
      <c r="BI17" s="33"/>
      <c r="BJ17" s="34">
        <v>0</v>
      </c>
      <c r="BK17" s="35">
        <f t="shared" si="23"/>
        <v>0</v>
      </c>
      <c r="BL17" s="34">
        <v>0</v>
      </c>
      <c r="BM17" s="34">
        <v>0</v>
      </c>
      <c r="BN17" s="35">
        <f t="shared" si="12"/>
        <v>0</v>
      </c>
      <c r="BO17" s="36">
        <f t="shared" si="13"/>
        <v>0</v>
      </c>
      <c r="BP17" s="37"/>
      <c r="BQ17" s="35">
        <f t="shared" si="24"/>
        <v>0</v>
      </c>
      <c r="BR17" s="37"/>
      <c r="BS17" s="136">
        <f t="shared" si="25"/>
        <v>0</v>
      </c>
      <c r="BT17" s="137">
        <f t="shared" si="26"/>
        <v>0</v>
      </c>
      <c r="BU17" s="138">
        <f t="shared" si="27"/>
        <v>0</v>
      </c>
      <c r="BV17" s="137">
        <v>-3380.862629773037</v>
      </c>
      <c r="BW17" s="35">
        <f t="shared" si="28"/>
        <v>-3380.862629773037</v>
      </c>
      <c r="BX17" s="37"/>
      <c r="BY17" s="36">
        <f t="shared" si="14"/>
        <v>-3380.862629773037</v>
      </c>
      <c r="BZ17" s="139"/>
      <c r="CA17" s="70"/>
      <c r="CB17" s="124">
        <v>8</v>
      </c>
      <c r="CC17" s="125">
        <v>0</v>
      </c>
      <c r="CD17" s="140">
        <v>0</v>
      </c>
      <c r="CE17" s="140">
        <v>0</v>
      </c>
      <c r="CF17" s="140">
        <v>0</v>
      </c>
      <c r="CG17" s="141">
        <v>0</v>
      </c>
      <c r="CK17" s="139"/>
    </row>
    <row r="18" spans="1:89" x14ac:dyDescent="0.25">
      <c r="A18" s="119">
        <v>9</v>
      </c>
      <c r="B18" s="119">
        <v>9</v>
      </c>
      <c r="C18" s="120" t="s">
        <v>71</v>
      </c>
      <c r="D18" s="8">
        <f t="shared" si="15"/>
        <v>11.62</v>
      </c>
      <c r="E18" s="9">
        <f t="shared" si="1"/>
        <v>196660</v>
      </c>
      <c r="F18" s="9">
        <f t="shared" si="1"/>
        <v>0</v>
      </c>
      <c r="G18" s="9">
        <f t="shared" si="1"/>
        <v>10351</v>
      </c>
      <c r="H18" s="26">
        <f t="shared" si="16"/>
        <v>207011</v>
      </c>
      <c r="I18" s="27"/>
      <c r="J18" s="11">
        <f t="shared" si="2"/>
        <v>55022.734570576737</v>
      </c>
      <c r="K18" s="121">
        <f t="shared" si="17"/>
        <v>0.43244287880551047</v>
      </c>
      <c r="L18" s="28">
        <f t="shared" si="18"/>
        <v>10351</v>
      </c>
      <c r="M18" s="26">
        <f t="shared" si="19"/>
        <v>65373.734570576737</v>
      </c>
      <c r="N18" s="29"/>
      <c r="O18" s="30">
        <f t="shared" si="4"/>
        <v>141637.26542942325</v>
      </c>
      <c r="Q18" s="11">
        <f t="shared" si="5"/>
        <v>0</v>
      </c>
      <c r="R18" s="9">
        <f t="shared" si="6"/>
        <v>55022.734570576737</v>
      </c>
      <c r="S18" s="9">
        <f t="shared" si="7"/>
        <v>10351</v>
      </c>
      <c r="T18" s="10">
        <f t="shared" si="8"/>
        <v>65373.734570576737</v>
      </c>
      <c r="V18" s="30">
        <f t="shared" si="9"/>
        <v>137588</v>
      </c>
      <c r="W18" s="123"/>
      <c r="X18" s="124">
        <v>9</v>
      </c>
      <c r="Y18" s="125">
        <v>11.62</v>
      </c>
      <c r="Z18" s="125">
        <v>3.1045652663738817E-2</v>
      </c>
      <c r="AA18" s="126">
        <v>0</v>
      </c>
      <c r="AB18" s="127">
        <v>196660</v>
      </c>
      <c r="AC18" s="127">
        <v>0</v>
      </c>
      <c r="AD18" s="127">
        <v>196660</v>
      </c>
      <c r="AE18" s="127">
        <v>0</v>
      </c>
      <c r="AF18" s="127">
        <v>10351</v>
      </c>
      <c r="AG18" s="127">
        <v>207011</v>
      </c>
      <c r="AH18" s="127">
        <v>0</v>
      </c>
      <c r="AI18" s="127">
        <v>0</v>
      </c>
      <c r="AJ18" s="127">
        <v>0</v>
      </c>
      <c r="AK18" s="127">
        <v>0</v>
      </c>
      <c r="AL18" s="128">
        <v>207011</v>
      </c>
      <c r="AN18" s="124">
        <v>9</v>
      </c>
      <c r="AO18" s="129">
        <v>9</v>
      </c>
      <c r="AP18" s="130" t="s">
        <v>71</v>
      </c>
      <c r="AQ18" s="131">
        <f t="shared" si="10"/>
        <v>196660</v>
      </c>
      <c r="AR18" s="132">
        <v>113166</v>
      </c>
      <c r="AS18" s="131">
        <f t="shared" si="20"/>
        <v>83494</v>
      </c>
      <c r="AT18" s="131">
        <v>0</v>
      </c>
      <c r="AU18" s="131">
        <v>27911</v>
      </c>
      <c r="AV18" s="131">
        <v>9204.5</v>
      </c>
      <c r="AW18" s="131">
        <v>6627.5</v>
      </c>
      <c r="AX18" s="131">
        <v>0</v>
      </c>
      <c r="AY18" s="131">
        <f t="shared" si="21"/>
        <v>0</v>
      </c>
      <c r="AZ18" s="133">
        <f t="shared" si="22"/>
        <v>127237</v>
      </c>
      <c r="BA18" s="134">
        <f t="shared" si="11"/>
        <v>55022.734570576737</v>
      </c>
      <c r="BB18" s="134"/>
      <c r="BC18" s="134"/>
      <c r="BD18" s="64"/>
      <c r="BE18" s="31">
        <v>9</v>
      </c>
      <c r="BF18" s="32" t="s">
        <v>71</v>
      </c>
      <c r="BG18" s="135">
        <v>0</v>
      </c>
      <c r="BH18" s="33">
        <v>0</v>
      </c>
      <c r="BI18" s="33"/>
      <c r="BJ18" s="34">
        <v>0</v>
      </c>
      <c r="BK18" s="35">
        <f t="shared" si="23"/>
        <v>0</v>
      </c>
      <c r="BL18" s="34">
        <v>0</v>
      </c>
      <c r="BM18" s="34">
        <v>0</v>
      </c>
      <c r="BN18" s="35">
        <f t="shared" si="12"/>
        <v>0</v>
      </c>
      <c r="BO18" s="36">
        <f t="shared" si="13"/>
        <v>0</v>
      </c>
      <c r="BP18" s="37"/>
      <c r="BQ18" s="35">
        <f t="shared" si="24"/>
        <v>0</v>
      </c>
      <c r="BR18" s="37"/>
      <c r="BS18" s="136">
        <f t="shared" si="25"/>
        <v>83494</v>
      </c>
      <c r="BT18" s="137">
        <f t="shared" si="26"/>
        <v>83494</v>
      </c>
      <c r="BU18" s="138">
        <f t="shared" si="27"/>
        <v>0</v>
      </c>
      <c r="BV18" s="137">
        <v>0</v>
      </c>
      <c r="BW18" s="35">
        <f t="shared" si="28"/>
        <v>0</v>
      </c>
      <c r="BX18" s="37"/>
      <c r="BY18" s="36">
        <f t="shared" si="14"/>
        <v>0</v>
      </c>
      <c r="BZ18" s="139"/>
      <c r="CA18" s="70"/>
      <c r="CB18" s="124">
        <v>9</v>
      </c>
      <c r="CC18" s="125">
        <v>0</v>
      </c>
      <c r="CD18" s="140">
        <v>0</v>
      </c>
      <c r="CE18" s="140">
        <v>0</v>
      </c>
      <c r="CF18" s="140">
        <v>0</v>
      </c>
      <c r="CG18" s="141">
        <v>0</v>
      </c>
      <c r="CK18" s="139"/>
    </row>
    <row r="19" spans="1:89" x14ac:dyDescent="0.25">
      <c r="A19" s="119">
        <v>10</v>
      </c>
      <c r="B19" s="119">
        <v>10</v>
      </c>
      <c r="C19" s="120" t="s">
        <v>72</v>
      </c>
      <c r="D19" s="8">
        <f t="shared" si="15"/>
        <v>12.74</v>
      </c>
      <c r="E19" s="9">
        <f t="shared" si="1"/>
        <v>161696</v>
      </c>
      <c r="F19" s="9">
        <f t="shared" si="1"/>
        <v>0</v>
      </c>
      <c r="G19" s="9">
        <f t="shared" si="1"/>
        <v>11366</v>
      </c>
      <c r="H19" s="26">
        <f t="shared" si="16"/>
        <v>173062</v>
      </c>
      <c r="I19" s="27"/>
      <c r="J19" s="11">
        <f t="shared" si="2"/>
        <v>11812.401560315264</v>
      </c>
      <c r="K19" s="121">
        <f t="shared" si="17"/>
        <v>0.26618491489722396</v>
      </c>
      <c r="L19" s="28">
        <f t="shared" si="18"/>
        <v>11366</v>
      </c>
      <c r="M19" s="26">
        <f t="shared" si="19"/>
        <v>23178.401560315266</v>
      </c>
      <c r="N19" s="29"/>
      <c r="O19" s="30">
        <f t="shared" si="4"/>
        <v>149883.59843968472</v>
      </c>
      <c r="Q19" s="11">
        <f t="shared" si="5"/>
        <v>0</v>
      </c>
      <c r="R19" s="9">
        <f t="shared" si="6"/>
        <v>11812.401560315264</v>
      </c>
      <c r="S19" s="9">
        <f t="shared" si="7"/>
        <v>11366</v>
      </c>
      <c r="T19" s="10">
        <f t="shared" si="8"/>
        <v>23178.401560315266</v>
      </c>
      <c r="V19" s="30">
        <f t="shared" si="9"/>
        <v>55742.675383261754</v>
      </c>
      <c r="W19" s="123"/>
      <c r="X19" s="124">
        <v>10</v>
      </c>
      <c r="Y19" s="125">
        <v>12.74</v>
      </c>
      <c r="Z19" s="125">
        <v>8.6765544780371563E-3</v>
      </c>
      <c r="AA19" s="126">
        <v>0</v>
      </c>
      <c r="AB19" s="127">
        <v>161696</v>
      </c>
      <c r="AC19" s="127">
        <v>0</v>
      </c>
      <c r="AD19" s="127">
        <v>161696</v>
      </c>
      <c r="AE19" s="127">
        <v>0</v>
      </c>
      <c r="AF19" s="127">
        <v>11366</v>
      </c>
      <c r="AG19" s="127">
        <v>173062</v>
      </c>
      <c r="AH19" s="127">
        <v>0</v>
      </c>
      <c r="AI19" s="127">
        <v>0</v>
      </c>
      <c r="AJ19" s="127">
        <v>0</v>
      </c>
      <c r="AK19" s="127">
        <v>0</v>
      </c>
      <c r="AL19" s="128">
        <v>173062</v>
      </c>
      <c r="AN19" s="124">
        <v>10</v>
      </c>
      <c r="AO19" s="129">
        <v>10</v>
      </c>
      <c r="AP19" s="130" t="s">
        <v>72</v>
      </c>
      <c r="AQ19" s="131">
        <f t="shared" si="10"/>
        <v>161696</v>
      </c>
      <c r="AR19" s="132">
        <v>143450</v>
      </c>
      <c r="AS19" s="131">
        <f t="shared" si="20"/>
        <v>18246</v>
      </c>
      <c r="AT19" s="131">
        <v>5268</v>
      </c>
      <c r="AU19" s="131">
        <v>0</v>
      </c>
      <c r="AV19" s="131">
        <v>0</v>
      </c>
      <c r="AW19" s="131">
        <v>0</v>
      </c>
      <c r="AX19" s="131">
        <v>21184</v>
      </c>
      <c r="AY19" s="131">
        <f t="shared" si="21"/>
        <v>-321.32461673824218</v>
      </c>
      <c r="AZ19" s="133">
        <f t="shared" si="22"/>
        <v>44376.675383261754</v>
      </c>
      <c r="BA19" s="134">
        <f t="shared" si="11"/>
        <v>11812.401560315264</v>
      </c>
      <c r="BB19" s="134"/>
      <c r="BC19" s="134"/>
      <c r="BD19" s="64"/>
      <c r="BE19" s="31">
        <v>10</v>
      </c>
      <c r="BF19" s="32" t="s">
        <v>72</v>
      </c>
      <c r="BG19" s="135">
        <v>0</v>
      </c>
      <c r="BH19" s="33">
        <v>0</v>
      </c>
      <c r="BI19" s="33"/>
      <c r="BJ19" s="34">
        <v>0</v>
      </c>
      <c r="BK19" s="35">
        <f t="shared" si="23"/>
        <v>0</v>
      </c>
      <c r="BL19" s="34">
        <v>0</v>
      </c>
      <c r="BM19" s="34">
        <v>0</v>
      </c>
      <c r="BN19" s="35">
        <f t="shared" si="12"/>
        <v>0</v>
      </c>
      <c r="BO19" s="36">
        <f t="shared" si="13"/>
        <v>0</v>
      </c>
      <c r="BP19" s="37"/>
      <c r="BQ19" s="35">
        <f t="shared" si="24"/>
        <v>0</v>
      </c>
      <c r="BR19" s="37"/>
      <c r="BS19" s="136">
        <f t="shared" si="25"/>
        <v>18246</v>
      </c>
      <c r="BT19" s="137">
        <f t="shared" si="26"/>
        <v>18246</v>
      </c>
      <c r="BU19" s="138">
        <f t="shared" si="27"/>
        <v>0</v>
      </c>
      <c r="BV19" s="137">
        <v>-321.32461673824218</v>
      </c>
      <c r="BW19" s="35">
        <f t="shared" si="28"/>
        <v>-321.32461673824218</v>
      </c>
      <c r="BX19" s="37"/>
      <c r="BY19" s="36">
        <f t="shared" si="14"/>
        <v>-321.32461673824218</v>
      </c>
      <c r="BZ19" s="139"/>
      <c r="CA19" s="70"/>
      <c r="CB19" s="124">
        <v>10</v>
      </c>
      <c r="CC19" s="125">
        <v>0</v>
      </c>
      <c r="CD19" s="140">
        <v>0</v>
      </c>
      <c r="CE19" s="140">
        <v>0</v>
      </c>
      <c r="CF19" s="140">
        <v>0</v>
      </c>
      <c r="CG19" s="141">
        <v>0</v>
      </c>
      <c r="CK19" s="139"/>
    </row>
    <row r="20" spans="1:89" x14ac:dyDescent="0.25">
      <c r="A20" s="119">
        <v>11</v>
      </c>
      <c r="B20" s="119">
        <v>11</v>
      </c>
      <c r="C20" s="120" t="s">
        <v>73</v>
      </c>
      <c r="D20" s="8">
        <f t="shared" si="15"/>
        <v>0</v>
      </c>
      <c r="E20" s="9">
        <f t="shared" si="1"/>
        <v>0</v>
      </c>
      <c r="F20" s="9">
        <f t="shared" si="1"/>
        <v>0</v>
      </c>
      <c r="G20" s="9">
        <f t="shared" si="1"/>
        <v>0</v>
      </c>
      <c r="H20" s="26">
        <f t="shared" si="16"/>
        <v>0</v>
      </c>
      <c r="I20" s="27"/>
      <c r="J20" s="11">
        <f t="shared" si="2"/>
        <v>0</v>
      </c>
      <c r="K20" s="121" t="str">
        <f t="shared" si="17"/>
        <v/>
      </c>
      <c r="L20" s="28">
        <f t="shared" si="18"/>
        <v>0</v>
      </c>
      <c r="M20" s="26">
        <f t="shared" si="19"/>
        <v>0</v>
      </c>
      <c r="N20" s="29"/>
      <c r="O20" s="30">
        <f t="shared" si="4"/>
        <v>0</v>
      </c>
      <c r="Q20" s="11">
        <f t="shared" si="5"/>
        <v>0</v>
      </c>
      <c r="R20" s="9">
        <f t="shared" si="6"/>
        <v>0</v>
      </c>
      <c r="S20" s="9">
        <f t="shared" si="7"/>
        <v>0</v>
      </c>
      <c r="T20" s="10">
        <f t="shared" si="8"/>
        <v>0</v>
      </c>
      <c r="V20" s="30">
        <f t="shared" si="9"/>
        <v>0</v>
      </c>
      <c r="W20" s="123"/>
      <c r="X20" s="124">
        <v>11</v>
      </c>
      <c r="Y20" s="125"/>
      <c r="Z20" s="125"/>
      <c r="AA20" s="126"/>
      <c r="AB20" s="127"/>
      <c r="AC20" s="127"/>
      <c r="AD20" s="127"/>
      <c r="AE20" s="127"/>
      <c r="AF20" s="127"/>
      <c r="AG20" s="127"/>
      <c r="AH20" s="127"/>
      <c r="AI20" s="127"/>
      <c r="AJ20" s="127"/>
      <c r="AK20" s="127"/>
      <c r="AL20" s="128"/>
      <c r="AN20" s="124">
        <v>11</v>
      </c>
      <c r="AO20" s="129">
        <v>11</v>
      </c>
      <c r="AP20" s="130" t="s">
        <v>73</v>
      </c>
      <c r="AQ20" s="131">
        <f t="shared" si="10"/>
        <v>0</v>
      </c>
      <c r="AR20" s="132">
        <v>0</v>
      </c>
      <c r="AS20" s="131">
        <f t="shared" si="20"/>
        <v>0</v>
      </c>
      <c r="AT20" s="131">
        <v>0</v>
      </c>
      <c r="AU20" s="131">
        <v>0</v>
      </c>
      <c r="AV20" s="131">
        <v>0</v>
      </c>
      <c r="AW20" s="131">
        <v>0</v>
      </c>
      <c r="AX20" s="131">
        <v>0</v>
      </c>
      <c r="AY20" s="131">
        <f t="shared" si="21"/>
        <v>0</v>
      </c>
      <c r="AZ20" s="133">
        <f t="shared" si="22"/>
        <v>0</v>
      </c>
      <c r="BA20" s="134">
        <f t="shared" si="11"/>
        <v>0</v>
      </c>
      <c r="BB20" s="134"/>
      <c r="BC20" s="134"/>
      <c r="BD20" s="64"/>
      <c r="BE20" s="31">
        <v>11</v>
      </c>
      <c r="BF20" s="32" t="s">
        <v>73</v>
      </c>
      <c r="BG20" s="135">
        <v>0</v>
      </c>
      <c r="BH20" s="33">
        <v>0</v>
      </c>
      <c r="BI20" s="33"/>
      <c r="BJ20" s="34">
        <v>0</v>
      </c>
      <c r="BK20" s="35">
        <f t="shared" si="23"/>
        <v>0</v>
      </c>
      <c r="BL20" s="34">
        <v>0</v>
      </c>
      <c r="BM20" s="34">
        <v>0</v>
      </c>
      <c r="BN20" s="35">
        <f t="shared" si="12"/>
        <v>0</v>
      </c>
      <c r="BO20" s="36">
        <f t="shared" si="13"/>
        <v>0</v>
      </c>
      <c r="BP20" s="37"/>
      <c r="BQ20" s="35">
        <f t="shared" si="24"/>
        <v>0</v>
      </c>
      <c r="BR20" s="37"/>
      <c r="BS20" s="136">
        <f t="shared" si="25"/>
        <v>0</v>
      </c>
      <c r="BT20" s="137">
        <f t="shared" si="26"/>
        <v>0</v>
      </c>
      <c r="BU20" s="138">
        <f t="shared" si="27"/>
        <v>0</v>
      </c>
      <c r="BV20" s="137">
        <v>0</v>
      </c>
      <c r="BW20" s="35">
        <f t="shared" si="28"/>
        <v>0</v>
      </c>
      <c r="BX20" s="37"/>
      <c r="BY20" s="36">
        <f t="shared" si="14"/>
        <v>0</v>
      </c>
      <c r="BZ20" s="139"/>
      <c r="CA20" s="70"/>
      <c r="CB20" s="124">
        <v>11</v>
      </c>
      <c r="CC20" s="125"/>
      <c r="CD20" s="140"/>
      <c r="CE20" s="140"/>
      <c r="CF20" s="140"/>
      <c r="CG20" s="141"/>
      <c r="CK20" s="139"/>
    </row>
    <row r="21" spans="1:89" x14ac:dyDescent="0.25">
      <c r="A21" s="119">
        <v>12</v>
      </c>
      <c r="B21" s="119">
        <v>12</v>
      </c>
      <c r="C21" s="120" t="s">
        <v>74</v>
      </c>
      <c r="D21" s="8">
        <f t="shared" si="15"/>
        <v>0</v>
      </c>
      <c r="E21" s="9">
        <f t="shared" si="1"/>
        <v>0</v>
      </c>
      <c r="F21" s="9">
        <f t="shared" si="1"/>
        <v>0</v>
      </c>
      <c r="G21" s="9">
        <f t="shared" si="1"/>
        <v>0</v>
      </c>
      <c r="H21" s="26">
        <f t="shared" si="16"/>
        <v>0</v>
      </c>
      <c r="I21" s="27"/>
      <c r="J21" s="11">
        <f t="shared" si="2"/>
        <v>0</v>
      </c>
      <c r="K21" s="121" t="str">
        <f t="shared" si="17"/>
        <v/>
      </c>
      <c r="L21" s="28">
        <f t="shared" si="18"/>
        <v>0</v>
      </c>
      <c r="M21" s="26">
        <f t="shared" si="19"/>
        <v>0</v>
      </c>
      <c r="N21" s="29"/>
      <c r="O21" s="30">
        <f t="shared" si="4"/>
        <v>0</v>
      </c>
      <c r="Q21" s="11">
        <f t="shared" si="5"/>
        <v>0</v>
      </c>
      <c r="R21" s="9">
        <f t="shared" si="6"/>
        <v>0</v>
      </c>
      <c r="S21" s="9">
        <f t="shared" si="7"/>
        <v>0</v>
      </c>
      <c r="T21" s="10">
        <f t="shared" si="8"/>
        <v>0</v>
      </c>
      <c r="V21" s="30">
        <f t="shared" si="9"/>
        <v>0</v>
      </c>
      <c r="W21" s="123"/>
      <c r="X21" s="124">
        <v>12</v>
      </c>
      <c r="Y21" s="125"/>
      <c r="Z21" s="125"/>
      <c r="AA21" s="126"/>
      <c r="AB21" s="127"/>
      <c r="AC21" s="127"/>
      <c r="AD21" s="127"/>
      <c r="AE21" s="127"/>
      <c r="AF21" s="127"/>
      <c r="AG21" s="127"/>
      <c r="AH21" s="127"/>
      <c r="AI21" s="127"/>
      <c r="AJ21" s="127"/>
      <c r="AK21" s="127"/>
      <c r="AL21" s="128"/>
      <c r="AN21" s="124">
        <v>12</v>
      </c>
      <c r="AO21" s="129">
        <v>12</v>
      </c>
      <c r="AP21" s="130" t="s">
        <v>74</v>
      </c>
      <c r="AQ21" s="131">
        <f t="shared" si="10"/>
        <v>0</v>
      </c>
      <c r="AR21" s="132">
        <v>0</v>
      </c>
      <c r="AS21" s="131">
        <f t="shared" si="20"/>
        <v>0</v>
      </c>
      <c r="AT21" s="131">
        <v>0</v>
      </c>
      <c r="AU21" s="131">
        <v>0</v>
      </c>
      <c r="AV21" s="131">
        <v>0</v>
      </c>
      <c r="AW21" s="131">
        <v>0</v>
      </c>
      <c r="AX21" s="131">
        <v>0</v>
      </c>
      <c r="AY21" s="131">
        <f t="shared" si="21"/>
        <v>0</v>
      </c>
      <c r="AZ21" s="133">
        <f t="shared" si="22"/>
        <v>0</v>
      </c>
      <c r="BA21" s="134">
        <f t="shared" si="11"/>
        <v>0</v>
      </c>
      <c r="BB21" s="134"/>
      <c r="BC21" s="134"/>
      <c r="BD21" s="64"/>
      <c r="BE21" s="31">
        <v>12</v>
      </c>
      <c r="BF21" s="32" t="s">
        <v>74</v>
      </c>
      <c r="BG21" s="135">
        <v>0</v>
      </c>
      <c r="BH21" s="33">
        <v>0</v>
      </c>
      <c r="BI21" s="33"/>
      <c r="BJ21" s="34">
        <v>0</v>
      </c>
      <c r="BK21" s="35">
        <f t="shared" si="23"/>
        <v>0</v>
      </c>
      <c r="BL21" s="34">
        <v>0</v>
      </c>
      <c r="BM21" s="34">
        <v>0</v>
      </c>
      <c r="BN21" s="35">
        <f t="shared" si="12"/>
        <v>0</v>
      </c>
      <c r="BO21" s="36">
        <f t="shared" si="13"/>
        <v>0</v>
      </c>
      <c r="BP21" s="37"/>
      <c r="BQ21" s="35">
        <f t="shared" si="24"/>
        <v>0</v>
      </c>
      <c r="BR21" s="37"/>
      <c r="BS21" s="136">
        <f t="shared" si="25"/>
        <v>0</v>
      </c>
      <c r="BT21" s="137">
        <f t="shared" si="26"/>
        <v>0</v>
      </c>
      <c r="BU21" s="138">
        <f t="shared" si="27"/>
        <v>0</v>
      </c>
      <c r="BV21" s="137">
        <v>0</v>
      </c>
      <c r="BW21" s="35">
        <f t="shared" si="28"/>
        <v>0</v>
      </c>
      <c r="BX21" s="37"/>
      <c r="BY21" s="36">
        <f t="shared" si="14"/>
        <v>0</v>
      </c>
      <c r="BZ21" s="139"/>
      <c r="CA21" s="70"/>
      <c r="CB21" s="124">
        <v>12</v>
      </c>
      <c r="CC21" s="125"/>
      <c r="CD21" s="140"/>
      <c r="CE21" s="140"/>
      <c r="CF21" s="140"/>
      <c r="CG21" s="141"/>
      <c r="CK21" s="139"/>
    </row>
    <row r="22" spans="1:89" x14ac:dyDescent="0.25">
      <c r="A22" s="119">
        <v>13</v>
      </c>
      <c r="B22" s="119">
        <v>13</v>
      </c>
      <c r="C22" s="120" t="s">
        <v>75</v>
      </c>
      <c r="D22" s="8">
        <f t="shared" si="15"/>
        <v>0</v>
      </c>
      <c r="E22" s="9">
        <f t="shared" si="1"/>
        <v>0</v>
      </c>
      <c r="F22" s="9">
        <f t="shared" si="1"/>
        <v>0</v>
      </c>
      <c r="G22" s="9">
        <f t="shared" si="1"/>
        <v>0</v>
      </c>
      <c r="H22" s="26">
        <f t="shared" si="16"/>
        <v>0</v>
      </c>
      <c r="I22" s="27"/>
      <c r="J22" s="11">
        <f t="shared" si="2"/>
        <v>0</v>
      </c>
      <c r="K22" s="121" t="str">
        <f t="shared" si="17"/>
        <v/>
      </c>
      <c r="L22" s="28">
        <f t="shared" si="18"/>
        <v>0</v>
      </c>
      <c r="M22" s="26">
        <f t="shared" si="19"/>
        <v>0</v>
      </c>
      <c r="N22" s="29"/>
      <c r="O22" s="30">
        <f t="shared" si="4"/>
        <v>0</v>
      </c>
      <c r="Q22" s="11">
        <f t="shared" si="5"/>
        <v>0</v>
      </c>
      <c r="R22" s="9">
        <f t="shared" si="6"/>
        <v>0</v>
      </c>
      <c r="S22" s="9">
        <f t="shared" si="7"/>
        <v>0</v>
      </c>
      <c r="T22" s="10">
        <f t="shared" si="8"/>
        <v>0</v>
      </c>
      <c r="V22" s="30">
        <f t="shared" si="9"/>
        <v>0</v>
      </c>
      <c r="W22" s="123"/>
      <c r="X22" s="124">
        <v>13</v>
      </c>
      <c r="Y22" s="125"/>
      <c r="Z22" s="125"/>
      <c r="AA22" s="126"/>
      <c r="AB22" s="127"/>
      <c r="AC22" s="127"/>
      <c r="AD22" s="127"/>
      <c r="AE22" s="127"/>
      <c r="AF22" s="127"/>
      <c r="AG22" s="127"/>
      <c r="AH22" s="127"/>
      <c r="AI22" s="127"/>
      <c r="AJ22" s="127"/>
      <c r="AK22" s="127"/>
      <c r="AL22" s="128"/>
      <c r="AN22" s="124">
        <v>13</v>
      </c>
      <c r="AO22" s="129">
        <v>13</v>
      </c>
      <c r="AP22" s="130" t="s">
        <v>75</v>
      </c>
      <c r="AQ22" s="131">
        <f t="shared" si="10"/>
        <v>0</v>
      </c>
      <c r="AR22" s="132">
        <v>0</v>
      </c>
      <c r="AS22" s="131">
        <f t="shared" si="20"/>
        <v>0</v>
      </c>
      <c r="AT22" s="131">
        <v>0</v>
      </c>
      <c r="AU22" s="131">
        <v>0</v>
      </c>
      <c r="AV22" s="131">
        <v>0</v>
      </c>
      <c r="AW22" s="131">
        <v>0</v>
      </c>
      <c r="AX22" s="131">
        <v>0</v>
      </c>
      <c r="AY22" s="131">
        <f t="shared" si="21"/>
        <v>0</v>
      </c>
      <c r="AZ22" s="133">
        <f t="shared" si="22"/>
        <v>0</v>
      </c>
      <c r="BA22" s="134">
        <f t="shared" si="11"/>
        <v>0</v>
      </c>
      <c r="BB22" s="134"/>
      <c r="BC22" s="134"/>
      <c r="BD22" s="64"/>
      <c r="BE22" s="31">
        <v>13</v>
      </c>
      <c r="BF22" s="32" t="s">
        <v>75</v>
      </c>
      <c r="BG22" s="135">
        <v>0</v>
      </c>
      <c r="BH22" s="33">
        <v>0</v>
      </c>
      <c r="BI22" s="33"/>
      <c r="BJ22" s="34">
        <v>0</v>
      </c>
      <c r="BK22" s="35">
        <f t="shared" si="23"/>
        <v>0</v>
      </c>
      <c r="BL22" s="34">
        <v>0</v>
      </c>
      <c r="BM22" s="34">
        <v>0</v>
      </c>
      <c r="BN22" s="35">
        <f t="shared" si="12"/>
        <v>0</v>
      </c>
      <c r="BO22" s="36">
        <f t="shared" si="13"/>
        <v>0</v>
      </c>
      <c r="BP22" s="37"/>
      <c r="BQ22" s="35">
        <f t="shared" si="24"/>
        <v>0</v>
      </c>
      <c r="BR22" s="37"/>
      <c r="BS22" s="136">
        <f t="shared" si="25"/>
        <v>0</v>
      </c>
      <c r="BT22" s="137">
        <f t="shared" si="26"/>
        <v>0</v>
      </c>
      <c r="BU22" s="138">
        <f t="shared" si="27"/>
        <v>0</v>
      </c>
      <c r="BV22" s="137">
        <v>0</v>
      </c>
      <c r="BW22" s="35">
        <f t="shared" si="28"/>
        <v>0</v>
      </c>
      <c r="BX22" s="37"/>
      <c r="BY22" s="36">
        <f t="shared" si="14"/>
        <v>0</v>
      </c>
      <c r="BZ22" s="139"/>
      <c r="CA22" s="70"/>
      <c r="CB22" s="124">
        <v>13</v>
      </c>
      <c r="CC22" s="125"/>
      <c r="CD22" s="140"/>
      <c r="CE22" s="140"/>
      <c r="CF22" s="140"/>
      <c r="CG22" s="141"/>
      <c r="CK22" s="139"/>
    </row>
    <row r="23" spans="1:89" x14ac:dyDescent="0.25">
      <c r="A23" s="119">
        <v>14</v>
      </c>
      <c r="B23" s="119">
        <v>14</v>
      </c>
      <c r="C23" s="120" t="s">
        <v>76</v>
      </c>
      <c r="D23" s="8">
        <f t="shared" si="15"/>
        <v>27.5</v>
      </c>
      <c r="E23" s="9">
        <f t="shared" si="1"/>
        <v>329367</v>
      </c>
      <c r="F23" s="9">
        <f t="shared" si="1"/>
        <v>0</v>
      </c>
      <c r="G23" s="9">
        <f t="shared" si="1"/>
        <v>23355</v>
      </c>
      <c r="H23" s="26">
        <f t="shared" si="16"/>
        <v>352722</v>
      </c>
      <c r="I23" s="27"/>
      <c r="J23" s="11">
        <f t="shared" si="2"/>
        <v>0</v>
      </c>
      <c r="K23" s="121">
        <f t="shared" si="17"/>
        <v>0</v>
      </c>
      <c r="L23" s="28">
        <f t="shared" si="18"/>
        <v>23355</v>
      </c>
      <c r="M23" s="26">
        <f t="shared" si="19"/>
        <v>23355</v>
      </c>
      <c r="N23" s="29"/>
      <c r="O23" s="30">
        <f t="shared" si="4"/>
        <v>329367</v>
      </c>
      <c r="Q23" s="11">
        <f t="shared" si="5"/>
        <v>12460</v>
      </c>
      <c r="R23" s="9">
        <f t="shared" si="6"/>
        <v>0</v>
      </c>
      <c r="S23" s="9">
        <f t="shared" si="7"/>
        <v>24247</v>
      </c>
      <c r="T23" s="10">
        <f t="shared" si="8"/>
        <v>35815</v>
      </c>
      <c r="V23" s="30">
        <f t="shared" si="9"/>
        <v>89848.25</v>
      </c>
      <c r="W23" s="123"/>
      <c r="X23" s="124">
        <v>14</v>
      </c>
      <c r="Y23" s="125">
        <v>27.5</v>
      </c>
      <c r="Z23" s="125">
        <v>0.34939084355667155</v>
      </c>
      <c r="AA23" s="126">
        <v>0</v>
      </c>
      <c r="AB23" s="127">
        <v>329367</v>
      </c>
      <c r="AC23" s="127">
        <v>0</v>
      </c>
      <c r="AD23" s="127">
        <v>329367</v>
      </c>
      <c r="AE23" s="127">
        <v>0</v>
      </c>
      <c r="AF23" s="127">
        <v>23355</v>
      </c>
      <c r="AG23" s="127">
        <v>352722</v>
      </c>
      <c r="AH23" s="127">
        <v>11568</v>
      </c>
      <c r="AI23" s="127">
        <v>0</v>
      </c>
      <c r="AJ23" s="127">
        <v>892</v>
      </c>
      <c r="AK23" s="127">
        <v>12460</v>
      </c>
      <c r="AL23" s="128">
        <v>365182</v>
      </c>
      <c r="AN23" s="124">
        <v>14</v>
      </c>
      <c r="AO23" s="129">
        <v>14</v>
      </c>
      <c r="AP23" s="130" t="s">
        <v>76</v>
      </c>
      <c r="AQ23" s="131">
        <f t="shared" si="10"/>
        <v>329367</v>
      </c>
      <c r="AR23" s="132">
        <v>585790</v>
      </c>
      <c r="AS23" s="131">
        <f t="shared" si="20"/>
        <v>0</v>
      </c>
      <c r="AT23" s="131">
        <v>0</v>
      </c>
      <c r="AU23" s="131">
        <v>0</v>
      </c>
      <c r="AV23" s="131">
        <v>1351.75</v>
      </c>
      <c r="AW23" s="131">
        <v>31181.5</v>
      </c>
      <c r="AX23" s="131">
        <v>21500</v>
      </c>
      <c r="AY23" s="131">
        <f t="shared" si="21"/>
        <v>0</v>
      </c>
      <c r="AZ23" s="133">
        <f t="shared" si="22"/>
        <v>54033.25</v>
      </c>
      <c r="BA23" s="134">
        <f t="shared" si="11"/>
        <v>0</v>
      </c>
      <c r="BB23" s="134"/>
      <c r="BC23" s="134"/>
      <c r="BD23" s="64"/>
      <c r="BE23" s="31">
        <v>14</v>
      </c>
      <c r="BF23" s="32" t="s">
        <v>76</v>
      </c>
      <c r="BG23" s="135">
        <v>0</v>
      </c>
      <c r="BH23" s="33">
        <v>0</v>
      </c>
      <c r="BI23" s="33"/>
      <c r="BJ23" s="34">
        <v>0</v>
      </c>
      <c r="BK23" s="35">
        <f t="shared" si="23"/>
        <v>0</v>
      </c>
      <c r="BL23" s="34">
        <v>0</v>
      </c>
      <c r="BM23" s="34">
        <v>0</v>
      </c>
      <c r="BN23" s="35">
        <f t="shared" si="12"/>
        <v>0</v>
      </c>
      <c r="BO23" s="36">
        <f t="shared" si="13"/>
        <v>0</v>
      </c>
      <c r="BP23" s="37"/>
      <c r="BQ23" s="35">
        <f t="shared" si="24"/>
        <v>0</v>
      </c>
      <c r="BR23" s="37"/>
      <c r="BS23" s="136">
        <f t="shared" si="25"/>
        <v>0</v>
      </c>
      <c r="BT23" s="137">
        <f t="shared" si="26"/>
        <v>0</v>
      </c>
      <c r="BU23" s="138">
        <f t="shared" si="27"/>
        <v>0</v>
      </c>
      <c r="BV23" s="137">
        <v>0</v>
      </c>
      <c r="BW23" s="35">
        <f t="shared" si="28"/>
        <v>0</v>
      </c>
      <c r="BX23" s="37"/>
      <c r="BY23" s="36">
        <f t="shared" si="14"/>
        <v>0</v>
      </c>
      <c r="BZ23" s="139"/>
      <c r="CA23" s="70"/>
      <c r="CB23" s="124">
        <v>14</v>
      </c>
      <c r="CC23" s="125">
        <v>0</v>
      </c>
      <c r="CD23" s="140">
        <v>0</v>
      </c>
      <c r="CE23" s="140">
        <v>0</v>
      </c>
      <c r="CF23" s="140">
        <v>0</v>
      </c>
      <c r="CG23" s="141">
        <v>0</v>
      </c>
      <c r="CK23" s="139"/>
    </row>
    <row r="24" spans="1:89" x14ac:dyDescent="0.25">
      <c r="A24" s="119">
        <v>15</v>
      </c>
      <c r="B24" s="119">
        <v>15</v>
      </c>
      <c r="C24" s="120" t="s">
        <v>77</v>
      </c>
      <c r="D24" s="8">
        <f t="shared" si="15"/>
        <v>0</v>
      </c>
      <c r="E24" s="9">
        <f t="shared" si="1"/>
        <v>0</v>
      </c>
      <c r="F24" s="9">
        <f t="shared" si="1"/>
        <v>0</v>
      </c>
      <c r="G24" s="9">
        <f t="shared" si="1"/>
        <v>0</v>
      </c>
      <c r="H24" s="26">
        <f t="shared" si="16"/>
        <v>0</v>
      </c>
      <c r="I24" s="27"/>
      <c r="J24" s="11">
        <f t="shared" si="2"/>
        <v>0</v>
      </c>
      <c r="K24" s="121" t="str">
        <f t="shared" si="17"/>
        <v/>
      </c>
      <c r="L24" s="28">
        <f t="shared" si="18"/>
        <v>0</v>
      </c>
      <c r="M24" s="26">
        <f t="shared" si="19"/>
        <v>0</v>
      </c>
      <c r="N24" s="29"/>
      <c r="O24" s="30">
        <f t="shared" si="4"/>
        <v>0</v>
      </c>
      <c r="Q24" s="11">
        <f t="shared" si="5"/>
        <v>0</v>
      </c>
      <c r="R24" s="9">
        <f t="shared" si="6"/>
        <v>0</v>
      </c>
      <c r="S24" s="9">
        <f t="shared" si="7"/>
        <v>0</v>
      </c>
      <c r="T24" s="10">
        <f t="shared" si="8"/>
        <v>0</v>
      </c>
      <c r="V24" s="30">
        <f t="shared" si="9"/>
        <v>0</v>
      </c>
      <c r="W24" s="123"/>
      <c r="X24" s="124">
        <v>15</v>
      </c>
      <c r="Y24" s="125"/>
      <c r="Z24" s="125"/>
      <c r="AA24" s="126"/>
      <c r="AB24" s="127"/>
      <c r="AC24" s="127"/>
      <c r="AD24" s="127"/>
      <c r="AE24" s="127"/>
      <c r="AF24" s="127"/>
      <c r="AG24" s="127"/>
      <c r="AH24" s="127"/>
      <c r="AI24" s="127"/>
      <c r="AJ24" s="127"/>
      <c r="AK24" s="127"/>
      <c r="AL24" s="128"/>
      <c r="AN24" s="124">
        <v>15</v>
      </c>
      <c r="AO24" s="129">
        <v>15</v>
      </c>
      <c r="AP24" s="130" t="s">
        <v>77</v>
      </c>
      <c r="AQ24" s="131">
        <f t="shared" si="10"/>
        <v>0</v>
      </c>
      <c r="AR24" s="132">
        <v>0</v>
      </c>
      <c r="AS24" s="131">
        <f t="shared" si="20"/>
        <v>0</v>
      </c>
      <c r="AT24" s="131">
        <v>0</v>
      </c>
      <c r="AU24" s="131">
        <v>0</v>
      </c>
      <c r="AV24" s="131">
        <v>0</v>
      </c>
      <c r="AW24" s="131">
        <v>0</v>
      </c>
      <c r="AX24" s="131">
        <v>0</v>
      </c>
      <c r="AY24" s="131">
        <f t="shared" si="21"/>
        <v>0</v>
      </c>
      <c r="AZ24" s="133">
        <f t="shared" si="22"/>
        <v>0</v>
      </c>
      <c r="BA24" s="134">
        <f t="shared" si="11"/>
        <v>0</v>
      </c>
      <c r="BB24" s="134"/>
      <c r="BC24" s="134"/>
      <c r="BD24" s="64"/>
      <c r="BE24" s="31">
        <v>15</v>
      </c>
      <c r="BF24" s="32" t="s">
        <v>77</v>
      </c>
      <c r="BG24" s="135">
        <v>0</v>
      </c>
      <c r="BH24" s="33">
        <v>0</v>
      </c>
      <c r="BI24" s="33"/>
      <c r="BJ24" s="34">
        <v>0</v>
      </c>
      <c r="BK24" s="35">
        <f t="shared" si="23"/>
        <v>0</v>
      </c>
      <c r="BL24" s="34">
        <v>0</v>
      </c>
      <c r="BM24" s="34">
        <v>0</v>
      </c>
      <c r="BN24" s="35">
        <f t="shared" si="12"/>
        <v>0</v>
      </c>
      <c r="BO24" s="36">
        <f t="shared" si="13"/>
        <v>0</v>
      </c>
      <c r="BP24" s="37"/>
      <c r="BQ24" s="35">
        <f t="shared" si="24"/>
        <v>0</v>
      </c>
      <c r="BR24" s="37"/>
      <c r="BS24" s="136">
        <f t="shared" si="25"/>
        <v>0</v>
      </c>
      <c r="BT24" s="137">
        <f t="shared" si="26"/>
        <v>0</v>
      </c>
      <c r="BU24" s="138">
        <f t="shared" si="27"/>
        <v>0</v>
      </c>
      <c r="BV24" s="137">
        <v>0</v>
      </c>
      <c r="BW24" s="35">
        <f t="shared" si="28"/>
        <v>0</v>
      </c>
      <c r="BX24" s="37"/>
      <c r="BY24" s="36">
        <f t="shared" si="14"/>
        <v>0</v>
      </c>
      <c r="BZ24" s="139"/>
      <c r="CA24" s="70"/>
      <c r="CB24" s="124">
        <v>15</v>
      </c>
      <c r="CC24" s="125"/>
      <c r="CD24" s="140"/>
      <c r="CE24" s="140"/>
      <c r="CF24" s="140"/>
      <c r="CG24" s="141"/>
      <c r="CK24" s="139"/>
    </row>
    <row r="25" spans="1:89" x14ac:dyDescent="0.25">
      <c r="A25" s="119">
        <v>16</v>
      </c>
      <c r="B25" s="119">
        <v>16</v>
      </c>
      <c r="C25" s="120" t="s">
        <v>78</v>
      </c>
      <c r="D25" s="8">
        <f t="shared" si="15"/>
        <v>322.19999999999993</v>
      </c>
      <c r="E25" s="9">
        <f t="shared" si="1"/>
        <v>3198231</v>
      </c>
      <c r="F25" s="9">
        <f t="shared" si="1"/>
        <v>0</v>
      </c>
      <c r="G25" s="9">
        <f t="shared" si="1"/>
        <v>285046</v>
      </c>
      <c r="H25" s="26">
        <f t="shared" si="16"/>
        <v>3483277</v>
      </c>
      <c r="I25" s="27"/>
      <c r="J25" s="11">
        <f t="shared" si="2"/>
        <v>176122.1478426033</v>
      </c>
      <c r="K25" s="121">
        <f t="shared" si="17"/>
        <v>0.45190723189177628</v>
      </c>
      <c r="L25" s="28">
        <f t="shared" si="18"/>
        <v>285046</v>
      </c>
      <c r="M25" s="26">
        <f t="shared" si="19"/>
        <v>461168.14784260327</v>
      </c>
      <c r="N25" s="29"/>
      <c r="O25" s="30">
        <f t="shared" si="4"/>
        <v>3022108.8521573967</v>
      </c>
      <c r="Q25" s="11">
        <f t="shared" si="5"/>
        <v>32700</v>
      </c>
      <c r="R25" s="9">
        <f t="shared" si="6"/>
        <v>176122.1478426033</v>
      </c>
      <c r="S25" s="9">
        <f t="shared" si="7"/>
        <v>287725</v>
      </c>
      <c r="T25" s="10">
        <f t="shared" si="8"/>
        <v>493868.14784260327</v>
      </c>
      <c r="V25" s="30">
        <f t="shared" si="9"/>
        <v>707476.75758340908</v>
      </c>
      <c r="W25" s="123"/>
      <c r="X25" s="124">
        <v>16</v>
      </c>
      <c r="Y25" s="125">
        <v>322.19999999999993</v>
      </c>
      <c r="Z25" s="125">
        <v>0</v>
      </c>
      <c r="AA25" s="126">
        <v>0</v>
      </c>
      <c r="AB25" s="127">
        <v>3198231</v>
      </c>
      <c r="AC25" s="127">
        <v>0</v>
      </c>
      <c r="AD25" s="127">
        <v>3198231</v>
      </c>
      <c r="AE25" s="127">
        <v>0</v>
      </c>
      <c r="AF25" s="127">
        <v>285046</v>
      </c>
      <c r="AG25" s="127">
        <v>3483277</v>
      </c>
      <c r="AH25" s="127">
        <v>30021</v>
      </c>
      <c r="AI25" s="127">
        <v>0</v>
      </c>
      <c r="AJ25" s="127">
        <v>2679</v>
      </c>
      <c r="AK25" s="127">
        <v>32700</v>
      </c>
      <c r="AL25" s="128">
        <v>3515977</v>
      </c>
      <c r="AN25" s="124">
        <v>16</v>
      </c>
      <c r="AO25" s="129">
        <v>16</v>
      </c>
      <c r="AP25" s="130" t="s">
        <v>78</v>
      </c>
      <c r="AQ25" s="131">
        <f t="shared" si="10"/>
        <v>3198231</v>
      </c>
      <c r="AR25" s="132">
        <v>2929252</v>
      </c>
      <c r="AS25" s="131">
        <f t="shared" si="20"/>
        <v>268979</v>
      </c>
      <c r="AT25" s="131">
        <v>28249</v>
      </c>
      <c r="AU25" s="131">
        <v>0</v>
      </c>
      <c r="AV25" s="131">
        <v>0</v>
      </c>
      <c r="AW25" s="131">
        <v>45582.5</v>
      </c>
      <c r="AX25" s="131">
        <v>48643.5</v>
      </c>
      <c r="AY25" s="131">
        <f t="shared" si="21"/>
        <v>-1723.2424165909324</v>
      </c>
      <c r="AZ25" s="133">
        <f t="shared" si="22"/>
        <v>389730.75758340908</v>
      </c>
      <c r="BA25" s="134">
        <f t="shared" si="11"/>
        <v>176122.1478426033</v>
      </c>
      <c r="BB25" s="134"/>
      <c r="BC25" s="134"/>
      <c r="BD25" s="64"/>
      <c r="BE25" s="31">
        <v>16</v>
      </c>
      <c r="BF25" s="32" t="s">
        <v>78</v>
      </c>
      <c r="BG25" s="135">
        <v>0</v>
      </c>
      <c r="BH25" s="33">
        <v>0</v>
      </c>
      <c r="BI25" s="33"/>
      <c r="BJ25" s="34">
        <v>0</v>
      </c>
      <c r="BK25" s="35">
        <f t="shared" si="23"/>
        <v>0</v>
      </c>
      <c r="BL25" s="34">
        <v>0</v>
      </c>
      <c r="BM25" s="34">
        <v>0</v>
      </c>
      <c r="BN25" s="35">
        <f t="shared" si="12"/>
        <v>0</v>
      </c>
      <c r="BO25" s="36">
        <f t="shared" si="13"/>
        <v>0</v>
      </c>
      <c r="BP25" s="37"/>
      <c r="BQ25" s="35">
        <f t="shared" si="24"/>
        <v>0</v>
      </c>
      <c r="BR25" s="37"/>
      <c r="BS25" s="136">
        <f t="shared" si="25"/>
        <v>268979</v>
      </c>
      <c r="BT25" s="137">
        <f t="shared" si="26"/>
        <v>268979</v>
      </c>
      <c r="BU25" s="138">
        <f t="shared" si="27"/>
        <v>0</v>
      </c>
      <c r="BV25" s="137">
        <v>-1723.2424165909324</v>
      </c>
      <c r="BW25" s="35">
        <f t="shared" si="28"/>
        <v>-1723.2424165909324</v>
      </c>
      <c r="BX25" s="37"/>
      <c r="BY25" s="36">
        <f t="shared" si="14"/>
        <v>-1723.2424165909324</v>
      </c>
      <c r="BZ25" s="139"/>
      <c r="CA25" s="70"/>
      <c r="CB25" s="124">
        <v>16</v>
      </c>
      <c r="CC25" s="125">
        <v>0</v>
      </c>
      <c r="CD25" s="140">
        <v>0</v>
      </c>
      <c r="CE25" s="140">
        <v>0</v>
      </c>
      <c r="CF25" s="140">
        <v>0</v>
      </c>
      <c r="CG25" s="141">
        <v>0</v>
      </c>
      <c r="CK25" s="139"/>
    </row>
    <row r="26" spans="1:89" x14ac:dyDescent="0.25">
      <c r="A26" s="119">
        <v>17</v>
      </c>
      <c r="B26" s="119">
        <v>17</v>
      </c>
      <c r="C26" s="120" t="s">
        <v>79</v>
      </c>
      <c r="D26" s="8">
        <f t="shared" si="15"/>
        <v>16.010000000000002</v>
      </c>
      <c r="E26" s="9">
        <f t="shared" ref="E26:G89" si="29">AD26+BH26</f>
        <v>223248</v>
      </c>
      <c r="F26" s="9">
        <f t="shared" si="29"/>
        <v>0</v>
      </c>
      <c r="G26" s="9">
        <f t="shared" si="29"/>
        <v>14297</v>
      </c>
      <c r="H26" s="26">
        <f t="shared" si="16"/>
        <v>237545</v>
      </c>
      <c r="I26" s="27"/>
      <c r="J26" s="11">
        <f t="shared" si="2"/>
        <v>21115.750366618198</v>
      </c>
      <c r="K26" s="121">
        <f t="shared" si="17"/>
        <v>0.44208273691344885</v>
      </c>
      <c r="L26" s="28">
        <f t="shared" si="18"/>
        <v>14297</v>
      </c>
      <c r="M26" s="26">
        <f t="shared" si="19"/>
        <v>35412.750366618202</v>
      </c>
      <c r="N26" s="29"/>
      <c r="O26" s="30">
        <f t="shared" si="4"/>
        <v>202132.24963338178</v>
      </c>
      <c r="Q26" s="11">
        <f t="shared" si="5"/>
        <v>0</v>
      </c>
      <c r="R26" s="9">
        <f t="shared" si="6"/>
        <v>21115.750366618198</v>
      </c>
      <c r="S26" s="9">
        <f t="shared" si="7"/>
        <v>14297</v>
      </c>
      <c r="T26" s="10">
        <f t="shared" si="8"/>
        <v>35412.750366618202</v>
      </c>
      <c r="V26" s="30">
        <f t="shared" si="9"/>
        <v>62061.25</v>
      </c>
      <c r="W26" s="123"/>
      <c r="X26" s="124">
        <v>17</v>
      </c>
      <c r="Y26" s="125">
        <v>16.010000000000002</v>
      </c>
      <c r="Z26" s="125">
        <v>0</v>
      </c>
      <c r="AA26" s="126">
        <v>0</v>
      </c>
      <c r="AB26" s="127">
        <v>223248</v>
      </c>
      <c r="AC26" s="127">
        <v>0</v>
      </c>
      <c r="AD26" s="127">
        <v>223248</v>
      </c>
      <c r="AE26" s="127">
        <v>0</v>
      </c>
      <c r="AF26" s="127">
        <v>14297</v>
      </c>
      <c r="AG26" s="127">
        <v>237545</v>
      </c>
      <c r="AH26" s="127">
        <v>0</v>
      </c>
      <c r="AI26" s="127">
        <v>0</v>
      </c>
      <c r="AJ26" s="127">
        <v>0</v>
      </c>
      <c r="AK26" s="127">
        <v>0</v>
      </c>
      <c r="AL26" s="128">
        <v>237545</v>
      </c>
      <c r="AN26" s="124">
        <v>17</v>
      </c>
      <c r="AO26" s="129">
        <v>17</v>
      </c>
      <c r="AP26" s="130" t="s">
        <v>79</v>
      </c>
      <c r="AQ26" s="131">
        <f t="shared" si="10"/>
        <v>223248</v>
      </c>
      <c r="AR26" s="132">
        <v>191206</v>
      </c>
      <c r="AS26" s="131">
        <f t="shared" si="20"/>
        <v>32042</v>
      </c>
      <c r="AT26" s="131">
        <v>0</v>
      </c>
      <c r="AU26" s="131">
        <v>0</v>
      </c>
      <c r="AV26" s="131">
        <v>0</v>
      </c>
      <c r="AW26" s="131">
        <v>15722.25</v>
      </c>
      <c r="AX26" s="131">
        <v>0</v>
      </c>
      <c r="AY26" s="131">
        <f t="shared" si="21"/>
        <v>0</v>
      </c>
      <c r="AZ26" s="133">
        <f t="shared" si="22"/>
        <v>47764.25</v>
      </c>
      <c r="BA26" s="134">
        <f t="shared" si="11"/>
        <v>21115.750366618198</v>
      </c>
      <c r="BB26" s="134"/>
      <c r="BC26" s="134"/>
      <c r="BD26" s="64"/>
      <c r="BE26" s="31">
        <v>17</v>
      </c>
      <c r="BF26" s="32" t="s">
        <v>79</v>
      </c>
      <c r="BG26" s="135">
        <v>0</v>
      </c>
      <c r="BH26" s="33">
        <v>0</v>
      </c>
      <c r="BI26" s="33"/>
      <c r="BJ26" s="34">
        <v>0</v>
      </c>
      <c r="BK26" s="35">
        <f t="shared" si="23"/>
        <v>0</v>
      </c>
      <c r="BL26" s="34">
        <v>0</v>
      </c>
      <c r="BM26" s="34">
        <v>0</v>
      </c>
      <c r="BN26" s="35">
        <f t="shared" si="12"/>
        <v>0</v>
      </c>
      <c r="BO26" s="36">
        <f t="shared" si="13"/>
        <v>0</v>
      </c>
      <c r="BP26" s="37"/>
      <c r="BQ26" s="35">
        <f t="shared" si="24"/>
        <v>0</v>
      </c>
      <c r="BR26" s="37"/>
      <c r="BS26" s="136">
        <f t="shared" si="25"/>
        <v>32042</v>
      </c>
      <c r="BT26" s="137">
        <f t="shared" si="26"/>
        <v>32042</v>
      </c>
      <c r="BU26" s="138">
        <f t="shared" si="27"/>
        <v>0</v>
      </c>
      <c r="BV26" s="137">
        <v>0</v>
      </c>
      <c r="BW26" s="35">
        <f t="shared" si="28"/>
        <v>0</v>
      </c>
      <c r="BX26" s="37"/>
      <c r="BY26" s="36">
        <f t="shared" si="14"/>
        <v>0</v>
      </c>
      <c r="BZ26" s="139"/>
      <c r="CA26" s="70"/>
      <c r="CB26" s="124">
        <v>17</v>
      </c>
      <c r="CC26" s="125">
        <v>0</v>
      </c>
      <c r="CD26" s="140">
        <v>0</v>
      </c>
      <c r="CE26" s="140">
        <v>0</v>
      </c>
      <c r="CF26" s="140">
        <v>0</v>
      </c>
      <c r="CG26" s="141">
        <v>0</v>
      </c>
      <c r="CK26" s="139"/>
    </row>
    <row r="27" spans="1:89" x14ac:dyDescent="0.25">
      <c r="A27" s="119">
        <v>18</v>
      </c>
      <c r="B27" s="119">
        <v>18</v>
      </c>
      <c r="C27" s="120" t="s">
        <v>80</v>
      </c>
      <c r="D27" s="8">
        <f t="shared" si="15"/>
        <v>9.5500000000000007</v>
      </c>
      <c r="E27" s="9">
        <f t="shared" si="29"/>
        <v>205151</v>
      </c>
      <c r="F27" s="9">
        <f t="shared" si="29"/>
        <v>0</v>
      </c>
      <c r="G27" s="9">
        <f t="shared" si="29"/>
        <v>8528</v>
      </c>
      <c r="H27" s="26">
        <f t="shared" si="16"/>
        <v>213679</v>
      </c>
      <c r="I27" s="27"/>
      <c r="J27" s="11">
        <f t="shared" si="2"/>
        <v>16629.117969860057</v>
      </c>
      <c r="K27" s="121">
        <f t="shared" si="17"/>
        <v>0.23659965335359812</v>
      </c>
      <c r="L27" s="28">
        <f t="shared" si="18"/>
        <v>8528</v>
      </c>
      <c r="M27" s="26">
        <f t="shared" si="19"/>
        <v>25157.117969860057</v>
      </c>
      <c r="N27" s="29"/>
      <c r="O27" s="30">
        <f t="shared" si="4"/>
        <v>188521.88203013994</v>
      </c>
      <c r="Q27" s="11">
        <f t="shared" si="5"/>
        <v>0</v>
      </c>
      <c r="R27" s="9">
        <f t="shared" si="6"/>
        <v>16629.117969860057</v>
      </c>
      <c r="S27" s="9">
        <f t="shared" si="7"/>
        <v>8528</v>
      </c>
      <c r="T27" s="10">
        <f t="shared" si="8"/>
        <v>25157.117969860057</v>
      </c>
      <c r="V27" s="30">
        <f t="shared" si="9"/>
        <v>78811.779938628417</v>
      </c>
      <c r="W27" s="123"/>
      <c r="X27" s="124">
        <v>18</v>
      </c>
      <c r="Y27" s="125">
        <v>9.5500000000000007</v>
      </c>
      <c r="Z27" s="125">
        <v>0</v>
      </c>
      <c r="AA27" s="126">
        <v>0</v>
      </c>
      <c r="AB27" s="127">
        <v>205151</v>
      </c>
      <c r="AC27" s="127">
        <v>0</v>
      </c>
      <c r="AD27" s="127">
        <v>205151</v>
      </c>
      <c r="AE27" s="127">
        <v>0</v>
      </c>
      <c r="AF27" s="127">
        <v>8528</v>
      </c>
      <c r="AG27" s="127">
        <v>213679</v>
      </c>
      <c r="AH27" s="127">
        <v>0</v>
      </c>
      <c r="AI27" s="127">
        <v>0</v>
      </c>
      <c r="AJ27" s="127">
        <v>0</v>
      </c>
      <c r="AK27" s="127">
        <v>0</v>
      </c>
      <c r="AL27" s="128">
        <v>213679</v>
      </c>
      <c r="AN27" s="124">
        <v>18</v>
      </c>
      <c r="AO27" s="129">
        <v>18</v>
      </c>
      <c r="AP27" s="130" t="s">
        <v>80</v>
      </c>
      <c r="AQ27" s="131">
        <f t="shared" si="10"/>
        <v>205151</v>
      </c>
      <c r="AR27" s="132">
        <v>178955</v>
      </c>
      <c r="AS27" s="131">
        <f t="shared" si="20"/>
        <v>26196</v>
      </c>
      <c r="AT27" s="131">
        <v>15774</v>
      </c>
      <c r="AU27" s="131">
        <v>22411.5</v>
      </c>
      <c r="AV27" s="131">
        <v>0</v>
      </c>
      <c r="AW27" s="131">
        <v>6864.5</v>
      </c>
      <c r="AX27" s="131">
        <v>0</v>
      </c>
      <c r="AY27" s="131">
        <f t="shared" si="21"/>
        <v>-962.22006137158314</v>
      </c>
      <c r="AZ27" s="133">
        <f t="shared" si="22"/>
        <v>70283.779938628417</v>
      </c>
      <c r="BA27" s="134">
        <f t="shared" si="11"/>
        <v>16629.117969860057</v>
      </c>
      <c r="BB27" s="134"/>
      <c r="BC27" s="134"/>
      <c r="BD27" s="64"/>
      <c r="BE27" s="31">
        <v>18</v>
      </c>
      <c r="BF27" s="32" t="s">
        <v>80</v>
      </c>
      <c r="BG27" s="135">
        <v>0</v>
      </c>
      <c r="BH27" s="33">
        <v>0</v>
      </c>
      <c r="BI27" s="33"/>
      <c r="BJ27" s="34">
        <v>0</v>
      </c>
      <c r="BK27" s="35">
        <f t="shared" si="23"/>
        <v>0</v>
      </c>
      <c r="BL27" s="34">
        <v>0</v>
      </c>
      <c r="BM27" s="34">
        <v>0</v>
      </c>
      <c r="BN27" s="35">
        <f t="shared" si="12"/>
        <v>0</v>
      </c>
      <c r="BO27" s="36">
        <f t="shared" si="13"/>
        <v>0</v>
      </c>
      <c r="BP27" s="37"/>
      <c r="BQ27" s="35">
        <f t="shared" si="24"/>
        <v>0</v>
      </c>
      <c r="BR27" s="37"/>
      <c r="BS27" s="136">
        <f t="shared" si="25"/>
        <v>26196</v>
      </c>
      <c r="BT27" s="137">
        <f t="shared" si="26"/>
        <v>26196</v>
      </c>
      <c r="BU27" s="138">
        <f t="shared" si="27"/>
        <v>0</v>
      </c>
      <c r="BV27" s="137">
        <v>-962.22006137158314</v>
      </c>
      <c r="BW27" s="35">
        <f t="shared" si="28"/>
        <v>-962.22006137158314</v>
      </c>
      <c r="BX27" s="37"/>
      <c r="BY27" s="36">
        <f t="shared" si="14"/>
        <v>-962.22006137158314</v>
      </c>
      <c r="BZ27" s="139"/>
      <c r="CA27" s="70"/>
      <c r="CB27" s="124">
        <v>18</v>
      </c>
      <c r="CC27" s="125">
        <v>0</v>
      </c>
      <c r="CD27" s="140">
        <v>0</v>
      </c>
      <c r="CE27" s="140">
        <v>0</v>
      </c>
      <c r="CF27" s="140">
        <v>0</v>
      </c>
      <c r="CG27" s="141">
        <v>0</v>
      </c>
      <c r="CK27" s="139"/>
    </row>
    <row r="28" spans="1:89" x14ac:dyDescent="0.25">
      <c r="A28" s="119">
        <v>19</v>
      </c>
      <c r="B28" s="119">
        <v>19</v>
      </c>
      <c r="C28" s="120" t="s">
        <v>81</v>
      </c>
      <c r="D28" s="8">
        <f t="shared" si="15"/>
        <v>0</v>
      </c>
      <c r="E28" s="9">
        <f t="shared" si="29"/>
        <v>0</v>
      </c>
      <c r="F28" s="9">
        <f t="shared" si="29"/>
        <v>0</v>
      </c>
      <c r="G28" s="9">
        <f t="shared" si="29"/>
        <v>0</v>
      </c>
      <c r="H28" s="26">
        <f t="shared" si="16"/>
        <v>0</v>
      </c>
      <c r="I28" s="27"/>
      <c r="J28" s="11">
        <f t="shared" si="2"/>
        <v>0</v>
      </c>
      <c r="K28" s="121" t="str">
        <f t="shared" si="17"/>
        <v/>
      </c>
      <c r="L28" s="28">
        <f t="shared" si="18"/>
        <v>0</v>
      </c>
      <c r="M28" s="26">
        <f t="shared" si="19"/>
        <v>0</v>
      </c>
      <c r="N28" s="29"/>
      <c r="O28" s="30">
        <f t="shared" si="4"/>
        <v>0</v>
      </c>
      <c r="Q28" s="11">
        <f t="shared" si="5"/>
        <v>0</v>
      </c>
      <c r="R28" s="9">
        <f t="shared" si="6"/>
        <v>0</v>
      </c>
      <c r="S28" s="9">
        <f t="shared" si="7"/>
        <v>0</v>
      </c>
      <c r="T28" s="10">
        <f t="shared" si="8"/>
        <v>0</v>
      </c>
      <c r="V28" s="30">
        <f t="shared" si="9"/>
        <v>0</v>
      </c>
      <c r="W28" s="123"/>
      <c r="X28" s="124">
        <v>19</v>
      </c>
      <c r="Y28" s="125"/>
      <c r="Z28" s="125"/>
      <c r="AA28" s="126"/>
      <c r="AB28" s="127"/>
      <c r="AC28" s="127"/>
      <c r="AD28" s="127"/>
      <c r="AE28" s="127"/>
      <c r="AF28" s="127"/>
      <c r="AG28" s="127"/>
      <c r="AH28" s="127"/>
      <c r="AI28" s="127"/>
      <c r="AJ28" s="127"/>
      <c r="AK28" s="127"/>
      <c r="AL28" s="128"/>
      <c r="AN28" s="124">
        <v>19</v>
      </c>
      <c r="AO28" s="129">
        <v>19</v>
      </c>
      <c r="AP28" s="130" t="s">
        <v>81</v>
      </c>
      <c r="AQ28" s="131">
        <f t="shared" si="10"/>
        <v>0</v>
      </c>
      <c r="AR28" s="132">
        <v>0</v>
      </c>
      <c r="AS28" s="131">
        <f t="shared" si="20"/>
        <v>0</v>
      </c>
      <c r="AT28" s="131">
        <v>0</v>
      </c>
      <c r="AU28" s="131">
        <v>0</v>
      </c>
      <c r="AV28" s="131">
        <v>0</v>
      </c>
      <c r="AW28" s="131">
        <v>0</v>
      </c>
      <c r="AX28" s="131">
        <v>0</v>
      </c>
      <c r="AY28" s="131">
        <f t="shared" si="21"/>
        <v>0</v>
      </c>
      <c r="AZ28" s="133">
        <f t="shared" si="22"/>
        <v>0</v>
      </c>
      <c r="BA28" s="134">
        <f t="shared" si="11"/>
        <v>0</v>
      </c>
      <c r="BB28" s="134"/>
      <c r="BC28" s="134"/>
      <c r="BD28" s="64"/>
      <c r="BE28" s="31">
        <v>19</v>
      </c>
      <c r="BF28" s="32" t="s">
        <v>81</v>
      </c>
      <c r="BG28" s="135">
        <v>0</v>
      </c>
      <c r="BH28" s="33">
        <v>0</v>
      </c>
      <c r="BI28" s="33"/>
      <c r="BJ28" s="34">
        <v>0</v>
      </c>
      <c r="BK28" s="35">
        <f t="shared" si="23"/>
        <v>0</v>
      </c>
      <c r="BL28" s="34">
        <v>0</v>
      </c>
      <c r="BM28" s="34">
        <v>0</v>
      </c>
      <c r="BN28" s="35">
        <f t="shared" si="12"/>
        <v>0</v>
      </c>
      <c r="BO28" s="36">
        <f t="shared" si="13"/>
        <v>0</v>
      </c>
      <c r="BP28" s="37"/>
      <c r="BQ28" s="35">
        <f t="shared" si="24"/>
        <v>0</v>
      </c>
      <c r="BR28" s="37"/>
      <c r="BS28" s="136">
        <f t="shared" si="25"/>
        <v>0</v>
      </c>
      <c r="BT28" s="137">
        <f t="shared" si="26"/>
        <v>0</v>
      </c>
      <c r="BU28" s="138">
        <f t="shared" si="27"/>
        <v>0</v>
      </c>
      <c r="BV28" s="137">
        <v>0</v>
      </c>
      <c r="BW28" s="35">
        <f t="shared" si="28"/>
        <v>0</v>
      </c>
      <c r="BX28" s="37"/>
      <c r="BY28" s="36">
        <f t="shared" si="14"/>
        <v>0</v>
      </c>
      <c r="BZ28" s="139"/>
      <c r="CA28" s="70"/>
      <c r="CB28" s="124">
        <v>19</v>
      </c>
      <c r="CC28" s="125"/>
      <c r="CD28" s="140"/>
      <c r="CE28" s="140"/>
      <c r="CF28" s="140"/>
      <c r="CG28" s="141"/>
      <c r="CK28" s="139"/>
    </row>
    <row r="29" spans="1:89" x14ac:dyDescent="0.25">
      <c r="A29" s="119">
        <v>20</v>
      </c>
      <c r="B29" s="119">
        <v>20</v>
      </c>
      <c r="C29" s="120" t="s">
        <v>82</v>
      </c>
      <c r="D29" s="8">
        <f t="shared" si="15"/>
        <v>222.28000000000006</v>
      </c>
      <c r="E29" s="9">
        <f t="shared" si="29"/>
        <v>2691916</v>
      </c>
      <c r="F29" s="9">
        <f t="shared" si="29"/>
        <v>0</v>
      </c>
      <c r="G29" s="9">
        <f t="shared" si="29"/>
        <v>185991</v>
      </c>
      <c r="H29" s="26">
        <f t="shared" si="16"/>
        <v>2877907</v>
      </c>
      <c r="I29" s="27"/>
      <c r="J29" s="11">
        <f t="shared" si="2"/>
        <v>338.00204151649854</v>
      </c>
      <c r="K29" s="121">
        <f t="shared" si="17"/>
        <v>1.1039184028937372E-3</v>
      </c>
      <c r="L29" s="28">
        <f t="shared" si="18"/>
        <v>185991</v>
      </c>
      <c r="M29" s="26">
        <f t="shared" si="19"/>
        <v>186329.00204151651</v>
      </c>
      <c r="N29" s="29"/>
      <c r="O29" s="30">
        <f t="shared" si="4"/>
        <v>2691577.9979584836</v>
      </c>
      <c r="Q29" s="11">
        <f t="shared" si="5"/>
        <v>201908</v>
      </c>
      <c r="R29" s="9">
        <f t="shared" si="6"/>
        <v>338.00204151649854</v>
      </c>
      <c r="S29" s="9">
        <f t="shared" si="7"/>
        <v>198493</v>
      </c>
      <c r="T29" s="10">
        <f t="shared" si="8"/>
        <v>388237.00204151648</v>
      </c>
      <c r="V29" s="30">
        <f t="shared" si="9"/>
        <v>694082.89967092022</v>
      </c>
      <c r="W29" s="123"/>
      <c r="X29" s="124">
        <v>20</v>
      </c>
      <c r="Y29" s="125">
        <v>222.28000000000006</v>
      </c>
      <c r="Z29" s="125">
        <v>6.5223005860736002E-3</v>
      </c>
      <c r="AA29" s="126">
        <v>0</v>
      </c>
      <c r="AB29" s="127">
        <v>2691916</v>
      </c>
      <c r="AC29" s="127">
        <v>0</v>
      </c>
      <c r="AD29" s="127">
        <v>2691916</v>
      </c>
      <c r="AE29" s="127">
        <v>0</v>
      </c>
      <c r="AF29" s="127">
        <v>185991</v>
      </c>
      <c r="AG29" s="127">
        <v>2877907</v>
      </c>
      <c r="AH29" s="127">
        <v>189406</v>
      </c>
      <c r="AI29" s="127">
        <v>0</v>
      </c>
      <c r="AJ29" s="127">
        <v>12502</v>
      </c>
      <c r="AK29" s="127">
        <v>201908</v>
      </c>
      <c r="AL29" s="128">
        <v>3079815</v>
      </c>
      <c r="AN29" s="124">
        <v>20</v>
      </c>
      <c r="AO29" s="129">
        <v>20</v>
      </c>
      <c r="AP29" s="130" t="s">
        <v>82</v>
      </c>
      <c r="AQ29" s="131">
        <f t="shared" si="10"/>
        <v>2691916</v>
      </c>
      <c r="AR29" s="132">
        <v>2689966</v>
      </c>
      <c r="AS29" s="131">
        <f t="shared" si="20"/>
        <v>1950</v>
      </c>
      <c r="AT29" s="131">
        <v>23559</v>
      </c>
      <c r="AU29" s="131">
        <v>43938.25</v>
      </c>
      <c r="AV29" s="131">
        <v>79475.5</v>
      </c>
      <c r="AW29" s="131">
        <v>78220.25</v>
      </c>
      <c r="AX29" s="131">
        <v>80478</v>
      </c>
      <c r="AY29" s="131">
        <f t="shared" si="21"/>
        <v>-1437.1003290797962</v>
      </c>
      <c r="AZ29" s="133">
        <f t="shared" si="22"/>
        <v>306183.89967092022</v>
      </c>
      <c r="BA29" s="134">
        <f t="shared" si="11"/>
        <v>338.00204151649854</v>
      </c>
      <c r="BB29" s="134"/>
      <c r="BC29" s="134"/>
      <c r="BD29" s="64"/>
      <c r="BE29" s="31">
        <v>20</v>
      </c>
      <c r="BF29" s="32" t="s">
        <v>82</v>
      </c>
      <c r="BG29" s="135">
        <v>0</v>
      </c>
      <c r="BH29" s="33">
        <v>0</v>
      </c>
      <c r="BI29" s="33"/>
      <c r="BJ29" s="34">
        <v>0</v>
      </c>
      <c r="BK29" s="35">
        <f t="shared" si="23"/>
        <v>0</v>
      </c>
      <c r="BL29" s="34">
        <v>0</v>
      </c>
      <c r="BM29" s="34">
        <v>0</v>
      </c>
      <c r="BN29" s="35">
        <f t="shared" si="12"/>
        <v>0</v>
      </c>
      <c r="BO29" s="36">
        <f t="shared" si="13"/>
        <v>0</v>
      </c>
      <c r="BP29" s="37"/>
      <c r="BQ29" s="35">
        <f t="shared" si="24"/>
        <v>0</v>
      </c>
      <c r="BR29" s="37"/>
      <c r="BS29" s="136">
        <f t="shared" si="25"/>
        <v>1950</v>
      </c>
      <c r="BT29" s="137">
        <f t="shared" si="26"/>
        <v>1950</v>
      </c>
      <c r="BU29" s="138">
        <f t="shared" si="27"/>
        <v>0</v>
      </c>
      <c r="BV29" s="137">
        <v>-1437.1003290797962</v>
      </c>
      <c r="BW29" s="35">
        <f t="shared" si="28"/>
        <v>-1437.1003290797962</v>
      </c>
      <c r="BX29" s="37"/>
      <c r="BY29" s="36">
        <f t="shared" si="14"/>
        <v>-1437.1003290797962</v>
      </c>
      <c r="BZ29" s="139"/>
      <c r="CA29" s="70"/>
      <c r="CB29" s="124">
        <v>20</v>
      </c>
      <c r="CC29" s="125">
        <v>0</v>
      </c>
      <c r="CD29" s="140">
        <v>0</v>
      </c>
      <c r="CE29" s="140">
        <v>0</v>
      </c>
      <c r="CF29" s="140">
        <v>0</v>
      </c>
      <c r="CG29" s="141">
        <v>0</v>
      </c>
      <c r="CK29" s="139"/>
    </row>
    <row r="30" spans="1:89" x14ac:dyDescent="0.25">
      <c r="A30" s="119">
        <v>21</v>
      </c>
      <c r="B30" s="119">
        <v>21</v>
      </c>
      <c r="C30" s="120" t="s">
        <v>83</v>
      </c>
      <c r="D30" s="8">
        <f t="shared" si="15"/>
        <v>0</v>
      </c>
      <c r="E30" s="9">
        <f t="shared" si="29"/>
        <v>0</v>
      </c>
      <c r="F30" s="9">
        <f t="shared" si="29"/>
        <v>0</v>
      </c>
      <c r="G30" s="9">
        <f t="shared" si="29"/>
        <v>0</v>
      </c>
      <c r="H30" s="26">
        <f t="shared" si="16"/>
        <v>0</v>
      </c>
      <c r="I30" s="27"/>
      <c r="J30" s="11">
        <f t="shared" si="2"/>
        <v>0</v>
      </c>
      <c r="K30" s="121" t="str">
        <f t="shared" si="17"/>
        <v/>
      </c>
      <c r="L30" s="28">
        <f t="shared" si="18"/>
        <v>0</v>
      </c>
      <c r="M30" s="26">
        <f t="shared" si="19"/>
        <v>0</v>
      </c>
      <c r="N30" s="29"/>
      <c r="O30" s="30">
        <f t="shared" si="4"/>
        <v>0</v>
      </c>
      <c r="Q30" s="11">
        <f t="shared" si="5"/>
        <v>0</v>
      </c>
      <c r="R30" s="9">
        <f t="shared" si="6"/>
        <v>0</v>
      </c>
      <c r="S30" s="9">
        <f t="shared" si="7"/>
        <v>0</v>
      </c>
      <c r="T30" s="10">
        <f t="shared" si="8"/>
        <v>0</v>
      </c>
      <c r="V30" s="30">
        <f t="shared" si="9"/>
        <v>0</v>
      </c>
      <c r="W30" s="123"/>
      <c r="X30" s="124">
        <v>21</v>
      </c>
      <c r="Y30" s="125"/>
      <c r="Z30" s="125"/>
      <c r="AA30" s="126"/>
      <c r="AB30" s="127"/>
      <c r="AC30" s="127"/>
      <c r="AD30" s="127"/>
      <c r="AE30" s="127"/>
      <c r="AF30" s="127"/>
      <c r="AG30" s="127"/>
      <c r="AH30" s="127"/>
      <c r="AI30" s="127"/>
      <c r="AJ30" s="127"/>
      <c r="AK30" s="127"/>
      <c r="AL30" s="128"/>
      <c r="AN30" s="124">
        <v>21</v>
      </c>
      <c r="AO30" s="129">
        <v>21</v>
      </c>
      <c r="AP30" s="130" t="s">
        <v>83</v>
      </c>
      <c r="AQ30" s="131">
        <f t="shared" si="10"/>
        <v>0</v>
      </c>
      <c r="AR30" s="132">
        <v>0</v>
      </c>
      <c r="AS30" s="131">
        <f t="shared" si="20"/>
        <v>0</v>
      </c>
      <c r="AT30" s="131">
        <v>0</v>
      </c>
      <c r="AU30" s="131">
        <v>0</v>
      </c>
      <c r="AV30" s="131">
        <v>0</v>
      </c>
      <c r="AW30" s="131">
        <v>0</v>
      </c>
      <c r="AX30" s="131">
        <v>0</v>
      </c>
      <c r="AY30" s="131">
        <f t="shared" si="21"/>
        <v>0</v>
      </c>
      <c r="AZ30" s="133">
        <f t="shared" si="22"/>
        <v>0</v>
      </c>
      <c r="BA30" s="134">
        <f t="shared" si="11"/>
        <v>0</v>
      </c>
      <c r="BB30" s="134"/>
      <c r="BC30" s="134"/>
      <c r="BD30" s="64"/>
      <c r="BE30" s="31">
        <v>21</v>
      </c>
      <c r="BF30" s="32" t="s">
        <v>83</v>
      </c>
      <c r="BG30" s="135">
        <v>0</v>
      </c>
      <c r="BH30" s="33">
        <v>0</v>
      </c>
      <c r="BI30" s="33"/>
      <c r="BJ30" s="34">
        <v>0</v>
      </c>
      <c r="BK30" s="35">
        <f t="shared" si="23"/>
        <v>0</v>
      </c>
      <c r="BL30" s="34">
        <v>0</v>
      </c>
      <c r="BM30" s="34">
        <v>0</v>
      </c>
      <c r="BN30" s="35">
        <f t="shared" si="12"/>
        <v>0</v>
      </c>
      <c r="BO30" s="36">
        <f t="shared" si="13"/>
        <v>0</v>
      </c>
      <c r="BP30" s="37"/>
      <c r="BQ30" s="35">
        <f t="shared" si="24"/>
        <v>0</v>
      </c>
      <c r="BR30" s="37"/>
      <c r="BS30" s="136">
        <f t="shared" si="25"/>
        <v>0</v>
      </c>
      <c r="BT30" s="137">
        <f t="shared" si="26"/>
        <v>0</v>
      </c>
      <c r="BU30" s="138">
        <f t="shared" si="27"/>
        <v>0</v>
      </c>
      <c r="BV30" s="137">
        <v>0</v>
      </c>
      <c r="BW30" s="35">
        <f t="shared" si="28"/>
        <v>0</v>
      </c>
      <c r="BX30" s="37"/>
      <c r="BY30" s="36">
        <f t="shared" si="14"/>
        <v>0</v>
      </c>
      <c r="BZ30" s="139"/>
      <c r="CA30" s="70"/>
      <c r="CB30" s="124">
        <v>21</v>
      </c>
      <c r="CC30" s="125"/>
      <c r="CD30" s="140"/>
      <c r="CE30" s="140"/>
      <c r="CF30" s="140"/>
      <c r="CG30" s="141"/>
      <c r="CK30" s="139"/>
    </row>
    <row r="31" spans="1:89" x14ac:dyDescent="0.25">
      <c r="A31" s="119">
        <v>22</v>
      </c>
      <c r="B31" s="119">
        <v>22</v>
      </c>
      <c r="C31" s="120" t="s">
        <v>84</v>
      </c>
      <c r="D31" s="8">
        <f t="shared" si="15"/>
        <v>0</v>
      </c>
      <c r="E31" s="9">
        <f t="shared" si="29"/>
        <v>0</v>
      </c>
      <c r="F31" s="9">
        <f t="shared" si="29"/>
        <v>0</v>
      </c>
      <c r="G31" s="9">
        <f t="shared" si="29"/>
        <v>0</v>
      </c>
      <c r="H31" s="26">
        <f t="shared" si="16"/>
        <v>0</v>
      </c>
      <c r="I31" s="27"/>
      <c r="J31" s="11">
        <f t="shared" si="2"/>
        <v>0</v>
      </c>
      <c r="K31" s="121" t="str">
        <f t="shared" si="17"/>
        <v/>
      </c>
      <c r="L31" s="28">
        <f t="shared" si="18"/>
        <v>0</v>
      </c>
      <c r="M31" s="26">
        <f t="shared" si="19"/>
        <v>0</v>
      </c>
      <c r="N31" s="29"/>
      <c r="O31" s="30">
        <f t="shared" si="4"/>
        <v>0</v>
      </c>
      <c r="Q31" s="11">
        <f t="shared" si="5"/>
        <v>0</v>
      </c>
      <c r="R31" s="9">
        <f t="shared" si="6"/>
        <v>0</v>
      </c>
      <c r="S31" s="9">
        <f t="shared" si="7"/>
        <v>0</v>
      </c>
      <c r="T31" s="10">
        <f t="shared" si="8"/>
        <v>0</v>
      </c>
      <c r="V31" s="30">
        <f t="shared" si="9"/>
        <v>0</v>
      </c>
      <c r="W31" s="123"/>
      <c r="X31" s="124">
        <v>22</v>
      </c>
      <c r="Y31" s="125"/>
      <c r="Z31" s="125"/>
      <c r="AA31" s="126"/>
      <c r="AB31" s="127"/>
      <c r="AC31" s="127"/>
      <c r="AD31" s="127"/>
      <c r="AE31" s="127"/>
      <c r="AF31" s="127"/>
      <c r="AG31" s="127"/>
      <c r="AH31" s="127"/>
      <c r="AI31" s="127"/>
      <c r="AJ31" s="127"/>
      <c r="AK31" s="127"/>
      <c r="AL31" s="128"/>
      <c r="AN31" s="124">
        <v>22</v>
      </c>
      <c r="AO31" s="129">
        <v>22</v>
      </c>
      <c r="AP31" s="130" t="s">
        <v>84</v>
      </c>
      <c r="AQ31" s="131">
        <f t="shared" si="10"/>
        <v>0</v>
      </c>
      <c r="AR31" s="132">
        <v>0</v>
      </c>
      <c r="AS31" s="131">
        <f t="shared" si="20"/>
        <v>0</v>
      </c>
      <c r="AT31" s="131">
        <v>0</v>
      </c>
      <c r="AU31" s="131">
        <v>0</v>
      </c>
      <c r="AV31" s="131">
        <v>0</v>
      </c>
      <c r="AW31" s="131">
        <v>0</v>
      </c>
      <c r="AX31" s="131">
        <v>0</v>
      </c>
      <c r="AY31" s="131">
        <f t="shared" si="21"/>
        <v>0</v>
      </c>
      <c r="AZ31" s="133">
        <f t="shared" si="22"/>
        <v>0</v>
      </c>
      <c r="BA31" s="134">
        <f t="shared" si="11"/>
        <v>0</v>
      </c>
      <c r="BB31" s="134"/>
      <c r="BC31" s="134"/>
      <c r="BD31" s="64"/>
      <c r="BE31" s="31">
        <v>22</v>
      </c>
      <c r="BF31" s="32" t="s">
        <v>84</v>
      </c>
      <c r="BG31" s="135">
        <v>0</v>
      </c>
      <c r="BH31" s="33">
        <v>0</v>
      </c>
      <c r="BI31" s="33"/>
      <c r="BJ31" s="34">
        <v>0</v>
      </c>
      <c r="BK31" s="35">
        <f t="shared" si="23"/>
        <v>0</v>
      </c>
      <c r="BL31" s="34">
        <v>0</v>
      </c>
      <c r="BM31" s="34">
        <v>0</v>
      </c>
      <c r="BN31" s="35">
        <f t="shared" si="12"/>
        <v>0</v>
      </c>
      <c r="BO31" s="36">
        <f t="shared" si="13"/>
        <v>0</v>
      </c>
      <c r="BP31" s="37"/>
      <c r="BQ31" s="35">
        <f t="shared" si="24"/>
        <v>0</v>
      </c>
      <c r="BR31" s="37"/>
      <c r="BS31" s="136">
        <f t="shared" si="25"/>
        <v>0</v>
      </c>
      <c r="BT31" s="137">
        <f t="shared" si="26"/>
        <v>0</v>
      </c>
      <c r="BU31" s="138">
        <f t="shared" si="27"/>
        <v>0</v>
      </c>
      <c r="BV31" s="137">
        <v>0</v>
      </c>
      <c r="BW31" s="35">
        <f t="shared" si="28"/>
        <v>0</v>
      </c>
      <c r="BX31" s="37"/>
      <c r="BY31" s="36">
        <f t="shared" si="14"/>
        <v>0</v>
      </c>
      <c r="BZ31" s="139"/>
      <c r="CA31" s="70"/>
      <c r="CB31" s="124">
        <v>22</v>
      </c>
      <c r="CC31" s="125"/>
      <c r="CD31" s="140"/>
      <c r="CE31" s="140"/>
      <c r="CF31" s="140"/>
      <c r="CG31" s="141"/>
      <c r="CK31" s="139"/>
    </row>
    <row r="32" spans="1:89" x14ac:dyDescent="0.25">
      <c r="A32" s="119">
        <v>23</v>
      </c>
      <c r="B32" s="119">
        <v>23</v>
      </c>
      <c r="C32" s="120" t="s">
        <v>85</v>
      </c>
      <c r="D32" s="8">
        <f t="shared" si="15"/>
        <v>0</v>
      </c>
      <c r="E32" s="9">
        <f t="shared" si="29"/>
        <v>0</v>
      </c>
      <c r="F32" s="9">
        <f t="shared" si="29"/>
        <v>0</v>
      </c>
      <c r="G32" s="9">
        <f t="shared" si="29"/>
        <v>0</v>
      </c>
      <c r="H32" s="26">
        <f t="shared" si="16"/>
        <v>0</v>
      </c>
      <c r="I32" s="27"/>
      <c r="J32" s="11">
        <f t="shared" si="2"/>
        <v>0</v>
      </c>
      <c r="K32" s="121">
        <f t="shared" si="17"/>
        <v>0</v>
      </c>
      <c r="L32" s="28">
        <f t="shared" si="18"/>
        <v>0</v>
      </c>
      <c r="M32" s="26">
        <f t="shared" si="19"/>
        <v>0</v>
      </c>
      <c r="N32" s="29"/>
      <c r="O32" s="30">
        <f t="shared" si="4"/>
        <v>0</v>
      </c>
      <c r="Q32" s="11">
        <f t="shared" si="5"/>
        <v>0</v>
      </c>
      <c r="R32" s="9">
        <f t="shared" si="6"/>
        <v>0</v>
      </c>
      <c r="S32" s="9">
        <f t="shared" si="7"/>
        <v>0</v>
      </c>
      <c r="T32" s="10">
        <f t="shared" si="8"/>
        <v>0</v>
      </c>
      <c r="V32" s="30">
        <f t="shared" si="9"/>
        <v>10449</v>
      </c>
      <c r="W32" s="123"/>
      <c r="X32" s="124">
        <v>23</v>
      </c>
      <c r="Y32" s="125"/>
      <c r="Z32" s="125"/>
      <c r="AA32" s="126"/>
      <c r="AB32" s="127"/>
      <c r="AC32" s="127"/>
      <c r="AD32" s="127"/>
      <c r="AE32" s="127"/>
      <c r="AF32" s="127"/>
      <c r="AG32" s="127"/>
      <c r="AH32" s="127"/>
      <c r="AI32" s="127"/>
      <c r="AJ32" s="127"/>
      <c r="AK32" s="127"/>
      <c r="AL32" s="128"/>
      <c r="AN32" s="124">
        <v>23</v>
      </c>
      <c r="AO32" s="129">
        <v>23</v>
      </c>
      <c r="AP32" s="130" t="s">
        <v>85</v>
      </c>
      <c r="AQ32" s="131">
        <f t="shared" si="10"/>
        <v>0</v>
      </c>
      <c r="AR32" s="132">
        <v>0</v>
      </c>
      <c r="AS32" s="131">
        <f t="shared" si="20"/>
        <v>0</v>
      </c>
      <c r="AT32" s="131">
        <v>0</v>
      </c>
      <c r="AU32" s="131">
        <v>0</v>
      </c>
      <c r="AV32" s="131">
        <v>0</v>
      </c>
      <c r="AW32" s="131">
        <v>0</v>
      </c>
      <c r="AX32" s="131">
        <v>10449</v>
      </c>
      <c r="AY32" s="131">
        <f t="shared" si="21"/>
        <v>0</v>
      </c>
      <c r="AZ32" s="133">
        <f t="shared" si="22"/>
        <v>10449</v>
      </c>
      <c r="BA32" s="134">
        <f t="shared" si="11"/>
        <v>0</v>
      </c>
      <c r="BB32" s="134"/>
      <c r="BC32" s="134"/>
      <c r="BD32" s="64"/>
      <c r="BE32" s="31">
        <v>23</v>
      </c>
      <c r="BF32" s="32" t="s">
        <v>85</v>
      </c>
      <c r="BG32" s="135">
        <v>0</v>
      </c>
      <c r="BH32" s="33">
        <v>0</v>
      </c>
      <c r="BI32" s="33"/>
      <c r="BJ32" s="34">
        <v>0</v>
      </c>
      <c r="BK32" s="35">
        <f t="shared" si="23"/>
        <v>0</v>
      </c>
      <c r="BL32" s="34">
        <v>0</v>
      </c>
      <c r="BM32" s="34">
        <v>0</v>
      </c>
      <c r="BN32" s="35">
        <f t="shared" si="12"/>
        <v>0</v>
      </c>
      <c r="BO32" s="36">
        <f t="shared" si="13"/>
        <v>0</v>
      </c>
      <c r="BP32" s="37"/>
      <c r="BQ32" s="35">
        <f t="shared" si="24"/>
        <v>0</v>
      </c>
      <c r="BR32" s="37"/>
      <c r="BS32" s="136">
        <f t="shared" si="25"/>
        <v>0</v>
      </c>
      <c r="BT32" s="137">
        <f t="shared" si="26"/>
        <v>0</v>
      </c>
      <c r="BU32" s="138">
        <f t="shared" si="27"/>
        <v>0</v>
      </c>
      <c r="BV32" s="137">
        <v>0</v>
      </c>
      <c r="BW32" s="35">
        <f t="shared" si="28"/>
        <v>0</v>
      </c>
      <c r="BX32" s="37"/>
      <c r="BY32" s="36">
        <f t="shared" si="14"/>
        <v>0</v>
      </c>
      <c r="BZ32" s="139"/>
      <c r="CA32" s="70"/>
      <c r="CB32" s="124">
        <v>23</v>
      </c>
      <c r="CC32" s="125"/>
      <c r="CD32" s="140"/>
      <c r="CE32" s="140"/>
      <c r="CF32" s="140"/>
      <c r="CG32" s="141"/>
      <c r="CK32" s="139"/>
    </row>
    <row r="33" spans="1:89" x14ac:dyDescent="0.25">
      <c r="A33" s="119">
        <v>24</v>
      </c>
      <c r="B33" s="119">
        <v>24</v>
      </c>
      <c r="C33" s="120" t="s">
        <v>86</v>
      </c>
      <c r="D33" s="8">
        <f t="shared" si="15"/>
        <v>46.33</v>
      </c>
      <c r="E33" s="9">
        <f t="shared" si="29"/>
        <v>536924</v>
      </c>
      <c r="F33" s="9">
        <f t="shared" si="29"/>
        <v>0</v>
      </c>
      <c r="G33" s="9">
        <f t="shared" si="29"/>
        <v>41288</v>
      </c>
      <c r="H33" s="26">
        <f t="shared" si="16"/>
        <v>578212</v>
      </c>
      <c r="I33" s="27"/>
      <c r="J33" s="11">
        <f t="shared" si="2"/>
        <v>-244.1850208282674</v>
      </c>
      <c r="K33" s="121">
        <f t="shared" si="17"/>
        <v>-3.1929330211474083E-3</v>
      </c>
      <c r="L33" s="28">
        <f t="shared" si="18"/>
        <v>41288</v>
      </c>
      <c r="M33" s="26">
        <f t="shared" si="19"/>
        <v>41043.81497917173</v>
      </c>
      <c r="N33" s="29"/>
      <c r="O33" s="30">
        <f t="shared" si="4"/>
        <v>537168.18502082827</v>
      </c>
      <c r="Q33" s="11">
        <f t="shared" si="5"/>
        <v>0</v>
      </c>
      <c r="R33" s="9">
        <f t="shared" si="6"/>
        <v>-244.1850208282674</v>
      </c>
      <c r="S33" s="9">
        <f t="shared" si="7"/>
        <v>41288</v>
      </c>
      <c r="T33" s="10">
        <f t="shared" si="8"/>
        <v>41043.81497917173</v>
      </c>
      <c r="V33" s="30">
        <f t="shared" si="9"/>
        <v>117764.71254328956</v>
      </c>
      <c r="W33" s="123"/>
      <c r="X33" s="124">
        <v>24</v>
      </c>
      <c r="Y33" s="125">
        <v>46.33</v>
      </c>
      <c r="Z33" s="125">
        <v>9.5292139030768691E-2</v>
      </c>
      <c r="AA33" s="126">
        <v>0</v>
      </c>
      <c r="AB33" s="127">
        <v>536924</v>
      </c>
      <c r="AC33" s="127">
        <v>0</v>
      </c>
      <c r="AD33" s="127">
        <v>536924</v>
      </c>
      <c r="AE33" s="127">
        <v>0</v>
      </c>
      <c r="AF33" s="127">
        <v>41288</v>
      </c>
      <c r="AG33" s="127">
        <v>578212</v>
      </c>
      <c r="AH33" s="127">
        <v>0</v>
      </c>
      <c r="AI33" s="127">
        <v>0</v>
      </c>
      <c r="AJ33" s="127">
        <v>0</v>
      </c>
      <c r="AK33" s="127">
        <v>0</v>
      </c>
      <c r="AL33" s="128">
        <v>578212</v>
      </c>
      <c r="AN33" s="124">
        <v>24</v>
      </c>
      <c r="AO33" s="129">
        <v>24</v>
      </c>
      <c r="AP33" s="130" t="s">
        <v>86</v>
      </c>
      <c r="AQ33" s="131">
        <f t="shared" si="10"/>
        <v>536924</v>
      </c>
      <c r="AR33" s="132">
        <v>548070</v>
      </c>
      <c r="AS33" s="131">
        <f t="shared" si="20"/>
        <v>0</v>
      </c>
      <c r="AT33" s="131">
        <v>6074</v>
      </c>
      <c r="AU33" s="131">
        <v>11040.25</v>
      </c>
      <c r="AV33" s="131">
        <v>18376.75</v>
      </c>
      <c r="AW33" s="131">
        <v>32858.75</v>
      </c>
      <c r="AX33" s="131">
        <v>8497.5</v>
      </c>
      <c r="AY33" s="131">
        <f t="shared" si="21"/>
        <v>-370.53745671044453</v>
      </c>
      <c r="AZ33" s="133">
        <f t="shared" si="22"/>
        <v>76476.712543289555</v>
      </c>
      <c r="BA33" s="134">
        <f t="shared" si="11"/>
        <v>-244.1850208282674</v>
      </c>
      <c r="BB33" s="134"/>
      <c r="BC33" s="134"/>
      <c r="BD33" s="64"/>
      <c r="BE33" s="31">
        <v>24</v>
      </c>
      <c r="BF33" s="32" t="s">
        <v>86</v>
      </c>
      <c r="BG33" s="135">
        <v>0</v>
      </c>
      <c r="BH33" s="33">
        <v>0</v>
      </c>
      <c r="BI33" s="33"/>
      <c r="BJ33" s="34">
        <v>0</v>
      </c>
      <c r="BK33" s="35">
        <f t="shared" si="23"/>
        <v>0</v>
      </c>
      <c r="BL33" s="34">
        <v>0</v>
      </c>
      <c r="BM33" s="34">
        <v>0</v>
      </c>
      <c r="BN33" s="35">
        <f t="shared" si="12"/>
        <v>0</v>
      </c>
      <c r="BO33" s="36">
        <f t="shared" si="13"/>
        <v>0</v>
      </c>
      <c r="BP33" s="37"/>
      <c r="BQ33" s="35">
        <f t="shared" si="24"/>
        <v>0</v>
      </c>
      <c r="BR33" s="37"/>
      <c r="BS33" s="136">
        <f t="shared" si="25"/>
        <v>0</v>
      </c>
      <c r="BT33" s="137">
        <f t="shared" si="26"/>
        <v>0</v>
      </c>
      <c r="BU33" s="138">
        <f t="shared" si="27"/>
        <v>0</v>
      </c>
      <c r="BV33" s="137">
        <v>-370.53745671044453</v>
      </c>
      <c r="BW33" s="35">
        <f t="shared" si="28"/>
        <v>-370.53745671044453</v>
      </c>
      <c r="BX33" s="37"/>
      <c r="BY33" s="36">
        <f t="shared" si="14"/>
        <v>-370.53745671044453</v>
      </c>
      <c r="BZ33" s="139"/>
      <c r="CA33" s="70"/>
      <c r="CB33" s="124">
        <v>24</v>
      </c>
      <c r="CC33" s="125">
        <v>0</v>
      </c>
      <c r="CD33" s="140">
        <v>0</v>
      </c>
      <c r="CE33" s="140">
        <v>0</v>
      </c>
      <c r="CF33" s="140">
        <v>0</v>
      </c>
      <c r="CG33" s="141">
        <v>0</v>
      </c>
      <c r="CK33" s="139"/>
    </row>
    <row r="34" spans="1:89" x14ac:dyDescent="0.25">
      <c r="A34" s="119">
        <v>25</v>
      </c>
      <c r="B34" s="119">
        <v>25</v>
      </c>
      <c r="C34" s="120" t="s">
        <v>87</v>
      </c>
      <c r="D34" s="8">
        <f t="shared" si="15"/>
        <v>44.05</v>
      </c>
      <c r="E34" s="9">
        <f t="shared" si="29"/>
        <v>573565</v>
      </c>
      <c r="F34" s="9">
        <f t="shared" si="29"/>
        <v>0</v>
      </c>
      <c r="G34" s="9">
        <f t="shared" si="29"/>
        <v>39315</v>
      </c>
      <c r="H34" s="26">
        <f t="shared" si="16"/>
        <v>612880</v>
      </c>
      <c r="I34" s="27"/>
      <c r="J34" s="11">
        <f t="shared" si="2"/>
        <v>115029.14420434786</v>
      </c>
      <c r="K34" s="121">
        <f t="shared" si="17"/>
        <v>0.43873030783446632</v>
      </c>
      <c r="L34" s="28">
        <f t="shared" si="18"/>
        <v>39315</v>
      </c>
      <c r="M34" s="26">
        <f t="shared" si="19"/>
        <v>154344.14420434786</v>
      </c>
      <c r="N34" s="29"/>
      <c r="O34" s="30">
        <f t="shared" si="4"/>
        <v>458535.85579565214</v>
      </c>
      <c r="Q34" s="11">
        <f t="shared" si="5"/>
        <v>0</v>
      </c>
      <c r="R34" s="9">
        <f t="shared" si="6"/>
        <v>115029.14420434786</v>
      </c>
      <c r="S34" s="9">
        <f t="shared" si="7"/>
        <v>39315</v>
      </c>
      <c r="T34" s="10">
        <f t="shared" si="8"/>
        <v>154344.14420434786</v>
      </c>
      <c r="V34" s="30">
        <f t="shared" si="9"/>
        <v>301501.45521008444</v>
      </c>
      <c r="W34" s="123"/>
      <c r="X34" s="124">
        <v>25</v>
      </c>
      <c r="Y34" s="125">
        <v>44.05</v>
      </c>
      <c r="Z34" s="125">
        <v>2.3902439024390442E-2</v>
      </c>
      <c r="AA34" s="126">
        <v>0</v>
      </c>
      <c r="AB34" s="127">
        <v>573565</v>
      </c>
      <c r="AC34" s="127">
        <v>0</v>
      </c>
      <c r="AD34" s="127">
        <v>573565</v>
      </c>
      <c r="AE34" s="127">
        <v>0</v>
      </c>
      <c r="AF34" s="127">
        <v>39315</v>
      </c>
      <c r="AG34" s="127">
        <v>612880</v>
      </c>
      <c r="AH34" s="127">
        <v>0</v>
      </c>
      <c r="AI34" s="127">
        <v>0</v>
      </c>
      <c r="AJ34" s="127">
        <v>0</v>
      </c>
      <c r="AK34" s="127">
        <v>0</v>
      </c>
      <c r="AL34" s="128">
        <v>612880</v>
      </c>
      <c r="AN34" s="124">
        <v>25</v>
      </c>
      <c r="AO34" s="129">
        <v>25</v>
      </c>
      <c r="AP34" s="130" t="s">
        <v>87</v>
      </c>
      <c r="AQ34" s="131">
        <f t="shared" si="10"/>
        <v>573565</v>
      </c>
      <c r="AR34" s="132">
        <v>395491</v>
      </c>
      <c r="AS34" s="131">
        <f t="shared" si="20"/>
        <v>178074</v>
      </c>
      <c r="AT34" s="131">
        <v>57762</v>
      </c>
      <c r="AU34" s="131">
        <v>24605.75</v>
      </c>
      <c r="AV34" s="131">
        <v>0</v>
      </c>
      <c r="AW34" s="131">
        <v>5268.25</v>
      </c>
      <c r="AX34" s="131">
        <v>0</v>
      </c>
      <c r="AY34" s="131">
        <f t="shared" si="21"/>
        <v>-3523.5447899155552</v>
      </c>
      <c r="AZ34" s="133">
        <f t="shared" si="22"/>
        <v>262186.45521008444</v>
      </c>
      <c r="BA34" s="134">
        <f t="shared" si="11"/>
        <v>115029.14420434786</v>
      </c>
      <c r="BB34" s="134"/>
      <c r="BC34" s="134"/>
      <c r="BD34" s="64"/>
      <c r="BE34" s="31">
        <v>25</v>
      </c>
      <c r="BF34" s="32" t="s">
        <v>87</v>
      </c>
      <c r="BG34" s="135">
        <v>0</v>
      </c>
      <c r="BH34" s="33">
        <v>0</v>
      </c>
      <c r="BI34" s="33"/>
      <c r="BJ34" s="34">
        <v>0</v>
      </c>
      <c r="BK34" s="35">
        <f t="shared" si="23"/>
        <v>0</v>
      </c>
      <c r="BL34" s="34">
        <v>0</v>
      </c>
      <c r="BM34" s="34">
        <v>0</v>
      </c>
      <c r="BN34" s="35">
        <f t="shared" si="12"/>
        <v>0</v>
      </c>
      <c r="BO34" s="36">
        <f t="shared" si="13"/>
        <v>0</v>
      </c>
      <c r="BP34" s="37"/>
      <c r="BQ34" s="35">
        <f t="shared" si="24"/>
        <v>0</v>
      </c>
      <c r="BR34" s="37"/>
      <c r="BS34" s="136">
        <f t="shared" si="25"/>
        <v>178074</v>
      </c>
      <c r="BT34" s="137">
        <f t="shared" si="26"/>
        <v>178074</v>
      </c>
      <c r="BU34" s="138">
        <f t="shared" si="27"/>
        <v>0</v>
      </c>
      <c r="BV34" s="137">
        <v>-3523.5447899155552</v>
      </c>
      <c r="BW34" s="35">
        <f t="shared" si="28"/>
        <v>-3523.5447899155552</v>
      </c>
      <c r="BX34" s="37"/>
      <c r="BY34" s="36">
        <f t="shared" si="14"/>
        <v>-3523.5447899155552</v>
      </c>
      <c r="BZ34" s="139"/>
      <c r="CA34" s="70"/>
      <c r="CB34" s="124">
        <v>25</v>
      </c>
      <c r="CC34" s="125">
        <v>0</v>
      </c>
      <c r="CD34" s="140">
        <v>0</v>
      </c>
      <c r="CE34" s="140">
        <v>0</v>
      </c>
      <c r="CF34" s="140">
        <v>0</v>
      </c>
      <c r="CG34" s="141">
        <v>0</v>
      </c>
      <c r="CK34" s="139"/>
    </row>
    <row r="35" spans="1:89" x14ac:dyDescent="0.25">
      <c r="A35" s="119">
        <v>26</v>
      </c>
      <c r="B35" s="119">
        <v>26</v>
      </c>
      <c r="C35" s="120" t="s">
        <v>88</v>
      </c>
      <c r="D35" s="8">
        <f t="shared" si="15"/>
        <v>2</v>
      </c>
      <c r="E35" s="9">
        <f t="shared" si="29"/>
        <v>34944</v>
      </c>
      <c r="F35" s="9">
        <f t="shared" si="29"/>
        <v>0</v>
      </c>
      <c r="G35" s="9">
        <f t="shared" si="29"/>
        <v>1782</v>
      </c>
      <c r="H35" s="26">
        <f t="shared" si="16"/>
        <v>36726</v>
      </c>
      <c r="I35" s="27"/>
      <c r="J35" s="11">
        <f t="shared" si="2"/>
        <v>-149.21245438684898</v>
      </c>
      <c r="K35" s="121">
        <f t="shared" si="17"/>
        <v>-1.4034175735567565E-2</v>
      </c>
      <c r="L35" s="28">
        <f t="shared" si="18"/>
        <v>1782</v>
      </c>
      <c r="M35" s="26">
        <f t="shared" si="19"/>
        <v>1632.787545613151</v>
      </c>
      <c r="N35" s="29"/>
      <c r="O35" s="30">
        <f t="shared" si="4"/>
        <v>35093.212454386849</v>
      </c>
      <c r="Q35" s="11">
        <f t="shared" si="5"/>
        <v>0</v>
      </c>
      <c r="R35" s="9">
        <f t="shared" si="6"/>
        <v>-149.21245438684898</v>
      </c>
      <c r="S35" s="9">
        <f t="shared" si="7"/>
        <v>1782</v>
      </c>
      <c r="T35" s="10">
        <f t="shared" si="8"/>
        <v>1632.787545613151</v>
      </c>
      <c r="V35" s="30">
        <f t="shared" si="9"/>
        <v>12414.078235182124</v>
      </c>
      <c r="W35" s="123"/>
      <c r="X35" s="124">
        <v>26</v>
      </c>
      <c r="Y35" s="125">
        <v>2</v>
      </c>
      <c r="Z35" s="125">
        <v>3.4227039361093324E-3</v>
      </c>
      <c r="AA35" s="126">
        <v>0</v>
      </c>
      <c r="AB35" s="127">
        <v>34944</v>
      </c>
      <c r="AC35" s="127">
        <v>0</v>
      </c>
      <c r="AD35" s="127">
        <v>34944</v>
      </c>
      <c r="AE35" s="127">
        <v>0</v>
      </c>
      <c r="AF35" s="127">
        <v>1782</v>
      </c>
      <c r="AG35" s="127">
        <v>36726</v>
      </c>
      <c r="AH35" s="127">
        <v>0</v>
      </c>
      <c r="AI35" s="127">
        <v>0</v>
      </c>
      <c r="AJ35" s="127">
        <v>0</v>
      </c>
      <c r="AK35" s="127">
        <v>0</v>
      </c>
      <c r="AL35" s="128">
        <v>36726</v>
      </c>
      <c r="AN35" s="124">
        <v>26</v>
      </c>
      <c r="AO35" s="129">
        <v>26</v>
      </c>
      <c r="AP35" s="130" t="s">
        <v>88</v>
      </c>
      <c r="AQ35" s="131">
        <f t="shared" si="10"/>
        <v>34944</v>
      </c>
      <c r="AR35" s="132">
        <v>45993</v>
      </c>
      <c r="AS35" s="131">
        <f t="shared" si="20"/>
        <v>0</v>
      </c>
      <c r="AT35" s="131">
        <v>3712</v>
      </c>
      <c r="AU35" s="131">
        <v>678.5</v>
      </c>
      <c r="AV35" s="131">
        <v>0</v>
      </c>
      <c r="AW35" s="131">
        <v>4543.25</v>
      </c>
      <c r="AX35" s="131">
        <v>1924.75</v>
      </c>
      <c r="AY35" s="131">
        <f t="shared" si="21"/>
        <v>-226.42176481787646</v>
      </c>
      <c r="AZ35" s="133">
        <f t="shared" si="22"/>
        <v>10632.078235182124</v>
      </c>
      <c r="BA35" s="134">
        <f t="shared" si="11"/>
        <v>-149.21245438684898</v>
      </c>
      <c r="BB35" s="134"/>
      <c r="BC35" s="134"/>
      <c r="BD35" s="64"/>
      <c r="BE35" s="31">
        <v>26</v>
      </c>
      <c r="BF35" s="32" t="s">
        <v>88</v>
      </c>
      <c r="BG35" s="135">
        <v>0</v>
      </c>
      <c r="BH35" s="33">
        <v>0</v>
      </c>
      <c r="BI35" s="33"/>
      <c r="BJ35" s="34">
        <v>0</v>
      </c>
      <c r="BK35" s="35">
        <f t="shared" si="23"/>
        <v>0</v>
      </c>
      <c r="BL35" s="34">
        <v>0</v>
      </c>
      <c r="BM35" s="34">
        <v>0</v>
      </c>
      <c r="BN35" s="35">
        <f t="shared" si="12"/>
        <v>0</v>
      </c>
      <c r="BO35" s="36">
        <f t="shared" si="13"/>
        <v>0</v>
      </c>
      <c r="BP35" s="37"/>
      <c r="BQ35" s="35">
        <f t="shared" si="24"/>
        <v>0</v>
      </c>
      <c r="BR35" s="37"/>
      <c r="BS35" s="136">
        <f t="shared" si="25"/>
        <v>0</v>
      </c>
      <c r="BT35" s="137">
        <f t="shared" si="26"/>
        <v>0</v>
      </c>
      <c r="BU35" s="138">
        <f t="shared" si="27"/>
        <v>0</v>
      </c>
      <c r="BV35" s="137">
        <v>-226.42176481787646</v>
      </c>
      <c r="BW35" s="35">
        <f t="shared" si="28"/>
        <v>-226.42176481787646</v>
      </c>
      <c r="BX35" s="37"/>
      <c r="BY35" s="36">
        <f t="shared" si="14"/>
        <v>-226.42176481787646</v>
      </c>
      <c r="BZ35" s="139"/>
      <c r="CA35" s="70"/>
      <c r="CB35" s="124">
        <v>26</v>
      </c>
      <c r="CC35" s="125">
        <v>0</v>
      </c>
      <c r="CD35" s="140">
        <v>0</v>
      </c>
      <c r="CE35" s="140">
        <v>0</v>
      </c>
      <c r="CF35" s="140">
        <v>0</v>
      </c>
      <c r="CG35" s="141">
        <v>0</v>
      </c>
      <c r="CK35" s="139"/>
    </row>
    <row r="36" spans="1:89" x14ac:dyDescent="0.25">
      <c r="A36" s="119">
        <v>27</v>
      </c>
      <c r="B36" s="119">
        <v>27</v>
      </c>
      <c r="C36" s="120" t="s">
        <v>89</v>
      </c>
      <c r="D36" s="8">
        <f t="shared" si="15"/>
        <v>0</v>
      </c>
      <c r="E36" s="9">
        <f t="shared" si="29"/>
        <v>0</v>
      </c>
      <c r="F36" s="9">
        <f t="shared" si="29"/>
        <v>0</v>
      </c>
      <c r="G36" s="9">
        <f t="shared" si="29"/>
        <v>0</v>
      </c>
      <c r="H36" s="26">
        <f t="shared" si="16"/>
        <v>0</v>
      </c>
      <c r="I36" s="27"/>
      <c r="J36" s="11">
        <f t="shared" si="2"/>
        <v>0</v>
      </c>
      <c r="K36" s="121">
        <f t="shared" si="17"/>
        <v>0</v>
      </c>
      <c r="L36" s="28">
        <f t="shared" si="18"/>
        <v>0</v>
      </c>
      <c r="M36" s="26">
        <f t="shared" si="19"/>
        <v>0</v>
      </c>
      <c r="N36" s="29"/>
      <c r="O36" s="30">
        <f t="shared" si="4"/>
        <v>0</v>
      </c>
      <c r="Q36" s="11">
        <f t="shared" si="5"/>
        <v>0</v>
      </c>
      <c r="R36" s="9">
        <f t="shared" si="6"/>
        <v>0</v>
      </c>
      <c r="S36" s="9">
        <f t="shared" si="7"/>
        <v>0</v>
      </c>
      <c r="T36" s="10">
        <f t="shared" si="8"/>
        <v>0</v>
      </c>
      <c r="V36" s="30">
        <f t="shared" si="9"/>
        <v>5373.75</v>
      </c>
      <c r="W36" s="123"/>
      <c r="X36" s="124">
        <v>27</v>
      </c>
      <c r="Y36" s="125"/>
      <c r="Z36" s="125"/>
      <c r="AA36" s="126"/>
      <c r="AB36" s="127"/>
      <c r="AC36" s="127"/>
      <c r="AD36" s="127"/>
      <c r="AE36" s="127"/>
      <c r="AF36" s="127"/>
      <c r="AG36" s="127"/>
      <c r="AH36" s="127"/>
      <c r="AI36" s="127"/>
      <c r="AJ36" s="127"/>
      <c r="AK36" s="127"/>
      <c r="AL36" s="128"/>
      <c r="AN36" s="124">
        <v>27</v>
      </c>
      <c r="AO36" s="129">
        <v>27</v>
      </c>
      <c r="AP36" s="130" t="s">
        <v>89</v>
      </c>
      <c r="AQ36" s="131">
        <f t="shared" si="10"/>
        <v>0</v>
      </c>
      <c r="AR36" s="132">
        <v>0</v>
      </c>
      <c r="AS36" s="131">
        <f t="shared" si="20"/>
        <v>0</v>
      </c>
      <c r="AT36" s="131">
        <v>0</v>
      </c>
      <c r="AU36" s="131">
        <v>0</v>
      </c>
      <c r="AV36" s="131">
        <v>0</v>
      </c>
      <c r="AW36" s="131">
        <v>5373.75</v>
      </c>
      <c r="AX36" s="131">
        <v>0</v>
      </c>
      <c r="AY36" s="131">
        <f t="shared" si="21"/>
        <v>0</v>
      </c>
      <c r="AZ36" s="133">
        <f t="shared" si="22"/>
        <v>5373.75</v>
      </c>
      <c r="BA36" s="134">
        <f t="shared" si="11"/>
        <v>0</v>
      </c>
      <c r="BB36" s="134"/>
      <c r="BC36" s="134"/>
      <c r="BD36" s="64"/>
      <c r="BE36" s="31">
        <v>27</v>
      </c>
      <c r="BF36" s="32" t="s">
        <v>89</v>
      </c>
      <c r="BG36" s="135">
        <v>0</v>
      </c>
      <c r="BH36" s="33">
        <v>0</v>
      </c>
      <c r="BI36" s="33"/>
      <c r="BJ36" s="34">
        <v>0</v>
      </c>
      <c r="BK36" s="35">
        <f t="shared" si="23"/>
        <v>0</v>
      </c>
      <c r="BL36" s="34">
        <v>0</v>
      </c>
      <c r="BM36" s="34">
        <v>0</v>
      </c>
      <c r="BN36" s="35">
        <f t="shared" si="12"/>
        <v>0</v>
      </c>
      <c r="BO36" s="36">
        <f t="shared" si="13"/>
        <v>0</v>
      </c>
      <c r="BP36" s="37"/>
      <c r="BQ36" s="35">
        <f t="shared" si="24"/>
        <v>0</v>
      </c>
      <c r="BR36" s="37"/>
      <c r="BS36" s="136">
        <f t="shared" si="25"/>
        <v>0</v>
      </c>
      <c r="BT36" s="137">
        <f t="shared" si="26"/>
        <v>0</v>
      </c>
      <c r="BU36" s="138">
        <f t="shared" si="27"/>
        <v>0</v>
      </c>
      <c r="BV36" s="137">
        <v>0</v>
      </c>
      <c r="BW36" s="35">
        <f t="shared" si="28"/>
        <v>0</v>
      </c>
      <c r="BX36" s="37"/>
      <c r="BY36" s="36">
        <f t="shared" si="14"/>
        <v>0</v>
      </c>
      <c r="BZ36" s="139"/>
      <c r="CA36" s="70"/>
      <c r="CB36" s="124">
        <v>27</v>
      </c>
      <c r="CC36" s="125"/>
      <c r="CD36" s="140"/>
      <c r="CE36" s="140"/>
      <c r="CF36" s="140"/>
      <c r="CG36" s="141"/>
      <c r="CK36" s="139"/>
    </row>
    <row r="37" spans="1:89" x14ac:dyDescent="0.25">
      <c r="A37" s="119">
        <v>28</v>
      </c>
      <c r="B37" s="119">
        <v>28</v>
      </c>
      <c r="C37" s="120" t="s">
        <v>90</v>
      </c>
      <c r="D37" s="8">
        <f t="shared" si="15"/>
        <v>0</v>
      </c>
      <c r="E37" s="9">
        <f t="shared" si="29"/>
        <v>0</v>
      </c>
      <c r="F37" s="9">
        <f t="shared" si="29"/>
        <v>0</v>
      </c>
      <c r="G37" s="9">
        <f t="shared" si="29"/>
        <v>0</v>
      </c>
      <c r="H37" s="26">
        <f t="shared" si="16"/>
        <v>0</v>
      </c>
      <c r="I37" s="27"/>
      <c r="J37" s="11">
        <f t="shared" si="2"/>
        <v>0</v>
      </c>
      <c r="K37" s="121">
        <f t="shared" si="17"/>
        <v>0</v>
      </c>
      <c r="L37" s="28">
        <f t="shared" si="18"/>
        <v>0</v>
      </c>
      <c r="M37" s="26">
        <f t="shared" si="19"/>
        <v>0</v>
      </c>
      <c r="N37" s="29"/>
      <c r="O37" s="30">
        <f t="shared" si="4"/>
        <v>0</v>
      </c>
      <c r="Q37" s="11">
        <f t="shared" si="5"/>
        <v>0</v>
      </c>
      <c r="R37" s="9">
        <f t="shared" si="6"/>
        <v>0</v>
      </c>
      <c r="S37" s="9">
        <f t="shared" si="7"/>
        <v>0</v>
      </c>
      <c r="T37" s="10">
        <f t="shared" si="8"/>
        <v>0</v>
      </c>
      <c r="V37" s="30">
        <f t="shared" si="9"/>
        <v>12892.5</v>
      </c>
      <c r="W37" s="123"/>
      <c r="X37" s="124">
        <v>28</v>
      </c>
      <c r="Y37" s="125"/>
      <c r="Z37" s="125"/>
      <c r="AA37" s="126"/>
      <c r="AB37" s="127"/>
      <c r="AC37" s="127"/>
      <c r="AD37" s="127"/>
      <c r="AE37" s="127"/>
      <c r="AF37" s="127"/>
      <c r="AG37" s="127"/>
      <c r="AH37" s="127"/>
      <c r="AI37" s="127"/>
      <c r="AJ37" s="127"/>
      <c r="AK37" s="127"/>
      <c r="AL37" s="128"/>
      <c r="AN37" s="124">
        <v>28</v>
      </c>
      <c r="AO37" s="129">
        <v>28</v>
      </c>
      <c r="AP37" s="130" t="s">
        <v>90</v>
      </c>
      <c r="AQ37" s="131">
        <f t="shared" si="10"/>
        <v>0</v>
      </c>
      <c r="AR37" s="132">
        <v>0</v>
      </c>
      <c r="AS37" s="131">
        <f t="shared" si="20"/>
        <v>0</v>
      </c>
      <c r="AT37" s="131">
        <v>0</v>
      </c>
      <c r="AU37" s="131">
        <v>0</v>
      </c>
      <c r="AV37" s="131">
        <v>0</v>
      </c>
      <c r="AW37" s="131">
        <v>0</v>
      </c>
      <c r="AX37" s="131">
        <v>12892.5</v>
      </c>
      <c r="AY37" s="131">
        <f t="shared" si="21"/>
        <v>0</v>
      </c>
      <c r="AZ37" s="133">
        <f t="shared" si="22"/>
        <v>12892.5</v>
      </c>
      <c r="BA37" s="134">
        <f t="shared" si="11"/>
        <v>0</v>
      </c>
      <c r="BB37" s="134"/>
      <c r="BC37" s="134"/>
      <c r="BD37" s="64"/>
      <c r="BE37" s="31">
        <v>28</v>
      </c>
      <c r="BF37" s="32" t="s">
        <v>90</v>
      </c>
      <c r="BG37" s="135">
        <v>0</v>
      </c>
      <c r="BH37" s="33">
        <v>0</v>
      </c>
      <c r="BI37" s="33"/>
      <c r="BJ37" s="34">
        <v>0</v>
      </c>
      <c r="BK37" s="35">
        <f t="shared" si="23"/>
        <v>0</v>
      </c>
      <c r="BL37" s="34">
        <v>0</v>
      </c>
      <c r="BM37" s="34">
        <v>0</v>
      </c>
      <c r="BN37" s="35">
        <f t="shared" si="12"/>
        <v>0</v>
      </c>
      <c r="BO37" s="36">
        <f t="shared" si="13"/>
        <v>0</v>
      </c>
      <c r="BP37" s="37"/>
      <c r="BQ37" s="35">
        <f t="shared" si="24"/>
        <v>0</v>
      </c>
      <c r="BR37" s="37"/>
      <c r="BS37" s="136">
        <f t="shared" si="25"/>
        <v>0</v>
      </c>
      <c r="BT37" s="137">
        <f t="shared" si="26"/>
        <v>0</v>
      </c>
      <c r="BU37" s="138">
        <f t="shared" si="27"/>
        <v>0</v>
      </c>
      <c r="BV37" s="137">
        <v>0</v>
      </c>
      <c r="BW37" s="35">
        <f t="shared" si="28"/>
        <v>0</v>
      </c>
      <c r="BX37" s="37"/>
      <c r="BY37" s="36">
        <f t="shared" si="14"/>
        <v>0</v>
      </c>
      <c r="BZ37" s="139"/>
      <c r="CA37" s="70"/>
      <c r="CB37" s="124">
        <v>28</v>
      </c>
      <c r="CC37" s="125"/>
      <c r="CD37" s="140"/>
      <c r="CE37" s="140"/>
      <c r="CF37" s="140"/>
      <c r="CG37" s="141"/>
      <c r="CK37" s="139"/>
    </row>
    <row r="38" spans="1:89" x14ac:dyDescent="0.25">
      <c r="A38" s="119">
        <v>29</v>
      </c>
      <c r="B38" s="119">
        <v>29</v>
      </c>
      <c r="C38" s="120" t="s">
        <v>91</v>
      </c>
      <c r="D38" s="8">
        <f t="shared" si="15"/>
        <v>0</v>
      </c>
      <c r="E38" s="9">
        <f t="shared" si="29"/>
        <v>0</v>
      </c>
      <c r="F38" s="9">
        <f t="shared" si="29"/>
        <v>0</v>
      </c>
      <c r="G38" s="9">
        <f t="shared" si="29"/>
        <v>0</v>
      </c>
      <c r="H38" s="26">
        <f t="shared" si="16"/>
        <v>0</v>
      </c>
      <c r="I38" s="27"/>
      <c r="J38" s="11">
        <f t="shared" si="2"/>
        <v>0</v>
      </c>
      <c r="K38" s="121" t="str">
        <f t="shared" si="17"/>
        <v/>
      </c>
      <c r="L38" s="28">
        <f t="shared" si="18"/>
        <v>0</v>
      </c>
      <c r="M38" s="26">
        <f t="shared" si="19"/>
        <v>0</v>
      </c>
      <c r="N38" s="29"/>
      <c r="O38" s="30">
        <f t="shared" si="4"/>
        <v>0</v>
      </c>
      <c r="Q38" s="11">
        <f t="shared" si="5"/>
        <v>0</v>
      </c>
      <c r="R38" s="9">
        <f t="shared" si="6"/>
        <v>0</v>
      </c>
      <c r="S38" s="9">
        <f t="shared" si="7"/>
        <v>0</v>
      </c>
      <c r="T38" s="10">
        <f t="shared" si="8"/>
        <v>0</v>
      </c>
      <c r="V38" s="30">
        <f t="shared" si="9"/>
        <v>0</v>
      </c>
      <c r="W38" s="123"/>
      <c r="X38" s="124">
        <v>29</v>
      </c>
      <c r="Y38" s="125"/>
      <c r="Z38" s="125"/>
      <c r="AA38" s="126"/>
      <c r="AB38" s="127"/>
      <c r="AC38" s="127"/>
      <c r="AD38" s="127"/>
      <c r="AE38" s="127"/>
      <c r="AF38" s="127"/>
      <c r="AG38" s="127"/>
      <c r="AH38" s="127"/>
      <c r="AI38" s="127"/>
      <c r="AJ38" s="127"/>
      <c r="AK38" s="127"/>
      <c r="AL38" s="128"/>
      <c r="AN38" s="124">
        <v>29</v>
      </c>
      <c r="AO38" s="129">
        <v>29</v>
      </c>
      <c r="AP38" s="130" t="s">
        <v>91</v>
      </c>
      <c r="AQ38" s="131">
        <f t="shared" si="10"/>
        <v>0</v>
      </c>
      <c r="AR38" s="132">
        <v>0</v>
      </c>
      <c r="AS38" s="131">
        <f t="shared" si="20"/>
        <v>0</v>
      </c>
      <c r="AT38" s="131">
        <v>0</v>
      </c>
      <c r="AU38" s="131">
        <v>0</v>
      </c>
      <c r="AV38" s="131">
        <v>0</v>
      </c>
      <c r="AW38" s="131">
        <v>0</v>
      </c>
      <c r="AX38" s="131">
        <v>0</v>
      </c>
      <c r="AY38" s="131">
        <f t="shared" si="21"/>
        <v>0</v>
      </c>
      <c r="AZ38" s="133">
        <f t="shared" si="22"/>
        <v>0</v>
      </c>
      <c r="BA38" s="134">
        <f t="shared" si="11"/>
        <v>0</v>
      </c>
      <c r="BB38" s="134"/>
      <c r="BC38" s="134"/>
      <c r="BD38" s="64"/>
      <c r="BE38" s="31">
        <v>29</v>
      </c>
      <c r="BF38" s="32" t="s">
        <v>91</v>
      </c>
      <c r="BG38" s="135">
        <v>0</v>
      </c>
      <c r="BH38" s="33">
        <v>0</v>
      </c>
      <c r="BI38" s="33"/>
      <c r="BJ38" s="34">
        <v>0</v>
      </c>
      <c r="BK38" s="35">
        <f t="shared" si="23"/>
        <v>0</v>
      </c>
      <c r="BL38" s="34">
        <v>0</v>
      </c>
      <c r="BM38" s="34">
        <v>0</v>
      </c>
      <c r="BN38" s="35">
        <f t="shared" si="12"/>
        <v>0</v>
      </c>
      <c r="BO38" s="36">
        <f t="shared" si="13"/>
        <v>0</v>
      </c>
      <c r="BP38" s="37"/>
      <c r="BQ38" s="35">
        <f t="shared" si="24"/>
        <v>0</v>
      </c>
      <c r="BR38" s="37"/>
      <c r="BS38" s="136">
        <f t="shared" si="25"/>
        <v>0</v>
      </c>
      <c r="BT38" s="137">
        <f t="shared" si="26"/>
        <v>0</v>
      </c>
      <c r="BU38" s="138">
        <f t="shared" si="27"/>
        <v>0</v>
      </c>
      <c r="BV38" s="137">
        <v>0</v>
      </c>
      <c r="BW38" s="35">
        <f t="shared" si="28"/>
        <v>0</v>
      </c>
      <c r="BX38" s="37"/>
      <c r="BY38" s="36">
        <f t="shared" si="14"/>
        <v>0</v>
      </c>
      <c r="BZ38" s="139"/>
      <c r="CA38" s="70"/>
      <c r="CB38" s="124">
        <v>29</v>
      </c>
      <c r="CC38" s="125"/>
      <c r="CD38" s="140"/>
      <c r="CE38" s="140"/>
      <c r="CF38" s="140"/>
      <c r="CG38" s="141"/>
      <c r="CK38" s="139"/>
    </row>
    <row r="39" spans="1:89" x14ac:dyDescent="0.25">
      <c r="A39" s="119">
        <v>30</v>
      </c>
      <c r="B39" s="119">
        <v>30</v>
      </c>
      <c r="C39" s="120" t="s">
        <v>92</v>
      </c>
      <c r="D39" s="8">
        <f t="shared" si="15"/>
        <v>10.440000000000001</v>
      </c>
      <c r="E39" s="9">
        <f t="shared" si="29"/>
        <v>157791</v>
      </c>
      <c r="F39" s="9">
        <f t="shared" si="29"/>
        <v>0</v>
      </c>
      <c r="G39" s="9">
        <f t="shared" si="29"/>
        <v>9324</v>
      </c>
      <c r="H39" s="26">
        <f t="shared" si="16"/>
        <v>167115</v>
      </c>
      <c r="I39" s="27"/>
      <c r="J39" s="11">
        <f t="shared" si="2"/>
        <v>17105.72162369105</v>
      </c>
      <c r="K39" s="121">
        <f t="shared" si="17"/>
        <v>0.43556764951565163</v>
      </c>
      <c r="L39" s="28">
        <f t="shared" si="18"/>
        <v>9324</v>
      </c>
      <c r="M39" s="26">
        <f t="shared" si="19"/>
        <v>26429.72162369105</v>
      </c>
      <c r="N39" s="29"/>
      <c r="O39" s="30">
        <f t="shared" si="4"/>
        <v>140685.27837630894</v>
      </c>
      <c r="Q39" s="11">
        <f t="shared" si="5"/>
        <v>0</v>
      </c>
      <c r="R39" s="9">
        <f t="shared" si="6"/>
        <v>17105.72162369105</v>
      </c>
      <c r="S39" s="9">
        <f t="shared" si="7"/>
        <v>9324</v>
      </c>
      <c r="T39" s="10">
        <f t="shared" si="8"/>
        <v>26429.72162369105</v>
      </c>
      <c r="V39" s="30">
        <f t="shared" si="9"/>
        <v>48596.25</v>
      </c>
      <c r="W39" s="123"/>
      <c r="X39" s="124">
        <v>30</v>
      </c>
      <c r="Y39" s="125">
        <v>10.440000000000001</v>
      </c>
      <c r="Z39" s="125">
        <v>0</v>
      </c>
      <c r="AA39" s="126">
        <v>0</v>
      </c>
      <c r="AB39" s="127">
        <v>157791</v>
      </c>
      <c r="AC39" s="127">
        <v>0</v>
      </c>
      <c r="AD39" s="127">
        <v>157791</v>
      </c>
      <c r="AE39" s="127">
        <v>0</v>
      </c>
      <c r="AF39" s="127">
        <v>9324</v>
      </c>
      <c r="AG39" s="127">
        <v>167115</v>
      </c>
      <c r="AH39" s="127">
        <v>0</v>
      </c>
      <c r="AI39" s="127">
        <v>0</v>
      </c>
      <c r="AJ39" s="127">
        <v>0</v>
      </c>
      <c r="AK39" s="127">
        <v>0</v>
      </c>
      <c r="AL39" s="128">
        <v>167115</v>
      </c>
      <c r="AN39" s="124">
        <v>30</v>
      </c>
      <c r="AO39" s="129">
        <v>30</v>
      </c>
      <c r="AP39" s="130" t="s">
        <v>92</v>
      </c>
      <c r="AQ39" s="131">
        <f t="shared" si="10"/>
        <v>157791</v>
      </c>
      <c r="AR39" s="132">
        <v>131834</v>
      </c>
      <c r="AS39" s="131">
        <f t="shared" si="20"/>
        <v>25957</v>
      </c>
      <c r="AT39" s="131">
        <v>0</v>
      </c>
      <c r="AU39" s="131">
        <v>12466</v>
      </c>
      <c r="AV39" s="131">
        <v>849.25</v>
      </c>
      <c r="AW39" s="131">
        <v>0</v>
      </c>
      <c r="AX39" s="131">
        <v>0</v>
      </c>
      <c r="AY39" s="131">
        <f t="shared" si="21"/>
        <v>0</v>
      </c>
      <c r="AZ39" s="133">
        <f t="shared" si="22"/>
        <v>39272.25</v>
      </c>
      <c r="BA39" s="134">
        <f t="shared" si="11"/>
        <v>17105.72162369105</v>
      </c>
      <c r="BB39" s="134"/>
      <c r="BC39" s="134"/>
      <c r="BD39" s="64"/>
      <c r="BE39" s="31">
        <v>30</v>
      </c>
      <c r="BF39" s="32" t="s">
        <v>92</v>
      </c>
      <c r="BG39" s="135">
        <v>0</v>
      </c>
      <c r="BH39" s="33">
        <v>0</v>
      </c>
      <c r="BI39" s="33"/>
      <c r="BJ39" s="34">
        <v>0</v>
      </c>
      <c r="BK39" s="35">
        <f t="shared" si="23"/>
        <v>0</v>
      </c>
      <c r="BL39" s="34">
        <v>0</v>
      </c>
      <c r="BM39" s="34">
        <v>0</v>
      </c>
      <c r="BN39" s="35">
        <f t="shared" si="12"/>
        <v>0</v>
      </c>
      <c r="BO39" s="36">
        <f t="shared" si="13"/>
        <v>0</v>
      </c>
      <c r="BP39" s="37"/>
      <c r="BQ39" s="35">
        <f t="shared" si="24"/>
        <v>0</v>
      </c>
      <c r="BR39" s="37"/>
      <c r="BS39" s="136">
        <f t="shared" si="25"/>
        <v>25957</v>
      </c>
      <c r="BT39" s="137">
        <f t="shared" si="26"/>
        <v>25957</v>
      </c>
      <c r="BU39" s="138">
        <f t="shared" si="27"/>
        <v>0</v>
      </c>
      <c r="BV39" s="137">
        <v>0</v>
      </c>
      <c r="BW39" s="35">
        <f t="shared" si="28"/>
        <v>0</v>
      </c>
      <c r="BX39" s="37"/>
      <c r="BY39" s="36">
        <f t="shared" si="14"/>
        <v>0</v>
      </c>
      <c r="BZ39" s="139"/>
      <c r="CA39" s="70"/>
      <c r="CB39" s="124">
        <v>30</v>
      </c>
      <c r="CC39" s="125">
        <v>0</v>
      </c>
      <c r="CD39" s="140">
        <v>0</v>
      </c>
      <c r="CE39" s="140">
        <v>0</v>
      </c>
      <c r="CF39" s="140">
        <v>0</v>
      </c>
      <c r="CG39" s="141">
        <v>0</v>
      </c>
      <c r="CK39" s="139"/>
    </row>
    <row r="40" spans="1:89" x14ac:dyDescent="0.25">
      <c r="A40" s="119">
        <v>31</v>
      </c>
      <c r="B40" s="119">
        <v>31</v>
      </c>
      <c r="C40" s="120" t="s">
        <v>93</v>
      </c>
      <c r="D40" s="8">
        <f t="shared" si="15"/>
        <v>163.1</v>
      </c>
      <c r="E40" s="9">
        <f t="shared" si="29"/>
        <v>2278235</v>
      </c>
      <c r="F40" s="9">
        <f t="shared" si="29"/>
        <v>0</v>
      </c>
      <c r="G40" s="9">
        <f t="shared" si="29"/>
        <v>145465</v>
      </c>
      <c r="H40" s="26">
        <f t="shared" si="16"/>
        <v>2423700</v>
      </c>
      <c r="I40" s="27"/>
      <c r="J40" s="11">
        <f t="shared" si="2"/>
        <v>70216.031640122412</v>
      </c>
      <c r="K40" s="121">
        <f t="shared" si="17"/>
        <v>0.24862229066276142</v>
      </c>
      <c r="L40" s="28">
        <f t="shared" si="18"/>
        <v>145465</v>
      </c>
      <c r="M40" s="26">
        <f t="shared" si="19"/>
        <v>215681.03164012241</v>
      </c>
      <c r="N40" s="29"/>
      <c r="O40" s="30">
        <f t="shared" si="4"/>
        <v>2208018.9683598774</v>
      </c>
      <c r="Q40" s="11">
        <f t="shared" si="5"/>
        <v>0</v>
      </c>
      <c r="R40" s="9">
        <f t="shared" si="6"/>
        <v>70216.031640122412</v>
      </c>
      <c r="S40" s="9">
        <f t="shared" si="7"/>
        <v>145465</v>
      </c>
      <c r="T40" s="10">
        <f t="shared" si="8"/>
        <v>215681.03164012241</v>
      </c>
      <c r="V40" s="30">
        <f t="shared" si="9"/>
        <v>427885.5</v>
      </c>
      <c r="W40" s="123"/>
      <c r="X40" s="124">
        <v>31</v>
      </c>
      <c r="Y40" s="125">
        <v>163.1</v>
      </c>
      <c r="Z40" s="125">
        <v>0.19169543508044007</v>
      </c>
      <c r="AA40" s="126">
        <v>0</v>
      </c>
      <c r="AB40" s="127">
        <v>2278235</v>
      </c>
      <c r="AC40" s="127">
        <v>0</v>
      </c>
      <c r="AD40" s="127">
        <v>2278235</v>
      </c>
      <c r="AE40" s="127">
        <v>0</v>
      </c>
      <c r="AF40" s="127">
        <v>145465</v>
      </c>
      <c r="AG40" s="127">
        <v>2423700</v>
      </c>
      <c r="AH40" s="127">
        <v>0</v>
      </c>
      <c r="AI40" s="127">
        <v>0</v>
      </c>
      <c r="AJ40" s="127">
        <v>0</v>
      </c>
      <c r="AK40" s="127">
        <v>0</v>
      </c>
      <c r="AL40" s="128">
        <v>2423700</v>
      </c>
      <c r="AN40" s="124">
        <v>31</v>
      </c>
      <c r="AO40" s="129">
        <v>31</v>
      </c>
      <c r="AP40" s="130" t="s">
        <v>93</v>
      </c>
      <c r="AQ40" s="131">
        <f t="shared" si="10"/>
        <v>2278235</v>
      </c>
      <c r="AR40" s="132">
        <v>2171686</v>
      </c>
      <c r="AS40" s="131">
        <f t="shared" si="20"/>
        <v>106549</v>
      </c>
      <c r="AT40" s="131">
        <v>0</v>
      </c>
      <c r="AU40" s="131">
        <v>4168.75</v>
      </c>
      <c r="AV40" s="131">
        <v>49890.75</v>
      </c>
      <c r="AW40" s="131">
        <v>69212.25</v>
      </c>
      <c r="AX40" s="131">
        <v>52599.75</v>
      </c>
      <c r="AY40" s="131">
        <f t="shared" si="21"/>
        <v>0</v>
      </c>
      <c r="AZ40" s="133">
        <f t="shared" si="22"/>
        <v>282420.5</v>
      </c>
      <c r="BA40" s="134">
        <f t="shared" si="11"/>
        <v>70216.031640122412</v>
      </c>
      <c r="BB40" s="134"/>
      <c r="BC40" s="134"/>
      <c r="BD40" s="64"/>
      <c r="BE40" s="31">
        <v>31</v>
      </c>
      <c r="BF40" s="32" t="s">
        <v>93</v>
      </c>
      <c r="BG40" s="135">
        <v>0</v>
      </c>
      <c r="BH40" s="33">
        <v>0</v>
      </c>
      <c r="BI40" s="33"/>
      <c r="BJ40" s="34">
        <v>0</v>
      </c>
      <c r="BK40" s="35">
        <f t="shared" si="23"/>
        <v>0</v>
      </c>
      <c r="BL40" s="34">
        <v>0</v>
      </c>
      <c r="BM40" s="34">
        <v>0</v>
      </c>
      <c r="BN40" s="35">
        <f t="shared" si="12"/>
        <v>0</v>
      </c>
      <c r="BO40" s="36">
        <f t="shared" si="13"/>
        <v>0</v>
      </c>
      <c r="BP40" s="37"/>
      <c r="BQ40" s="35">
        <f t="shared" si="24"/>
        <v>0</v>
      </c>
      <c r="BR40" s="37"/>
      <c r="BS40" s="136">
        <f t="shared" si="25"/>
        <v>106549</v>
      </c>
      <c r="BT40" s="137">
        <f t="shared" si="26"/>
        <v>106549</v>
      </c>
      <c r="BU40" s="138">
        <f t="shared" si="27"/>
        <v>0</v>
      </c>
      <c r="BV40" s="137">
        <v>0</v>
      </c>
      <c r="BW40" s="35">
        <f t="shared" si="28"/>
        <v>0</v>
      </c>
      <c r="BX40" s="37"/>
      <c r="BY40" s="36">
        <f t="shared" si="14"/>
        <v>0</v>
      </c>
      <c r="BZ40" s="139"/>
      <c r="CA40" s="70"/>
      <c r="CB40" s="124">
        <v>31</v>
      </c>
      <c r="CC40" s="125">
        <v>0</v>
      </c>
      <c r="CD40" s="140">
        <v>0</v>
      </c>
      <c r="CE40" s="140">
        <v>0</v>
      </c>
      <c r="CF40" s="140">
        <v>0</v>
      </c>
      <c r="CG40" s="141">
        <v>0</v>
      </c>
      <c r="CK40" s="139"/>
    </row>
    <row r="41" spans="1:89" x14ac:dyDescent="0.25">
      <c r="A41" s="119">
        <v>32</v>
      </c>
      <c r="B41" s="119">
        <v>32</v>
      </c>
      <c r="C41" s="120" t="s">
        <v>94</v>
      </c>
      <c r="D41" s="8">
        <f t="shared" si="15"/>
        <v>0</v>
      </c>
      <c r="E41" s="9">
        <f t="shared" si="29"/>
        <v>0</v>
      </c>
      <c r="F41" s="9">
        <f t="shared" si="29"/>
        <v>0</v>
      </c>
      <c r="G41" s="9">
        <f t="shared" si="29"/>
        <v>0</v>
      </c>
      <c r="H41" s="26">
        <f t="shared" si="16"/>
        <v>0</v>
      </c>
      <c r="I41" s="27"/>
      <c r="J41" s="11">
        <f t="shared" si="2"/>
        <v>0</v>
      </c>
      <c r="K41" s="121" t="str">
        <f t="shared" si="17"/>
        <v/>
      </c>
      <c r="L41" s="28">
        <f t="shared" si="18"/>
        <v>0</v>
      </c>
      <c r="M41" s="26">
        <f t="shared" si="19"/>
        <v>0</v>
      </c>
      <c r="N41" s="29"/>
      <c r="O41" s="30">
        <f t="shared" si="4"/>
        <v>0</v>
      </c>
      <c r="Q41" s="11">
        <f t="shared" si="5"/>
        <v>0</v>
      </c>
      <c r="R41" s="9">
        <f t="shared" si="6"/>
        <v>0</v>
      </c>
      <c r="S41" s="9">
        <f t="shared" si="7"/>
        <v>0</v>
      </c>
      <c r="T41" s="10">
        <f t="shared" si="8"/>
        <v>0</v>
      </c>
      <c r="V41" s="30">
        <f t="shared" si="9"/>
        <v>0</v>
      </c>
      <c r="W41" s="123"/>
      <c r="X41" s="124">
        <v>32</v>
      </c>
      <c r="Y41" s="125"/>
      <c r="Z41" s="125"/>
      <c r="AA41" s="126"/>
      <c r="AB41" s="127"/>
      <c r="AC41" s="127"/>
      <c r="AD41" s="127"/>
      <c r="AE41" s="127"/>
      <c r="AF41" s="127"/>
      <c r="AG41" s="127"/>
      <c r="AH41" s="127"/>
      <c r="AI41" s="127"/>
      <c r="AJ41" s="127"/>
      <c r="AK41" s="127"/>
      <c r="AL41" s="128"/>
      <c r="AN41" s="124">
        <v>32</v>
      </c>
      <c r="AO41" s="129">
        <v>32</v>
      </c>
      <c r="AP41" s="130" t="s">
        <v>94</v>
      </c>
      <c r="AQ41" s="131">
        <f t="shared" si="10"/>
        <v>0</v>
      </c>
      <c r="AR41" s="132">
        <v>0</v>
      </c>
      <c r="AS41" s="131">
        <f t="shared" si="20"/>
        <v>0</v>
      </c>
      <c r="AT41" s="131">
        <v>0</v>
      </c>
      <c r="AU41" s="131">
        <v>0</v>
      </c>
      <c r="AV41" s="131">
        <v>0</v>
      </c>
      <c r="AW41" s="131">
        <v>0</v>
      </c>
      <c r="AX41" s="131">
        <v>0</v>
      </c>
      <c r="AY41" s="131">
        <f t="shared" si="21"/>
        <v>0</v>
      </c>
      <c r="AZ41" s="133">
        <f t="shared" si="22"/>
        <v>0</v>
      </c>
      <c r="BA41" s="134">
        <f t="shared" si="11"/>
        <v>0</v>
      </c>
      <c r="BB41" s="134"/>
      <c r="BC41" s="134"/>
      <c r="BD41" s="64"/>
      <c r="BE41" s="31">
        <v>32</v>
      </c>
      <c r="BF41" s="32" t="s">
        <v>94</v>
      </c>
      <c r="BG41" s="135">
        <v>0</v>
      </c>
      <c r="BH41" s="33">
        <v>0</v>
      </c>
      <c r="BI41" s="33"/>
      <c r="BJ41" s="34">
        <v>0</v>
      </c>
      <c r="BK41" s="35">
        <f t="shared" si="23"/>
        <v>0</v>
      </c>
      <c r="BL41" s="34">
        <v>0</v>
      </c>
      <c r="BM41" s="34">
        <v>0</v>
      </c>
      <c r="BN41" s="35">
        <f t="shared" si="12"/>
        <v>0</v>
      </c>
      <c r="BO41" s="36">
        <f t="shared" si="13"/>
        <v>0</v>
      </c>
      <c r="BP41" s="37"/>
      <c r="BQ41" s="35">
        <f t="shared" si="24"/>
        <v>0</v>
      </c>
      <c r="BR41" s="37"/>
      <c r="BS41" s="136">
        <f t="shared" si="25"/>
        <v>0</v>
      </c>
      <c r="BT41" s="137">
        <f t="shared" si="26"/>
        <v>0</v>
      </c>
      <c r="BU41" s="138">
        <f t="shared" si="27"/>
        <v>0</v>
      </c>
      <c r="BV41" s="137">
        <v>0</v>
      </c>
      <c r="BW41" s="35">
        <f t="shared" si="28"/>
        <v>0</v>
      </c>
      <c r="BX41" s="37"/>
      <c r="BY41" s="36">
        <f t="shared" si="14"/>
        <v>0</v>
      </c>
      <c r="BZ41" s="139"/>
      <c r="CA41" s="70"/>
      <c r="CB41" s="124">
        <v>32</v>
      </c>
      <c r="CC41" s="125"/>
      <c r="CD41" s="140"/>
      <c r="CE41" s="140"/>
      <c r="CF41" s="140"/>
      <c r="CG41" s="141"/>
      <c r="CK41" s="139"/>
    </row>
    <row r="42" spans="1:89" x14ac:dyDescent="0.25">
      <c r="A42" s="119">
        <v>33</v>
      </c>
      <c r="B42" s="119">
        <v>33</v>
      </c>
      <c r="C42" s="120" t="s">
        <v>95</v>
      </c>
      <c r="D42" s="8">
        <f t="shared" si="15"/>
        <v>0</v>
      </c>
      <c r="E42" s="9">
        <f t="shared" si="29"/>
        <v>0</v>
      </c>
      <c r="F42" s="9">
        <f t="shared" si="29"/>
        <v>0</v>
      </c>
      <c r="G42" s="9">
        <f t="shared" si="29"/>
        <v>0</v>
      </c>
      <c r="H42" s="26">
        <f t="shared" si="16"/>
        <v>0</v>
      </c>
      <c r="I42" s="27"/>
      <c r="J42" s="11">
        <f t="shared" si="2"/>
        <v>0</v>
      </c>
      <c r="K42" s="121" t="str">
        <f t="shared" si="17"/>
        <v/>
      </c>
      <c r="L42" s="28">
        <f t="shared" si="18"/>
        <v>0</v>
      </c>
      <c r="M42" s="26">
        <f t="shared" si="19"/>
        <v>0</v>
      </c>
      <c r="N42" s="29"/>
      <c r="O42" s="30">
        <f t="shared" si="4"/>
        <v>0</v>
      </c>
      <c r="Q42" s="11">
        <f t="shared" si="5"/>
        <v>0</v>
      </c>
      <c r="R42" s="9">
        <f t="shared" si="6"/>
        <v>0</v>
      </c>
      <c r="S42" s="9">
        <f t="shared" si="7"/>
        <v>0</v>
      </c>
      <c r="T42" s="10">
        <f t="shared" si="8"/>
        <v>0</v>
      </c>
      <c r="V42" s="30">
        <f t="shared" si="9"/>
        <v>0</v>
      </c>
      <c r="W42" s="123"/>
      <c r="X42" s="124">
        <v>33</v>
      </c>
      <c r="Y42" s="125"/>
      <c r="Z42" s="125"/>
      <c r="AA42" s="126"/>
      <c r="AB42" s="127"/>
      <c r="AC42" s="127"/>
      <c r="AD42" s="127"/>
      <c r="AE42" s="127"/>
      <c r="AF42" s="127"/>
      <c r="AG42" s="127"/>
      <c r="AH42" s="127"/>
      <c r="AI42" s="127"/>
      <c r="AJ42" s="127"/>
      <c r="AK42" s="127"/>
      <c r="AL42" s="128"/>
      <c r="AN42" s="124">
        <v>33</v>
      </c>
      <c r="AO42" s="129">
        <v>33</v>
      </c>
      <c r="AP42" s="130" t="s">
        <v>95</v>
      </c>
      <c r="AQ42" s="131">
        <f t="shared" si="10"/>
        <v>0</v>
      </c>
      <c r="AR42" s="132">
        <v>0</v>
      </c>
      <c r="AS42" s="131">
        <f t="shared" si="20"/>
        <v>0</v>
      </c>
      <c r="AT42" s="131">
        <v>0</v>
      </c>
      <c r="AU42" s="131">
        <v>0</v>
      </c>
      <c r="AV42" s="131">
        <v>0</v>
      </c>
      <c r="AW42" s="131">
        <v>0</v>
      </c>
      <c r="AX42" s="131">
        <v>0</v>
      </c>
      <c r="AY42" s="131">
        <f t="shared" si="21"/>
        <v>0</v>
      </c>
      <c r="AZ42" s="133">
        <f t="shared" si="22"/>
        <v>0</v>
      </c>
      <c r="BA42" s="134">
        <f t="shared" si="11"/>
        <v>0</v>
      </c>
      <c r="BB42" s="134"/>
      <c r="BC42" s="134"/>
      <c r="BD42" s="64"/>
      <c r="BE42" s="31">
        <v>33</v>
      </c>
      <c r="BF42" s="32" t="s">
        <v>95</v>
      </c>
      <c r="BG42" s="135">
        <v>0</v>
      </c>
      <c r="BH42" s="33">
        <v>0</v>
      </c>
      <c r="BI42" s="33"/>
      <c r="BJ42" s="34">
        <v>0</v>
      </c>
      <c r="BK42" s="35">
        <f t="shared" si="23"/>
        <v>0</v>
      </c>
      <c r="BL42" s="34">
        <v>0</v>
      </c>
      <c r="BM42" s="34">
        <v>0</v>
      </c>
      <c r="BN42" s="35">
        <f t="shared" si="12"/>
        <v>0</v>
      </c>
      <c r="BO42" s="36">
        <f t="shared" si="13"/>
        <v>0</v>
      </c>
      <c r="BP42" s="37"/>
      <c r="BQ42" s="35">
        <f t="shared" si="24"/>
        <v>0</v>
      </c>
      <c r="BR42" s="37"/>
      <c r="BS42" s="136">
        <f t="shared" si="25"/>
        <v>0</v>
      </c>
      <c r="BT42" s="137">
        <f t="shared" si="26"/>
        <v>0</v>
      </c>
      <c r="BU42" s="138">
        <f t="shared" si="27"/>
        <v>0</v>
      </c>
      <c r="BV42" s="137">
        <v>0</v>
      </c>
      <c r="BW42" s="35">
        <f t="shared" si="28"/>
        <v>0</v>
      </c>
      <c r="BX42" s="37"/>
      <c r="BY42" s="36">
        <f t="shared" si="14"/>
        <v>0</v>
      </c>
      <c r="BZ42" s="139"/>
      <c r="CA42" s="70"/>
      <c r="CB42" s="124">
        <v>33</v>
      </c>
      <c r="CC42" s="125"/>
      <c r="CD42" s="140"/>
      <c r="CE42" s="140"/>
      <c r="CF42" s="140"/>
      <c r="CG42" s="141"/>
      <c r="CK42" s="139"/>
    </row>
    <row r="43" spans="1:89" x14ac:dyDescent="0.25">
      <c r="A43" s="119">
        <v>34</v>
      </c>
      <c r="B43" s="119">
        <v>34</v>
      </c>
      <c r="C43" s="120" t="s">
        <v>96</v>
      </c>
      <c r="D43" s="8">
        <f t="shared" si="15"/>
        <v>0</v>
      </c>
      <c r="E43" s="9">
        <f t="shared" si="29"/>
        <v>0</v>
      </c>
      <c r="F43" s="9">
        <f t="shared" si="29"/>
        <v>0</v>
      </c>
      <c r="G43" s="9">
        <f t="shared" si="29"/>
        <v>0</v>
      </c>
      <c r="H43" s="26">
        <f t="shared" si="16"/>
        <v>0</v>
      </c>
      <c r="I43" s="27"/>
      <c r="J43" s="11">
        <f t="shared" si="2"/>
        <v>0</v>
      </c>
      <c r="K43" s="121" t="str">
        <f t="shared" si="17"/>
        <v/>
      </c>
      <c r="L43" s="28">
        <f t="shared" si="18"/>
        <v>0</v>
      </c>
      <c r="M43" s="26">
        <f t="shared" si="19"/>
        <v>0</v>
      </c>
      <c r="N43" s="29"/>
      <c r="O43" s="30">
        <f t="shared" si="4"/>
        <v>0</v>
      </c>
      <c r="Q43" s="11">
        <f t="shared" si="5"/>
        <v>0</v>
      </c>
      <c r="R43" s="9">
        <f t="shared" si="6"/>
        <v>0</v>
      </c>
      <c r="S43" s="9">
        <f t="shared" si="7"/>
        <v>0</v>
      </c>
      <c r="T43" s="10">
        <f t="shared" si="8"/>
        <v>0</v>
      </c>
      <c r="V43" s="30">
        <f t="shared" si="9"/>
        <v>0</v>
      </c>
      <c r="W43" s="123"/>
      <c r="X43" s="124">
        <v>34</v>
      </c>
      <c r="Y43" s="125"/>
      <c r="Z43" s="125"/>
      <c r="AA43" s="126"/>
      <c r="AB43" s="127"/>
      <c r="AC43" s="127"/>
      <c r="AD43" s="127"/>
      <c r="AE43" s="127"/>
      <c r="AF43" s="127"/>
      <c r="AG43" s="127"/>
      <c r="AH43" s="127"/>
      <c r="AI43" s="127"/>
      <c r="AJ43" s="127"/>
      <c r="AK43" s="127"/>
      <c r="AL43" s="128"/>
      <c r="AN43" s="124">
        <v>34</v>
      </c>
      <c r="AO43" s="129">
        <v>34</v>
      </c>
      <c r="AP43" s="130" t="s">
        <v>96</v>
      </c>
      <c r="AQ43" s="131">
        <f t="shared" si="10"/>
        <v>0</v>
      </c>
      <c r="AR43" s="132">
        <v>0</v>
      </c>
      <c r="AS43" s="131">
        <f t="shared" si="20"/>
        <v>0</v>
      </c>
      <c r="AT43" s="131">
        <v>0</v>
      </c>
      <c r="AU43" s="131">
        <v>0</v>
      </c>
      <c r="AV43" s="131">
        <v>0</v>
      </c>
      <c r="AW43" s="131">
        <v>0</v>
      </c>
      <c r="AX43" s="131">
        <v>0</v>
      </c>
      <c r="AY43" s="131">
        <f t="shared" si="21"/>
        <v>0</v>
      </c>
      <c r="AZ43" s="133">
        <f t="shared" si="22"/>
        <v>0</v>
      </c>
      <c r="BA43" s="134">
        <f t="shared" si="11"/>
        <v>0</v>
      </c>
      <c r="BB43" s="134"/>
      <c r="BC43" s="134"/>
      <c r="BD43" s="64"/>
      <c r="BE43" s="31">
        <v>34</v>
      </c>
      <c r="BF43" s="32" t="s">
        <v>96</v>
      </c>
      <c r="BG43" s="135">
        <v>0</v>
      </c>
      <c r="BH43" s="33">
        <v>0</v>
      </c>
      <c r="BI43" s="33"/>
      <c r="BJ43" s="34">
        <v>0</v>
      </c>
      <c r="BK43" s="35">
        <f t="shared" si="23"/>
        <v>0</v>
      </c>
      <c r="BL43" s="34">
        <v>0</v>
      </c>
      <c r="BM43" s="34">
        <v>0</v>
      </c>
      <c r="BN43" s="35">
        <f t="shared" si="12"/>
        <v>0</v>
      </c>
      <c r="BO43" s="36">
        <f t="shared" si="13"/>
        <v>0</v>
      </c>
      <c r="BP43" s="37"/>
      <c r="BQ43" s="35">
        <f t="shared" si="24"/>
        <v>0</v>
      </c>
      <c r="BR43" s="37"/>
      <c r="BS43" s="136">
        <f t="shared" si="25"/>
        <v>0</v>
      </c>
      <c r="BT43" s="137">
        <f t="shared" si="26"/>
        <v>0</v>
      </c>
      <c r="BU43" s="138">
        <f t="shared" si="27"/>
        <v>0</v>
      </c>
      <c r="BV43" s="137">
        <v>0</v>
      </c>
      <c r="BW43" s="35">
        <f t="shared" si="28"/>
        <v>0</v>
      </c>
      <c r="BX43" s="37"/>
      <c r="BY43" s="36">
        <f t="shared" si="14"/>
        <v>0</v>
      </c>
      <c r="BZ43" s="139"/>
      <c r="CA43" s="70"/>
      <c r="CB43" s="124">
        <v>34</v>
      </c>
      <c r="CC43" s="125"/>
      <c r="CD43" s="140"/>
      <c r="CE43" s="140"/>
      <c r="CF43" s="140"/>
      <c r="CG43" s="141"/>
      <c r="CK43" s="139"/>
    </row>
    <row r="44" spans="1:89" x14ac:dyDescent="0.25">
      <c r="A44" s="119">
        <v>35</v>
      </c>
      <c r="B44" s="119">
        <v>35</v>
      </c>
      <c r="C44" s="120" t="s">
        <v>97</v>
      </c>
      <c r="D44" s="8">
        <f t="shared" si="15"/>
        <v>10252.329999999998</v>
      </c>
      <c r="E44" s="9">
        <f t="shared" si="29"/>
        <v>163844536</v>
      </c>
      <c r="F44" s="9">
        <f t="shared" si="29"/>
        <v>417961</v>
      </c>
      <c r="G44" s="9">
        <f t="shared" si="29"/>
        <v>9070712</v>
      </c>
      <c r="H44" s="26">
        <f t="shared" si="16"/>
        <v>173333209</v>
      </c>
      <c r="I44" s="27"/>
      <c r="J44" s="11">
        <f t="shared" si="2"/>
        <v>13523192.917866083</v>
      </c>
      <c r="K44" s="121">
        <f t="shared" si="17"/>
        <v>0.346062248331796</v>
      </c>
      <c r="L44" s="28">
        <f t="shared" si="18"/>
        <v>9070712</v>
      </c>
      <c r="M44" s="26">
        <f t="shared" si="19"/>
        <v>22593904.917866081</v>
      </c>
      <c r="N44" s="29"/>
      <c r="O44" s="30">
        <f t="shared" si="4"/>
        <v>150739304.08213392</v>
      </c>
      <c r="Q44" s="11">
        <f t="shared" si="5"/>
        <v>1531555</v>
      </c>
      <c r="R44" s="9">
        <f t="shared" si="6"/>
        <v>13523192.917866083</v>
      </c>
      <c r="S44" s="9">
        <f t="shared" si="7"/>
        <v>9152399</v>
      </c>
      <c r="T44" s="10">
        <f t="shared" si="8"/>
        <v>24125459.917866081</v>
      </c>
      <c r="V44" s="30">
        <f t="shared" si="9"/>
        <v>49679609.25</v>
      </c>
      <c r="W44" s="123"/>
      <c r="X44" s="124">
        <v>35</v>
      </c>
      <c r="Y44" s="125">
        <v>10252.329999999998</v>
      </c>
      <c r="Z44" s="125">
        <v>3.896809747795023</v>
      </c>
      <c r="AA44" s="126">
        <v>532.21999999999991</v>
      </c>
      <c r="AB44" s="127">
        <v>163834129</v>
      </c>
      <c r="AC44" s="127">
        <v>0</v>
      </c>
      <c r="AD44" s="127">
        <v>163834129</v>
      </c>
      <c r="AE44" s="127">
        <v>417961</v>
      </c>
      <c r="AF44" s="127">
        <v>9070305</v>
      </c>
      <c r="AG44" s="127">
        <v>173322395</v>
      </c>
      <c r="AH44" s="127">
        <v>1444486</v>
      </c>
      <c r="AI44" s="127">
        <v>5268</v>
      </c>
      <c r="AJ44" s="127">
        <v>81683</v>
      </c>
      <c r="AK44" s="127">
        <v>1531437</v>
      </c>
      <c r="AL44" s="128">
        <v>174853832</v>
      </c>
      <c r="AN44" s="124">
        <v>35</v>
      </c>
      <c r="AO44" s="129">
        <v>35</v>
      </c>
      <c r="AP44" s="130" t="s">
        <v>97</v>
      </c>
      <c r="AQ44" s="131">
        <f t="shared" si="10"/>
        <v>163844536</v>
      </c>
      <c r="AR44" s="132">
        <v>143323828</v>
      </c>
      <c r="AS44" s="131">
        <f t="shared" si="20"/>
        <v>20520708</v>
      </c>
      <c r="AT44" s="131">
        <v>2163422</v>
      </c>
      <c r="AU44" s="131">
        <v>4057026.75</v>
      </c>
      <c r="AV44" s="131">
        <v>3588035.5</v>
      </c>
      <c r="AW44" s="131">
        <v>5065491</v>
      </c>
      <c r="AX44" s="131">
        <v>3682659</v>
      </c>
      <c r="AY44" s="131">
        <f t="shared" si="21"/>
        <v>0</v>
      </c>
      <c r="AZ44" s="133">
        <f t="shared" si="22"/>
        <v>39077342.25</v>
      </c>
      <c r="BA44" s="134">
        <f t="shared" si="11"/>
        <v>13523192.917866083</v>
      </c>
      <c r="BB44" s="134"/>
      <c r="BC44" s="134"/>
      <c r="BD44" s="64"/>
      <c r="BE44" s="31">
        <v>35</v>
      </c>
      <c r="BF44" s="32" t="s">
        <v>97</v>
      </c>
      <c r="BG44" s="135">
        <v>0.63826914270975976</v>
      </c>
      <c r="BH44" s="33">
        <v>10407</v>
      </c>
      <c r="BI44" s="33"/>
      <c r="BJ44" s="34">
        <v>407</v>
      </c>
      <c r="BK44" s="35">
        <f t="shared" si="23"/>
        <v>10814</v>
      </c>
      <c r="BL44" s="34">
        <v>114</v>
      </c>
      <c r="BM44" s="34">
        <v>4</v>
      </c>
      <c r="BN44" s="35">
        <f t="shared" si="12"/>
        <v>118</v>
      </c>
      <c r="BO44" s="36">
        <f t="shared" si="13"/>
        <v>10932</v>
      </c>
      <c r="BP44" s="37"/>
      <c r="BQ44" s="35">
        <f t="shared" si="24"/>
        <v>411</v>
      </c>
      <c r="BR44" s="37"/>
      <c r="BS44" s="136">
        <f t="shared" si="25"/>
        <v>20520708</v>
      </c>
      <c r="BT44" s="137">
        <f t="shared" si="26"/>
        <v>20928262</v>
      </c>
      <c r="BU44" s="138">
        <f t="shared" si="27"/>
        <v>-407554</v>
      </c>
      <c r="BV44" s="137">
        <v>-122995.4441655064</v>
      </c>
      <c r="BW44" s="35">
        <f t="shared" si="28"/>
        <v>0</v>
      </c>
      <c r="BX44" s="37"/>
      <c r="BY44" s="36">
        <f t="shared" si="14"/>
        <v>411</v>
      </c>
      <c r="BZ44" s="139"/>
      <c r="CA44" s="70"/>
      <c r="CB44" s="124">
        <v>35</v>
      </c>
      <c r="CC44" s="125">
        <v>0</v>
      </c>
      <c r="CD44" s="140">
        <v>0</v>
      </c>
      <c r="CE44" s="140">
        <v>0</v>
      </c>
      <c r="CF44" s="140">
        <v>0</v>
      </c>
      <c r="CG44" s="141">
        <v>0</v>
      </c>
      <c r="CK44" s="139"/>
    </row>
    <row r="45" spans="1:89" x14ac:dyDescent="0.25">
      <c r="A45" s="119">
        <v>36</v>
      </c>
      <c r="B45" s="119">
        <v>36</v>
      </c>
      <c r="C45" s="120" t="s">
        <v>98</v>
      </c>
      <c r="D45" s="8">
        <f t="shared" si="15"/>
        <v>133.11999999999998</v>
      </c>
      <c r="E45" s="9">
        <f t="shared" si="29"/>
        <v>1869093</v>
      </c>
      <c r="F45" s="9">
        <f t="shared" si="29"/>
        <v>0</v>
      </c>
      <c r="G45" s="9">
        <f t="shared" si="29"/>
        <v>113467</v>
      </c>
      <c r="H45" s="26">
        <f t="shared" si="16"/>
        <v>1982560</v>
      </c>
      <c r="I45" s="27"/>
      <c r="J45" s="11">
        <f t="shared" si="2"/>
        <v>75590.835061994789</v>
      </c>
      <c r="K45" s="121">
        <f t="shared" si="17"/>
        <v>0.20290473706168705</v>
      </c>
      <c r="L45" s="28">
        <f t="shared" si="18"/>
        <v>113467</v>
      </c>
      <c r="M45" s="26">
        <f t="shared" si="19"/>
        <v>189057.83506199479</v>
      </c>
      <c r="N45" s="29"/>
      <c r="O45" s="30">
        <f t="shared" si="4"/>
        <v>1793502.1649380052</v>
      </c>
      <c r="Q45" s="11">
        <f t="shared" si="5"/>
        <v>93280</v>
      </c>
      <c r="R45" s="9">
        <f t="shared" si="6"/>
        <v>75590.835061994789</v>
      </c>
      <c r="S45" s="9">
        <f t="shared" si="7"/>
        <v>118879</v>
      </c>
      <c r="T45" s="10">
        <f t="shared" si="8"/>
        <v>282337.83506199479</v>
      </c>
      <c r="V45" s="30">
        <f t="shared" si="9"/>
        <v>579290.47117097466</v>
      </c>
      <c r="W45" s="123"/>
      <c r="X45" s="124">
        <v>36</v>
      </c>
      <c r="Y45" s="125">
        <v>133.11999999999998</v>
      </c>
      <c r="Z45" s="125">
        <v>0</v>
      </c>
      <c r="AA45" s="126">
        <v>0</v>
      </c>
      <c r="AB45" s="127">
        <v>1869093</v>
      </c>
      <c r="AC45" s="127">
        <v>0</v>
      </c>
      <c r="AD45" s="127">
        <v>1869093</v>
      </c>
      <c r="AE45" s="127">
        <v>0</v>
      </c>
      <c r="AF45" s="127">
        <v>113467</v>
      </c>
      <c r="AG45" s="127">
        <v>1982560</v>
      </c>
      <c r="AH45" s="127">
        <v>87868</v>
      </c>
      <c r="AI45" s="127">
        <v>0</v>
      </c>
      <c r="AJ45" s="127">
        <v>5412</v>
      </c>
      <c r="AK45" s="127">
        <v>93280</v>
      </c>
      <c r="AL45" s="128">
        <v>2075840</v>
      </c>
      <c r="AN45" s="124">
        <v>36</v>
      </c>
      <c r="AO45" s="129">
        <v>36</v>
      </c>
      <c r="AP45" s="130" t="s">
        <v>98</v>
      </c>
      <c r="AQ45" s="131">
        <f t="shared" si="10"/>
        <v>1869093</v>
      </c>
      <c r="AR45" s="132">
        <v>1748323</v>
      </c>
      <c r="AS45" s="131">
        <f t="shared" si="20"/>
        <v>120770</v>
      </c>
      <c r="AT45" s="131">
        <v>99425</v>
      </c>
      <c r="AU45" s="131">
        <v>30681.5</v>
      </c>
      <c r="AV45" s="131">
        <v>37208.75</v>
      </c>
      <c r="AW45" s="131">
        <v>55702.25</v>
      </c>
      <c r="AX45" s="131">
        <v>34821</v>
      </c>
      <c r="AY45" s="131">
        <f t="shared" si="21"/>
        <v>-6065.0288290253957</v>
      </c>
      <c r="AZ45" s="133">
        <f t="shared" si="22"/>
        <v>372543.4711709746</v>
      </c>
      <c r="BA45" s="134">
        <f t="shared" si="11"/>
        <v>75590.835061994789</v>
      </c>
      <c r="BB45" s="134"/>
      <c r="BC45" s="134"/>
      <c r="BD45" s="64"/>
      <c r="BE45" s="31">
        <v>36</v>
      </c>
      <c r="BF45" s="32" t="s">
        <v>98</v>
      </c>
      <c r="BG45" s="135">
        <v>0</v>
      </c>
      <c r="BH45" s="33">
        <v>0</v>
      </c>
      <c r="BI45" s="33"/>
      <c r="BJ45" s="34">
        <v>0</v>
      </c>
      <c r="BK45" s="35">
        <f t="shared" si="23"/>
        <v>0</v>
      </c>
      <c r="BL45" s="34">
        <v>0</v>
      </c>
      <c r="BM45" s="34">
        <v>0</v>
      </c>
      <c r="BN45" s="35">
        <f t="shared" si="12"/>
        <v>0</v>
      </c>
      <c r="BO45" s="36">
        <f t="shared" si="13"/>
        <v>0</v>
      </c>
      <c r="BP45" s="37"/>
      <c r="BQ45" s="35">
        <f t="shared" si="24"/>
        <v>0</v>
      </c>
      <c r="BR45" s="37"/>
      <c r="BS45" s="136">
        <f t="shared" si="25"/>
        <v>120770</v>
      </c>
      <c r="BT45" s="137">
        <f t="shared" si="26"/>
        <v>120770</v>
      </c>
      <c r="BU45" s="138">
        <f t="shared" si="27"/>
        <v>0</v>
      </c>
      <c r="BV45" s="137">
        <v>-6065.0288290253957</v>
      </c>
      <c r="BW45" s="35">
        <f t="shared" si="28"/>
        <v>-6065.0288290253957</v>
      </c>
      <c r="BX45" s="37"/>
      <c r="BY45" s="36">
        <f t="shared" si="14"/>
        <v>-6065.0288290253957</v>
      </c>
      <c r="BZ45" s="139"/>
      <c r="CA45" s="70"/>
      <c r="CB45" s="124">
        <v>36</v>
      </c>
      <c r="CC45" s="125">
        <v>0</v>
      </c>
      <c r="CD45" s="140">
        <v>0</v>
      </c>
      <c r="CE45" s="140">
        <v>0</v>
      </c>
      <c r="CF45" s="140">
        <v>0</v>
      </c>
      <c r="CG45" s="141">
        <v>0</v>
      </c>
      <c r="CK45" s="139"/>
    </row>
    <row r="46" spans="1:89" x14ac:dyDescent="0.25">
      <c r="A46" s="119">
        <v>37</v>
      </c>
      <c r="B46" s="119">
        <v>37</v>
      </c>
      <c r="C46" s="120" t="s">
        <v>99</v>
      </c>
      <c r="D46" s="8">
        <f t="shared" si="15"/>
        <v>0</v>
      </c>
      <c r="E46" s="9">
        <f t="shared" si="29"/>
        <v>0</v>
      </c>
      <c r="F46" s="9">
        <f t="shared" si="29"/>
        <v>0</v>
      </c>
      <c r="G46" s="9">
        <f t="shared" si="29"/>
        <v>0</v>
      </c>
      <c r="H46" s="26">
        <f t="shared" si="16"/>
        <v>0</v>
      </c>
      <c r="I46" s="27"/>
      <c r="J46" s="11">
        <f t="shared" si="2"/>
        <v>0</v>
      </c>
      <c r="K46" s="121" t="str">
        <f t="shared" si="17"/>
        <v/>
      </c>
      <c r="L46" s="28">
        <f t="shared" si="18"/>
        <v>0</v>
      </c>
      <c r="M46" s="26">
        <f t="shared" si="19"/>
        <v>0</v>
      </c>
      <c r="N46" s="29"/>
      <c r="O46" s="30">
        <f t="shared" si="4"/>
        <v>0</v>
      </c>
      <c r="Q46" s="11">
        <f t="shared" si="5"/>
        <v>0</v>
      </c>
      <c r="R46" s="9">
        <f t="shared" si="6"/>
        <v>0</v>
      </c>
      <c r="S46" s="9">
        <f t="shared" si="7"/>
        <v>0</v>
      </c>
      <c r="T46" s="10">
        <f t="shared" si="8"/>
        <v>0</v>
      </c>
      <c r="V46" s="30">
        <f t="shared" si="9"/>
        <v>0</v>
      </c>
      <c r="W46" s="123"/>
      <c r="X46" s="124">
        <v>37</v>
      </c>
      <c r="Y46" s="125"/>
      <c r="Z46" s="125"/>
      <c r="AA46" s="126"/>
      <c r="AB46" s="127"/>
      <c r="AC46" s="127"/>
      <c r="AD46" s="127"/>
      <c r="AE46" s="127"/>
      <c r="AF46" s="127"/>
      <c r="AG46" s="127"/>
      <c r="AH46" s="127"/>
      <c r="AI46" s="127"/>
      <c r="AJ46" s="127"/>
      <c r="AK46" s="127"/>
      <c r="AL46" s="128"/>
      <c r="AN46" s="124">
        <v>37</v>
      </c>
      <c r="AO46" s="129">
        <v>37</v>
      </c>
      <c r="AP46" s="130" t="s">
        <v>99</v>
      </c>
      <c r="AQ46" s="131">
        <f t="shared" si="10"/>
        <v>0</v>
      </c>
      <c r="AR46" s="132">
        <v>0</v>
      </c>
      <c r="AS46" s="131">
        <f t="shared" si="20"/>
        <v>0</v>
      </c>
      <c r="AT46" s="131">
        <v>0</v>
      </c>
      <c r="AU46" s="131">
        <v>0</v>
      </c>
      <c r="AV46" s="131">
        <v>0</v>
      </c>
      <c r="AW46" s="131">
        <v>0</v>
      </c>
      <c r="AX46" s="131">
        <v>0</v>
      </c>
      <c r="AY46" s="131">
        <f t="shared" si="21"/>
        <v>0</v>
      </c>
      <c r="AZ46" s="133">
        <f t="shared" si="22"/>
        <v>0</v>
      </c>
      <c r="BA46" s="134">
        <f t="shared" si="11"/>
        <v>0</v>
      </c>
      <c r="BB46" s="134"/>
      <c r="BC46" s="134"/>
      <c r="BD46" s="64"/>
      <c r="BE46" s="31">
        <v>37</v>
      </c>
      <c r="BF46" s="32" t="s">
        <v>99</v>
      </c>
      <c r="BG46" s="135">
        <v>0</v>
      </c>
      <c r="BH46" s="33">
        <v>0</v>
      </c>
      <c r="BI46" s="33"/>
      <c r="BJ46" s="34">
        <v>0</v>
      </c>
      <c r="BK46" s="35">
        <f t="shared" si="23"/>
        <v>0</v>
      </c>
      <c r="BL46" s="34">
        <v>0</v>
      </c>
      <c r="BM46" s="34">
        <v>0</v>
      </c>
      <c r="BN46" s="35">
        <f t="shared" si="12"/>
        <v>0</v>
      </c>
      <c r="BO46" s="36">
        <f t="shared" si="13"/>
        <v>0</v>
      </c>
      <c r="BP46" s="37"/>
      <c r="BQ46" s="35">
        <f t="shared" si="24"/>
        <v>0</v>
      </c>
      <c r="BR46" s="37"/>
      <c r="BS46" s="136">
        <f t="shared" si="25"/>
        <v>0</v>
      </c>
      <c r="BT46" s="137">
        <f t="shared" si="26"/>
        <v>0</v>
      </c>
      <c r="BU46" s="138">
        <f t="shared" si="27"/>
        <v>0</v>
      </c>
      <c r="BV46" s="137">
        <v>0</v>
      </c>
      <c r="BW46" s="35">
        <f t="shared" si="28"/>
        <v>0</v>
      </c>
      <c r="BX46" s="37"/>
      <c r="BY46" s="36">
        <f t="shared" si="14"/>
        <v>0</v>
      </c>
      <c r="BZ46" s="139"/>
      <c r="CA46" s="70"/>
      <c r="CB46" s="124">
        <v>37</v>
      </c>
      <c r="CC46" s="125"/>
      <c r="CD46" s="140"/>
      <c r="CE46" s="140"/>
      <c r="CF46" s="140"/>
      <c r="CG46" s="141"/>
      <c r="CK46" s="139"/>
    </row>
    <row r="47" spans="1:89" x14ac:dyDescent="0.25">
      <c r="A47" s="119">
        <v>38</v>
      </c>
      <c r="B47" s="119">
        <v>38</v>
      </c>
      <c r="C47" s="120" t="s">
        <v>100</v>
      </c>
      <c r="D47" s="8">
        <f t="shared" si="15"/>
        <v>0</v>
      </c>
      <c r="E47" s="9">
        <f t="shared" si="29"/>
        <v>0</v>
      </c>
      <c r="F47" s="9">
        <f t="shared" si="29"/>
        <v>0</v>
      </c>
      <c r="G47" s="9">
        <f t="shared" si="29"/>
        <v>0</v>
      </c>
      <c r="H47" s="26">
        <f t="shared" si="16"/>
        <v>0</v>
      </c>
      <c r="I47" s="27"/>
      <c r="J47" s="11">
        <f t="shared" si="2"/>
        <v>0</v>
      </c>
      <c r="K47" s="121" t="str">
        <f t="shared" si="17"/>
        <v/>
      </c>
      <c r="L47" s="28">
        <f t="shared" si="18"/>
        <v>0</v>
      </c>
      <c r="M47" s="26">
        <f t="shared" si="19"/>
        <v>0</v>
      </c>
      <c r="N47" s="29"/>
      <c r="O47" s="30">
        <f t="shared" si="4"/>
        <v>0</v>
      </c>
      <c r="Q47" s="11">
        <f t="shared" si="5"/>
        <v>0</v>
      </c>
      <c r="R47" s="9">
        <f t="shared" si="6"/>
        <v>0</v>
      </c>
      <c r="S47" s="9">
        <f t="shared" si="7"/>
        <v>0</v>
      </c>
      <c r="T47" s="10">
        <f t="shared" si="8"/>
        <v>0</v>
      </c>
      <c r="V47" s="30">
        <f t="shared" si="9"/>
        <v>0</v>
      </c>
      <c r="W47" s="123"/>
      <c r="X47" s="124">
        <v>38</v>
      </c>
      <c r="Y47" s="125"/>
      <c r="Z47" s="125"/>
      <c r="AA47" s="126"/>
      <c r="AB47" s="127"/>
      <c r="AC47" s="127"/>
      <c r="AD47" s="127"/>
      <c r="AE47" s="127"/>
      <c r="AF47" s="127"/>
      <c r="AG47" s="127"/>
      <c r="AH47" s="127"/>
      <c r="AI47" s="127"/>
      <c r="AJ47" s="127"/>
      <c r="AK47" s="127"/>
      <c r="AL47" s="128"/>
      <c r="AN47" s="124">
        <v>38</v>
      </c>
      <c r="AO47" s="129">
        <v>38</v>
      </c>
      <c r="AP47" s="130" t="s">
        <v>100</v>
      </c>
      <c r="AQ47" s="131">
        <f t="shared" si="10"/>
        <v>0</v>
      </c>
      <c r="AR47" s="132">
        <v>0</v>
      </c>
      <c r="AS47" s="131">
        <f t="shared" si="20"/>
        <v>0</v>
      </c>
      <c r="AT47" s="131">
        <v>0</v>
      </c>
      <c r="AU47" s="131">
        <v>0</v>
      </c>
      <c r="AV47" s="131">
        <v>0</v>
      </c>
      <c r="AW47" s="131">
        <v>0</v>
      </c>
      <c r="AX47" s="131">
        <v>0</v>
      </c>
      <c r="AY47" s="131">
        <f t="shared" si="21"/>
        <v>0</v>
      </c>
      <c r="AZ47" s="133">
        <f t="shared" si="22"/>
        <v>0</v>
      </c>
      <c r="BA47" s="134">
        <f t="shared" si="11"/>
        <v>0</v>
      </c>
      <c r="BB47" s="134"/>
      <c r="BC47" s="134"/>
      <c r="BD47" s="64"/>
      <c r="BE47" s="31">
        <v>38</v>
      </c>
      <c r="BF47" s="32" t="s">
        <v>100</v>
      </c>
      <c r="BG47" s="135">
        <v>0</v>
      </c>
      <c r="BH47" s="33">
        <v>0</v>
      </c>
      <c r="BI47" s="33"/>
      <c r="BJ47" s="34">
        <v>0</v>
      </c>
      <c r="BK47" s="35">
        <f t="shared" si="23"/>
        <v>0</v>
      </c>
      <c r="BL47" s="34">
        <v>0</v>
      </c>
      <c r="BM47" s="34">
        <v>0</v>
      </c>
      <c r="BN47" s="35">
        <f t="shared" si="12"/>
        <v>0</v>
      </c>
      <c r="BO47" s="36">
        <f t="shared" si="13"/>
        <v>0</v>
      </c>
      <c r="BP47" s="37"/>
      <c r="BQ47" s="35">
        <f t="shared" si="24"/>
        <v>0</v>
      </c>
      <c r="BR47" s="37"/>
      <c r="BS47" s="136">
        <f t="shared" si="25"/>
        <v>0</v>
      </c>
      <c r="BT47" s="137">
        <f t="shared" si="26"/>
        <v>0</v>
      </c>
      <c r="BU47" s="138">
        <f t="shared" si="27"/>
        <v>0</v>
      </c>
      <c r="BV47" s="137">
        <v>0</v>
      </c>
      <c r="BW47" s="35">
        <f t="shared" si="28"/>
        <v>0</v>
      </c>
      <c r="BX47" s="37"/>
      <c r="BY47" s="36">
        <f t="shared" si="14"/>
        <v>0</v>
      </c>
      <c r="BZ47" s="139"/>
      <c r="CA47" s="70"/>
      <c r="CB47" s="124">
        <v>38</v>
      </c>
      <c r="CC47" s="125"/>
      <c r="CD47" s="140"/>
      <c r="CE47" s="140"/>
      <c r="CF47" s="140"/>
      <c r="CG47" s="141"/>
      <c r="CK47" s="139"/>
    </row>
    <row r="48" spans="1:89" x14ac:dyDescent="0.25">
      <c r="A48" s="119">
        <v>39</v>
      </c>
      <c r="B48" s="119">
        <v>39</v>
      </c>
      <c r="C48" s="120" t="s">
        <v>101</v>
      </c>
      <c r="D48" s="8">
        <f t="shared" si="15"/>
        <v>0</v>
      </c>
      <c r="E48" s="9">
        <f t="shared" si="29"/>
        <v>0</v>
      </c>
      <c r="F48" s="9">
        <f t="shared" si="29"/>
        <v>0</v>
      </c>
      <c r="G48" s="9">
        <f t="shared" si="29"/>
        <v>0</v>
      </c>
      <c r="H48" s="26">
        <f t="shared" si="16"/>
        <v>0</v>
      </c>
      <c r="I48" s="27"/>
      <c r="J48" s="11">
        <f t="shared" si="2"/>
        <v>0</v>
      </c>
      <c r="K48" s="121" t="str">
        <f t="shared" si="17"/>
        <v/>
      </c>
      <c r="L48" s="28">
        <f t="shared" si="18"/>
        <v>0</v>
      </c>
      <c r="M48" s="26">
        <f t="shared" si="19"/>
        <v>0</v>
      </c>
      <c r="N48" s="29"/>
      <c r="O48" s="30">
        <f t="shared" si="4"/>
        <v>0</v>
      </c>
      <c r="Q48" s="11">
        <f t="shared" si="5"/>
        <v>0</v>
      </c>
      <c r="R48" s="9">
        <f t="shared" si="6"/>
        <v>0</v>
      </c>
      <c r="S48" s="9">
        <f t="shared" si="7"/>
        <v>0</v>
      </c>
      <c r="T48" s="10">
        <f t="shared" si="8"/>
        <v>0</v>
      </c>
      <c r="V48" s="30">
        <f t="shared" si="9"/>
        <v>0</v>
      </c>
      <c r="W48" s="123"/>
      <c r="X48" s="124">
        <v>39</v>
      </c>
      <c r="Y48" s="125"/>
      <c r="Z48" s="125"/>
      <c r="AA48" s="126"/>
      <c r="AB48" s="127"/>
      <c r="AC48" s="127"/>
      <c r="AD48" s="127"/>
      <c r="AE48" s="127"/>
      <c r="AF48" s="127"/>
      <c r="AG48" s="127"/>
      <c r="AH48" s="127"/>
      <c r="AI48" s="127"/>
      <c r="AJ48" s="127"/>
      <c r="AK48" s="127"/>
      <c r="AL48" s="128"/>
      <c r="AN48" s="124">
        <v>39</v>
      </c>
      <c r="AO48" s="129">
        <v>39</v>
      </c>
      <c r="AP48" s="130" t="s">
        <v>101</v>
      </c>
      <c r="AQ48" s="131">
        <f t="shared" si="10"/>
        <v>0</v>
      </c>
      <c r="AR48" s="132">
        <v>0</v>
      </c>
      <c r="AS48" s="131">
        <f t="shared" si="20"/>
        <v>0</v>
      </c>
      <c r="AT48" s="131">
        <v>0</v>
      </c>
      <c r="AU48" s="131">
        <v>0</v>
      </c>
      <c r="AV48" s="131">
        <v>0</v>
      </c>
      <c r="AW48" s="131">
        <v>0</v>
      </c>
      <c r="AX48" s="131">
        <v>0</v>
      </c>
      <c r="AY48" s="131">
        <f t="shared" si="21"/>
        <v>0</v>
      </c>
      <c r="AZ48" s="133">
        <f t="shared" si="22"/>
        <v>0</v>
      </c>
      <c r="BA48" s="134">
        <f t="shared" si="11"/>
        <v>0</v>
      </c>
      <c r="BB48" s="134"/>
      <c r="BC48" s="134"/>
      <c r="BD48" s="64"/>
      <c r="BE48" s="31">
        <v>39</v>
      </c>
      <c r="BF48" s="32" t="s">
        <v>101</v>
      </c>
      <c r="BG48" s="135">
        <v>0</v>
      </c>
      <c r="BH48" s="33">
        <v>0</v>
      </c>
      <c r="BI48" s="33"/>
      <c r="BJ48" s="34">
        <v>0</v>
      </c>
      <c r="BK48" s="35">
        <f t="shared" si="23"/>
        <v>0</v>
      </c>
      <c r="BL48" s="34">
        <v>0</v>
      </c>
      <c r="BM48" s="34">
        <v>0</v>
      </c>
      <c r="BN48" s="35">
        <f t="shared" si="12"/>
        <v>0</v>
      </c>
      <c r="BO48" s="36">
        <f t="shared" si="13"/>
        <v>0</v>
      </c>
      <c r="BP48" s="37"/>
      <c r="BQ48" s="35">
        <f t="shared" si="24"/>
        <v>0</v>
      </c>
      <c r="BR48" s="37"/>
      <c r="BS48" s="136">
        <f t="shared" si="25"/>
        <v>0</v>
      </c>
      <c r="BT48" s="137">
        <f t="shared" si="26"/>
        <v>0</v>
      </c>
      <c r="BU48" s="138">
        <f t="shared" si="27"/>
        <v>0</v>
      </c>
      <c r="BV48" s="137">
        <v>0</v>
      </c>
      <c r="BW48" s="35">
        <f t="shared" si="28"/>
        <v>0</v>
      </c>
      <c r="BX48" s="37"/>
      <c r="BY48" s="36">
        <f t="shared" si="14"/>
        <v>0</v>
      </c>
      <c r="BZ48" s="139"/>
      <c r="CA48" s="70"/>
      <c r="CB48" s="124">
        <v>39</v>
      </c>
      <c r="CC48" s="125"/>
      <c r="CD48" s="140"/>
      <c r="CE48" s="140"/>
      <c r="CF48" s="140"/>
      <c r="CG48" s="141"/>
      <c r="CK48" s="139"/>
    </row>
    <row r="49" spans="1:89" x14ac:dyDescent="0.25">
      <c r="A49" s="119">
        <v>40</v>
      </c>
      <c r="B49" s="119">
        <v>40</v>
      </c>
      <c r="C49" s="120" t="s">
        <v>102</v>
      </c>
      <c r="D49" s="8">
        <f t="shared" si="15"/>
        <v>14.82</v>
      </c>
      <c r="E49" s="9">
        <f t="shared" si="29"/>
        <v>190018</v>
      </c>
      <c r="F49" s="9">
        <f t="shared" si="29"/>
        <v>0</v>
      </c>
      <c r="G49" s="9">
        <f t="shared" si="29"/>
        <v>12341</v>
      </c>
      <c r="H49" s="26">
        <f t="shared" si="16"/>
        <v>202359</v>
      </c>
      <c r="I49" s="27"/>
      <c r="J49" s="11">
        <f t="shared" si="2"/>
        <v>-427.02479874029871</v>
      </c>
      <c r="K49" s="121">
        <f t="shared" si="17"/>
        <v>-1.0852719212789545E-2</v>
      </c>
      <c r="L49" s="28">
        <f t="shared" si="18"/>
        <v>12341</v>
      </c>
      <c r="M49" s="26">
        <f t="shared" si="19"/>
        <v>11913.975201259702</v>
      </c>
      <c r="N49" s="29"/>
      <c r="O49" s="30">
        <f t="shared" si="4"/>
        <v>190445.02479874028</v>
      </c>
      <c r="Q49" s="11">
        <f t="shared" si="5"/>
        <v>13877</v>
      </c>
      <c r="R49" s="9">
        <f t="shared" si="6"/>
        <v>-427.02479874029871</v>
      </c>
      <c r="S49" s="9">
        <f t="shared" si="7"/>
        <v>13234</v>
      </c>
      <c r="T49" s="10">
        <f t="shared" si="8"/>
        <v>25790.975201259702</v>
      </c>
      <c r="V49" s="30">
        <f t="shared" si="9"/>
        <v>65565.263148305268</v>
      </c>
      <c r="W49" s="123"/>
      <c r="X49" s="124">
        <v>40</v>
      </c>
      <c r="Y49" s="125">
        <v>14.82</v>
      </c>
      <c r="Z49" s="125">
        <v>0</v>
      </c>
      <c r="AA49" s="126">
        <v>0</v>
      </c>
      <c r="AB49" s="127">
        <v>190018</v>
      </c>
      <c r="AC49" s="127">
        <v>0</v>
      </c>
      <c r="AD49" s="127">
        <v>190018</v>
      </c>
      <c r="AE49" s="127">
        <v>0</v>
      </c>
      <c r="AF49" s="127">
        <v>12341</v>
      </c>
      <c r="AG49" s="127">
        <v>202359</v>
      </c>
      <c r="AH49" s="127">
        <v>12984</v>
      </c>
      <c r="AI49" s="127">
        <v>0</v>
      </c>
      <c r="AJ49" s="127">
        <v>893</v>
      </c>
      <c r="AK49" s="127">
        <v>13877</v>
      </c>
      <c r="AL49" s="128">
        <v>216236</v>
      </c>
      <c r="AN49" s="124">
        <v>40</v>
      </c>
      <c r="AO49" s="129">
        <v>40</v>
      </c>
      <c r="AP49" s="130" t="s">
        <v>102</v>
      </c>
      <c r="AQ49" s="131">
        <f t="shared" si="10"/>
        <v>190018</v>
      </c>
      <c r="AR49" s="132">
        <v>263588</v>
      </c>
      <c r="AS49" s="131">
        <f t="shared" si="20"/>
        <v>0</v>
      </c>
      <c r="AT49" s="131">
        <v>10623</v>
      </c>
      <c r="AU49" s="131">
        <v>5733.5</v>
      </c>
      <c r="AV49" s="131">
        <v>2833.25</v>
      </c>
      <c r="AW49" s="131">
        <v>6888.75</v>
      </c>
      <c r="AX49" s="131">
        <v>13916.75</v>
      </c>
      <c r="AY49" s="131">
        <f t="shared" si="21"/>
        <v>-647.98685169472446</v>
      </c>
      <c r="AZ49" s="133">
        <f t="shared" si="22"/>
        <v>39347.263148305276</v>
      </c>
      <c r="BA49" s="134">
        <f t="shared" si="11"/>
        <v>-427.02479874029871</v>
      </c>
      <c r="BB49" s="134"/>
      <c r="BC49" s="134"/>
      <c r="BD49" s="64"/>
      <c r="BE49" s="31">
        <v>40</v>
      </c>
      <c r="BF49" s="32" t="s">
        <v>102</v>
      </c>
      <c r="BG49" s="135">
        <v>0</v>
      </c>
      <c r="BH49" s="33">
        <v>0</v>
      </c>
      <c r="BI49" s="33"/>
      <c r="BJ49" s="34">
        <v>0</v>
      </c>
      <c r="BK49" s="35">
        <f t="shared" si="23"/>
        <v>0</v>
      </c>
      <c r="BL49" s="34">
        <v>0</v>
      </c>
      <c r="BM49" s="34">
        <v>0</v>
      </c>
      <c r="BN49" s="35">
        <f t="shared" si="12"/>
        <v>0</v>
      </c>
      <c r="BO49" s="36">
        <f t="shared" si="13"/>
        <v>0</v>
      </c>
      <c r="BP49" s="37"/>
      <c r="BQ49" s="35">
        <f t="shared" si="24"/>
        <v>0</v>
      </c>
      <c r="BR49" s="37"/>
      <c r="BS49" s="136">
        <f t="shared" si="25"/>
        <v>0</v>
      </c>
      <c r="BT49" s="137">
        <f t="shared" si="26"/>
        <v>0</v>
      </c>
      <c r="BU49" s="138">
        <f t="shared" si="27"/>
        <v>0</v>
      </c>
      <c r="BV49" s="137">
        <v>-647.98685169472446</v>
      </c>
      <c r="BW49" s="35">
        <f t="shared" si="28"/>
        <v>-647.98685169472446</v>
      </c>
      <c r="BX49" s="37"/>
      <c r="BY49" s="36">
        <f t="shared" si="14"/>
        <v>-647.98685169472446</v>
      </c>
      <c r="BZ49" s="139"/>
      <c r="CA49" s="70"/>
      <c r="CB49" s="124">
        <v>40</v>
      </c>
      <c r="CC49" s="125">
        <v>0</v>
      </c>
      <c r="CD49" s="140">
        <v>0</v>
      </c>
      <c r="CE49" s="140">
        <v>0</v>
      </c>
      <c r="CF49" s="140">
        <v>0</v>
      </c>
      <c r="CG49" s="141">
        <v>0</v>
      </c>
      <c r="CK49" s="139"/>
    </row>
    <row r="50" spans="1:89" x14ac:dyDescent="0.25">
      <c r="A50" s="119">
        <v>41</v>
      </c>
      <c r="B50" s="119">
        <v>41</v>
      </c>
      <c r="C50" s="120" t="s">
        <v>103</v>
      </c>
      <c r="D50" s="8">
        <f t="shared" si="15"/>
        <v>0</v>
      </c>
      <c r="E50" s="9">
        <f t="shared" si="29"/>
        <v>0</v>
      </c>
      <c r="F50" s="9">
        <f t="shared" si="29"/>
        <v>0</v>
      </c>
      <c r="G50" s="9">
        <f t="shared" si="29"/>
        <v>0</v>
      </c>
      <c r="H50" s="26">
        <f t="shared" si="16"/>
        <v>0</v>
      </c>
      <c r="I50" s="27"/>
      <c r="J50" s="11">
        <f t="shared" si="2"/>
        <v>0</v>
      </c>
      <c r="K50" s="121" t="str">
        <f t="shared" si="17"/>
        <v/>
      </c>
      <c r="L50" s="28">
        <f t="shared" si="18"/>
        <v>0</v>
      </c>
      <c r="M50" s="26">
        <f t="shared" si="19"/>
        <v>0</v>
      </c>
      <c r="N50" s="29"/>
      <c r="O50" s="30">
        <f t="shared" si="4"/>
        <v>0</v>
      </c>
      <c r="Q50" s="11">
        <f t="shared" si="5"/>
        <v>0</v>
      </c>
      <c r="R50" s="9">
        <f t="shared" si="6"/>
        <v>0</v>
      </c>
      <c r="S50" s="9">
        <f t="shared" si="7"/>
        <v>0</v>
      </c>
      <c r="T50" s="10">
        <f t="shared" si="8"/>
        <v>0</v>
      </c>
      <c r="V50" s="30">
        <f t="shared" si="9"/>
        <v>0</v>
      </c>
      <c r="W50" s="123"/>
      <c r="X50" s="124">
        <v>41</v>
      </c>
      <c r="Y50" s="125"/>
      <c r="Z50" s="125"/>
      <c r="AA50" s="126"/>
      <c r="AB50" s="127"/>
      <c r="AC50" s="127"/>
      <c r="AD50" s="127"/>
      <c r="AE50" s="127"/>
      <c r="AF50" s="127"/>
      <c r="AG50" s="127"/>
      <c r="AH50" s="127"/>
      <c r="AI50" s="127"/>
      <c r="AJ50" s="127"/>
      <c r="AK50" s="127"/>
      <c r="AL50" s="128"/>
      <c r="AN50" s="124">
        <v>41</v>
      </c>
      <c r="AO50" s="129">
        <v>41</v>
      </c>
      <c r="AP50" s="130" t="s">
        <v>103</v>
      </c>
      <c r="AQ50" s="131">
        <f t="shared" si="10"/>
        <v>0</v>
      </c>
      <c r="AR50" s="132">
        <v>0</v>
      </c>
      <c r="AS50" s="131">
        <f t="shared" si="20"/>
        <v>0</v>
      </c>
      <c r="AT50" s="131">
        <v>0</v>
      </c>
      <c r="AU50" s="131">
        <v>0</v>
      </c>
      <c r="AV50" s="131">
        <v>0</v>
      </c>
      <c r="AW50" s="131">
        <v>0</v>
      </c>
      <c r="AX50" s="131">
        <v>0</v>
      </c>
      <c r="AY50" s="131">
        <f t="shared" si="21"/>
        <v>0</v>
      </c>
      <c r="AZ50" s="133">
        <f t="shared" si="22"/>
        <v>0</v>
      </c>
      <c r="BA50" s="134">
        <f t="shared" si="11"/>
        <v>0</v>
      </c>
      <c r="BB50" s="134"/>
      <c r="BC50" s="134"/>
      <c r="BD50" s="64"/>
      <c r="BE50" s="31">
        <v>41</v>
      </c>
      <c r="BF50" s="32" t="s">
        <v>103</v>
      </c>
      <c r="BG50" s="135">
        <v>0</v>
      </c>
      <c r="BH50" s="33">
        <v>0</v>
      </c>
      <c r="BI50" s="33"/>
      <c r="BJ50" s="34">
        <v>0</v>
      </c>
      <c r="BK50" s="35">
        <f t="shared" si="23"/>
        <v>0</v>
      </c>
      <c r="BL50" s="34">
        <v>0</v>
      </c>
      <c r="BM50" s="34">
        <v>0</v>
      </c>
      <c r="BN50" s="35">
        <f t="shared" si="12"/>
        <v>0</v>
      </c>
      <c r="BO50" s="36">
        <f t="shared" si="13"/>
        <v>0</v>
      </c>
      <c r="BP50" s="37"/>
      <c r="BQ50" s="35">
        <f t="shared" si="24"/>
        <v>0</v>
      </c>
      <c r="BR50" s="37"/>
      <c r="BS50" s="136">
        <f t="shared" si="25"/>
        <v>0</v>
      </c>
      <c r="BT50" s="137">
        <f t="shared" si="26"/>
        <v>0</v>
      </c>
      <c r="BU50" s="138">
        <f t="shared" si="27"/>
        <v>0</v>
      </c>
      <c r="BV50" s="137">
        <v>0</v>
      </c>
      <c r="BW50" s="35">
        <f t="shared" si="28"/>
        <v>0</v>
      </c>
      <c r="BX50" s="37"/>
      <c r="BY50" s="36">
        <f t="shared" si="14"/>
        <v>0</v>
      </c>
      <c r="BZ50" s="139"/>
      <c r="CA50" s="70"/>
      <c r="CB50" s="124">
        <v>41</v>
      </c>
      <c r="CC50" s="125"/>
      <c r="CD50" s="140"/>
      <c r="CE50" s="140"/>
      <c r="CF50" s="140"/>
      <c r="CG50" s="141"/>
      <c r="CK50" s="139"/>
    </row>
    <row r="51" spans="1:89" x14ac:dyDescent="0.25">
      <c r="A51" s="119">
        <v>42</v>
      </c>
      <c r="B51" s="119">
        <v>42</v>
      </c>
      <c r="C51" s="120" t="s">
        <v>104</v>
      </c>
      <c r="D51" s="8">
        <f t="shared" si="15"/>
        <v>0</v>
      </c>
      <c r="E51" s="9">
        <f t="shared" si="29"/>
        <v>0</v>
      </c>
      <c r="F51" s="9">
        <f t="shared" si="29"/>
        <v>0</v>
      </c>
      <c r="G51" s="9">
        <f t="shared" si="29"/>
        <v>0</v>
      </c>
      <c r="H51" s="26">
        <f t="shared" si="16"/>
        <v>0</v>
      </c>
      <c r="I51" s="27"/>
      <c r="J51" s="11">
        <f t="shared" si="2"/>
        <v>0</v>
      </c>
      <c r="K51" s="121" t="str">
        <f t="shared" si="17"/>
        <v/>
      </c>
      <c r="L51" s="28">
        <f t="shared" si="18"/>
        <v>0</v>
      </c>
      <c r="M51" s="26">
        <f t="shared" si="19"/>
        <v>0</v>
      </c>
      <c r="N51" s="29"/>
      <c r="O51" s="30">
        <f t="shared" si="4"/>
        <v>0</v>
      </c>
      <c r="Q51" s="11">
        <f t="shared" si="5"/>
        <v>0</v>
      </c>
      <c r="R51" s="9">
        <f t="shared" si="6"/>
        <v>0</v>
      </c>
      <c r="S51" s="9">
        <f t="shared" si="7"/>
        <v>0</v>
      </c>
      <c r="T51" s="10">
        <f t="shared" si="8"/>
        <v>0</v>
      </c>
      <c r="V51" s="30">
        <f t="shared" si="9"/>
        <v>0</v>
      </c>
      <c r="W51" s="123"/>
      <c r="X51" s="124">
        <v>42</v>
      </c>
      <c r="Y51" s="125"/>
      <c r="Z51" s="125"/>
      <c r="AA51" s="126"/>
      <c r="AB51" s="127"/>
      <c r="AC51" s="127"/>
      <c r="AD51" s="127"/>
      <c r="AE51" s="127"/>
      <c r="AF51" s="127"/>
      <c r="AG51" s="127"/>
      <c r="AH51" s="127"/>
      <c r="AI51" s="127"/>
      <c r="AJ51" s="127"/>
      <c r="AK51" s="127"/>
      <c r="AL51" s="128"/>
      <c r="AN51" s="124">
        <v>42</v>
      </c>
      <c r="AO51" s="129">
        <v>42</v>
      </c>
      <c r="AP51" s="130" t="s">
        <v>104</v>
      </c>
      <c r="AQ51" s="131">
        <f t="shared" si="10"/>
        <v>0</v>
      </c>
      <c r="AR51" s="132">
        <v>0</v>
      </c>
      <c r="AS51" s="131">
        <f t="shared" si="20"/>
        <v>0</v>
      </c>
      <c r="AT51" s="131">
        <v>0</v>
      </c>
      <c r="AU51" s="131">
        <v>0</v>
      </c>
      <c r="AV51" s="131">
        <v>0</v>
      </c>
      <c r="AW51" s="131">
        <v>0</v>
      </c>
      <c r="AX51" s="131">
        <v>0</v>
      </c>
      <c r="AY51" s="131">
        <f t="shared" si="21"/>
        <v>0</v>
      </c>
      <c r="AZ51" s="133">
        <f t="shared" si="22"/>
        <v>0</v>
      </c>
      <c r="BA51" s="134">
        <f t="shared" si="11"/>
        <v>0</v>
      </c>
      <c r="BB51" s="134"/>
      <c r="BC51" s="134"/>
      <c r="BD51" s="64"/>
      <c r="BE51" s="31">
        <v>42</v>
      </c>
      <c r="BF51" s="32" t="s">
        <v>104</v>
      </c>
      <c r="BG51" s="135">
        <v>0</v>
      </c>
      <c r="BH51" s="33">
        <v>0</v>
      </c>
      <c r="BI51" s="33"/>
      <c r="BJ51" s="34">
        <v>0</v>
      </c>
      <c r="BK51" s="35">
        <f t="shared" si="23"/>
        <v>0</v>
      </c>
      <c r="BL51" s="34">
        <v>0</v>
      </c>
      <c r="BM51" s="34">
        <v>0</v>
      </c>
      <c r="BN51" s="35">
        <f t="shared" si="12"/>
        <v>0</v>
      </c>
      <c r="BO51" s="36">
        <f t="shared" si="13"/>
        <v>0</v>
      </c>
      <c r="BP51" s="37"/>
      <c r="BQ51" s="35">
        <f t="shared" si="24"/>
        <v>0</v>
      </c>
      <c r="BR51" s="37"/>
      <c r="BS51" s="136">
        <f t="shared" si="25"/>
        <v>0</v>
      </c>
      <c r="BT51" s="137">
        <f t="shared" si="26"/>
        <v>0</v>
      </c>
      <c r="BU51" s="138">
        <f t="shared" si="27"/>
        <v>0</v>
      </c>
      <c r="BV51" s="137">
        <v>0</v>
      </c>
      <c r="BW51" s="35">
        <f t="shared" si="28"/>
        <v>0</v>
      </c>
      <c r="BX51" s="37"/>
      <c r="BY51" s="36">
        <f t="shared" si="14"/>
        <v>0</v>
      </c>
      <c r="BZ51" s="139"/>
      <c r="CA51" s="70"/>
      <c r="CB51" s="124">
        <v>42</v>
      </c>
      <c r="CC51" s="125"/>
      <c r="CD51" s="140"/>
      <c r="CE51" s="140"/>
      <c r="CF51" s="140"/>
      <c r="CG51" s="141"/>
      <c r="CK51" s="139"/>
    </row>
    <row r="52" spans="1:89" x14ac:dyDescent="0.25">
      <c r="A52" s="119">
        <v>43</v>
      </c>
      <c r="B52" s="119">
        <v>43</v>
      </c>
      <c r="C52" s="120" t="s">
        <v>105</v>
      </c>
      <c r="D52" s="8">
        <f t="shared" si="15"/>
        <v>2</v>
      </c>
      <c r="E52" s="9">
        <f t="shared" si="29"/>
        <v>28978</v>
      </c>
      <c r="F52" s="9">
        <f t="shared" si="29"/>
        <v>0</v>
      </c>
      <c r="G52" s="9">
        <f t="shared" si="29"/>
        <v>1786</v>
      </c>
      <c r="H52" s="26">
        <f t="shared" si="16"/>
        <v>30764</v>
      </c>
      <c r="I52" s="27"/>
      <c r="J52" s="11">
        <f t="shared" si="2"/>
        <v>19096.567446597033</v>
      </c>
      <c r="K52" s="121">
        <f t="shared" si="17"/>
        <v>0.65900225849254723</v>
      </c>
      <c r="L52" s="28">
        <f t="shared" si="18"/>
        <v>1786</v>
      </c>
      <c r="M52" s="26">
        <f t="shared" si="19"/>
        <v>20882.567446597033</v>
      </c>
      <c r="N52" s="29"/>
      <c r="O52" s="30">
        <f t="shared" si="4"/>
        <v>9881.4325534029667</v>
      </c>
      <c r="Q52" s="11">
        <f t="shared" si="5"/>
        <v>0</v>
      </c>
      <c r="R52" s="9">
        <f t="shared" si="6"/>
        <v>19096.567446597033</v>
      </c>
      <c r="S52" s="9">
        <f t="shared" si="7"/>
        <v>1786</v>
      </c>
      <c r="T52" s="10">
        <f t="shared" si="8"/>
        <v>20882.567446597033</v>
      </c>
      <c r="V52" s="30">
        <f t="shared" si="9"/>
        <v>30764</v>
      </c>
      <c r="W52" s="123"/>
      <c r="X52" s="124">
        <v>43</v>
      </c>
      <c r="Y52" s="125">
        <v>2</v>
      </c>
      <c r="Z52" s="125">
        <v>0</v>
      </c>
      <c r="AA52" s="126">
        <v>0</v>
      </c>
      <c r="AB52" s="127">
        <v>28978</v>
      </c>
      <c r="AC52" s="127">
        <v>0</v>
      </c>
      <c r="AD52" s="127">
        <v>28978</v>
      </c>
      <c r="AE52" s="127">
        <v>0</v>
      </c>
      <c r="AF52" s="127">
        <v>1786</v>
      </c>
      <c r="AG52" s="127">
        <v>30764</v>
      </c>
      <c r="AH52" s="127">
        <v>0</v>
      </c>
      <c r="AI52" s="127">
        <v>0</v>
      </c>
      <c r="AJ52" s="127">
        <v>0</v>
      </c>
      <c r="AK52" s="127">
        <v>0</v>
      </c>
      <c r="AL52" s="128">
        <v>30764</v>
      </c>
      <c r="AN52" s="124">
        <v>43</v>
      </c>
      <c r="AO52" s="129">
        <v>43</v>
      </c>
      <c r="AP52" s="130" t="s">
        <v>105</v>
      </c>
      <c r="AQ52" s="131">
        <f t="shared" si="10"/>
        <v>28978</v>
      </c>
      <c r="AR52" s="132">
        <v>0</v>
      </c>
      <c r="AS52" s="131">
        <f t="shared" si="20"/>
        <v>28978</v>
      </c>
      <c r="AT52" s="131">
        <v>0</v>
      </c>
      <c r="AU52" s="131">
        <v>0</v>
      </c>
      <c r="AV52" s="131">
        <v>0</v>
      </c>
      <c r="AW52" s="131">
        <v>0</v>
      </c>
      <c r="AX52" s="131">
        <v>0</v>
      </c>
      <c r="AY52" s="131">
        <f t="shared" si="21"/>
        <v>0</v>
      </c>
      <c r="AZ52" s="133">
        <f t="shared" si="22"/>
        <v>28978</v>
      </c>
      <c r="BA52" s="134">
        <f t="shared" si="11"/>
        <v>19096.567446597033</v>
      </c>
      <c r="BB52" s="134"/>
      <c r="BC52" s="134"/>
      <c r="BD52" s="64"/>
      <c r="BE52" s="31">
        <v>43</v>
      </c>
      <c r="BF52" s="32" t="s">
        <v>105</v>
      </c>
      <c r="BG52" s="135">
        <v>0</v>
      </c>
      <c r="BH52" s="33">
        <v>0</v>
      </c>
      <c r="BI52" s="33"/>
      <c r="BJ52" s="34">
        <v>0</v>
      </c>
      <c r="BK52" s="35">
        <f t="shared" si="23"/>
        <v>0</v>
      </c>
      <c r="BL52" s="34">
        <v>0</v>
      </c>
      <c r="BM52" s="34">
        <v>0</v>
      </c>
      <c r="BN52" s="35">
        <f t="shared" si="12"/>
        <v>0</v>
      </c>
      <c r="BO52" s="36">
        <f t="shared" si="13"/>
        <v>0</v>
      </c>
      <c r="BP52" s="37"/>
      <c r="BQ52" s="35">
        <f t="shared" si="24"/>
        <v>0</v>
      </c>
      <c r="BR52" s="37"/>
      <c r="BS52" s="136">
        <f t="shared" si="25"/>
        <v>28978</v>
      </c>
      <c r="BT52" s="137">
        <f t="shared" si="26"/>
        <v>28978</v>
      </c>
      <c r="BU52" s="138">
        <f t="shared" si="27"/>
        <v>0</v>
      </c>
      <c r="BV52" s="137">
        <v>0</v>
      </c>
      <c r="BW52" s="35">
        <f t="shared" si="28"/>
        <v>0</v>
      </c>
      <c r="BX52" s="37"/>
      <c r="BY52" s="36">
        <f t="shared" si="14"/>
        <v>0</v>
      </c>
      <c r="BZ52" s="139"/>
      <c r="CA52" s="70"/>
      <c r="CB52" s="124">
        <v>43</v>
      </c>
      <c r="CC52" s="125">
        <v>0</v>
      </c>
      <c r="CD52" s="140">
        <v>0</v>
      </c>
      <c r="CE52" s="140">
        <v>0</v>
      </c>
      <c r="CF52" s="140">
        <v>0</v>
      </c>
      <c r="CG52" s="141">
        <v>0</v>
      </c>
      <c r="CK52" s="139"/>
    </row>
    <row r="53" spans="1:89" x14ac:dyDescent="0.25">
      <c r="A53" s="119">
        <v>44</v>
      </c>
      <c r="B53" s="119">
        <v>44</v>
      </c>
      <c r="C53" s="120" t="s">
        <v>106</v>
      </c>
      <c r="D53" s="8">
        <f t="shared" si="15"/>
        <v>925.4400000000004</v>
      </c>
      <c r="E53" s="9">
        <f t="shared" si="29"/>
        <v>9869963</v>
      </c>
      <c r="F53" s="9">
        <f t="shared" si="29"/>
        <v>0</v>
      </c>
      <c r="G53" s="9">
        <f t="shared" si="29"/>
        <v>796239</v>
      </c>
      <c r="H53" s="26">
        <f t="shared" si="16"/>
        <v>10666202</v>
      </c>
      <c r="I53" s="27"/>
      <c r="J53" s="11">
        <f t="shared" si="2"/>
        <v>1453782.3686608684</v>
      </c>
      <c r="K53" s="121">
        <f t="shared" si="17"/>
        <v>0.41482756114106079</v>
      </c>
      <c r="L53" s="28">
        <f t="shared" si="18"/>
        <v>796239</v>
      </c>
      <c r="M53" s="26">
        <f t="shared" si="19"/>
        <v>2250021.3686608681</v>
      </c>
      <c r="N53" s="29"/>
      <c r="O53" s="30">
        <f t="shared" si="4"/>
        <v>8416180.6313391328</v>
      </c>
      <c r="Q53" s="11">
        <f t="shared" si="5"/>
        <v>407445</v>
      </c>
      <c r="R53" s="9">
        <f t="shared" si="6"/>
        <v>1453782.3686608684</v>
      </c>
      <c r="S53" s="9">
        <f t="shared" si="7"/>
        <v>826441</v>
      </c>
      <c r="T53" s="10">
        <f t="shared" si="8"/>
        <v>2657466.3686608681</v>
      </c>
      <c r="V53" s="30">
        <f t="shared" si="9"/>
        <v>4708230.2376269512</v>
      </c>
      <c r="W53" s="123"/>
      <c r="X53" s="124">
        <v>44</v>
      </c>
      <c r="Y53" s="125">
        <v>925.4400000000004</v>
      </c>
      <c r="Z53" s="125">
        <v>8.9112339046351196E-3</v>
      </c>
      <c r="AA53" s="126">
        <v>0</v>
      </c>
      <c r="AB53" s="127">
        <v>9869495</v>
      </c>
      <c r="AC53" s="127">
        <v>0</v>
      </c>
      <c r="AD53" s="127">
        <v>9869495</v>
      </c>
      <c r="AE53" s="127">
        <v>0</v>
      </c>
      <c r="AF53" s="127">
        <v>796206</v>
      </c>
      <c r="AG53" s="127">
        <v>10665701</v>
      </c>
      <c r="AH53" s="127">
        <v>377225</v>
      </c>
      <c r="AI53" s="127">
        <v>0</v>
      </c>
      <c r="AJ53" s="127">
        <v>30201</v>
      </c>
      <c r="AK53" s="127">
        <v>407426</v>
      </c>
      <c r="AL53" s="128">
        <v>11073127</v>
      </c>
      <c r="AN53" s="124">
        <v>44</v>
      </c>
      <c r="AO53" s="129">
        <v>44</v>
      </c>
      <c r="AP53" s="130" t="s">
        <v>106</v>
      </c>
      <c r="AQ53" s="131">
        <f t="shared" si="10"/>
        <v>9869963</v>
      </c>
      <c r="AR53" s="132">
        <v>7611387</v>
      </c>
      <c r="AS53" s="131">
        <f t="shared" si="20"/>
        <v>2258576</v>
      </c>
      <c r="AT53" s="131">
        <v>867918</v>
      </c>
      <c r="AU53" s="131">
        <v>173005</v>
      </c>
      <c r="AV53" s="131">
        <v>58434.25</v>
      </c>
      <c r="AW53" s="131">
        <v>94687.25</v>
      </c>
      <c r="AX53" s="131">
        <v>104466.25</v>
      </c>
      <c r="AY53" s="131">
        <f t="shared" si="21"/>
        <v>-52540.512373049278</v>
      </c>
      <c r="AZ53" s="133">
        <f t="shared" si="22"/>
        <v>3504546.2376269507</v>
      </c>
      <c r="BA53" s="134">
        <f t="shared" si="11"/>
        <v>1453782.3686608684</v>
      </c>
      <c r="BB53" s="134"/>
      <c r="BC53" s="134"/>
      <c r="BD53" s="64"/>
      <c r="BE53" s="31">
        <v>44</v>
      </c>
      <c r="BF53" s="32" t="s">
        <v>106</v>
      </c>
      <c r="BG53" s="135">
        <v>3.4791029441294086E-2</v>
      </c>
      <c r="BH53" s="33">
        <v>468</v>
      </c>
      <c r="BI53" s="33"/>
      <c r="BJ53" s="34">
        <v>33</v>
      </c>
      <c r="BK53" s="35">
        <f t="shared" si="23"/>
        <v>501</v>
      </c>
      <c r="BL53" s="34">
        <v>18</v>
      </c>
      <c r="BM53" s="34">
        <v>1</v>
      </c>
      <c r="BN53" s="35">
        <f t="shared" si="12"/>
        <v>19</v>
      </c>
      <c r="BO53" s="36">
        <f t="shared" si="13"/>
        <v>520</v>
      </c>
      <c r="BP53" s="37"/>
      <c r="BQ53" s="35">
        <f t="shared" si="24"/>
        <v>34</v>
      </c>
      <c r="BR53" s="37"/>
      <c r="BS53" s="136">
        <f t="shared" si="25"/>
        <v>2258576</v>
      </c>
      <c r="BT53" s="137">
        <f t="shared" si="26"/>
        <v>2258108</v>
      </c>
      <c r="BU53" s="138">
        <f t="shared" si="27"/>
        <v>468</v>
      </c>
      <c r="BV53" s="137">
        <v>-52540.512373049278</v>
      </c>
      <c r="BW53" s="35">
        <f t="shared" si="28"/>
        <v>-52540.512373049278</v>
      </c>
      <c r="BX53" s="37"/>
      <c r="BY53" s="36">
        <f t="shared" si="14"/>
        <v>-52506.512373049278</v>
      </c>
      <c r="BZ53" s="139"/>
      <c r="CA53" s="70"/>
      <c r="CB53" s="124">
        <v>44</v>
      </c>
      <c r="CC53" s="125">
        <v>0</v>
      </c>
      <c r="CD53" s="140">
        <v>0</v>
      </c>
      <c r="CE53" s="140">
        <v>0</v>
      </c>
      <c r="CF53" s="140">
        <v>0</v>
      </c>
      <c r="CG53" s="141">
        <v>0</v>
      </c>
      <c r="CK53" s="139"/>
    </row>
    <row r="54" spans="1:89" x14ac:dyDescent="0.25">
      <c r="A54" s="119">
        <v>45</v>
      </c>
      <c r="B54" s="119">
        <v>45</v>
      </c>
      <c r="C54" s="120" t="s">
        <v>107</v>
      </c>
      <c r="D54" s="8">
        <f t="shared" si="15"/>
        <v>2</v>
      </c>
      <c r="E54" s="9">
        <f t="shared" si="29"/>
        <v>27666</v>
      </c>
      <c r="F54" s="9">
        <f t="shared" si="29"/>
        <v>0</v>
      </c>
      <c r="G54" s="9">
        <f t="shared" si="29"/>
        <v>1786</v>
      </c>
      <c r="H54" s="26">
        <f t="shared" si="16"/>
        <v>29452</v>
      </c>
      <c r="I54" s="27"/>
      <c r="J54" s="11">
        <f t="shared" si="2"/>
        <v>18231.956483454811</v>
      </c>
      <c r="K54" s="121">
        <f t="shared" si="17"/>
        <v>0.65900225849254723</v>
      </c>
      <c r="L54" s="28">
        <f t="shared" si="18"/>
        <v>1786</v>
      </c>
      <c r="M54" s="26">
        <f t="shared" si="19"/>
        <v>20017.956483454811</v>
      </c>
      <c r="N54" s="29"/>
      <c r="O54" s="30">
        <f t="shared" si="4"/>
        <v>9434.043516545189</v>
      </c>
      <c r="Q54" s="11">
        <f t="shared" si="5"/>
        <v>0</v>
      </c>
      <c r="R54" s="9">
        <f t="shared" si="6"/>
        <v>18231.956483454811</v>
      </c>
      <c r="S54" s="9">
        <f t="shared" si="7"/>
        <v>1786</v>
      </c>
      <c r="T54" s="10">
        <f t="shared" si="8"/>
        <v>20017.956483454811</v>
      </c>
      <c r="V54" s="30">
        <f t="shared" si="9"/>
        <v>29452</v>
      </c>
      <c r="W54" s="123"/>
      <c r="X54" s="124">
        <v>45</v>
      </c>
      <c r="Y54" s="125">
        <v>2</v>
      </c>
      <c r="Z54" s="125">
        <v>0</v>
      </c>
      <c r="AA54" s="126">
        <v>0</v>
      </c>
      <c r="AB54" s="127">
        <v>27666</v>
      </c>
      <c r="AC54" s="127">
        <v>0</v>
      </c>
      <c r="AD54" s="127">
        <v>27666</v>
      </c>
      <c r="AE54" s="127">
        <v>0</v>
      </c>
      <c r="AF54" s="127">
        <v>1786</v>
      </c>
      <c r="AG54" s="127">
        <v>29452</v>
      </c>
      <c r="AH54" s="127">
        <v>0</v>
      </c>
      <c r="AI54" s="127">
        <v>0</v>
      </c>
      <c r="AJ54" s="127">
        <v>0</v>
      </c>
      <c r="AK54" s="127">
        <v>0</v>
      </c>
      <c r="AL54" s="128">
        <v>29452</v>
      </c>
      <c r="AN54" s="124">
        <v>45</v>
      </c>
      <c r="AO54" s="129">
        <v>45</v>
      </c>
      <c r="AP54" s="130" t="s">
        <v>107</v>
      </c>
      <c r="AQ54" s="131">
        <f t="shared" si="10"/>
        <v>27666</v>
      </c>
      <c r="AR54" s="132">
        <v>0</v>
      </c>
      <c r="AS54" s="131">
        <f t="shared" si="20"/>
        <v>27666</v>
      </c>
      <c r="AT54" s="131">
        <v>0</v>
      </c>
      <c r="AU54" s="131">
        <v>0</v>
      </c>
      <c r="AV54" s="131">
        <v>0</v>
      </c>
      <c r="AW54" s="131">
        <v>0</v>
      </c>
      <c r="AX54" s="131">
        <v>0</v>
      </c>
      <c r="AY54" s="131">
        <f t="shared" si="21"/>
        <v>0</v>
      </c>
      <c r="AZ54" s="133">
        <f t="shared" si="22"/>
        <v>27666</v>
      </c>
      <c r="BA54" s="134">
        <f t="shared" si="11"/>
        <v>18231.956483454811</v>
      </c>
      <c r="BB54" s="134"/>
      <c r="BC54" s="134"/>
      <c r="BD54" s="64"/>
      <c r="BE54" s="31">
        <v>45</v>
      </c>
      <c r="BF54" s="32" t="s">
        <v>107</v>
      </c>
      <c r="BG54" s="135">
        <v>0</v>
      </c>
      <c r="BH54" s="33">
        <v>0</v>
      </c>
      <c r="BI54" s="33"/>
      <c r="BJ54" s="34">
        <v>0</v>
      </c>
      <c r="BK54" s="35">
        <f t="shared" si="23"/>
        <v>0</v>
      </c>
      <c r="BL54" s="34">
        <v>0</v>
      </c>
      <c r="BM54" s="34">
        <v>0</v>
      </c>
      <c r="BN54" s="35">
        <f t="shared" si="12"/>
        <v>0</v>
      </c>
      <c r="BO54" s="36">
        <f t="shared" si="13"/>
        <v>0</v>
      </c>
      <c r="BP54" s="37"/>
      <c r="BQ54" s="35">
        <f t="shared" si="24"/>
        <v>0</v>
      </c>
      <c r="BR54" s="37"/>
      <c r="BS54" s="136">
        <f t="shared" si="25"/>
        <v>27666</v>
      </c>
      <c r="BT54" s="137">
        <f t="shared" si="26"/>
        <v>27666</v>
      </c>
      <c r="BU54" s="138">
        <f t="shared" si="27"/>
        <v>0</v>
      </c>
      <c r="BV54" s="137">
        <v>0</v>
      </c>
      <c r="BW54" s="35">
        <f t="shared" si="28"/>
        <v>0</v>
      </c>
      <c r="BX54" s="37"/>
      <c r="BY54" s="36">
        <f t="shared" si="14"/>
        <v>0</v>
      </c>
      <c r="BZ54" s="139"/>
      <c r="CA54" s="70"/>
      <c r="CB54" s="124">
        <v>45</v>
      </c>
      <c r="CC54" s="125">
        <v>0</v>
      </c>
      <c r="CD54" s="140">
        <v>0</v>
      </c>
      <c r="CE54" s="140">
        <v>0</v>
      </c>
      <c r="CF54" s="140">
        <v>0</v>
      </c>
      <c r="CG54" s="141">
        <v>0</v>
      </c>
      <c r="CK54" s="139"/>
    </row>
    <row r="55" spans="1:89" x14ac:dyDescent="0.25">
      <c r="A55" s="119">
        <v>46</v>
      </c>
      <c r="B55" s="119">
        <v>46</v>
      </c>
      <c r="C55" s="120" t="s">
        <v>108</v>
      </c>
      <c r="D55" s="8">
        <f t="shared" si="15"/>
        <v>3.27</v>
      </c>
      <c r="E55" s="9">
        <f t="shared" si="29"/>
        <v>62105</v>
      </c>
      <c r="F55" s="9">
        <f t="shared" si="29"/>
        <v>0</v>
      </c>
      <c r="G55" s="9">
        <f t="shared" si="29"/>
        <v>2920</v>
      </c>
      <c r="H55" s="26">
        <f t="shared" si="16"/>
        <v>65025</v>
      </c>
      <c r="I55" s="27"/>
      <c r="J55" s="11">
        <f t="shared" si="2"/>
        <v>-773.31789100188553</v>
      </c>
      <c r="K55" s="121">
        <f t="shared" si="17"/>
        <v>-3.7621370566676679E-2</v>
      </c>
      <c r="L55" s="28">
        <f t="shared" si="18"/>
        <v>2920</v>
      </c>
      <c r="M55" s="26">
        <f t="shared" si="19"/>
        <v>2146.6821089981145</v>
      </c>
      <c r="N55" s="29"/>
      <c r="O55" s="30">
        <f t="shared" si="4"/>
        <v>62878.317891001883</v>
      </c>
      <c r="Q55" s="11">
        <f t="shared" si="5"/>
        <v>0</v>
      </c>
      <c r="R55" s="9">
        <f t="shared" si="6"/>
        <v>-773.31789100188553</v>
      </c>
      <c r="S55" s="9">
        <f t="shared" si="7"/>
        <v>2920</v>
      </c>
      <c r="T55" s="10">
        <f t="shared" si="8"/>
        <v>2146.6821089981145</v>
      </c>
      <c r="V55" s="30">
        <f t="shared" si="9"/>
        <v>23475.282259888103</v>
      </c>
      <c r="W55" s="123"/>
      <c r="X55" s="124">
        <v>46</v>
      </c>
      <c r="Y55" s="125">
        <v>3.27</v>
      </c>
      <c r="Z55" s="125">
        <v>0</v>
      </c>
      <c r="AA55" s="126">
        <v>0</v>
      </c>
      <c r="AB55" s="127">
        <v>62105</v>
      </c>
      <c r="AC55" s="127">
        <v>0</v>
      </c>
      <c r="AD55" s="127">
        <v>62105</v>
      </c>
      <c r="AE55" s="127">
        <v>0</v>
      </c>
      <c r="AF55" s="127">
        <v>2920</v>
      </c>
      <c r="AG55" s="127">
        <v>65025</v>
      </c>
      <c r="AH55" s="127">
        <v>0</v>
      </c>
      <c r="AI55" s="127">
        <v>0</v>
      </c>
      <c r="AJ55" s="127">
        <v>0</v>
      </c>
      <c r="AK55" s="127">
        <v>0</v>
      </c>
      <c r="AL55" s="128">
        <v>65025</v>
      </c>
      <c r="AN55" s="124">
        <v>46</v>
      </c>
      <c r="AO55" s="129">
        <v>46</v>
      </c>
      <c r="AP55" s="130" t="s">
        <v>108</v>
      </c>
      <c r="AQ55" s="131">
        <f t="shared" si="10"/>
        <v>62105</v>
      </c>
      <c r="AR55" s="132">
        <v>120477</v>
      </c>
      <c r="AS55" s="131">
        <f t="shared" si="20"/>
        <v>0</v>
      </c>
      <c r="AT55" s="131">
        <v>19237</v>
      </c>
      <c r="AU55" s="131">
        <v>0</v>
      </c>
      <c r="AV55" s="131">
        <v>1377</v>
      </c>
      <c r="AW55" s="131">
        <v>877</v>
      </c>
      <c r="AX55" s="131">
        <v>237.75</v>
      </c>
      <c r="AY55" s="131">
        <f t="shared" si="21"/>
        <v>-1173.467740111897</v>
      </c>
      <c r="AZ55" s="133">
        <f t="shared" si="22"/>
        <v>20555.282259888103</v>
      </c>
      <c r="BA55" s="134">
        <f t="shared" si="11"/>
        <v>-773.31789100188553</v>
      </c>
      <c r="BB55" s="134"/>
      <c r="BC55" s="134"/>
      <c r="BD55" s="64"/>
      <c r="BE55" s="31">
        <v>46</v>
      </c>
      <c r="BF55" s="32" t="s">
        <v>108</v>
      </c>
      <c r="BG55" s="135">
        <v>0</v>
      </c>
      <c r="BH55" s="33">
        <v>0</v>
      </c>
      <c r="BI55" s="33"/>
      <c r="BJ55" s="34">
        <v>0</v>
      </c>
      <c r="BK55" s="35">
        <f t="shared" si="23"/>
        <v>0</v>
      </c>
      <c r="BL55" s="34">
        <v>0</v>
      </c>
      <c r="BM55" s="34">
        <v>0</v>
      </c>
      <c r="BN55" s="35">
        <f t="shared" si="12"/>
        <v>0</v>
      </c>
      <c r="BO55" s="36">
        <f t="shared" si="13"/>
        <v>0</v>
      </c>
      <c r="BP55" s="37"/>
      <c r="BQ55" s="35">
        <f t="shared" si="24"/>
        <v>0</v>
      </c>
      <c r="BR55" s="37"/>
      <c r="BS55" s="136">
        <f t="shared" si="25"/>
        <v>0</v>
      </c>
      <c r="BT55" s="137">
        <f t="shared" si="26"/>
        <v>0</v>
      </c>
      <c r="BU55" s="138">
        <f t="shared" si="27"/>
        <v>0</v>
      </c>
      <c r="BV55" s="137">
        <v>-1173.467740111897</v>
      </c>
      <c r="BW55" s="35">
        <f t="shared" si="28"/>
        <v>-1173.467740111897</v>
      </c>
      <c r="BX55" s="37"/>
      <c r="BY55" s="36">
        <f t="shared" si="14"/>
        <v>-1173.467740111897</v>
      </c>
      <c r="BZ55" s="139"/>
      <c r="CA55" s="70"/>
      <c r="CB55" s="124">
        <v>46</v>
      </c>
      <c r="CC55" s="125">
        <v>0</v>
      </c>
      <c r="CD55" s="140">
        <v>0</v>
      </c>
      <c r="CE55" s="140">
        <v>0</v>
      </c>
      <c r="CF55" s="140">
        <v>0</v>
      </c>
      <c r="CG55" s="141">
        <v>0</v>
      </c>
      <c r="CK55" s="139"/>
    </row>
    <row r="56" spans="1:89" x14ac:dyDescent="0.25">
      <c r="A56" s="119">
        <v>47</v>
      </c>
      <c r="B56" s="119">
        <v>47</v>
      </c>
      <c r="C56" s="120" t="s">
        <v>109</v>
      </c>
      <c r="D56" s="8">
        <f t="shared" si="15"/>
        <v>0</v>
      </c>
      <c r="E56" s="9">
        <f t="shared" si="29"/>
        <v>0</v>
      </c>
      <c r="F56" s="9">
        <f t="shared" si="29"/>
        <v>0</v>
      </c>
      <c r="G56" s="9">
        <f t="shared" si="29"/>
        <v>0</v>
      </c>
      <c r="H56" s="26">
        <f t="shared" si="16"/>
        <v>0</v>
      </c>
      <c r="I56" s="27"/>
      <c r="J56" s="11">
        <f t="shared" si="2"/>
        <v>0</v>
      </c>
      <c r="K56" s="121" t="str">
        <f t="shared" si="17"/>
        <v/>
      </c>
      <c r="L56" s="28">
        <f t="shared" si="18"/>
        <v>0</v>
      </c>
      <c r="M56" s="26">
        <f t="shared" si="19"/>
        <v>0</v>
      </c>
      <c r="N56" s="29"/>
      <c r="O56" s="30">
        <f t="shared" si="4"/>
        <v>0</v>
      </c>
      <c r="Q56" s="11">
        <f t="shared" si="5"/>
        <v>0</v>
      </c>
      <c r="R56" s="9">
        <f t="shared" si="6"/>
        <v>0</v>
      </c>
      <c r="S56" s="9">
        <f t="shared" si="7"/>
        <v>0</v>
      </c>
      <c r="T56" s="10">
        <f t="shared" si="8"/>
        <v>0</v>
      </c>
      <c r="V56" s="30">
        <f t="shared" si="9"/>
        <v>0</v>
      </c>
      <c r="W56" s="123"/>
      <c r="X56" s="124">
        <v>47</v>
      </c>
      <c r="Y56" s="125"/>
      <c r="Z56" s="125"/>
      <c r="AA56" s="126"/>
      <c r="AB56" s="127"/>
      <c r="AC56" s="127"/>
      <c r="AD56" s="127"/>
      <c r="AE56" s="127"/>
      <c r="AF56" s="127"/>
      <c r="AG56" s="127"/>
      <c r="AH56" s="127"/>
      <c r="AI56" s="127"/>
      <c r="AJ56" s="127"/>
      <c r="AK56" s="127"/>
      <c r="AL56" s="128"/>
      <c r="AN56" s="124">
        <v>47</v>
      </c>
      <c r="AO56" s="129">
        <v>47</v>
      </c>
      <c r="AP56" s="130" t="s">
        <v>109</v>
      </c>
      <c r="AQ56" s="131">
        <f t="shared" si="10"/>
        <v>0</v>
      </c>
      <c r="AR56" s="132">
        <v>0</v>
      </c>
      <c r="AS56" s="131">
        <f t="shared" si="20"/>
        <v>0</v>
      </c>
      <c r="AT56" s="131">
        <v>0</v>
      </c>
      <c r="AU56" s="131">
        <v>0</v>
      </c>
      <c r="AV56" s="131">
        <v>0</v>
      </c>
      <c r="AW56" s="131">
        <v>0</v>
      </c>
      <c r="AX56" s="131">
        <v>0</v>
      </c>
      <c r="AY56" s="131">
        <f t="shared" si="21"/>
        <v>0</v>
      </c>
      <c r="AZ56" s="133">
        <f t="shared" si="22"/>
        <v>0</v>
      </c>
      <c r="BA56" s="134">
        <f t="shared" si="11"/>
        <v>0</v>
      </c>
      <c r="BB56" s="134"/>
      <c r="BC56" s="134"/>
      <c r="BD56" s="64"/>
      <c r="BE56" s="31">
        <v>47</v>
      </c>
      <c r="BF56" s="32" t="s">
        <v>109</v>
      </c>
      <c r="BG56" s="135">
        <v>0</v>
      </c>
      <c r="BH56" s="33">
        <v>0</v>
      </c>
      <c r="BI56" s="33"/>
      <c r="BJ56" s="34">
        <v>0</v>
      </c>
      <c r="BK56" s="35">
        <f t="shared" si="23"/>
        <v>0</v>
      </c>
      <c r="BL56" s="34">
        <v>0</v>
      </c>
      <c r="BM56" s="34">
        <v>0</v>
      </c>
      <c r="BN56" s="35">
        <f t="shared" si="12"/>
        <v>0</v>
      </c>
      <c r="BO56" s="36">
        <f t="shared" si="13"/>
        <v>0</v>
      </c>
      <c r="BP56" s="37"/>
      <c r="BQ56" s="35">
        <f t="shared" si="24"/>
        <v>0</v>
      </c>
      <c r="BR56" s="37"/>
      <c r="BS56" s="136">
        <f t="shared" si="25"/>
        <v>0</v>
      </c>
      <c r="BT56" s="137">
        <f t="shared" si="26"/>
        <v>0</v>
      </c>
      <c r="BU56" s="138">
        <f t="shared" si="27"/>
        <v>0</v>
      </c>
      <c r="BV56" s="137">
        <v>0</v>
      </c>
      <c r="BW56" s="35">
        <f t="shared" si="28"/>
        <v>0</v>
      </c>
      <c r="BX56" s="37"/>
      <c r="BY56" s="36">
        <f t="shared" si="14"/>
        <v>0</v>
      </c>
      <c r="BZ56" s="139"/>
      <c r="CA56" s="70"/>
      <c r="CB56" s="124">
        <v>47</v>
      </c>
      <c r="CC56" s="125"/>
      <c r="CD56" s="140"/>
      <c r="CE56" s="140"/>
      <c r="CF56" s="140"/>
      <c r="CG56" s="141"/>
      <c r="CK56" s="139"/>
    </row>
    <row r="57" spans="1:89" x14ac:dyDescent="0.25">
      <c r="A57" s="119">
        <v>48</v>
      </c>
      <c r="B57" s="119">
        <v>48</v>
      </c>
      <c r="C57" s="120" t="s">
        <v>110</v>
      </c>
      <c r="D57" s="8">
        <f t="shared" si="15"/>
        <v>3.37</v>
      </c>
      <c r="E57" s="9">
        <f t="shared" si="29"/>
        <v>54097</v>
      </c>
      <c r="F57" s="9">
        <f t="shared" si="29"/>
        <v>0</v>
      </c>
      <c r="G57" s="9">
        <f t="shared" si="29"/>
        <v>3008</v>
      </c>
      <c r="H57" s="26">
        <f t="shared" si="16"/>
        <v>57105</v>
      </c>
      <c r="I57" s="27"/>
      <c r="J57" s="11">
        <f t="shared" si="2"/>
        <v>-75.95795313907233</v>
      </c>
      <c r="K57" s="121">
        <f t="shared" si="17"/>
        <v>-6.4521580722779089E-3</v>
      </c>
      <c r="L57" s="28">
        <f t="shared" si="18"/>
        <v>3008</v>
      </c>
      <c r="M57" s="26">
        <f t="shared" si="19"/>
        <v>2932.0420468609277</v>
      </c>
      <c r="N57" s="29"/>
      <c r="O57" s="30">
        <f t="shared" si="4"/>
        <v>54172.95795313907</v>
      </c>
      <c r="Q57" s="11">
        <f t="shared" si="5"/>
        <v>0</v>
      </c>
      <c r="R57" s="9">
        <f t="shared" si="6"/>
        <v>-75.95795313907233</v>
      </c>
      <c r="S57" s="9">
        <f t="shared" si="7"/>
        <v>3008</v>
      </c>
      <c r="T57" s="10">
        <f t="shared" si="8"/>
        <v>2932.0420468609277</v>
      </c>
      <c r="V57" s="30">
        <f t="shared" si="9"/>
        <v>14780.48794716148</v>
      </c>
      <c r="W57" s="123"/>
      <c r="X57" s="124">
        <v>48</v>
      </c>
      <c r="Y57" s="125">
        <v>3.37</v>
      </c>
      <c r="Z57" s="125">
        <v>1.0364247093640859E-3</v>
      </c>
      <c r="AA57" s="126">
        <v>0</v>
      </c>
      <c r="AB57" s="127">
        <v>54097</v>
      </c>
      <c r="AC57" s="127">
        <v>0</v>
      </c>
      <c r="AD57" s="127">
        <v>54097</v>
      </c>
      <c r="AE57" s="127">
        <v>0</v>
      </c>
      <c r="AF57" s="127">
        <v>3008</v>
      </c>
      <c r="AG57" s="127">
        <v>57105</v>
      </c>
      <c r="AH57" s="127">
        <v>0</v>
      </c>
      <c r="AI57" s="127">
        <v>0</v>
      </c>
      <c r="AJ57" s="127">
        <v>0</v>
      </c>
      <c r="AK57" s="127">
        <v>0</v>
      </c>
      <c r="AL57" s="128">
        <v>57105</v>
      </c>
      <c r="AN57" s="124">
        <v>48</v>
      </c>
      <c r="AO57" s="129">
        <v>48</v>
      </c>
      <c r="AP57" s="130" t="s">
        <v>110</v>
      </c>
      <c r="AQ57" s="131">
        <f t="shared" si="10"/>
        <v>54097</v>
      </c>
      <c r="AR57" s="132">
        <v>65372</v>
      </c>
      <c r="AS57" s="131">
        <f t="shared" si="20"/>
        <v>0</v>
      </c>
      <c r="AT57" s="131">
        <v>1890</v>
      </c>
      <c r="AU57" s="131">
        <v>4242.25</v>
      </c>
      <c r="AV57" s="131">
        <v>0</v>
      </c>
      <c r="AW57" s="131">
        <v>5670.25</v>
      </c>
      <c r="AX57" s="131">
        <v>85.25</v>
      </c>
      <c r="AY57" s="131">
        <f t="shared" si="21"/>
        <v>-115.2620528385205</v>
      </c>
      <c r="AZ57" s="133">
        <f t="shared" si="22"/>
        <v>11772.48794716148</v>
      </c>
      <c r="BA57" s="134">
        <f t="shared" si="11"/>
        <v>-75.95795313907233</v>
      </c>
      <c r="BB57" s="134"/>
      <c r="BC57" s="134"/>
      <c r="BD57" s="64"/>
      <c r="BE57" s="31">
        <v>48</v>
      </c>
      <c r="BF57" s="32" t="s">
        <v>110</v>
      </c>
      <c r="BG57" s="135">
        <v>0</v>
      </c>
      <c r="BH57" s="33">
        <v>0</v>
      </c>
      <c r="BI57" s="33"/>
      <c r="BJ57" s="34">
        <v>0</v>
      </c>
      <c r="BK57" s="35">
        <f t="shared" si="23"/>
        <v>0</v>
      </c>
      <c r="BL57" s="34">
        <v>0</v>
      </c>
      <c r="BM57" s="34">
        <v>0</v>
      </c>
      <c r="BN57" s="35">
        <f t="shared" si="12"/>
        <v>0</v>
      </c>
      <c r="BO57" s="36">
        <f t="shared" si="13"/>
        <v>0</v>
      </c>
      <c r="BP57" s="37"/>
      <c r="BQ57" s="35">
        <f t="shared" si="24"/>
        <v>0</v>
      </c>
      <c r="BR57" s="37"/>
      <c r="BS57" s="136">
        <f t="shared" si="25"/>
        <v>0</v>
      </c>
      <c r="BT57" s="137">
        <f t="shared" si="26"/>
        <v>0</v>
      </c>
      <c r="BU57" s="138">
        <f t="shared" si="27"/>
        <v>0</v>
      </c>
      <c r="BV57" s="137">
        <v>-115.2620528385205</v>
      </c>
      <c r="BW57" s="35">
        <f t="shared" si="28"/>
        <v>-115.2620528385205</v>
      </c>
      <c r="BX57" s="37"/>
      <c r="BY57" s="36">
        <f t="shared" si="14"/>
        <v>-115.2620528385205</v>
      </c>
      <c r="BZ57" s="139"/>
      <c r="CA57" s="70"/>
      <c r="CB57" s="124">
        <v>48</v>
      </c>
      <c r="CC57" s="125">
        <v>0</v>
      </c>
      <c r="CD57" s="140">
        <v>0</v>
      </c>
      <c r="CE57" s="140">
        <v>0</v>
      </c>
      <c r="CF57" s="140">
        <v>0</v>
      </c>
      <c r="CG57" s="141">
        <v>0</v>
      </c>
      <c r="CK57" s="139"/>
    </row>
    <row r="58" spans="1:89" x14ac:dyDescent="0.25">
      <c r="A58" s="119">
        <v>49</v>
      </c>
      <c r="B58" s="119">
        <v>49</v>
      </c>
      <c r="C58" s="120" t="s">
        <v>111</v>
      </c>
      <c r="D58" s="8">
        <f t="shared" si="15"/>
        <v>497.03000000000003</v>
      </c>
      <c r="E58" s="9">
        <f t="shared" si="29"/>
        <v>13661708</v>
      </c>
      <c r="F58" s="9">
        <f t="shared" si="29"/>
        <v>0</v>
      </c>
      <c r="G58" s="9">
        <f t="shared" si="29"/>
        <v>441702</v>
      </c>
      <c r="H58" s="26">
        <f t="shared" si="16"/>
        <v>14103410</v>
      </c>
      <c r="I58" s="27"/>
      <c r="J58" s="11">
        <f t="shared" si="2"/>
        <v>870567.26651913568</v>
      </c>
      <c r="K58" s="121">
        <f t="shared" si="17"/>
        <v>0.40358405024747795</v>
      </c>
      <c r="L58" s="28">
        <f t="shared" si="18"/>
        <v>441702</v>
      </c>
      <c r="M58" s="26">
        <f t="shared" si="19"/>
        <v>1312269.2665191358</v>
      </c>
      <c r="N58" s="29"/>
      <c r="O58" s="30">
        <f t="shared" si="4"/>
        <v>12791140.733480863</v>
      </c>
      <c r="Q58" s="11">
        <f t="shared" si="5"/>
        <v>56105</v>
      </c>
      <c r="R58" s="9">
        <f t="shared" si="6"/>
        <v>870567.26651913568</v>
      </c>
      <c r="S58" s="9">
        <f t="shared" si="7"/>
        <v>443489</v>
      </c>
      <c r="T58" s="10">
        <f t="shared" si="8"/>
        <v>1368374.2665191358</v>
      </c>
      <c r="V58" s="30">
        <f t="shared" si="9"/>
        <v>2654897.3656507321</v>
      </c>
      <c r="W58" s="123"/>
      <c r="X58" s="124">
        <v>49</v>
      </c>
      <c r="Y58" s="125">
        <v>497.03000000000003</v>
      </c>
      <c r="Z58" s="125">
        <v>0.32595706817854098</v>
      </c>
      <c r="AA58" s="126">
        <v>0</v>
      </c>
      <c r="AB58" s="127">
        <v>13661705</v>
      </c>
      <c r="AC58" s="127">
        <v>0</v>
      </c>
      <c r="AD58" s="127">
        <v>13661705</v>
      </c>
      <c r="AE58" s="127">
        <v>0</v>
      </c>
      <c r="AF58" s="127">
        <v>441697</v>
      </c>
      <c r="AG58" s="127">
        <v>14103402</v>
      </c>
      <c r="AH58" s="127">
        <v>54189</v>
      </c>
      <c r="AI58" s="127">
        <v>0</v>
      </c>
      <c r="AJ58" s="127">
        <v>1784</v>
      </c>
      <c r="AK58" s="127">
        <v>55973</v>
      </c>
      <c r="AL58" s="128">
        <v>14159375</v>
      </c>
      <c r="AN58" s="124">
        <v>49</v>
      </c>
      <c r="AO58" s="129">
        <v>49</v>
      </c>
      <c r="AP58" s="130" t="s">
        <v>111</v>
      </c>
      <c r="AQ58" s="131">
        <f t="shared" si="10"/>
        <v>13661708</v>
      </c>
      <c r="AR58" s="132">
        <v>12326838</v>
      </c>
      <c r="AS58" s="131">
        <f t="shared" si="20"/>
        <v>1334870</v>
      </c>
      <c r="AT58" s="131">
        <v>226786</v>
      </c>
      <c r="AU58" s="131">
        <v>60568.25</v>
      </c>
      <c r="AV58" s="131">
        <v>299310.25</v>
      </c>
      <c r="AW58" s="131">
        <v>101063.5</v>
      </c>
      <c r="AX58" s="131">
        <v>148324</v>
      </c>
      <c r="AY58" s="131">
        <f t="shared" si="21"/>
        <v>-13831.634349268163</v>
      </c>
      <c r="AZ58" s="133">
        <f t="shared" si="22"/>
        <v>2157090.3656507321</v>
      </c>
      <c r="BA58" s="134">
        <f t="shared" si="11"/>
        <v>870567.26651913568</v>
      </c>
      <c r="BB58" s="134"/>
      <c r="BC58" s="134"/>
      <c r="BD58" s="64"/>
      <c r="BE58" s="31">
        <v>49</v>
      </c>
      <c r="BF58" s="32" t="s">
        <v>111</v>
      </c>
      <c r="BG58" s="135">
        <v>3.4013605442169137E-3</v>
      </c>
      <c r="BH58" s="33">
        <v>3</v>
      </c>
      <c r="BI58" s="33"/>
      <c r="BJ58" s="34">
        <v>5</v>
      </c>
      <c r="BK58" s="35">
        <f t="shared" si="23"/>
        <v>8</v>
      </c>
      <c r="BL58" s="34">
        <v>129</v>
      </c>
      <c r="BM58" s="34">
        <v>3</v>
      </c>
      <c r="BN58" s="35">
        <f t="shared" si="12"/>
        <v>132</v>
      </c>
      <c r="BO58" s="36">
        <f t="shared" si="13"/>
        <v>140</v>
      </c>
      <c r="BP58" s="37"/>
      <c r="BQ58" s="35">
        <f t="shared" si="24"/>
        <v>8</v>
      </c>
      <c r="BR58" s="37"/>
      <c r="BS58" s="136">
        <f t="shared" si="25"/>
        <v>1334870</v>
      </c>
      <c r="BT58" s="137">
        <f t="shared" si="26"/>
        <v>1334867</v>
      </c>
      <c r="BU58" s="138">
        <f t="shared" si="27"/>
        <v>3</v>
      </c>
      <c r="BV58" s="137">
        <v>-13831.634349268163</v>
      </c>
      <c r="BW58" s="35">
        <f t="shared" si="28"/>
        <v>-13831.634349268163</v>
      </c>
      <c r="BX58" s="37"/>
      <c r="BY58" s="36">
        <f t="shared" si="14"/>
        <v>-13823.634349268163</v>
      </c>
      <c r="BZ58" s="139"/>
      <c r="CA58" s="70"/>
      <c r="CB58" s="124">
        <v>49</v>
      </c>
      <c r="CC58" s="125">
        <v>0</v>
      </c>
      <c r="CD58" s="140">
        <v>0</v>
      </c>
      <c r="CE58" s="140">
        <v>0</v>
      </c>
      <c r="CF58" s="140">
        <v>0</v>
      </c>
      <c r="CG58" s="141">
        <v>0</v>
      </c>
      <c r="CK58" s="139"/>
    </row>
    <row r="59" spans="1:89" x14ac:dyDescent="0.25">
      <c r="A59" s="119">
        <v>50</v>
      </c>
      <c r="B59" s="119">
        <v>50</v>
      </c>
      <c r="C59" s="120" t="s">
        <v>112</v>
      </c>
      <c r="D59" s="8">
        <f t="shared" si="15"/>
        <v>9.57</v>
      </c>
      <c r="E59" s="9">
        <f t="shared" si="29"/>
        <v>141326</v>
      </c>
      <c r="F59" s="9">
        <f t="shared" si="29"/>
        <v>0</v>
      </c>
      <c r="G59" s="9">
        <f t="shared" si="29"/>
        <v>8546</v>
      </c>
      <c r="H59" s="26">
        <f t="shared" si="16"/>
        <v>149872</v>
      </c>
      <c r="I59" s="27"/>
      <c r="J59" s="11">
        <f t="shared" si="2"/>
        <v>21303.100919504141</v>
      </c>
      <c r="K59" s="121">
        <f t="shared" si="17"/>
        <v>0.34921659713353037</v>
      </c>
      <c r="L59" s="28">
        <f t="shared" si="18"/>
        <v>8546</v>
      </c>
      <c r="M59" s="26">
        <f t="shared" si="19"/>
        <v>29849.100919504141</v>
      </c>
      <c r="N59" s="29"/>
      <c r="O59" s="30">
        <f t="shared" si="4"/>
        <v>120022.89908049586</v>
      </c>
      <c r="Q59" s="11">
        <f t="shared" si="5"/>
        <v>0</v>
      </c>
      <c r="R59" s="9">
        <f t="shared" si="6"/>
        <v>21303.100919504141</v>
      </c>
      <c r="S59" s="9">
        <f t="shared" si="7"/>
        <v>8546</v>
      </c>
      <c r="T59" s="10">
        <f t="shared" si="8"/>
        <v>29849.100919504141</v>
      </c>
      <c r="V59" s="30">
        <f t="shared" si="9"/>
        <v>69548.544250090286</v>
      </c>
      <c r="W59" s="123"/>
      <c r="X59" s="124">
        <v>50</v>
      </c>
      <c r="Y59" s="125">
        <v>9.57</v>
      </c>
      <c r="Z59" s="125">
        <v>0</v>
      </c>
      <c r="AA59" s="126">
        <v>0</v>
      </c>
      <c r="AB59" s="127">
        <v>141326</v>
      </c>
      <c r="AC59" s="127">
        <v>0</v>
      </c>
      <c r="AD59" s="127">
        <v>141326</v>
      </c>
      <c r="AE59" s="127">
        <v>0</v>
      </c>
      <c r="AF59" s="127">
        <v>8546</v>
      </c>
      <c r="AG59" s="127">
        <v>149872</v>
      </c>
      <c r="AH59" s="127">
        <v>0</v>
      </c>
      <c r="AI59" s="127">
        <v>0</v>
      </c>
      <c r="AJ59" s="127">
        <v>0</v>
      </c>
      <c r="AK59" s="127">
        <v>0</v>
      </c>
      <c r="AL59" s="128">
        <v>149872</v>
      </c>
      <c r="AN59" s="124">
        <v>50</v>
      </c>
      <c r="AO59" s="129">
        <v>50</v>
      </c>
      <c r="AP59" s="130" t="s">
        <v>112</v>
      </c>
      <c r="AQ59" s="131">
        <f t="shared" si="10"/>
        <v>141326</v>
      </c>
      <c r="AR59" s="132">
        <v>108187</v>
      </c>
      <c r="AS59" s="131">
        <f t="shared" si="20"/>
        <v>33139</v>
      </c>
      <c r="AT59" s="131">
        <v>13323</v>
      </c>
      <c r="AU59" s="131">
        <v>0</v>
      </c>
      <c r="AV59" s="131">
        <v>0</v>
      </c>
      <c r="AW59" s="131">
        <v>998</v>
      </c>
      <c r="AX59" s="131">
        <v>14355.25</v>
      </c>
      <c r="AY59" s="131">
        <f t="shared" si="21"/>
        <v>-812.70574990971363</v>
      </c>
      <c r="AZ59" s="133">
        <f t="shared" si="22"/>
        <v>61002.544250090286</v>
      </c>
      <c r="BA59" s="134">
        <f t="shared" si="11"/>
        <v>21303.100919504141</v>
      </c>
      <c r="BB59" s="134"/>
      <c r="BC59" s="134"/>
      <c r="BD59" s="64"/>
      <c r="BE59" s="31">
        <v>50</v>
      </c>
      <c r="BF59" s="32" t="s">
        <v>112</v>
      </c>
      <c r="BG59" s="135">
        <v>0</v>
      </c>
      <c r="BH59" s="33">
        <v>0</v>
      </c>
      <c r="BI59" s="33"/>
      <c r="BJ59" s="34">
        <v>0</v>
      </c>
      <c r="BK59" s="35">
        <f t="shared" si="23"/>
        <v>0</v>
      </c>
      <c r="BL59" s="34">
        <v>0</v>
      </c>
      <c r="BM59" s="34">
        <v>0</v>
      </c>
      <c r="BN59" s="35">
        <f t="shared" si="12"/>
        <v>0</v>
      </c>
      <c r="BO59" s="36">
        <f t="shared" si="13"/>
        <v>0</v>
      </c>
      <c r="BP59" s="37"/>
      <c r="BQ59" s="35">
        <f t="shared" si="24"/>
        <v>0</v>
      </c>
      <c r="BR59" s="37"/>
      <c r="BS59" s="136">
        <f t="shared" si="25"/>
        <v>33139</v>
      </c>
      <c r="BT59" s="137">
        <f t="shared" si="26"/>
        <v>33139</v>
      </c>
      <c r="BU59" s="138">
        <f t="shared" si="27"/>
        <v>0</v>
      </c>
      <c r="BV59" s="137">
        <v>-812.70574990971363</v>
      </c>
      <c r="BW59" s="35">
        <f t="shared" si="28"/>
        <v>-812.70574990971363</v>
      </c>
      <c r="BX59" s="37"/>
      <c r="BY59" s="36">
        <f t="shared" si="14"/>
        <v>-812.70574990971363</v>
      </c>
      <c r="BZ59" s="139"/>
      <c r="CA59" s="70"/>
      <c r="CB59" s="124">
        <v>50</v>
      </c>
      <c r="CC59" s="125">
        <v>0</v>
      </c>
      <c r="CD59" s="140">
        <v>0</v>
      </c>
      <c r="CE59" s="140">
        <v>0</v>
      </c>
      <c r="CF59" s="140">
        <v>0</v>
      </c>
      <c r="CG59" s="141">
        <v>0</v>
      </c>
      <c r="CK59" s="139"/>
    </row>
    <row r="60" spans="1:89" x14ac:dyDescent="0.25">
      <c r="A60" s="119">
        <v>51</v>
      </c>
      <c r="B60" s="119">
        <v>51</v>
      </c>
      <c r="C60" s="120" t="s">
        <v>113</v>
      </c>
      <c r="D60" s="8">
        <f t="shared" si="15"/>
        <v>0</v>
      </c>
      <c r="E60" s="9">
        <f t="shared" si="29"/>
        <v>0</v>
      </c>
      <c r="F60" s="9">
        <f t="shared" si="29"/>
        <v>0</v>
      </c>
      <c r="G60" s="9">
        <f t="shared" si="29"/>
        <v>0</v>
      </c>
      <c r="H60" s="26">
        <f t="shared" si="16"/>
        <v>0</v>
      </c>
      <c r="I60" s="27"/>
      <c r="J60" s="11">
        <f t="shared" si="2"/>
        <v>-186.34723036579504</v>
      </c>
      <c r="K60" s="121">
        <f t="shared" si="17"/>
        <v>-3.9788213146428254E-2</v>
      </c>
      <c r="L60" s="28">
        <f t="shared" si="18"/>
        <v>0</v>
      </c>
      <c r="M60" s="26">
        <f t="shared" si="19"/>
        <v>-186.34723036579504</v>
      </c>
      <c r="N60" s="29"/>
      <c r="O60" s="30">
        <f t="shared" si="4"/>
        <v>186.34723036579504</v>
      </c>
      <c r="Q60" s="11">
        <f t="shared" si="5"/>
        <v>0</v>
      </c>
      <c r="R60" s="9">
        <f t="shared" si="6"/>
        <v>-186.34723036579504</v>
      </c>
      <c r="S60" s="9">
        <f t="shared" si="7"/>
        <v>0</v>
      </c>
      <c r="T60" s="10">
        <f t="shared" si="8"/>
        <v>-186.34723036579504</v>
      </c>
      <c r="V60" s="30">
        <f t="shared" si="9"/>
        <v>4683.4782371352412</v>
      </c>
      <c r="W60" s="123"/>
      <c r="X60" s="124">
        <v>51</v>
      </c>
      <c r="Y60" s="125"/>
      <c r="Z60" s="125"/>
      <c r="AA60" s="126"/>
      <c r="AB60" s="127"/>
      <c r="AC60" s="127"/>
      <c r="AD60" s="127"/>
      <c r="AE60" s="127"/>
      <c r="AF60" s="127"/>
      <c r="AG60" s="127"/>
      <c r="AH60" s="127"/>
      <c r="AI60" s="127"/>
      <c r="AJ60" s="127"/>
      <c r="AK60" s="127"/>
      <c r="AL60" s="128"/>
      <c r="AN60" s="124">
        <v>51</v>
      </c>
      <c r="AO60" s="129">
        <v>51</v>
      </c>
      <c r="AP60" s="130" t="s">
        <v>113</v>
      </c>
      <c r="AQ60" s="131">
        <f t="shared" si="10"/>
        <v>0</v>
      </c>
      <c r="AR60" s="132">
        <v>18542</v>
      </c>
      <c r="AS60" s="131">
        <f t="shared" si="20"/>
        <v>0</v>
      </c>
      <c r="AT60" s="131">
        <v>4636</v>
      </c>
      <c r="AU60" s="131">
        <v>0</v>
      </c>
      <c r="AV60" s="131">
        <v>0</v>
      </c>
      <c r="AW60" s="131">
        <v>195.25</v>
      </c>
      <c r="AX60" s="131">
        <v>135</v>
      </c>
      <c r="AY60" s="131">
        <f t="shared" si="21"/>
        <v>-282.77176286475878</v>
      </c>
      <c r="AZ60" s="133">
        <f t="shared" si="22"/>
        <v>4683.4782371352412</v>
      </c>
      <c r="BA60" s="134">
        <f t="shared" si="11"/>
        <v>-186.34723036579504</v>
      </c>
      <c r="BB60" s="134"/>
      <c r="BC60" s="134"/>
      <c r="BD60" s="64"/>
      <c r="BE60" s="31">
        <v>51</v>
      </c>
      <c r="BF60" s="32" t="s">
        <v>113</v>
      </c>
      <c r="BG60" s="135">
        <v>0</v>
      </c>
      <c r="BH60" s="33">
        <v>0</v>
      </c>
      <c r="BI60" s="33"/>
      <c r="BJ60" s="34">
        <v>0</v>
      </c>
      <c r="BK60" s="35">
        <f t="shared" si="23"/>
        <v>0</v>
      </c>
      <c r="BL60" s="34">
        <v>0</v>
      </c>
      <c r="BM60" s="34">
        <v>0</v>
      </c>
      <c r="BN60" s="35">
        <f t="shared" si="12"/>
        <v>0</v>
      </c>
      <c r="BO60" s="36">
        <f t="shared" si="13"/>
        <v>0</v>
      </c>
      <c r="BP60" s="37"/>
      <c r="BQ60" s="35">
        <f t="shared" si="24"/>
        <v>0</v>
      </c>
      <c r="BR60" s="37"/>
      <c r="BS60" s="136">
        <f t="shared" si="25"/>
        <v>0</v>
      </c>
      <c r="BT60" s="137">
        <f t="shared" si="26"/>
        <v>0</v>
      </c>
      <c r="BU60" s="138">
        <f t="shared" si="27"/>
        <v>0</v>
      </c>
      <c r="BV60" s="137">
        <v>-282.77176286475878</v>
      </c>
      <c r="BW60" s="35">
        <f t="shared" si="28"/>
        <v>-282.77176286475878</v>
      </c>
      <c r="BX60" s="37"/>
      <c r="BY60" s="36">
        <f t="shared" si="14"/>
        <v>-282.77176286475878</v>
      </c>
      <c r="BZ60" s="139"/>
      <c r="CA60" s="70"/>
      <c r="CB60" s="124">
        <v>51</v>
      </c>
      <c r="CC60" s="125"/>
      <c r="CD60" s="140"/>
      <c r="CE60" s="140"/>
      <c r="CF60" s="140"/>
      <c r="CG60" s="141"/>
      <c r="CK60" s="139"/>
    </row>
    <row r="61" spans="1:89" x14ac:dyDescent="0.25">
      <c r="A61" s="119">
        <v>52</v>
      </c>
      <c r="B61" s="119">
        <v>52</v>
      </c>
      <c r="C61" s="120" t="s">
        <v>114</v>
      </c>
      <c r="D61" s="8">
        <f t="shared" si="15"/>
        <v>43.68</v>
      </c>
      <c r="E61" s="9">
        <f t="shared" si="29"/>
        <v>586553</v>
      </c>
      <c r="F61" s="9">
        <f t="shared" si="29"/>
        <v>0</v>
      </c>
      <c r="G61" s="9">
        <f t="shared" si="29"/>
        <v>39006</v>
      </c>
      <c r="H61" s="26">
        <f t="shared" si="16"/>
        <v>625559</v>
      </c>
      <c r="I61" s="27"/>
      <c r="J61" s="11">
        <f t="shared" si="2"/>
        <v>86114.477690590138</v>
      </c>
      <c r="K61" s="121">
        <f t="shared" si="17"/>
        <v>0.37542805996696438</v>
      </c>
      <c r="L61" s="28">
        <f t="shared" si="18"/>
        <v>39006</v>
      </c>
      <c r="M61" s="26">
        <f t="shared" si="19"/>
        <v>125120.47769059014</v>
      </c>
      <c r="N61" s="29"/>
      <c r="O61" s="30">
        <f t="shared" si="4"/>
        <v>500438.52230940986</v>
      </c>
      <c r="Q61" s="11">
        <f t="shared" si="5"/>
        <v>0</v>
      </c>
      <c r="R61" s="9">
        <f t="shared" si="6"/>
        <v>86114.477690590138</v>
      </c>
      <c r="S61" s="9">
        <f t="shared" si="7"/>
        <v>39006</v>
      </c>
      <c r="T61" s="10">
        <f t="shared" si="8"/>
        <v>125120.47769059014</v>
      </c>
      <c r="V61" s="30">
        <f t="shared" si="9"/>
        <v>268382.77513547533</v>
      </c>
      <c r="W61" s="123"/>
      <c r="X61" s="124">
        <v>52</v>
      </c>
      <c r="Y61" s="125">
        <v>43.68</v>
      </c>
      <c r="Z61" s="125">
        <v>0</v>
      </c>
      <c r="AA61" s="126">
        <v>0</v>
      </c>
      <c r="AB61" s="127">
        <v>586553</v>
      </c>
      <c r="AC61" s="127">
        <v>0</v>
      </c>
      <c r="AD61" s="127">
        <v>586553</v>
      </c>
      <c r="AE61" s="127">
        <v>0</v>
      </c>
      <c r="AF61" s="127">
        <v>39006</v>
      </c>
      <c r="AG61" s="127">
        <v>625559</v>
      </c>
      <c r="AH61" s="127">
        <v>0</v>
      </c>
      <c r="AI61" s="127">
        <v>0</v>
      </c>
      <c r="AJ61" s="127">
        <v>0</v>
      </c>
      <c r="AK61" s="127">
        <v>0</v>
      </c>
      <c r="AL61" s="128">
        <v>625559</v>
      </c>
      <c r="AN61" s="124">
        <v>52</v>
      </c>
      <c r="AO61" s="129">
        <v>52</v>
      </c>
      <c r="AP61" s="130" t="s">
        <v>114</v>
      </c>
      <c r="AQ61" s="131">
        <f t="shared" si="10"/>
        <v>586553</v>
      </c>
      <c r="AR61" s="132">
        <v>454508</v>
      </c>
      <c r="AS61" s="131">
        <f t="shared" si="20"/>
        <v>132045</v>
      </c>
      <c r="AT61" s="131">
        <v>22475</v>
      </c>
      <c r="AU61" s="131">
        <v>21906.5</v>
      </c>
      <c r="AV61" s="131">
        <v>36677</v>
      </c>
      <c r="AW61" s="131">
        <v>17644.25</v>
      </c>
      <c r="AX61" s="131">
        <v>0</v>
      </c>
      <c r="AY61" s="131">
        <f t="shared" si="21"/>
        <v>-1370.9748645246582</v>
      </c>
      <c r="AZ61" s="133">
        <f t="shared" si="22"/>
        <v>229376.77513547533</v>
      </c>
      <c r="BA61" s="134">
        <f t="shared" si="11"/>
        <v>86114.477690590138</v>
      </c>
      <c r="BB61" s="134"/>
      <c r="BC61" s="134"/>
      <c r="BD61" s="64"/>
      <c r="BE61" s="31">
        <v>52</v>
      </c>
      <c r="BF61" s="32" t="s">
        <v>114</v>
      </c>
      <c r="BG61" s="135">
        <v>0</v>
      </c>
      <c r="BH61" s="33">
        <v>0</v>
      </c>
      <c r="BI61" s="33"/>
      <c r="BJ61" s="34">
        <v>0</v>
      </c>
      <c r="BK61" s="35">
        <f t="shared" si="23"/>
        <v>0</v>
      </c>
      <c r="BL61" s="34">
        <v>0</v>
      </c>
      <c r="BM61" s="34">
        <v>0</v>
      </c>
      <c r="BN61" s="35">
        <f t="shared" si="12"/>
        <v>0</v>
      </c>
      <c r="BO61" s="36">
        <f t="shared" si="13"/>
        <v>0</v>
      </c>
      <c r="BP61" s="37"/>
      <c r="BQ61" s="35">
        <f t="shared" si="24"/>
        <v>0</v>
      </c>
      <c r="BR61" s="37"/>
      <c r="BS61" s="136">
        <f t="shared" si="25"/>
        <v>132045</v>
      </c>
      <c r="BT61" s="137">
        <f t="shared" si="26"/>
        <v>132045</v>
      </c>
      <c r="BU61" s="138">
        <f t="shared" si="27"/>
        <v>0</v>
      </c>
      <c r="BV61" s="137">
        <v>-1370.9748645246582</v>
      </c>
      <c r="BW61" s="35">
        <f t="shared" si="28"/>
        <v>-1370.9748645246582</v>
      </c>
      <c r="BX61" s="37"/>
      <c r="BY61" s="36">
        <f t="shared" si="14"/>
        <v>-1370.9748645246582</v>
      </c>
      <c r="BZ61" s="139"/>
      <c r="CA61" s="70"/>
      <c r="CB61" s="124">
        <v>52</v>
      </c>
      <c r="CC61" s="125">
        <v>0</v>
      </c>
      <c r="CD61" s="140">
        <v>0</v>
      </c>
      <c r="CE61" s="140">
        <v>0</v>
      </c>
      <c r="CF61" s="140">
        <v>0</v>
      </c>
      <c r="CG61" s="141">
        <v>0</v>
      </c>
      <c r="CK61" s="139"/>
    </row>
    <row r="62" spans="1:89" x14ac:dyDescent="0.25">
      <c r="A62" s="119">
        <v>53</v>
      </c>
      <c r="B62" s="119">
        <v>53</v>
      </c>
      <c r="C62" s="120" t="s">
        <v>115</v>
      </c>
      <c r="D62" s="8">
        <f t="shared" si="15"/>
        <v>0</v>
      </c>
      <c r="E62" s="9">
        <f t="shared" si="29"/>
        <v>0</v>
      </c>
      <c r="F62" s="9">
        <f t="shared" si="29"/>
        <v>0</v>
      </c>
      <c r="G62" s="9">
        <f t="shared" si="29"/>
        <v>0</v>
      </c>
      <c r="H62" s="26">
        <f t="shared" si="16"/>
        <v>0</v>
      </c>
      <c r="I62" s="27"/>
      <c r="J62" s="11">
        <f t="shared" si="2"/>
        <v>0</v>
      </c>
      <c r="K62" s="121" t="str">
        <f t="shared" si="17"/>
        <v/>
      </c>
      <c r="L62" s="28">
        <f t="shared" si="18"/>
        <v>0</v>
      </c>
      <c r="M62" s="26">
        <f t="shared" si="19"/>
        <v>0</v>
      </c>
      <c r="N62" s="29"/>
      <c r="O62" s="30">
        <f t="shared" si="4"/>
        <v>0</v>
      </c>
      <c r="Q62" s="11">
        <f t="shared" si="5"/>
        <v>0</v>
      </c>
      <c r="R62" s="9">
        <f t="shared" si="6"/>
        <v>0</v>
      </c>
      <c r="S62" s="9">
        <f t="shared" si="7"/>
        <v>0</v>
      </c>
      <c r="T62" s="10">
        <f t="shared" si="8"/>
        <v>0</v>
      </c>
      <c r="V62" s="30">
        <f t="shared" si="9"/>
        <v>0</v>
      </c>
      <c r="W62" s="123"/>
      <c r="X62" s="124">
        <v>53</v>
      </c>
      <c r="Y62" s="125"/>
      <c r="Z62" s="125"/>
      <c r="AA62" s="126"/>
      <c r="AB62" s="127"/>
      <c r="AC62" s="127"/>
      <c r="AD62" s="127"/>
      <c r="AE62" s="127"/>
      <c r="AF62" s="127"/>
      <c r="AG62" s="127"/>
      <c r="AH62" s="127"/>
      <c r="AI62" s="127"/>
      <c r="AJ62" s="127"/>
      <c r="AK62" s="127"/>
      <c r="AL62" s="128"/>
      <c r="AN62" s="124">
        <v>53</v>
      </c>
      <c r="AO62" s="129">
        <v>53</v>
      </c>
      <c r="AP62" s="130" t="s">
        <v>115</v>
      </c>
      <c r="AQ62" s="131">
        <f t="shared" si="10"/>
        <v>0</v>
      </c>
      <c r="AR62" s="132">
        <v>0</v>
      </c>
      <c r="AS62" s="131">
        <f t="shared" si="20"/>
        <v>0</v>
      </c>
      <c r="AT62" s="131">
        <v>0</v>
      </c>
      <c r="AU62" s="131">
        <v>0</v>
      </c>
      <c r="AV62" s="131">
        <v>0</v>
      </c>
      <c r="AW62" s="131">
        <v>0</v>
      </c>
      <c r="AX62" s="131">
        <v>0</v>
      </c>
      <c r="AY62" s="131">
        <f t="shared" si="21"/>
        <v>0</v>
      </c>
      <c r="AZ62" s="133">
        <f t="shared" si="22"/>
        <v>0</v>
      </c>
      <c r="BA62" s="134">
        <f t="shared" si="11"/>
        <v>0</v>
      </c>
      <c r="BB62" s="134"/>
      <c r="BC62" s="134"/>
      <c r="BD62" s="64"/>
      <c r="BE62" s="31">
        <v>53</v>
      </c>
      <c r="BF62" s="32" t="s">
        <v>115</v>
      </c>
      <c r="BG62" s="135">
        <v>0</v>
      </c>
      <c r="BH62" s="33">
        <v>0</v>
      </c>
      <c r="BI62" s="33"/>
      <c r="BJ62" s="34">
        <v>0</v>
      </c>
      <c r="BK62" s="35">
        <f t="shared" si="23"/>
        <v>0</v>
      </c>
      <c r="BL62" s="34">
        <v>0</v>
      </c>
      <c r="BM62" s="34">
        <v>0</v>
      </c>
      <c r="BN62" s="35">
        <f t="shared" si="12"/>
        <v>0</v>
      </c>
      <c r="BO62" s="36">
        <f t="shared" si="13"/>
        <v>0</v>
      </c>
      <c r="BP62" s="37"/>
      <c r="BQ62" s="35">
        <f t="shared" si="24"/>
        <v>0</v>
      </c>
      <c r="BR62" s="37"/>
      <c r="BS62" s="136">
        <f t="shared" si="25"/>
        <v>0</v>
      </c>
      <c r="BT62" s="137">
        <f t="shared" si="26"/>
        <v>0</v>
      </c>
      <c r="BU62" s="138">
        <f t="shared" si="27"/>
        <v>0</v>
      </c>
      <c r="BV62" s="137">
        <v>0</v>
      </c>
      <c r="BW62" s="35">
        <f t="shared" si="28"/>
        <v>0</v>
      </c>
      <c r="BX62" s="37"/>
      <c r="BY62" s="36">
        <f t="shared" si="14"/>
        <v>0</v>
      </c>
      <c r="BZ62" s="139"/>
      <c r="CA62" s="70"/>
      <c r="CB62" s="124">
        <v>53</v>
      </c>
      <c r="CC62" s="125"/>
      <c r="CD62" s="140"/>
      <c r="CE62" s="140"/>
      <c r="CF62" s="140"/>
      <c r="CG62" s="141"/>
      <c r="CK62" s="139"/>
    </row>
    <row r="63" spans="1:89" x14ac:dyDescent="0.25">
      <c r="A63" s="119">
        <v>54</v>
      </c>
      <c r="B63" s="119">
        <v>54</v>
      </c>
      <c r="C63" s="120" t="s">
        <v>116</v>
      </c>
      <c r="D63" s="8">
        <f t="shared" si="15"/>
        <v>0</v>
      </c>
      <c r="E63" s="9">
        <f t="shared" si="29"/>
        <v>0</v>
      </c>
      <c r="F63" s="9">
        <f t="shared" si="29"/>
        <v>0</v>
      </c>
      <c r="G63" s="9">
        <f t="shared" si="29"/>
        <v>0</v>
      </c>
      <c r="H63" s="26">
        <f t="shared" si="16"/>
        <v>0</v>
      </c>
      <c r="I63" s="27"/>
      <c r="J63" s="11">
        <f t="shared" si="2"/>
        <v>0</v>
      </c>
      <c r="K63" s="121" t="str">
        <f t="shared" si="17"/>
        <v/>
      </c>
      <c r="L63" s="28">
        <f t="shared" si="18"/>
        <v>0</v>
      </c>
      <c r="M63" s="26">
        <f t="shared" si="19"/>
        <v>0</v>
      </c>
      <c r="N63" s="29"/>
      <c r="O63" s="30">
        <f t="shared" si="4"/>
        <v>0</v>
      </c>
      <c r="Q63" s="11">
        <f t="shared" si="5"/>
        <v>0</v>
      </c>
      <c r="R63" s="9">
        <f t="shared" si="6"/>
        <v>0</v>
      </c>
      <c r="S63" s="9">
        <f t="shared" si="7"/>
        <v>0</v>
      </c>
      <c r="T63" s="10">
        <f t="shared" si="8"/>
        <v>0</v>
      </c>
      <c r="V63" s="30">
        <f t="shared" si="9"/>
        <v>0</v>
      </c>
      <c r="W63" s="123"/>
      <c r="X63" s="124">
        <v>54</v>
      </c>
      <c r="Y63" s="125"/>
      <c r="Z63" s="125"/>
      <c r="AA63" s="126"/>
      <c r="AB63" s="127"/>
      <c r="AC63" s="127"/>
      <c r="AD63" s="127"/>
      <c r="AE63" s="127"/>
      <c r="AF63" s="127"/>
      <c r="AG63" s="127"/>
      <c r="AH63" s="127"/>
      <c r="AI63" s="127"/>
      <c r="AJ63" s="127"/>
      <c r="AK63" s="127"/>
      <c r="AL63" s="128"/>
      <c r="AN63" s="124">
        <v>54</v>
      </c>
      <c r="AO63" s="129">
        <v>54</v>
      </c>
      <c r="AP63" s="130" t="s">
        <v>116</v>
      </c>
      <c r="AQ63" s="131">
        <f t="shared" si="10"/>
        <v>0</v>
      </c>
      <c r="AR63" s="132">
        <v>0</v>
      </c>
      <c r="AS63" s="131">
        <f t="shared" si="20"/>
        <v>0</v>
      </c>
      <c r="AT63" s="131">
        <v>0</v>
      </c>
      <c r="AU63" s="131">
        <v>0</v>
      </c>
      <c r="AV63" s="131">
        <v>0</v>
      </c>
      <c r="AW63" s="131">
        <v>0</v>
      </c>
      <c r="AX63" s="131">
        <v>0</v>
      </c>
      <c r="AY63" s="131">
        <f t="shared" si="21"/>
        <v>0</v>
      </c>
      <c r="AZ63" s="133">
        <f t="shared" si="22"/>
        <v>0</v>
      </c>
      <c r="BA63" s="134">
        <f t="shared" si="11"/>
        <v>0</v>
      </c>
      <c r="BB63" s="134"/>
      <c r="BC63" s="134"/>
      <c r="BD63" s="64"/>
      <c r="BE63" s="31">
        <v>54</v>
      </c>
      <c r="BF63" s="32" t="s">
        <v>116</v>
      </c>
      <c r="BG63" s="135">
        <v>0</v>
      </c>
      <c r="BH63" s="33">
        <v>0</v>
      </c>
      <c r="BI63" s="33"/>
      <c r="BJ63" s="34">
        <v>0</v>
      </c>
      <c r="BK63" s="35">
        <f t="shared" si="23"/>
        <v>0</v>
      </c>
      <c r="BL63" s="34">
        <v>0</v>
      </c>
      <c r="BM63" s="34">
        <v>0</v>
      </c>
      <c r="BN63" s="35">
        <f t="shared" si="12"/>
        <v>0</v>
      </c>
      <c r="BO63" s="36">
        <f t="shared" si="13"/>
        <v>0</v>
      </c>
      <c r="BP63" s="37"/>
      <c r="BQ63" s="35">
        <f t="shared" si="24"/>
        <v>0</v>
      </c>
      <c r="BR63" s="37"/>
      <c r="BS63" s="136">
        <f t="shared" si="25"/>
        <v>0</v>
      </c>
      <c r="BT63" s="137">
        <f t="shared" si="26"/>
        <v>0</v>
      </c>
      <c r="BU63" s="138">
        <f t="shared" si="27"/>
        <v>0</v>
      </c>
      <c r="BV63" s="137">
        <v>0</v>
      </c>
      <c r="BW63" s="35">
        <f t="shared" si="28"/>
        <v>0</v>
      </c>
      <c r="BX63" s="37"/>
      <c r="BY63" s="36">
        <f t="shared" si="14"/>
        <v>0</v>
      </c>
      <c r="BZ63" s="139"/>
      <c r="CA63" s="70"/>
      <c r="CB63" s="124">
        <v>54</v>
      </c>
      <c r="CC63" s="125"/>
      <c r="CD63" s="140"/>
      <c r="CE63" s="140"/>
      <c r="CF63" s="140"/>
      <c r="CG63" s="141"/>
      <c r="CK63" s="139"/>
    </row>
    <row r="64" spans="1:89" x14ac:dyDescent="0.25">
      <c r="A64" s="119">
        <v>55</v>
      </c>
      <c r="B64" s="119">
        <v>55</v>
      </c>
      <c r="C64" s="120" t="s">
        <v>117</v>
      </c>
      <c r="D64" s="8">
        <f t="shared" si="15"/>
        <v>0</v>
      </c>
      <c r="E64" s="9">
        <f t="shared" si="29"/>
        <v>0</v>
      </c>
      <c r="F64" s="9">
        <f t="shared" si="29"/>
        <v>0</v>
      </c>
      <c r="G64" s="9">
        <f t="shared" si="29"/>
        <v>0</v>
      </c>
      <c r="H64" s="26">
        <f t="shared" si="16"/>
        <v>0</v>
      </c>
      <c r="I64" s="27"/>
      <c r="J64" s="11">
        <f t="shared" si="2"/>
        <v>0</v>
      </c>
      <c r="K64" s="121" t="str">
        <f t="shared" si="17"/>
        <v/>
      </c>
      <c r="L64" s="28">
        <f t="shared" si="18"/>
        <v>0</v>
      </c>
      <c r="M64" s="26">
        <f t="shared" si="19"/>
        <v>0</v>
      </c>
      <c r="N64" s="29"/>
      <c r="O64" s="30">
        <f t="shared" si="4"/>
        <v>0</v>
      </c>
      <c r="Q64" s="11">
        <f t="shared" si="5"/>
        <v>0</v>
      </c>
      <c r="R64" s="9">
        <f t="shared" si="6"/>
        <v>0</v>
      </c>
      <c r="S64" s="9">
        <f t="shared" si="7"/>
        <v>0</v>
      </c>
      <c r="T64" s="10">
        <f t="shared" si="8"/>
        <v>0</v>
      </c>
      <c r="V64" s="30">
        <f t="shared" si="9"/>
        <v>0</v>
      </c>
      <c r="W64" s="123"/>
      <c r="X64" s="124">
        <v>55</v>
      </c>
      <c r="Y64" s="125"/>
      <c r="Z64" s="125"/>
      <c r="AA64" s="126"/>
      <c r="AB64" s="127"/>
      <c r="AC64" s="127"/>
      <c r="AD64" s="127"/>
      <c r="AE64" s="127"/>
      <c r="AF64" s="127"/>
      <c r="AG64" s="127"/>
      <c r="AH64" s="127"/>
      <c r="AI64" s="127"/>
      <c r="AJ64" s="127"/>
      <c r="AK64" s="127"/>
      <c r="AL64" s="128"/>
      <c r="AN64" s="124">
        <v>55</v>
      </c>
      <c r="AO64" s="129">
        <v>55</v>
      </c>
      <c r="AP64" s="130" t="s">
        <v>117</v>
      </c>
      <c r="AQ64" s="131">
        <f t="shared" si="10"/>
        <v>0</v>
      </c>
      <c r="AR64" s="132">
        <v>0</v>
      </c>
      <c r="AS64" s="131">
        <f t="shared" si="20"/>
        <v>0</v>
      </c>
      <c r="AT64" s="131">
        <v>0</v>
      </c>
      <c r="AU64" s="131">
        <v>0</v>
      </c>
      <c r="AV64" s="131">
        <v>0</v>
      </c>
      <c r="AW64" s="131">
        <v>0</v>
      </c>
      <c r="AX64" s="131">
        <v>0</v>
      </c>
      <c r="AY64" s="131">
        <f t="shared" si="21"/>
        <v>0</v>
      </c>
      <c r="AZ64" s="133">
        <f t="shared" si="22"/>
        <v>0</v>
      </c>
      <c r="BA64" s="134">
        <f t="shared" si="11"/>
        <v>0</v>
      </c>
      <c r="BB64" s="134"/>
      <c r="BC64" s="134"/>
      <c r="BD64" s="64"/>
      <c r="BE64" s="31">
        <v>55</v>
      </c>
      <c r="BF64" s="32" t="s">
        <v>117</v>
      </c>
      <c r="BG64" s="135">
        <v>0</v>
      </c>
      <c r="BH64" s="33">
        <v>0</v>
      </c>
      <c r="BI64" s="33"/>
      <c r="BJ64" s="34">
        <v>0</v>
      </c>
      <c r="BK64" s="35">
        <f t="shared" si="23"/>
        <v>0</v>
      </c>
      <c r="BL64" s="34">
        <v>0</v>
      </c>
      <c r="BM64" s="34">
        <v>0</v>
      </c>
      <c r="BN64" s="35">
        <f t="shared" si="12"/>
        <v>0</v>
      </c>
      <c r="BO64" s="36">
        <f t="shared" si="13"/>
        <v>0</v>
      </c>
      <c r="BP64" s="37"/>
      <c r="BQ64" s="35">
        <f t="shared" si="24"/>
        <v>0</v>
      </c>
      <c r="BR64" s="37"/>
      <c r="BS64" s="136">
        <f t="shared" si="25"/>
        <v>0</v>
      </c>
      <c r="BT64" s="137">
        <f t="shared" si="26"/>
        <v>0</v>
      </c>
      <c r="BU64" s="138">
        <f t="shared" si="27"/>
        <v>0</v>
      </c>
      <c r="BV64" s="137">
        <v>0</v>
      </c>
      <c r="BW64" s="35">
        <f t="shared" si="28"/>
        <v>0</v>
      </c>
      <c r="BX64" s="37"/>
      <c r="BY64" s="36">
        <f t="shared" si="14"/>
        <v>0</v>
      </c>
      <c r="BZ64" s="139"/>
      <c r="CA64" s="70"/>
      <c r="CB64" s="124">
        <v>55</v>
      </c>
      <c r="CC64" s="125"/>
      <c r="CD64" s="140"/>
      <c r="CE64" s="140"/>
      <c r="CF64" s="140"/>
      <c r="CG64" s="141"/>
      <c r="CK64" s="139"/>
    </row>
    <row r="65" spans="1:89" x14ac:dyDescent="0.25">
      <c r="A65" s="119">
        <v>56</v>
      </c>
      <c r="B65" s="119">
        <v>56</v>
      </c>
      <c r="C65" s="120" t="s">
        <v>118</v>
      </c>
      <c r="D65" s="8">
        <f t="shared" si="15"/>
        <v>108.07</v>
      </c>
      <c r="E65" s="9">
        <f t="shared" si="29"/>
        <v>1388092</v>
      </c>
      <c r="F65" s="9">
        <f t="shared" si="29"/>
        <v>0</v>
      </c>
      <c r="G65" s="9">
        <f t="shared" si="29"/>
        <v>96400</v>
      </c>
      <c r="H65" s="26">
        <f t="shared" si="16"/>
        <v>1484492</v>
      </c>
      <c r="I65" s="27"/>
      <c r="J65" s="11">
        <f t="shared" si="2"/>
        <v>44910.344914008601</v>
      </c>
      <c r="K65" s="121">
        <f t="shared" si="17"/>
        <v>0.27668038402282302</v>
      </c>
      <c r="L65" s="28">
        <f t="shared" si="18"/>
        <v>96400</v>
      </c>
      <c r="M65" s="26">
        <f t="shared" si="19"/>
        <v>141310.3449140086</v>
      </c>
      <c r="N65" s="29"/>
      <c r="O65" s="30">
        <f t="shared" si="4"/>
        <v>1343181.6550859914</v>
      </c>
      <c r="Q65" s="11">
        <f t="shared" si="5"/>
        <v>0</v>
      </c>
      <c r="R65" s="9">
        <f t="shared" si="6"/>
        <v>44910.344914008601</v>
      </c>
      <c r="S65" s="9">
        <f t="shared" si="7"/>
        <v>96400</v>
      </c>
      <c r="T65" s="10">
        <f t="shared" si="8"/>
        <v>141310.3449140086</v>
      </c>
      <c r="V65" s="30">
        <f t="shared" si="9"/>
        <v>258718.5</v>
      </c>
      <c r="W65" s="123"/>
      <c r="X65" s="124">
        <v>56</v>
      </c>
      <c r="Y65" s="125">
        <v>108.07</v>
      </c>
      <c r="Z65" s="125">
        <v>0.10970711761337089</v>
      </c>
      <c r="AA65" s="126">
        <v>0</v>
      </c>
      <c r="AB65" s="127">
        <v>1388092</v>
      </c>
      <c r="AC65" s="127">
        <v>0</v>
      </c>
      <c r="AD65" s="127">
        <v>1388092</v>
      </c>
      <c r="AE65" s="127">
        <v>0</v>
      </c>
      <c r="AF65" s="127">
        <v>96400</v>
      </c>
      <c r="AG65" s="127">
        <v>1484492</v>
      </c>
      <c r="AH65" s="127">
        <v>0</v>
      </c>
      <c r="AI65" s="127">
        <v>0</v>
      </c>
      <c r="AJ65" s="127">
        <v>0</v>
      </c>
      <c r="AK65" s="127">
        <v>0</v>
      </c>
      <c r="AL65" s="128">
        <v>1484492</v>
      </c>
      <c r="AN65" s="124">
        <v>56</v>
      </c>
      <c r="AO65" s="129">
        <v>56</v>
      </c>
      <c r="AP65" s="130" t="s">
        <v>118</v>
      </c>
      <c r="AQ65" s="131">
        <f t="shared" si="10"/>
        <v>1388092</v>
      </c>
      <c r="AR65" s="132">
        <v>1319943</v>
      </c>
      <c r="AS65" s="131">
        <f t="shared" si="20"/>
        <v>68149</v>
      </c>
      <c r="AT65" s="131">
        <v>0</v>
      </c>
      <c r="AU65" s="131">
        <v>32026.75</v>
      </c>
      <c r="AV65" s="131">
        <v>61798.5</v>
      </c>
      <c r="AW65" s="131">
        <v>344.25</v>
      </c>
      <c r="AX65" s="131">
        <v>0</v>
      </c>
      <c r="AY65" s="131">
        <f t="shared" si="21"/>
        <v>0</v>
      </c>
      <c r="AZ65" s="133">
        <f t="shared" si="22"/>
        <v>162318.5</v>
      </c>
      <c r="BA65" s="134">
        <f t="shared" si="11"/>
        <v>44910.344914008601</v>
      </c>
      <c r="BB65" s="134"/>
      <c r="BC65" s="134"/>
      <c r="BD65" s="64"/>
      <c r="BE65" s="31">
        <v>56</v>
      </c>
      <c r="BF65" s="32" t="s">
        <v>118</v>
      </c>
      <c r="BG65" s="135">
        <v>0</v>
      </c>
      <c r="BH65" s="33">
        <v>0</v>
      </c>
      <c r="BI65" s="33"/>
      <c r="BJ65" s="34">
        <v>0</v>
      </c>
      <c r="BK65" s="35">
        <f t="shared" si="23"/>
        <v>0</v>
      </c>
      <c r="BL65" s="34">
        <v>0</v>
      </c>
      <c r="BM65" s="34">
        <v>0</v>
      </c>
      <c r="BN65" s="35">
        <f t="shared" si="12"/>
        <v>0</v>
      </c>
      <c r="BO65" s="36">
        <f t="shared" si="13"/>
        <v>0</v>
      </c>
      <c r="BP65" s="37"/>
      <c r="BQ65" s="35">
        <f t="shared" si="24"/>
        <v>0</v>
      </c>
      <c r="BR65" s="37"/>
      <c r="BS65" s="136">
        <f t="shared" si="25"/>
        <v>68149</v>
      </c>
      <c r="BT65" s="137">
        <f t="shared" si="26"/>
        <v>68149</v>
      </c>
      <c r="BU65" s="138">
        <f t="shared" si="27"/>
        <v>0</v>
      </c>
      <c r="BV65" s="137">
        <v>0</v>
      </c>
      <c r="BW65" s="35">
        <f t="shared" si="28"/>
        <v>0</v>
      </c>
      <c r="BX65" s="37"/>
      <c r="BY65" s="36">
        <f t="shared" si="14"/>
        <v>0</v>
      </c>
      <c r="BZ65" s="139"/>
      <c r="CA65" s="70"/>
      <c r="CB65" s="124">
        <v>56</v>
      </c>
      <c r="CC65" s="125">
        <v>0</v>
      </c>
      <c r="CD65" s="140">
        <v>0</v>
      </c>
      <c r="CE65" s="140">
        <v>0</v>
      </c>
      <c r="CF65" s="140">
        <v>0</v>
      </c>
      <c r="CG65" s="141">
        <v>0</v>
      </c>
      <c r="CK65" s="139"/>
    </row>
    <row r="66" spans="1:89" x14ac:dyDescent="0.25">
      <c r="A66" s="119">
        <v>57</v>
      </c>
      <c r="B66" s="119">
        <v>57</v>
      </c>
      <c r="C66" s="120" t="s">
        <v>119</v>
      </c>
      <c r="D66" s="8">
        <f t="shared" si="15"/>
        <v>894.42</v>
      </c>
      <c r="E66" s="9">
        <f t="shared" si="29"/>
        <v>10895063</v>
      </c>
      <c r="F66" s="9">
        <f t="shared" si="29"/>
        <v>0</v>
      </c>
      <c r="G66" s="9">
        <f t="shared" si="29"/>
        <v>789141</v>
      </c>
      <c r="H66" s="26">
        <f t="shared" si="16"/>
        <v>11684204</v>
      </c>
      <c r="I66" s="27"/>
      <c r="J66" s="11">
        <f t="shared" si="2"/>
        <v>556739.36865000741</v>
      </c>
      <c r="K66" s="121">
        <f t="shared" si="17"/>
        <v>0.20936907977122537</v>
      </c>
      <c r="L66" s="28">
        <f t="shared" si="18"/>
        <v>789141</v>
      </c>
      <c r="M66" s="26">
        <f t="shared" si="19"/>
        <v>1345880.3686500075</v>
      </c>
      <c r="N66" s="29"/>
      <c r="O66" s="30">
        <f t="shared" si="4"/>
        <v>10338323.631349992</v>
      </c>
      <c r="Q66" s="11">
        <f t="shared" si="5"/>
        <v>85062</v>
      </c>
      <c r="R66" s="9">
        <f t="shared" si="6"/>
        <v>556739.36865000741</v>
      </c>
      <c r="S66" s="9">
        <f t="shared" si="7"/>
        <v>794793</v>
      </c>
      <c r="T66" s="10">
        <f t="shared" si="8"/>
        <v>1430942.3686500075</v>
      </c>
      <c r="V66" s="30">
        <f t="shared" si="9"/>
        <v>3533331.8897976177</v>
      </c>
      <c r="W66" s="123"/>
      <c r="X66" s="124">
        <v>57</v>
      </c>
      <c r="Y66" s="125">
        <v>894.42</v>
      </c>
      <c r="Z66" s="125">
        <v>4.4046884724727482</v>
      </c>
      <c r="AA66" s="126">
        <v>0</v>
      </c>
      <c r="AB66" s="127">
        <v>10895084</v>
      </c>
      <c r="AC66" s="127">
        <v>0</v>
      </c>
      <c r="AD66" s="127">
        <v>10895084</v>
      </c>
      <c r="AE66" s="127">
        <v>0</v>
      </c>
      <c r="AF66" s="127">
        <v>789143</v>
      </c>
      <c r="AG66" s="127">
        <v>11684227</v>
      </c>
      <c r="AH66" s="127">
        <v>79410</v>
      </c>
      <c r="AI66" s="127">
        <v>0</v>
      </c>
      <c r="AJ66" s="127">
        <v>5652</v>
      </c>
      <c r="AK66" s="127">
        <v>85062</v>
      </c>
      <c r="AL66" s="128">
        <v>11769289</v>
      </c>
      <c r="AN66" s="124">
        <v>57</v>
      </c>
      <c r="AO66" s="129">
        <v>57</v>
      </c>
      <c r="AP66" s="130" t="s">
        <v>119</v>
      </c>
      <c r="AQ66" s="131">
        <f t="shared" si="10"/>
        <v>10895063</v>
      </c>
      <c r="AR66" s="132">
        <v>10022868</v>
      </c>
      <c r="AS66" s="131">
        <f t="shared" si="20"/>
        <v>872195</v>
      </c>
      <c r="AT66" s="131">
        <v>448781</v>
      </c>
      <c r="AU66" s="131">
        <v>500226</v>
      </c>
      <c r="AV66" s="131">
        <v>286710.25</v>
      </c>
      <c r="AW66" s="131">
        <v>256123.75</v>
      </c>
      <c r="AX66" s="131">
        <v>322466.25</v>
      </c>
      <c r="AY66" s="131">
        <f t="shared" si="21"/>
        <v>-27373.360202382086</v>
      </c>
      <c r="AZ66" s="133">
        <f t="shared" si="22"/>
        <v>2659128.8897976177</v>
      </c>
      <c r="BA66" s="134">
        <f t="shared" si="11"/>
        <v>556739.36865000741</v>
      </c>
      <c r="BB66" s="134"/>
      <c r="BC66" s="134"/>
      <c r="BD66" s="64"/>
      <c r="BE66" s="31">
        <v>57</v>
      </c>
      <c r="BF66" s="32" t="s">
        <v>119</v>
      </c>
      <c r="BG66" s="135">
        <v>0</v>
      </c>
      <c r="BH66" s="33">
        <v>-21</v>
      </c>
      <c r="BI66" s="33"/>
      <c r="BJ66" s="34">
        <v>-2</v>
      </c>
      <c r="BK66" s="35">
        <f t="shared" si="23"/>
        <v>-23</v>
      </c>
      <c r="BL66" s="34">
        <v>0</v>
      </c>
      <c r="BM66" s="34">
        <v>0</v>
      </c>
      <c r="BN66" s="35">
        <f t="shared" si="12"/>
        <v>0</v>
      </c>
      <c r="BO66" s="36">
        <f t="shared" si="13"/>
        <v>-23</v>
      </c>
      <c r="BP66" s="37"/>
      <c r="BQ66" s="35">
        <f t="shared" si="24"/>
        <v>-2</v>
      </c>
      <c r="BR66" s="37"/>
      <c r="BS66" s="136">
        <f t="shared" si="25"/>
        <v>872195</v>
      </c>
      <c r="BT66" s="137">
        <f t="shared" si="26"/>
        <v>872216</v>
      </c>
      <c r="BU66" s="138">
        <f t="shared" si="27"/>
        <v>-21</v>
      </c>
      <c r="BV66" s="137">
        <v>-27394.360202382086</v>
      </c>
      <c r="BW66" s="35">
        <f t="shared" si="28"/>
        <v>-27373.360202382086</v>
      </c>
      <c r="BX66" s="37"/>
      <c r="BY66" s="36">
        <f t="shared" si="14"/>
        <v>-27375.360202382086</v>
      </c>
      <c r="BZ66" s="139"/>
      <c r="CA66" s="70"/>
      <c r="CB66" s="124">
        <v>57</v>
      </c>
      <c r="CC66" s="125">
        <v>0</v>
      </c>
      <c r="CD66" s="140">
        <v>0</v>
      </c>
      <c r="CE66" s="140">
        <v>0</v>
      </c>
      <c r="CF66" s="140">
        <v>0</v>
      </c>
      <c r="CG66" s="141">
        <v>0</v>
      </c>
      <c r="CK66" s="139"/>
    </row>
    <row r="67" spans="1:89" x14ac:dyDescent="0.25">
      <c r="A67" s="119">
        <v>58</v>
      </c>
      <c r="B67" s="119">
        <v>58</v>
      </c>
      <c r="C67" s="120" t="s">
        <v>120</v>
      </c>
      <c r="D67" s="8">
        <f t="shared" si="15"/>
        <v>0</v>
      </c>
      <c r="E67" s="9">
        <f t="shared" si="29"/>
        <v>0</v>
      </c>
      <c r="F67" s="9">
        <f t="shared" si="29"/>
        <v>0</v>
      </c>
      <c r="G67" s="9">
        <f t="shared" si="29"/>
        <v>0</v>
      </c>
      <c r="H67" s="26">
        <f t="shared" si="16"/>
        <v>0</v>
      </c>
      <c r="I67" s="27"/>
      <c r="J67" s="11">
        <f t="shared" si="2"/>
        <v>0</v>
      </c>
      <c r="K67" s="121" t="str">
        <f t="shared" si="17"/>
        <v/>
      </c>
      <c r="L67" s="28">
        <f t="shared" si="18"/>
        <v>0</v>
      </c>
      <c r="M67" s="26">
        <f t="shared" si="19"/>
        <v>0</v>
      </c>
      <c r="N67" s="29"/>
      <c r="O67" s="30">
        <f t="shared" si="4"/>
        <v>0</v>
      </c>
      <c r="Q67" s="11">
        <f t="shared" si="5"/>
        <v>0</v>
      </c>
      <c r="R67" s="9">
        <f t="shared" si="6"/>
        <v>0</v>
      </c>
      <c r="S67" s="9">
        <f t="shared" si="7"/>
        <v>0</v>
      </c>
      <c r="T67" s="10">
        <f t="shared" si="8"/>
        <v>0</v>
      </c>
      <c r="V67" s="30">
        <f t="shared" si="9"/>
        <v>0</v>
      </c>
      <c r="W67" s="123"/>
      <c r="X67" s="124">
        <v>58</v>
      </c>
      <c r="Y67" s="125"/>
      <c r="Z67" s="125"/>
      <c r="AA67" s="126"/>
      <c r="AB67" s="127"/>
      <c r="AC67" s="127"/>
      <c r="AD67" s="127"/>
      <c r="AE67" s="127"/>
      <c r="AF67" s="127"/>
      <c r="AG67" s="127"/>
      <c r="AH67" s="127"/>
      <c r="AI67" s="127"/>
      <c r="AJ67" s="127"/>
      <c r="AK67" s="127"/>
      <c r="AL67" s="128"/>
      <c r="AN67" s="124">
        <v>58</v>
      </c>
      <c r="AO67" s="129">
        <v>58</v>
      </c>
      <c r="AP67" s="130" t="s">
        <v>120</v>
      </c>
      <c r="AQ67" s="131">
        <f t="shared" si="10"/>
        <v>0</v>
      </c>
      <c r="AR67" s="132">
        <v>0</v>
      </c>
      <c r="AS67" s="131">
        <f t="shared" si="20"/>
        <v>0</v>
      </c>
      <c r="AT67" s="131">
        <v>0</v>
      </c>
      <c r="AU67" s="131">
        <v>0</v>
      </c>
      <c r="AV67" s="131">
        <v>0</v>
      </c>
      <c r="AW67" s="131">
        <v>0</v>
      </c>
      <c r="AX67" s="131">
        <v>0</v>
      </c>
      <c r="AY67" s="131">
        <f t="shared" si="21"/>
        <v>0</v>
      </c>
      <c r="AZ67" s="133">
        <f t="shared" si="22"/>
        <v>0</v>
      </c>
      <c r="BA67" s="134">
        <f t="shared" si="11"/>
        <v>0</v>
      </c>
      <c r="BB67" s="134"/>
      <c r="BC67" s="134"/>
      <c r="BD67" s="64"/>
      <c r="BE67" s="31">
        <v>58</v>
      </c>
      <c r="BF67" s="32" t="s">
        <v>120</v>
      </c>
      <c r="BG67" s="135">
        <v>0</v>
      </c>
      <c r="BH67" s="33">
        <v>0</v>
      </c>
      <c r="BI67" s="33"/>
      <c r="BJ67" s="34">
        <v>0</v>
      </c>
      <c r="BK67" s="35">
        <f t="shared" si="23"/>
        <v>0</v>
      </c>
      <c r="BL67" s="34">
        <v>0</v>
      </c>
      <c r="BM67" s="34">
        <v>0</v>
      </c>
      <c r="BN67" s="35">
        <f t="shared" si="12"/>
        <v>0</v>
      </c>
      <c r="BO67" s="36">
        <f t="shared" si="13"/>
        <v>0</v>
      </c>
      <c r="BP67" s="37"/>
      <c r="BQ67" s="35">
        <f t="shared" si="24"/>
        <v>0</v>
      </c>
      <c r="BR67" s="37"/>
      <c r="BS67" s="136">
        <f t="shared" si="25"/>
        <v>0</v>
      </c>
      <c r="BT67" s="137">
        <f t="shared" si="26"/>
        <v>0</v>
      </c>
      <c r="BU67" s="138">
        <f t="shared" si="27"/>
        <v>0</v>
      </c>
      <c r="BV67" s="137">
        <v>0</v>
      </c>
      <c r="BW67" s="35">
        <f t="shared" si="28"/>
        <v>0</v>
      </c>
      <c r="BX67" s="37"/>
      <c r="BY67" s="36">
        <f t="shared" si="14"/>
        <v>0</v>
      </c>
      <c r="BZ67" s="139"/>
      <c r="CA67" s="70"/>
      <c r="CB67" s="124">
        <v>58</v>
      </c>
      <c r="CC67" s="125"/>
      <c r="CD67" s="140"/>
      <c r="CE67" s="140"/>
      <c r="CF67" s="140"/>
      <c r="CG67" s="141"/>
      <c r="CK67" s="139"/>
    </row>
    <row r="68" spans="1:89" x14ac:dyDescent="0.25">
      <c r="A68" s="119">
        <v>59</v>
      </c>
      <c r="B68" s="119">
        <v>59</v>
      </c>
      <c r="C68" s="120" t="s">
        <v>121</v>
      </c>
      <c r="D68" s="8">
        <f t="shared" si="15"/>
        <v>0</v>
      </c>
      <c r="E68" s="9">
        <f t="shared" si="29"/>
        <v>0</v>
      </c>
      <c r="F68" s="9">
        <f t="shared" si="29"/>
        <v>0</v>
      </c>
      <c r="G68" s="9">
        <f t="shared" si="29"/>
        <v>0</v>
      </c>
      <c r="H68" s="26">
        <f t="shared" si="16"/>
        <v>0</v>
      </c>
      <c r="I68" s="27"/>
      <c r="J68" s="11">
        <f t="shared" si="2"/>
        <v>0</v>
      </c>
      <c r="K68" s="121" t="str">
        <f t="shared" si="17"/>
        <v/>
      </c>
      <c r="L68" s="28">
        <f t="shared" si="18"/>
        <v>0</v>
      </c>
      <c r="M68" s="26">
        <f t="shared" si="19"/>
        <v>0</v>
      </c>
      <c r="N68" s="29"/>
      <c r="O68" s="30">
        <f t="shared" si="4"/>
        <v>0</v>
      </c>
      <c r="Q68" s="11">
        <f t="shared" si="5"/>
        <v>0</v>
      </c>
      <c r="R68" s="9">
        <f t="shared" si="6"/>
        <v>0</v>
      </c>
      <c r="S68" s="9">
        <f t="shared" si="7"/>
        <v>0</v>
      </c>
      <c r="T68" s="10">
        <f t="shared" si="8"/>
        <v>0</v>
      </c>
      <c r="V68" s="30">
        <f t="shared" si="9"/>
        <v>0</v>
      </c>
      <c r="W68" s="123"/>
      <c r="X68" s="124">
        <v>59</v>
      </c>
      <c r="Y68" s="125"/>
      <c r="Z68" s="125"/>
      <c r="AA68" s="126"/>
      <c r="AB68" s="127"/>
      <c r="AC68" s="127"/>
      <c r="AD68" s="127"/>
      <c r="AE68" s="127"/>
      <c r="AF68" s="127"/>
      <c r="AG68" s="127"/>
      <c r="AH68" s="127"/>
      <c r="AI68" s="127"/>
      <c r="AJ68" s="127"/>
      <c r="AK68" s="127"/>
      <c r="AL68" s="128"/>
      <c r="AN68" s="124">
        <v>59</v>
      </c>
      <c r="AO68" s="129">
        <v>59</v>
      </c>
      <c r="AP68" s="130" t="s">
        <v>121</v>
      </c>
      <c r="AQ68" s="131">
        <f t="shared" si="10"/>
        <v>0</v>
      </c>
      <c r="AR68" s="132">
        <v>0</v>
      </c>
      <c r="AS68" s="131">
        <f t="shared" si="20"/>
        <v>0</v>
      </c>
      <c r="AT68" s="131">
        <v>0</v>
      </c>
      <c r="AU68" s="131">
        <v>0</v>
      </c>
      <c r="AV68" s="131">
        <v>0</v>
      </c>
      <c r="AW68" s="131">
        <v>0</v>
      </c>
      <c r="AX68" s="131">
        <v>0</v>
      </c>
      <c r="AY68" s="131">
        <f t="shared" si="21"/>
        <v>0</v>
      </c>
      <c r="AZ68" s="133">
        <f t="shared" si="22"/>
        <v>0</v>
      </c>
      <c r="BA68" s="134">
        <f t="shared" si="11"/>
        <v>0</v>
      </c>
      <c r="BB68" s="134"/>
      <c r="BC68" s="134"/>
      <c r="BD68" s="64"/>
      <c r="BE68" s="31">
        <v>59</v>
      </c>
      <c r="BF68" s="32" t="s">
        <v>121</v>
      </c>
      <c r="BG68" s="135">
        <v>0</v>
      </c>
      <c r="BH68" s="33">
        <v>0</v>
      </c>
      <c r="BI68" s="33"/>
      <c r="BJ68" s="34">
        <v>0</v>
      </c>
      <c r="BK68" s="35">
        <f t="shared" si="23"/>
        <v>0</v>
      </c>
      <c r="BL68" s="34">
        <v>0</v>
      </c>
      <c r="BM68" s="34">
        <v>0</v>
      </c>
      <c r="BN68" s="35">
        <f t="shared" si="12"/>
        <v>0</v>
      </c>
      <c r="BO68" s="36">
        <f t="shared" si="13"/>
        <v>0</v>
      </c>
      <c r="BP68" s="37"/>
      <c r="BQ68" s="35">
        <f t="shared" si="24"/>
        <v>0</v>
      </c>
      <c r="BR68" s="37"/>
      <c r="BS68" s="136">
        <f t="shared" si="25"/>
        <v>0</v>
      </c>
      <c r="BT68" s="137">
        <f t="shared" si="26"/>
        <v>0</v>
      </c>
      <c r="BU68" s="138">
        <f t="shared" si="27"/>
        <v>0</v>
      </c>
      <c r="BV68" s="137">
        <v>0</v>
      </c>
      <c r="BW68" s="35">
        <f t="shared" si="28"/>
        <v>0</v>
      </c>
      <c r="BX68" s="37"/>
      <c r="BY68" s="36">
        <f t="shared" si="14"/>
        <v>0</v>
      </c>
      <c r="BZ68" s="139"/>
      <c r="CA68" s="70"/>
      <c r="CB68" s="124">
        <v>59</v>
      </c>
      <c r="CC68" s="125"/>
      <c r="CD68" s="140"/>
      <c r="CE68" s="140"/>
      <c r="CF68" s="140"/>
      <c r="CG68" s="141"/>
      <c r="CK68" s="139"/>
    </row>
    <row r="69" spans="1:89" x14ac:dyDescent="0.25">
      <c r="A69" s="119">
        <v>60</v>
      </c>
      <c r="B69" s="119">
        <v>60</v>
      </c>
      <c r="C69" s="120" t="s">
        <v>122</v>
      </c>
      <c r="D69" s="8">
        <f t="shared" si="15"/>
        <v>0</v>
      </c>
      <c r="E69" s="9">
        <f t="shared" si="29"/>
        <v>0</v>
      </c>
      <c r="F69" s="9">
        <f t="shared" si="29"/>
        <v>0</v>
      </c>
      <c r="G69" s="9">
        <f t="shared" si="29"/>
        <v>0</v>
      </c>
      <c r="H69" s="26">
        <f t="shared" si="16"/>
        <v>0</v>
      </c>
      <c r="I69" s="27"/>
      <c r="J69" s="11">
        <f t="shared" si="2"/>
        <v>0</v>
      </c>
      <c r="K69" s="121" t="str">
        <f t="shared" si="17"/>
        <v/>
      </c>
      <c r="L69" s="28">
        <f t="shared" si="18"/>
        <v>0</v>
      </c>
      <c r="M69" s="26">
        <f t="shared" si="19"/>
        <v>0</v>
      </c>
      <c r="N69" s="29"/>
      <c r="O69" s="30">
        <f t="shared" si="4"/>
        <v>0</v>
      </c>
      <c r="Q69" s="11">
        <f t="shared" si="5"/>
        <v>0</v>
      </c>
      <c r="R69" s="9">
        <f t="shared" si="6"/>
        <v>0</v>
      </c>
      <c r="S69" s="9">
        <f t="shared" si="7"/>
        <v>0</v>
      </c>
      <c r="T69" s="10">
        <f t="shared" si="8"/>
        <v>0</v>
      </c>
      <c r="V69" s="30">
        <f t="shared" si="9"/>
        <v>0</v>
      </c>
      <c r="W69" s="123"/>
      <c r="X69" s="124">
        <v>60</v>
      </c>
      <c r="Y69" s="125"/>
      <c r="Z69" s="125"/>
      <c r="AA69" s="126"/>
      <c r="AB69" s="127"/>
      <c r="AC69" s="127"/>
      <c r="AD69" s="127"/>
      <c r="AE69" s="127"/>
      <c r="AF69" s="127"/>
      <c r="AG69" s="127"/>
      <c r="AH69" s="127"/>
      <c r="AI69" s="127"/>
      <c r="AJ69" s="127"/>
      <c r="AK69" s="127"/>
      <c r="AL69" s="128"/>
      <c r="AN69" s="124">
        <v>60</v>
      </c>
      <c r="AO69" s="129">
        <v>60</v>
      </c>
      <c r="AP69" s="130" t="s">
        <v>122</v>
      </c>
      <c r="AQ69" s="131">
        <f t="shared" si="10"/>
        <v>0</v>
      </c>
      <c r="AR69" s="132">
        <v>0</v>
      </c>
      <c r="AS69" s="131">
        <f t="shared" si="20"/>
        <v>0</v>
      </c>
      <c r="AT69" s="131">
        <v>0</v>
      </c>
      <c r="AU69" s="131">
        <v>0</v>
      </c>
      <c r="AV69" s="131">
        <v>0</v>
      </c>
      <c r="AW69" s="131">
        <v>0</v>
      </c>
      <c r="AX69" s="131">
        <v>0</v>
      </c>
      <c r="AY69" s="131">
        <f t="shared" si="21"/>
        <v>0</v>
      </c>
      <c r="AZ69" s="133">
        <f t="shared" si="22"/>
        <v>0</v>
      </c>
      <c r="BA69" s="134">
        <f t="shared" si="11"/>
        <v>0</v>
      </c>
      <c r="BB69" s="134"/>
      <c r="BC69" s="134"/>
      <c r="BD69" s="64"/>
      <c r="BE69" s="31">
        <v>60</v>
      </c>
      <c r="BF69" s="32" t="s">
        <v>122</v>
      </c>
      <c r="BG69" s="135">
        <v>0</v>
      </c>
      <c r="BH69" s="33">
        <v>0</v>
      </c>
      <c r="BI69" s="33"/>
      <c r="BJ69" s="34">
        <v>0</v>
      </c>
      <c r="BK69" s="35">
        <f t="shared" si="23"/>
        <v>0</v>
      </c>
      <c r="BL69" s="34">
        <v>0</v>
      </c>
      <c r="BM69" s="34">
        <v>0</v>
      </c>
      <c r="BN69" s="35">
        <f t="shared" si="12"/>
        <v>0</v>
      </c>
      <c r="BO69" s="36">
        <f t="shared" si="13"/>
        <v>0</v>
      </c>
      <c r="BP69" s="37"/>
      <c r="BQ69" s="35">
        <f t="shared" si="24"/>
        <v>0</v>
      </c>
      <c r="BR69" s="37"/>
      <c r="BS69" s="136">
        <f t="shared" si="25"/>
        <v>0</v>
      </c>
      <c r="BT69" s="137">
        <f t="shared" si="26"/>
        <v>0</v>
      </c>
      <c r="BU69" s="138">
        <f t="shared" si="27"/>
        <v>0</v>
      </c>
      <c r="BV69" s="137">
        <v>0</v>
      </c>
      <c r="BW69" s="35">
        <f t="shared" si="28"/>
        <v>0</v>
      </c>
      <c r="BX69" s="37"/>
      <c r="BY69" s="36">
        <f t="shared" si="14"/>
        <v>0</v>
      </c>
      <c r="BZ69" s="139"/>
      <c r="CA69" s="70"/>
      <c r="CB69" s="124">
        <v>60</v>
      </c>
      <c r="CC69" s="125"/>
      <c r="CD69" s="140"/>
      <c r="CE69" s="140"/>
      <c r="CF69" s="140"/>
      <c r="CG69" s="141"/>
      <c r="CK69" s="139"/>
    </row>
    <row r="70" spans="1:89" x14ac:dyDescent="0.25">
      <c r="A70" s="119">
        <v>61</v>
      </c>
      <c r="B70" s="119">
        <v>61</v>
      </c>
      <c r="C70" s="120" t="s">
        <v>123</v>
      </c>
      <c r="D70" s="8">
        <f t="shared" si="15"/>
        <v>265.58999999999997</v>
      </c>
      <c r="E70" s="9">
        <f t="shared" si="29"/>
        <v>3027597</v>
      </c>
      <c r="F70" s="9">
        <f t="shared" si="29"/>
        <v>0</v>
      </c>
      <c r="G70" s="9">
        <f t="shared" si="29"/>
        <v>234841</v>
      </c>
      <c r="H70" s="26">
        <f t="shared" si="16"/>
        <v>3262438</v>
      </c>
      <c r="I70" s="27"/>
      <c r="J70" s="11">
        <f t="shared" si="2"/>
        <v>302405.89451034582</v>
      </c>
      <c r="K70" s="121">
        <f t="shared" si="17"/>
        <v>0.37050307907540864</v>
      </c>
      <c r="L70" s="28">
        <f t="shared" si="18"/>
        <v>234841</v>
      </c>
      <c r="M70" s="26">
        <f t="shared" si="19"/>
        <v>537246.89451034577</v>
      </c>
      <c r="N70" s="29"/>
      <c r="O70" s="30">
        <f t="shared" si="4"/>
        <v>2725191.1054896545</v>
      </c>
      <c r="Q70" s="11">
        <f t="shared" si="5"/>
        <v>29373</v>
      </c>
      <c r="R70" s="9">
        <f t="shared" si="6"/>
        <v>302405.89451034582</v>
      </c>
      <c r="S70" s="9">
        <f t="shared" si="7"/>
        <v>237029</v>
      </c>
      <c r="T70" s="10">
        <f t="shared" si="8"/>
        <v>566619.89451034577</v>
      </c>
      <c r="V70" s="30">
        <f t="shared" si="9"/>
        <v>1080417.4584570809</v>
      </c>
      <c r="W70" s="123"/>
      <c r="X70" s="124">
        <v>61</v>
      </c>
      <c r="Y70" s="125">
        <v>265.58999999999997</v>
      </c>
      <c r="Z70" s="125">
        <v>0.14240874356868247</v>
      </c>
      <c r="AA70" s="126">
        <v>0</v>
      </c>
      <c r="AB70" s="127">
        <v>3027597</v>
      </c>
      <c r="AC70" s="127">
        <v>0</v>
      </c>
      <c r="AD70" s="127">
        <v>3027597</v>
      </c>
      <c r="AE70" s="127">
        <v>0</v>
      </c>
      <c r="AF70" s="127">
        <v>234841</v>
      </c>
      <c r="AG70" s="127">
        <v>3262438</v>
      </c>
      <c r="AH70" s="127">
        <v>27185</v>
      </c>
      <c r="AI70" s="127">
        <v>0</v>
      </c>
      <c r="AJ70" s="127">
        <v>2188</v>
      </c>
      <c r="AK70" s="127">
        <v>29373</v>
      </c>
      <c r="AL70" s="128">
        <v>3291811</v>
      </c>
      <c r="AN70" s="124">
        <v>61</v>
      </c>
      <c r="AO70" s="129">
        <v>61</v>
      </c>
      <c r="AP70" s="130" t="s">
        <v>123</v>
      </c>
      <c r="AQ70" s="131">
        <f t="shared" si="10"/>
        <v>3027597</v>
      </c>
      <c r="AR70" s="132">
        <v>2560132</v>
      </c>
      <c r="AS70" s="131">
        <f t="shared" si="20"/>
        <v>467465</v>
      </c>
      <c r="AT70" s="131">
        <v>140662</v>
      </c>
      <c r="AU70" s="131">
        <v>68342.5</v>
      </c>
      <c r="AV70" s="131">
        <v>40780</v>
      </c>
      <c r="AW70" s="131">
        <v>83339</v>
      </c>
      <c r="AX70" s="131">
        <v>24195.5</v>
      </c>
      <c r="AY70" s="131">
        <f t="shared" si="21"/>
        <v>-8580.5415429190616</v>
      </c>
      <c r="AZ70" s="133">
        <f t="shared" si="22"/>
        <v>816203.45845708088</v>
      </c>
      <c r="BA70" s="134">
        <f t="shared" si="11"/>
        <v>302405.89451034582</v>
      </c>
      <c r="BB70" s="134"/>
      <c r="BC70" s="134"/>
      <c r="BD70" s="64"/>
      <c r="BE70" s="31">
        <v>61</v>
      </c>
      <c r="BF70" s="32" t="s">
        <v>123</v>
      </c>
      <c r="BG70" s="135">
        <v>0</v>
      </c>
      <c r="BH70" s="33">
        <v>0</v>
      </c>
      <c r="BI70" s="33"/>
      <c r="BJ70" s="34">
        <v>0</v>
      </c>
      <c r="BK70" s="35">
        <f t="shared" si="23"/>
        <v>0</v>
      </c>
      <c r="BL70" s="34">
        <v>0</v>
      </c>
      <c r="BM70" s="34">
        <v>0</v>
      </c>
      <c r="BN70" s="35">
        <f t="shared" si="12"/>
        <v>0</v>
      </c>
      <c r="BO70" s="36">
        <f t="shared" si="13"/>
        <v>0</v>
      </c>
      <c r="BP70" s="37"/>
      <c r="BQ70" s="35">
        <f t="shared" si="24"/>
        <v>0</v>
      </c>
      <c r="BR70" s="37"/>
      <c r="BS70" s="136">
        <f t="shared" si="25"/>
        <v>467465</v>
      </c>
      <c r="BT70" s="137">
        <f t="shared" si="26"/>
        <v>467465</v>
      </c>
      <c r="BU70" s="138">
        <f t="shared" si="27"/>
        <v>0</v>
      </c>
      <c r="BV70" s="137">
        <v>-8580.5415429190616</v>
      </c>
      <c r="BW70" s="35">
        <f t="shared" si="28"/>
        <v>-8580.5415429190616</v>
      </c>
      <c r="BX70" s="37"/>
      <c r="BY70" s="36">
        <f t="shared" si="14"/>
        <v>-8580.5415429190616</v>
      </c>
      <c r="BZ70" s="139"/>
      <c r="CA70" s="70"/>
      <c r="CB70" s="124">
        <v>61</v>
      </c>
      <c r="CC70" s="125">
        <v>0</v>
      </c>
      <c r="CD70" s="140">
        <v>0</v>
      </c>
      <c r="CE70" s="140">
        <v>0</v>
      </c>
      <c r="CF70" s="140">
        <v>0</v>
      </c>
      <c r="CG70" s="141">
        <v>0</v>
      </c>
      <c r="CK70" s="139"/>
    </row>
    <row r="71" spans="1:89" x14ac:dyDescent="0.25">
      <c r="A71" s="119">
        <v>62</v>
      </c>
      <c r="B71" s="119">
        <v>62</v>
      </c>
      <c r="C71" s="120" t="s">
        <v>124</v>
      </c>
      <c r="D71" s="8">
        <f t="shared" si="15"/>
        <v>0</v>
      </c>
      <c r="E71" s="9">
        <f t="shared" si="29"/>
        <v>0</v>
      </c>
      <c r="F71" s="9">
        <f t="shared" si="29"/>
        <v>0</v>
      </c>
      <c r="G71" s="9">
        <f t="shared" si="29"/>
        <v>0</v>
      </c>
      <c r="H71" s="26">
        <f t="shared" si="16"/>
        <v>0</v>
      </c>
      <c r="I71" s="27"/>
      <c r="J71" s="11">
        <f t="shared" si="2"/>
        <v>0</v>
      </c>
      <c r="K71" s="121" t="str">
        <f t="shared" si="17"/>
        <v/>
      </c>
      <c r="L71" s="28">
        <f t="shared" si="18"/>
        <v>0</v>
      </c>
      <c r="M71" s="26">
        <f t="shared" si="19"/>
        <v>0</v>
      </c>
      <c r="N71" s="29"/>
      <c r="O71" s="30">
        <f t="shared" si="4"/>
        <v>0</v>
      </c>
      <c r="Q71" s="11">
        <f t="shared" si="5"/>
        <v>0</v>
      </c>
      <c r="R71" s="9">
        <f t="shared" si="6"/>
        <v>0</v>
      </c>
      <c r="S71" s="9">
        <f t="shared" si="7"/>
        <v>0</v>
      </c>
      <c r="T71" s="10">
        <f t="shared" si="8"/>
        <v>0</v>
      </c>
      <c r="V71" s="30">
        <f t="shared" si="9"/>
        <v>0</v>
      </c>
      <c r="W71" s="123"/>
      <c r="X71" s="124">
        <v>62</v>
      </c>
      <c r="Y71" s="125"/>
      <c r="Z71" s="125"/>
      <c r="AA71" s="126"/>
      <c r="AB71" s="127"/>
      <c r="AC71" s="127"/>
      <c r="AD71" s="127"/>
      <c r="AE71" s="127"/>
      <c r="AF71" s="127"/>
      <c r="AG71" s="127"/>
      <c r="AH71" s="127"/>
      <c r="AI71" s="127"/>
      <c r="AJ71" s="127"/>
      <c r="AK71" s="127"/>
      <c r="AL71" s="128"/>
      <c r="AN71" s="124">
        <v>62</v>
      </c>
      <c r="AO71" s="129">
        <v>62</v>
      </c>
      <c r="AP71" s="130" t="s">
        <v>124</v>
      </c>
      <c r="AQ71" s="131">
        <f t="shared" si="10"/>
        <v>0</v>
      </c>
      <c r="AR71" s="132">
        <v>0</v>
      </c>
      <c r="AS71" s="131">
        <f t="shared" si="20"/>
        <v>0</v>
      </c>
      <c r="AT71" s="131">
        <v>0</v>
      </c>
      <c r="AU71" s="131">
        <v>0</v>
      </c>
      <c r="AV71" s="131">
        <v>0</v>
      </c>
      <c r="AW71" s="131">
        <v>0</v>
      </c>
      <c r="AX71" s="131">
        <v>0</v>
      </c>
      <c r="AY71" s="131">
        <f t="shared" si="21"/>
        <v>0</v>
      </c>
      <c r="AZ71" s="133">
        <f t="shared" si="22"/>
        <v>0</v>
      </c>
      <c r="BA71" s="134">
        <f t="shared" si="11"/>
        <v>0</v>
      </c>
      <c r="BB71" s="134"/>
      <c r="BC71" s="134"/>
      <c r="BD71" s="64"/>
      <c r="BE71" s="31">
        <v>62</v>
      </c>
      <c r="BF71" s="32" t="s">
        <v>124</v>
      </c>
      <c r="BG71" s="135">
        <v>0</v>
      </c>
      <c r="BH71" s="33">
        <v>0</v>
      </c>
      <c r="BI71" s="33"/>
      <c r="BJ71" s="34">
        <v>0</v>
      </c>
      <c r="BK71" s="35">
        <f t="shared" si="23"/>
        <v>0</v>
      </c>
      <c r="BL71" s="34">
        <v>0</v>
      </c>
      <c r="BM71" s="34">
        <v>0</v>
      </c>
      <c r="BN71" s="35">
        <f t="shared" si="12"/>
        <v>0</v>
      </c>
      <c r="BO71" s="36">
        <f t="shared" si="13"/>
        <v>0</v>
      </c>
      <c r="BP71" s="37"/>
      <c r="BQ71" s="35">
        <f t="shared" si="24"/>
        <v>0</v>
      </c>
      <c r="BR71" s="37"/>
      <c r="BS71" s="136">
        <f t="shared" si="25"/>
        <v>0</v>
      </c>
      <c r="BT71" s="137">
        <f t="shared" si="26"/>
        <v>0</v>
      </c>
      <c r="BU71" s="138">
        <f t="shared" si="27"/>
        <v>0</v>
      </c>
      <c r="BV71" s="137">
        <v>0</v>
      </c>
      <c r="BW71" s="35">
        <f t="shared" si="28"/>
        <v>0</v>
      </c>
      <c r="BX71" s="37"/>
      <c r="BY71" s="36">
        <f t="shared" si="14"/>
        <v>0</v>
      </c>
      <c r="BZ71" s="139"/>
      <c r="CA71" s="70"/>
      <c r="CB71" s="124">
        <v>62</v>
      </c>
      <c r="CC71" s="125"/>
      <c r="CD71" s="140"/>
      <c r="CE71" s="140"/>
      <c r="CF71" s="140"/>
      <c r="CG71" s="141"/>
      <c r="CK71" s="139"/>
    </row>
    <row r="72" spans="1:89" x14ac:dyDescent="0.25">
      <c r="A72" s="119">
        <v>63</v>
      </c>
      <c r="B72" s="119">
        <v>63</v>
      </c>
      <c r="C72" s="120" t="s">
        <v>125</v>
      </c>
      <c r="D72" s="8">
        <f t="shared" si="15"/>
        <v>4</v>
      </c>
      <c r="E72" s="9">
        <f t="shared" si="29"/>
        <v>37653</v>
      </c>
      <c r="F72" s="9">
        <f t="shared" si="29"/>
        <v>0</v>
      </c>
      <c r="G72" s="9">
        <f t="shared" si="29"/>
        <v>2679</v>
      </c>
      <c r="H72" s="26">
        <f t="shared" si="16"/>
        <v>40332</v>
      </c>
      <c r="I72" s="27"/>
      <c r="J72" s="11">
        <f t="shared" si="2"/>
        <v>5701.0285382190259</v>
      </c>
      <c r="K72" s="121">
        <f t="shared" si="17"/>
        <v>0.45921412337896661</v>
      </c>
      <c r="L72" s="28">
        <f t="shared" si="18"/>
        <v>2679</v>
      </c>
      <c r="M72" s="26">
        <f t="shared" si="19"/>
        <v>8380.0285382190268</v>
      </c>
      <c r="N72" s="29"/>
      <c r="O72" s="30">
        <f t="shared" si="4"/>
        <v>31951.971461780973</v>
      </c>
      <c r="Q72" s="11">
        <f t="shared" si="5"/>
        <v>13444</v>
      </c>
      <c r="R72" s="9">
        <f t="shared" si="6"/>
        <v>5701.0285382190259</v>
      </c>
      <c r="S72" s="9">
        <f t="shared" si="7"/>
        <v>3572</v>
      </c>
      <c r="T72" s="10">
        <f t="shared" si="8"/>
        <v>21824.028538219027</v>
      </c>
      <c r="V72" s="30">
        <f t="shared" si="9"/>
        <v>28537.75</v>
      </c>
      <c r="W72" s="123"/>
      <c r="X72" s="124">
        <v>63</v>
      </c>
      <c r="Y72" s="125">
        <v>4</v>
      </c>
      <c r="Z72" s="125">
        <v>0</v>
      </c>
      <c r="AA72" s="126">
        <v>0</v>
      </c>
      <c r="AB72" s="127">
        <v>37653</v>
      </c>
      <c r="AC72" s="127">
        <v>0</v>
      </c>
      <c r="AD72" s="127">
        <v>37653</v>
      </c>
      <c r="AE72" s="127">
        <v>0</v>
      </c>
      <c r="AF72" s="127">
        <v>2679</v>
      </c>
      <c r="AG72" s="127">
        <v>40332</v>
      </c>
      <c r="AH72" s="127">
        <v>12551</v>
      </c>
      <c r="AI72" s="127">
        <v>0</v>
      </c>
      <c r="AJ72" s="127">
        <v>893</v>
      </c>
      <c r="AK72" s="127">
        <v>13444</v>
      </c>
      <c r="AL72" s="128">
        <v>53776</v>
      </c>
      <c r="AN72" s="124">
        <v>63</v>
      </c>
      <c r="AO72" s="129">
        <v>63</v>
      </c>
      <c r="AP72" s="130" t="s">
        <v>125</v>
      </c>
      <c r="AQ72" s="131">
        <f t="shared" si="10"/>
        <v>37653</v>
      </c>
      <c r="AR72" s="132">
        <v>29002</v>
      </c>
      <c r="AS72" s="131">
        <f t="shared" si="20"/>
        <v>8651</v>
      </c>
      <c r="AT72" s="131">
        <v>0</v>
      </c>
      <c r="AU72" s="131">
        <v>1715.25</v>
      </c>
      <c r="AV72" s="131">
        <v>0</v>
      </c>
      <c r="AW72" s="131">
        <v>2048.5</v>
      </c>
      <c r="AX72" s="131">
        <v>0</v>
      </c>
      <c r="AY72" s="131">
        <f t="shared" si="21"/>
        <v>0</v>
      </c>
      <c r="AZ72" s="133">
        <f t="shared" si="22"/>
        <v>12414.75</v>
      </c>
      <c r="BA72" s="134">
        <f t="shared" si="11"/>
        <v>5701.0285382190259</v>
      </c>
      <c r="BB72" s="134"/>
      <c r="BC72" s="134"/>
      <c r="BD72" s="64"/>
      <c r="BE72" s="31">
        <v>63</v>
      </c>
      <c r="BF72" s="32" t="s">
        <v>125</v>
      </c>
      <c r="BG72" s="135">
        <v>0</v>
      </c>
      <c r="BH72" s="33">
        <v>0</v>
      </c>
      <c r="BI72" s="33"/>
      <c r="BJ72" s="34">
        <v>0</v>
      </c>
      <c r="BK72" s="35">
        <f t="shared" si="23"/>
        <v>0</v>
      </c>
      <c r="BL72" s="34">
        <v>0</v>
      </c>
      <c r="BM72" s="34">
        <v>0</v>
      </c>
      <c r="BN72" s="35">
        <f t="shared" si="12"/>
        <v>0</v>
      </c>
      <c r="BO72" s="36">
        <f t="shared" si="13"/>
        <v>0</v>
      </c>
      <c r="BP72" s="37"/>
      <c r="BQ72" s="35">
        <f t="shared" si="24"/>
        <v>0</v>
      </c>
      <c r="BR72" s="37"/>
      <c r="BS72" s="136">
        <f t="shared" si="25"/>
        <v>8651</v>
      </c>
      <c r="BT72" s="137">
        <f t="shared" si="26"/>
        <v>8651</v>
      </c>
      <c r="BU72" s="138">
        <f t="shared" si="27"/>
        <v>0</v>
      </c>
      <c r="BV72" s="137">
        <v>0</v>
      </c>
      <c r="BW72" s="35">
        <f t="shared" si="28"/>
        <v>0</v>
      </c>
      <c r="BX72" s="37"/>
      <c r="BY72" s="36">
        <f t="shared" si="14"/>
        <v>0</v>
      </c>
      <c r="BZ72" s="139"/>
      <c r="CA72" s="70"/>
      <c r="CB72" s="124">
        <v>63</v>
      </c>
      <c r="CC72" s="125">
        <v>0</v>
      </c>
      <c r="CD72" s="140">
        <v>0</v>
      </c>
      <c r="CE72" s="140">
        <v>0</v>
      </c>
      <c r="CF72" s="140">
        <v>0</v>
      </c>
      <c r="CG72" s="141">
        <v>0</v>
      </c>
      <c r="CK72" s="139"/>
    </row>
    <row r="73" spans="1:89" x14ac:dyDescent="0.25">
      <c r="A73" s="119">
        <v>64</v>
      </c>
      <c r="B73" s="119">
        <v>64</v>
      </c>
      <c r="C73" s="120" t="s">
        <v>126</v>
      </c>
      <c r="D73" s="8">
        <f t="shared" si="15"/>
        <v>64.14</v>
      </c>
      <c r="E73" s="9">
        <f t="shared" si="29"/>
        <v>678222</v>
      </c>
      <c r="F73" s="9">
        <f t="shared" si="29"/>
        <v>0</v>
      </c>
      <c r="G73" s="9">
        <f t="shared" si="29"/>
        <v>55149</v>
      </c>
      <c r="H73" s="26">
        <f t="shared" si="16"/>
        <v>733371</v>
      </c>
      <c r="I73" s="27"/>
      <c r="J73" s="11">
        <f t="shared" si="2"/>
        <v>12258.262362475083</v>
      </c>
      <c r="K73" s="121">
        <f t="shared" si="17"/>
        <v>0.11295986126803677</v>
      </c>
      <c r="L73" s="28">
        <f t="shared" si="18"/>
        <v>55149</v>
      </c>
      <c r="M73" s="26">
        <f t="shared" si="19"/>
        <v>67407.262362475085</v>
      </c>
      <c r="N73" s="29"/>
      <c r="O73" s="30">
        <f t="shared" si="4"/>
        <v>665963.73763752496</v>
      </c>
      <c r="Q73" s="11">
        <f t="shared" si="5"/>
        <v>11640</v>
      </c>
      <c r="R73" s="9">
        <f t="shared" si="6"/>
        <v>12258.262362475083</v>
      </c>
      <c r="S73" s="9">
        <f t="shared" si="7"/>
        <v>56020</v>
      </c>
      <c r="T73" s="10">
        <f t="shared" si="8"/>
        <v>79047.262362475085</v>
      </c>
      <c r="V73" s="30">
        <f t="shared" si="9"/>
        <v>175307.74484325072</v>
      </c>
      <c r="W73" s="123"/>
      <c r="X73" s="124">
        <v>64</v>
      </c>
      <c r="Y73" s="125">
        <v>64.14</v>
      </c>
      <c r="Z73" s="125">
        <v>1.3936585365853786</v>
      </c>
      <c r="AA73" s="126">
        <v>0</v>
      </c>
      <c r="AB73" s="127">
        <v>678222</v>
      </c>
      <c r="AC73" s="127">
        <v>0</v>
      </c>
      <c r="AD73" s="127">
        <v>678222</v>
      </c>
      <c r="AE73" s="127">
        <v>0</v>
      </c>
      <c r="AF73" s="127">
        <v>55149</v>
      </c>
      <c r="AG73" s="127">
        <v>733371</v>
      </c>
      <c r="AH73" s="127">
        <v>10769</v>
      </c>
      <c r="AI73" s="127">
        <v>0</v>
      </c>
      <c r="AJ73" s="127">
        <v>871</v>
      </c>
      <c r="AK73" s="127">
        <v>11640</v>
      </c>
      <c r="AL73" s="128">
        <v>745011</v>
      </c>
      <c r="AN73" s="124">
        <v>64</v>
      </c>
      <c r="AO73" s="129">
        <v>64</v>
      </c>
      <c r="AP73" s="130" t="s">
        <v>126</v>
      </c>
      <c r="AQ73" s="131">
        <f t="shared" si="10"/>
        <v>678222</v>
      </c>
      <c r="AR73" s="132">
        <v>657311</v>
      </c>
      <c r="AS73" s="131">
        <f t="shared" si="20"/>
        <v>20911</v>
      </c>
      <c r="AT73" s="131">
        <v>37864</v>
      </c>
      <c r="AU73" s="131">
        <v>2503.5</v>
      </c>
      <c r="AV73" s="131">
        <v>27846.75</v>
      </c>
      <c r="AW73" s="131">
        <v>11617</v>
      </c>
      <c r="AX73" s="131">
        <v>10086.25</v>
      </c>
      <c r="AY73" s="131">
        <f t="shared" si="21"/>
        <v>-2309.7551567492628</v>
      </c>
      <c r="AZ73" s="133">
        <f t="shared" si="22"/>
        <v>108518.74484325074</v>
      </c>
      <c r="BA73" s="134">
        <f t="shared" si="11"/>
        <v>12258.262362475083</v>
      </c>
      <c r="BB73" s="134"/>
      <c r="BC73" s="134"/>
      <c r="BD73" s="64"/>
      <c r="BE73" s="31">
        <v>64</v>
      </c>
      <c r="BF73" s="32" t="s">
        <v>126</v>
      </c>
      <c r="BG73" s="135">
        <v>0</v>
      </c>
      <c r="BH73" s="33">
        <v>0</v>
      </c>
      <c r="BI73" s="33"/>
      <c r="BJ73" s="34">
        <v>0</v>
      </c>
      <c r="BK73" s="35">
        <f t="shared" si="23"/>
        <v>0</v>
      </c>
      <c r="BL73" s="34">
        <v>0</v>
      </c>
      <c r="BM73" s="34">
        <v>0</v>
      </c>
      <c r="BN73" s="35">
        <f t="shared" si="12"/>
        <v>0</v>
      </c>
      <c r="BO73" s="36">
        <f t="shared" si="13"/>
        <v>0</v>
      </c>
      <c r="BP73" s="37"/>
      <c r="BQ73" s="35">
        <f t="shared" si="24"/>
        <v>0</v>
      </c>
      <c r="BR73" s="37"/>
      <c r="BS73" s="136">
        <f t="shared" si="25"/>
        <v>20911</v>
      </c>
      <c r="BT73" s="137">
        <f t="shared" si="26"/>
        <v>20911</v>
      </c>
      <c r="BU73" s="138">
        <f t="shared" si="27"/>
        <v>0</v>
      </c>
      <c r="BV73" s="137">
        <v>-2309.7551567492628</v>
      </c>
      <c r="BW73" s="35">
        <f t="shared" si="28"/>
        <v>-2309.7551567492628</v>
      </c>
      <c r="BX73" s="37"/>
      <c r="BY73" s="36">
        <f t="shared" si="14"/>
        <v>-2309.7551567492628</v>
      </c>
      <c r="BZ73" s="139"/>
      <c r="CA73" s="70"/>
      <c r="CB73" s="124">
        <v>64</v>
      </c>
      <c r="CC73" s="125">
        <v>0</v>
      </c>
      <c r="CD73" s="140">
        <v>0</v>
      </c>
      <c r="CE73" s="140">
        <v>0</v>
      </c>
      <c r="CF73" s="140">
        <v>0</v>
      </c>
      <c r="CG73" s="141">
        <v>0</v>
      </c>
      <c r="CK73" s="139"/>
    </row>
    <row r="74" spans="1:89" x14ac:dyDescent="0.25">
      <c r="A74" s="119">
        <v>65</v>
      </c>
      <c r="B74" s="119">
        <v>65</v>
      </c>
      <c r="C74" s="120" t="s">
        <v>127</v>
      </c>
      <c r="D74" s="8">
        <f t="shared" si="15"/>
        <v>3</v>
      </c>
      <c r="E74" s="9">
        <f t="shared" si="29"/>
        <v>48459</v>
      </c>
      <c r="F74" s="9">
        <f t="shared" si="29"/>
        <v>0</v>
      </c>
      <c r="G74" s="9">
        <f t="shared" si="29"/>
        <v>2679</v>
      </c>
      <c r="H74" s="26">
        <f t="shared" si="16"/>
        <v>51138</v>
      </c>
      <c r="I74" s="27"/>
      <c r="J74" s="11">
        <f t="shared" ref="J74:J137" si="30">IF(BA74="",AZ74,BA74)</f>
        <v>22243.962233157439</v>
      </c>
      <c r="K74" s="121">
        <f t="shared" si="17"/>
        <v>0.52117389049231944</v>
      </c>
      <c r="L74" s="28">
        <f t="shared" si="18"/>
        <v>2679</v>
      </c>
      <c r="M74" s="26">
        <f t="shared" si="19"/>
        <v>24922.962233157439</v>
      </c>
      <c r="N74" s="29"/>
      <c r="O74" s="30">
        <f t="shared" ref="O74:O137" si="31">H74-M74</f>
        <v>26215.037766842561</v>
      </c>
      <c r="Q74" s="11">
        <f t="shared" ref="Q74:Q137" si="32">AK74+BN74</f>
        <v>0</v>
      </c>
      <c r="R74" s="9">
        <f t="shared" ref="R74:R137" si="33">IF(BA74="",AZ74,BA74)</f>
        <v>22243.962233157439</v>
      </c>
      <c r="S74" s="9">
        <f t="shared" ref="S74:S137" si="34">AF74+AJ74+BJ74+BM74</f>
        <v>2679</v>
      </c>
      <c r="T74" s="10">
        <f t="shared" ref="T74:T137" si="35">SUM(Q74:S74)-AJ74-BM74</f>
        <v>24922.962233157439</v>
      </c>
      <c r="V74" s="30">
        <f t="shared" ref="V74:V137" si="36">AF74+AK74+AZ74+BJ74+BN74</f>
        <v>45359.5</v>
      </c>
      <c r="W74" s="123"/>
      <c r="X74" s="124">
        <v>65</v>
      </c>
      <c r="Y74" s="125">
        <v>3</v>
      </c>
      <c r="Z74" s="125">
        <v>0</v>
      </c>
      <c r="AA74" s="126">
        <v>0</v>
      </c>
      <c r="AB74" s="127">
        <v>48459</v>
      </c>
      <c r="AC74" s="127">
        <v>0</v>
      </c>
      <c r="AD74" s="127">
        <v>48459</v>
      </c>
      <c r="AE74" s="127">
        <v>0</v>
      </c>
      <c r="AF74" s="127">
        <v>2679</v>
      </c>
      <c r="AG74" s="127">
        <v>51138</v>
      </c>
      <c r="AH74" s="127">
        <v>0</v>
      </c>
      <c r="AI74" s="127">
        <v>0</v>
      </c>
      <c r="AJ74" s="127">
        <v>0</v>
      </c>
      <c r="AK74" s="127">
        <v>0</v>
      </c>
      <c r="AL74" s="128">
        <v>51138</v>
      </c>
      <c r="AN74" s="124">
        <v>65</v>
      </c>
      <c r="AO74" s="129">
        <v>65</v>
      </c>
      <c r="AP74" s="130" t="s">
        <v>127</v>
      </c>
      <c r="AQ74" s="131">
        <f t="shared" ref="AQ74:AQ137" si="37">AD74+BH74</f>
        <v>48459</v>
      </c>
      <c r="AR74" s="132">
        <v>14705</v>
      </c>
      <c r="AS74" s="131">
        <f t="shared" si="20"/>
        <v>33754</v>
      </c>
      <c r="AT74" s="131">
        <v>0</v>
      </c>
      <c r="AU74" s="131">
        <v>6455.5</v>
      </c>
      <c r="AV74" s="131">
        <v>2471</v>
      </c>
      <c r="AW74" s="131">
        <v>0</v>
      </c>
      <c r="AX74" s="131">
        <v>0</v>
      </c>
      <c r="AY74" s="131">
        <f t="shared" si="21"/>
        <v>0</v>
      </c>
      <c r="AZ74" s="133">
        <f t="shared" si="22"/>
        <v>42680.5</v>
      </c>
      <c r="BA74" s="134">
        <f t="shared" ref="BA74:BA137" si="38">($AS74+$AY74)*BA$3+AT74*AT$3+AU74*AU$3+AV74*AV$3+AW74*AW$3+AX74*AX$3</f>
        <v>22243.962233157439</v>
      </c>
      <c r="BB74" s="134"/>
      <c r="BC74" s="134"/>
      <c r="BD74" s="64"/>
      <c r="BE74" s="31">
        <v>65</v>
      </c>
      <c r="BF74" s="32" t="s">
        <v>127</v>
      </c>
      <c r="BG74" s="135">
        <v>0</v>
      </c>
      <c r="BH74" s="33">
        <v>0</v>
      </c>
      <c r="BI74" s="33"/>
      <c r="BJ74" s="34">
        <v>0</v>
      </c>
      <c r="BK74" s="35">
        <f t="shared" si="23"/>
        <v>0</v>
      </c>
      <c r="BL74" s="34">
        <v>0</v>
      </c>
      <c r="BM74" s="34">
        <v>0</v>
      </c>
      <c r="BN74" s="35">
        <f t="shared" ref="BN74:BN137" si="39">BL74+BM74</f>
        <v>0</v>
      </c>
      <c r="BO74" s="36">
        <f t="shared" ref="BO74:BO137" si="40">BN74+BK74</f>
        <v>0</v>
      </c>
      <c r="BP74" s="37"/>
      <c r="BQ74" s="35">
        <f t="shared" si="24"/>
        <v>0</v>
      </c>
      <c r="BR74" s="37"/>
      <c r="BS74" s="136">
        <f t="shared" si="25"/>
        <v>33754</v>
      </c>
      <c r="BT74" s="137">
        <f t="shared" si="26"/>
        <v>33754</v>
      </c>
      <c r="BU74" s="138">
        <f t="shared" si="27"/>
        <v>0</v>
      </c>
      <c r="BV74" s="137">
        <v>0</v>
      </c>
      <c r="BW74" s="35">
        <f t="shared" si="28"/>
        <v>0</v>
      </c>
      <c r="BX74" s="37"/>
      <c r="BY74" s="36">
        <f t="shared" ref="BY74:BY137" si="41">BQ74+BW74</f>
        <v>0</v>
      </c>
      <c r="BZ74" s="139"/>
      <c r="CA74" s="70"/>
      <c r="CB74" s="124">
        <v>65</v>
      </c>
      <c r="CC74" s="125">
        <v>0</v>
      </c>
      <c r="CD74" s="140">
        <v>0</v>
      </c>
      <c r="CE74" s="140">
        <v>0</v>
      </c>
      <c r="CF74" s="140">
        <v>0</v>
      </c>
      <c r="CG74" s="141">
        <v>0</v>
      </c>
      <c r="CK74" s="139"/>
    </row>
    <row r="75" spans="1:89" x14ac:dyDescent="0.25">
      <c r="A75" s="119">
        <v>66</v>
      </c>
      <c r="B75" s="119">
        <v>66</v>
      </c>
      <c r="C75" s="120" t="s">
        <v>128</v>
      </c>
      <c r="D75" s="8">
        <f t="shared" ref="D75:D138" si="42">Y75</f>
        <v>0</v>
      </c>
      <c r="E75" s="9">
        <f t="shared" si="29"/>
        <v>0</v>
      </c>
      <c r="F75" s="9">
        <f t="shared" si="29"/>
        <v>0</v>
      </c>
      <c r="G75" s="9">
        <f t="shared" si="29"/>
        <v>0</v>
      </c>
      <c r="H75" s="26">
        <f t="shared" ref="H75:H138" si="43">SUM(E75:G75)</f>
        <v>0</v>
      </c>
      <c r="I75" s="27"/>
      <c r="J75" s="11">
        <f t="shared" si="30"/>
        <v>0</v>
      </c>
      <c r="K75" s="121" t="str">
        <f t="shared" ref="K75:K138" si="44">IF(AZ75=0,"",(SUM(J75)/SUM(AZ75)))</f>
        <v/>
      </c>
      <c r="L75" s="28">
        <f t="shared" ref="L75:L138" si="45">G75</f>
        <v>0</v>
      </c>
      <c r="M75" s="26">
        <f t="shared" ref="M75:M138" si="46">J75+L75</f>
        <v>0</v>
      </c>
      <c r="N75" s="29"/>
      <c r="O75" s="30">
        <f t="shared" si="31"/>
        <v>0</v>
      </c>
      <c r="Q75" s="11">
        <f t="shared" si="32"/>
        <v>0</v>
      </c>
      <c r="R75" s="9">
        <f t="shared" si="33"/>
        <v>0</v>
      </c>
      <c r="S75" s="9">
        <f t="shared" si="34"/>
        <v>0</v>
      </c>
      <c r="T75" s="10">
        <f t="shared" si="35"/>
        <v>0</v>
      </c>
      <c r="V75" s="30">
        <f t="shared" si="36"/>
        <v>0</v>
      </c>
      <c r="W75" s="123"/>
      <c r="X75" s="124">
        <v>66</v>
      </c>
      <c r="Y75" s="125"/>
      <c r="Z75" s="125"/>
      <c r="AA75" s="126"/>
      <c r="AB75" s="127"/>
      <c r="AC75" s="127"/>
      <c r="AD75" s="127"/>
      <c r="AE75" s="127"/>
      <c r="AF75" s="127"/>
      <c r="AG75" s="127"/>
      <c r="AH75" s="127"/>
      <c r="AI75" s="127"/>
      <c r="AJ75" s="127"/>
      <c r="AK75" s="127"/>
      <c r="AL75" s="128"/>
      <c r="AN75" s="124">
        <v>66</v>
      </c>
      <c r="AO75" s="129">
        <v>66</v>
      </c>
      <c r="AP75" s="130" t="s">
        <v>128</v>
      </c>
      <c r="AQ75" s="131">
        <f t="shared" si="37"/>
        <v>0</v>
      </c>
      <c r="AR75" s="132">
        <v>0</v>
      </c>
      <c r="AS75" s="131">
        <f t="shared" ref="AS75:AS138" si="47">IF(AR75&lt;0,AQ75,IF(AQ75-AR75&gt;0,AQ75-AR75,0))</f>
        <v>0</v>
      </c>
      <c r="AT75" s="131">
        <v>0</v>
      </c>
      <c r="AU75" s="131">
        <v>0</v>
      </c>
      <c r="AV75" s="131">
        <v>0</v>
      </c>
      <c r="AW75" s="131">
        <v>0</v>
      </c>
      <c r="AX75" s="131">
        <v>0</v>
      </c>
      <c r="AY75" s="131">
        <f t="shared" ref="AY75:AY138" si="48">BW75</f>
        <v>0</v>
      </c>
      <c r="AZ75" s="133">
        <f t="shared" ref="AZ75:AZ138" si="49">SUM(AS75:AX75)+AY75</f>
        <v>0</v>
      </c>
      <c r="BA75" s="134">
        <f t="shared" si="38"/>
        <v>0</v>
      </c>
      <c r="BB75" s="134"/>
      <c r="BC75" s="134"/>
      <c r="BD75" s="64"/>
      <c r="BE75" s="31">
        <v>66</v>
      </c>
      <c r="BF75" s="32" t="s">
        <v>128</v>
      </c>
      <c r="BG75" s="135">
        <v>0</v>
      </c>
      <c r="BH75" s="33">
        <v>0</v>
      </c>
      <c r="BI75" s="33"/>
      <c r="BJ75" s="34">
        <v>0</v>
      </c>
      <c r="BK75" s="35">
        <f t="shared" ref="BK75:BK138" si="50">SUM(BH75:BJ75)</f>
        <v>0</v>
      </c>
      <c r="BL75" s="34">
        <v>0</v>
      </c>
      <c r="BM75" s="34">
        <v>0</v>
      </c>
      <c r="BN75" s="35">
        <f t="shared" si="39"/>
        <v>0</v>
      </c>
      <c r="BO75" s="36">
        <f t="shared" si="40"/>
        <v>0</v>
      </c>
      <c r="BP75" s="37"/>
      <c r="BQ75" s="35">
        <f t="shared" ref="BQ75:BQ138" si="51">BM75+BJ75</f>
        <v>0</v>
      </c>
      <c r="BR75" s="37"/>
      <c r="BS75" s="136">
        <f t="shared" ref="BS75:BS138" si="52">AS75</f>
        <v>0</v>
      </c>
      <c r="BT75" s="137">
        <f t="shared" ref="BT75:BT138" si="53">IF(AR75&lt;0,0,IF((AD75+AE75-AR75)&gt;0,AD75+AE75-AR75,0))</f>
        <v>0</v>
      </c>
      <c r="BU75" s="138">
        <f t="shared" ref="BU75:BU138" si="54">BS75-BT75</f>
        <v>0</v>
      </c>
      <c r="BV75" s="137">
        <v>0</v>
      </c>
      <c r="BW75" s="35">
        <f t="shared" ref="BW75:BW138" si="55">IF(AND(BU75&lt;0,BV75&lt;0),      IF(BU75&lt;BV75,    0,   BV75-BU75),    IF(AND(BU75&gt;0,BV75&gt;0),     IF(OR(BV75&gt;BU75,BV75=BU75    ),      BV75-BU75,    0), BV75))</f>
        <v>0</v>
      </c>
      <c r="BX75" s="37"/>
      <c r="BY75" s="36">
        <f t="shared" si="41"/>
        <v>0</v>
      </c>
      <c r="BZ75" s="139"/>
      <c r="CA75" s="70"/>
      <c r="CB75" s="124">
        <v>66</v>
      </c>
      <c r="CC75" s="125"/>
      <c r="CD75" s="140"/>
      <c r="CE75" s="140"/>
      <c r="CF75" s="140"/>
      <c r="CG75" s="141"/>
      <c r="CK75" s="139"/>
    </row>
    <row r="76" spans="1:89" x14ac:dyDescent="0.25">
      <c r="A76" s="119">
        <v>67</v>
      </c>
      <c r="B76" s="119">
        <v>67</v>
      </c>
      <c r="C76" s="120" t="s">
        <v>129</v>
      </c>
      <c r="D76" s="8">
        <f t="shared" si="42"/>
        <v>1</v>
      </c>
      <c r="E76" s="9">
        <f t="shared" si="29"/>
        <v>18562</v>
      </c>
      <c r="F76" s="9">
        <f t="shared" si="29"/>
        <v>0</v>
      </c>
      <c r="G76" s="9">
        <f t="shared" si="29"/>
        <v>891</v>
      </c>
      <c r="H76" s="26">
        <f t="shared" si="43"/>
        <v>19453</v>
      </c>
      <c r="I76" s="27"/>
      <c r="J76" s="11">
        <f t="shared" si="30"/>
        <v>0</v>
      </c>
      <c r="K76" s="121">
        <f t="shared" si="44"/>
        <v>0</v>
      </c>
      <c r="L76" s="28">
        <f t="shared" si="45"/>
        <v>891</v>
      </c>
      <c r="M76" s="26">
        <f t="shared" si="46"/>
        <v>891</v>
      </c>
      <c r="N76" s="29"/>
      <c r="O76" s="30">
        <f t="shared" si="31"/>
        <v>18562</v>
      </c>
      <c r="Q76" s="11">
        <f t="shared" si="32"/>
        <v>0</v>
      </c>
      <c r="R76" s="9">
        <f t="shared" si="33"/>
        <v>0</v>
      </c>
      <c r="S76" s="9">
        <f t="shared" si="34"/>
        <v>891</v>
      </c>
      <c r="T76" s="10">
        <f t="shared" si="35"/>
        <v>891</v>
      </c>
      <c r="V76" s="30">
        <f t="shared" si="36"/>
        <v>4960.5</v>
      </c>
      <c r="W76" s="123"/>
      <c r="X76" s="124">
        <v>67</v>
      </c>
      <c r="Y76" s="125">
        <v>1</v>
      </c>
      <c r="Z76" s="125">
        <v>1.7113519680546662E-3</v>
      </c>
      <c r="AA76" s="126">
        <v>0</v>
      </c>
      <c r="AB76" s="127">
        <v>18562</v>
      </c>
      <c r="AC76" s="127">
        <v>0</v>
      </c>
      <c r="AD76" s="127">
        <v>18562</v>
      </c>
      <c r="AE76" s="127">
        <v>0</v>
      </c>
      <c r="AF76" s="127">
        <v>891</v>
      </c>
      <c r="AG76" s="127">
        <v>19453</v>
      </c>
      <c r="AH76" s="127">
        <v>0</v>
      </c>
      <c r="AI76" s="127">
        <v>0</v>
      </c>
      <c r="AJ76" s="127">
        <v>0</v>
      </c>
      <c r="AK76" s="127">
        <v>0</v>
      </c>
      <c r="AL76" s="128">
        <v>19453</v>
      </c>
      <c r="AN76" s="124">
        <v>67</v>
      </c>
      <c r="AO76" s="129">
        <v>67</v>
      </c>
      <c r="AP76" s="130" t="s">
        <v>129</v>
      </c>
      <c r="AQ76" s="131">
        <f t="shared" si="37"/>
        <v>18562</v>
      </c>
      <c r="AR76" s="132">
        <v>30035</v>
      </c>
      <c r="AS76" s="131">
        <f t="shared" si="47"/>
        <v>0</v>
      </c>
      <c r="AT76" s="131">
        <v>0</v>
      </c>
      <c r="AU76" s="131">
        <v>771.75</v>
      </c>
      <c r="AV76" s="131">
        <v>3297.75</v>
      </c>
      <c r="AW76" s="131">
        <v>0</v>
      </c>
      <c r="AX76" s="131">
        <v>0</v>
      </c>
      <c r="AY76" s="131">
        <f t="shared" si="48"/>
        <v>0</v>
      </c>
      <c r="AZ76" s="133">
        <f t="shared" si="49"/>
        <v>4069.5</v>
      </c>
      <c r="BA76" s="134">
        <f t="shared" si="38"/>
        <v>0</v>
      </c>
      <c r="BB76" s="134"/>
      <c r="BC76" s="134"/>
      <c r="BD76" s="64"/>
      <c r="BE76" s="31">
        <v>67</v>
      </c>
      <c r="BF76" s="32" t="s">
        <v>129</v>
      </c>
      <c r="BG76" s="135">
        <v>0</v>
      </c>
      <c r="BH76" s="33">
        <v>0</v>
      </c>
      <c r="BI76" s="33"/>
      <c r="BJ76" s="34">
        <v>0</v>
      </c>
      <c r="BK76" s="35">
        <f t="shared" si="50"/>
        <v>0</v>
      </c>
      <c r="BL76" s="34">
        <v>0</v>
      </c>
      <c r="BM76" s="34">
        <v>0</v>
      </c>
      <c r="BN76" s="35">
        <f t="shared" si="39"/>
        <v>0</v>
      </c>
      <c r="BO76" s="36">
        <f t="shared" si="40"/>
        <v>0</v>
      </c>
      <c r="BP76" s="37"/>
      <c r="BQ76" s="35">
        <f t="shared" si="51"/>
        <v>0</v>
      </c>
      <c r="BR76" s="37"/>
      <c r="BS76" s="136">
        <f t="shared" si="52"/>
        <v>0</v>
      </c>
      <c r="BT76" s="137">
        <f t="shared" si="53"/>
        <v>0</v>
      </c>
      <c r="BU76" s="138">
        <f t="shared" si="54"/>
        <v>0</v>
      </c>
      <c r="BV76" s="137">
        <v>0</v>
      </c>
      <c r="BW76" s="35">
        <f t="shared" si="55"/>
        <v>0</v>
      </c>
      <c r="BX76" s="37"/>
      <c r="BY76" s="36">
        <f t="shared" si="41"/>
        <v>0</v>
      </c>
      <c r="BZ76" s="139"/>
      <c r="CA76" s="70"/>
      <c r="CB76" s="124">
        <v>67</v>
      </c>
      <c r="CC76" s="125">
        <v>0</v>
      </c>
      <c r="CD76" s="140">
        <v>0</v>
      </c>
      <c r="CE76" s="140">
        <v>0</v>
      </c>
      <c r="CF76" s="140">
        <v>0</v>
      </c>
      <c r="CG76" s="141">
        <v>0</v>
      </c>
      <c r="CK76" s="139"/>
    </row>
    <row r="77" spans="1:89" x14ac:dyDescent="0.25">
      <c r="A77" s="119">
        <v>68</v>
      </c>
      <c r="B77" s="119">
        <v>68</v>
      </c>
      <c r="C77" s="120" t="s">
        <v>130</v>
      </c>
      <c r="D77" s="8">
        <f t="shared" si="42"/>
        <v>3</v>
      </c>
      <c r="E77" s="9">
        <f t="shared" si="29"/>
        <v>51021</v>
      </c>
      <c r="F77" s="9">
        <f t="shared" si="29"/>
        <v>0</v>
      </c>
      <c r="G77" s="9">
        <f t="shared" si="29"/>
        <v>2679</v>
      </c>
      <c r="H77" s="26">
        <f t="shared" si="43"/>
        <v>53700</v>
      </c>
      <c r="I77" s="27"/>
      <c r="J77" s="11">
        <f t="shared" si="30"/>
        <v>6088.2769310790009</v>
      </c>
      <c r="K77" s="121">
        <f t="shared" si="44"/>
        <v>0.41147770535924832</v>
      </c>
      <c r="L77" s="28">
        <f t="shared" si="45"/>
        <v>2679</v>
      </c>
      <c r="M77" s="26">
        <f t="shared" si="46"/>
        <v>8767.2769310790009</v>
      </c>
      <c r="N77" s="29"/>
      <c r="O77" s="30">
        <f t="shared" si="31"/>
        <v>44932.723068920997</v>
      </c>
      <c r="Q77" s="11">
        <f t="shared" si="32"/>
        <v>0</v>
      </c>
      <c r="R77" s="9">
        <f t="shared" si="33"/>
        <v>6088.2769310790009</v>
      </c>
      <c r="S77" s="9">
        <f t="shared" si="34"/>
        <v>2679</v>
      </c>
      <c r="T77" s="10">
        <f t="shared" si="35"/>
        <v>8767.2769310790009</v>
      </c>
      <c r="V77" s="30">
        <f t="shared" si="36"/>
        <v>17475.128324287987</v>
      </c>
      <c r="W77" s="123"/>
      <c r="X77" s="124">
        <v>68</v>
      </c>
      <c r="Y77" s="125">
        <v>3</v>
      </c>
      <c r="Z77" s="125">
        <v>0</v>
      </c>
      <c r="AA77" s="126">
        <v>0</v>
      </c>
      <c r="AB77" s="127">
        <v>51021</v>
      </c>
      <c r="AC77" s="127">
        <v>0</v>
      </c>
      <c r="AD77" s="127">
        <v>51021</v>
      </c>
      <c r="AE77" s="127">
        <v>0</v>
      </c>
      <c r="AF77" s="127">
        <v>2679</v>
      </c>
      <c r="AG77" s="127">
        <v>53700</v>
      </c>
      <c r="AH77" s="127">
        <v>0</v>
      </c>
      <c r="AI77" s="127">
        <v>0</v>
      </c>
      <c r="AJ77" s="127">
        <v>0</v>
      </c>
      <c r="AK77" s="127">
        <v>0</v>
      </c>
      <c r="AL77" s="128">
        <v>53700</v>
      </c>
      <c r="AN77" s="124">
        <v>68</v>
      </c>
      <c r="AO77" s="129">
        <v>68</v>
      </c>
      <c r="AP77" s="130" t="s">
        <v>130</v>
      </c>
      <c r="AQ77" s="131">
        <f t="shared" si="37"/>
        <v>51021</v>
      </c>
      <c r="AR77" s="132">
        <v>41718</v>
      </c>
      <c r="AS77" s="131">
        <f t="shared" si="47"/>
        <v>9303</v>
      </c>
      <c r="AT77" s="131">
        <v>1055</v>
      </c>
      <c r="AU77" s="131">
        <v>4502.5</v>
      </c>
      <c r="AV77" s="131">
        <v>0</v>
      </c>
      <c r="AW77" s="131">
        <v>0</v>
      </c>
      <c r="AX77" s="131">
        <v>0</v>
      </c>
      <c r="AY77" s="131">
        <f t="shared" si="48"/>
        <v>-64.371675712012802</v>
      </c>
      <c r="AZ77" s="133">
        <f t="shared" si="49"/>
        <v>14796.128324287987</v>
      </c>
      <c r="BA77" s="134">
        <f t="shared" si="38"/>
        <v>6088.2769310790009</v>
      </c>
      <c r="BB77" s="134"/>
      <c r="BC77" s="134"/>
      <c r="BD77" s="64"/>
      <c r="BE77" s="31">
        <v>68</v>
      </c>
      <c r="BF77" s="32" t="s">
        <v>130</v>
      </c>
      <c r="BG77" s="135">
        <v>0</v>
      </c>
      <c r="BH77" s="33">
        <v>0</v>
      </c>
      <c r="BI77" s="33"/>
      <c r="BJ77" s="34">
        <v>0</v>
      </c>
      <c r="BK77" s="35">
        <f t="shared" si="50"/>
        <v>0</v>
      </c>
      <c r="BL77" s="34">
        <v>0</v>
      </c>
      <c r="BM77" s="34">
        <v>0</v>
      </c>
      <c r="BN77" s="35">
        <f t="shared" si="39"/>
        <v>0</v>
      </c>
      <c r="BO77" s="36">
        <f t="shared" si="40"/>
        <v>0</v>
      </c>
      <c r="BP77" s="37"/>
      <c r="BQ77" s="35">
        <f t="shared" si="51"/>
        <v>0</v>
      </c>
      <c r="BR77" s="37"/>
      <c r="BS77" s="136">
        <f t="shared" si="52"/>
        <v>9303</v>
      </c>
      <c r="BT77" s="137">
        <f t="shared" si="53"/>
        <v>9303</v>
      </c>
      <c r="BU77" s="138">
        <f t="shared" si="54"/>
        <v>0</v>
      </c>
      <c r="BV77" s="137">
        <v>-64.371675712012802</v>
      </c>
      <c r="BW77" s="35">
        <f t="shared" si="55"/>
        <v>-64.371675712012802</v>
      </c>
      <c r="BX77" s="37"/>
      <c r="BY77" s="36">
        <f t="shared" si="41"/>
        <v>-64.371675712012802</v>
      </c>
      <c r="BZ77" s="139"/>
      <c r="CA77" s="70"/>
      <c r="CB77" s="124">
        <v>68</v>
      </c>
      <c r="CC77" s="125">
        <v>0</v>
      </c>
      <c r="CD77" s="140">
        <v>0</v>
      </c>
      <c r="CE77" s="140">
        <v>0</v>
      </c>
      <c r="CF77" s="140">
        <v>0</v>
      </c>
      <c r="CG77" s="141">
        <v>0</v>
      </c>
      <c r="CK77" s="139"/>
    </row>
    <row r="78" spans="1:89" x14ac:dyDescent="0.25">
      <c r="A78" s="119">
        <v>69</v>
      </c>
      <c r="B78" s="119">
        <v>69</v>
      </c>
      <c r="C78" s="120" t="s">
        <v>131</v>
      </c>
      <c r="D78" s="8">
        <f t="shared" si="42"/>
        <v>0</v>
      </c>
      <c r="E78" s="9">
        <f t="shared" si="29"/>
        <v>0</v>
      </c>
      <c r="F78" s="9">
        <f t="shared" si="29"/>
        <v>0</v>
      </c>
      <c r="G78" s="9">
        <f t="shared" si="29"/>
        <v>0</v>
      </c>
      <c r="H78" s="26">
        <f t="shared" si="43"/>
        <v>0</v>
      </c>
      <c r="I78" s="27"/>
      <c r="J78" s="11">
        <f t="shared" si="30"/>
        <v>0</v>
      </c>
      <c r="K78" s="121" t="str">
        <f t="shared" si="44"/>
        <v/>
      </c>
      <c r="L78" s="28">
        <f t="shared" si="45"/>
        <v>0</v>
      </c>
      <c r="M78" s="26">
        <f t="shared" si="46"/>
        <v>0</v>
      </c>
      <c r="N78" s="29"/>
      <c r="O78" s="30">
        <f t="shared" si="31"/>
        <v>0</v>
      </c>
      <c r="Q78" s="11">
        <f t="shared" si="32"/>
        <v>0</v>
      </c>
      <c r="R78" s="9">
        <f t="shared" si="33"/>
        <v>0</v>
      </c>
      <c r="S78" s="9">
        <f t="shared" si="34"/>
        <v>0</v>
      </c>
      <c r="T78" s="10">
        <f t="shared" si="35"/>
        <v>0</v>
      </c>
      <c r="V78" s="30">
        <f t="shared" si="36"/>
        <v>0</v>
      </c>
      <c r="W78" s="123"/>
      <c r="X78" s="124">
        <v>69</v>
      </c>
      <c r="Y78" s="125"/>
      <c r="Z78" s="125"/>
      <c r="AA78" s="126"/>
      <c r="AB78" s="127"/>
      <c r="AC78" s="127"/>
      <c r="AD78" s="127"/>
      <c r="AE78" s="127"/>
      <c r="AF78" s="127"/>
      <c r="AG78" s="127"/>
      <c r="AH78" s="127"/>
      <c r="AI78" s="127"/>
      <c r="AJ78" s="127"/>
      <c r="AK78" s="127"/>
      <c r="AL78" s="128"/>
      <c r="AN78" s="124">
        <v>69</v>
      </c>
      <c r="AO78" s="129">
        <v>69</v>
      </c>
      <c r="AP78" s="130" t="s">
        <v>131</v>
      </c>
      <c r="AQ78" s="131">
        <f t="shared" si="37"/>
        <v>0</v>
      </c>
      <c r="AR78" s="132">
        <v>0</v>
      </c>
      <c r="AS78" s="131">
        <f t="shared" si="47"/>
        <v>0</v>
      </c>
      <c r="AT78" s="131">
        <v>0</v>
      </c>
      <c r="AU78" s="131">
        <v>0</v>
      </c>
      <c r="AV78" s="131">
        <v>0</v>
      </c>
      <c r="AW78" s="131">
        <v>0</v>
      </c>
      <c r="AX78" s="131">
        <v>0</v>
      </c>
      <c r="AY78" s="131">
        <f t="shared" si="48"/>
        <v>0</v>
      </c>
      <c r="AZ78" s="133">
        <f t="shared" si="49"/>
        <v>0</v>
      </c>
      <c r="BA78" s="134">
        <f t="shared" si="38"/>
        <v>0</v>
      </c>
      <c r="BB78" s="134"/>
      <c r="BC78" s="134"/>
      <c r="BD78" s="64"/>
      <c r="BE78" s="31">
        <v>69</v>
      </c>
      <c r="BF78" s="32" t="s">
        <v>131</v>
      </c>
      <c r="BG78" s="135">
        <v>0</v>
      </c>
      <c r="BH78" s="33">
        <v>0</v>
      </c>
      <c r="BI78" s="33"/>
      <c r="BJ78" s="34">
        <v>0</v>
      </c>
      <c r="BK78" s="35">
        <f t="shared" si="50"/>
        <v>0</v>
      </c>
      <c r="BL78" s="34">
        <v>0</v>
      </c>
      <c r="BM78" s="34">
        <v>0</v>
      </c>
      <c r="BN78" s="35">
        <f t="shared" si="39"/>
        <v>0</v>
      </c>
      <c r="BO78" s="36">
        <f t="shared" si="40"/>
        <v>0</v>
      </c>
      <c r="BP78" s="37"/>
      <c r="BQ78" s="35">
        <f t="shared" si="51"/>
        <v>0</v>
      </c>
      <c r="BR78" s="37"/>
      <c r="BS78" s="136">
        <f t="shared" si="52"/>
        <v>0</v>
      </c>
      <c r="BT78" s="137">
        <f t="shared" si="53"/>
        <v>0</v>
      </c>
      <c r="BU78" s="138">
        <f t="shared" si="54"/>
        <v>0</v>
      </c>
      <c r="BV78" s="137">
        <v>0</v>
      </c>
      <c r="BW78" s="35">
        <f t="shared" si="55"/>
        <v>0</v>
      </c>
      <c r="BX78" s="37"/>
      <c r="BY78" s="36">
        <f t="shared" si="41"/>
        <v>0</v>
      </c>
      <c r="BZ78" s="139"/>
      <c r="CA78" s="70"/>
      <c r="CB78" s="124">
        <v>69</v>
      </c>
      <c r="CC78" s="125"/>
      <c r="CD78" s="140"/>
      <c r="CE78" s="140"/>
      <c r="CF78" s="140"/>
      <c r="CG78" s="141"/>
      <c r="CK78" s="139"/>
    </row>
    <row r="79" spans="1:89" x14ac:dyDescent="0.25">
      <c r="A79" s="119">
        <v>70</v>
      </c>
      <c r="B79" s="119">
        <v>70</v>
      </c>
      <c r="C79" s="120" t="s">
        <v>132</v>
      </c>
      <c r="D79" s="8">
        <f t="shared" si="42"/>
        <v>0</v>
      </c>
      <c r="E79" s="9">
        <f t="shared" si="29"/>
        <v>0</v>
      </c>
      <c r="F79" s="9">
        <f t="shared" si="29"/>
        <v>0</v>
      </c>
      <c r="G79" s="9">
        <f t="shared" si="29"/>
        <v>0</v>
      </c>
      <c r="H79" s="26">
        <f t="shared" si="43"/>
        <v>0</v>
      </c>
      <c r="I79" s="27"/>
      <c r="J79" s="11">
        <f t="shared" si="30"/>
        <v>0</v>
      </c>
      <c r="K79" s="121" t="str">
        <f t="shared" si="44"/>
        <v/>
      </c>
      <c r="L79" s="28">
        <f t="shared" si="45"/>
        <v>0</v>
      </c>
      <c r="M79" s="26">
        <f t="shared" si="46"/>
        <v>0</v>
      </c>
      <c r="N79" s="29"/>
      <c r="O79" s="30">
        <f t="shared" si="31"/>
        <v>0</v>
      </c>
      <c r="Q79" s="11">
        <f t="shared" si="32"/>
        <v>0</v>
      </c>
      <c r="R79" s="9">
        <f t="shared" si="33"/>
        <v>0</v>
      </c>
      <c r="S79" s="9">
        <f t="shared" si="34"/>
        <v>0</v>
      </c>
      <c r="T79" s="10">
        <f t="shared" si="35"/>
        <v>0</v>
      </c>
      <c r="V79" s="30">
        <f t="shared" si="36"/>
        <v>0</v>
      </c>
      <c r="W79" s="123"/>
      <c r="X79" s="124">
        <v>70</v>
      </c>
      <c r="Y79" s="125"/>
      <c r="Z79" s="125"/>
      <c r="AA79" s="126"/>
      <c r="AB79" s="127"/>
      <c r="AC79" s="127"/>
      <c r="AD79" s="127"/>
      <c r="AE79" s="127"/>
      <c r="AF79" s="127"/>
      <c r="AG79" s="127"/>
      <c r="AH79" s="127"/>
      <c r="AI79" s="127"/>
      <c r="AJ79" s="127"/>
      <c r="AK79" s="127"/>
      <c r="AL79" s="128"/>
      <c r="AN79" s="124">
        <v>70</v>
      </c>
      <c r="AO79" s="129">
        <v>70</v>
      </c>
      <c r="AP79" s="130" t="s">
        <v>132</v>
      </c>
      <c r="AQ79" s="131">
        <f t="shared" si="37"/>
        <v>0</v>
      </c>
      <c r="AR79" s="132">
        <v>0</v>
      </c>
      <c r="AS79" s="131">
        <f t="shared" si="47"/>
        <v>0</v>
      </c>
      <c r="AT79" s="131">
        <v>0</v>
      </c>
      <c r="AU79" s="131">
        <v>0</v>
      </c>
      <c r="AV79" s="131">
        <v>0</v>
      </c>
      <c r="AW79" s="131">
        <v>0</v>
      </c>
      <c r="AX79" s="131">
        <v>0</v>
      </c>
      <c r="AY79" s="131">
        <f t="shared" si="48"/>
        <v>0</v>
      </c>
      <c r="AZ79" s="133">
        <f t="shared" si="49"/>
        <v>0</v>
      </c>
      <c r="BA79" s="134">
        <f t="shared" si="38"/>
        <v>0</v>
      </c>
      <c r="BB79" s="134"/>
      <c r="BC79" s="134"/>
      <c r="BD79" s="64"/>
      <c r="BE79" s="31">
        <v>70</v>
      </c>
      <c r="BF79" s="32" t="s">
        <v>132</v>
      </c>
      <c r="BG79" s="135">
        <v>0</v>
      </c>
      <c r="BH79" s="33">
        <v>0</v>
      </c>
      <c r="BI79" s="33"/>
      <c r="BJ79" s="34">
        <v>0</v>
      </c>
      <c r="BK79" s="35">
        <f t="shared" si="50"/>
        <v>0</v>
      </c>
      <c r="BL79" s="34">
        <v>0</v>
      </c>
      <c r="BM79" s="34">
        <v>0</v>
      </c>
      <c r="BN79" s="35">
        <f t="shared" si="39"/>
        <v>0</v>
      </c>
      <c r="BO79" s="36">
        <f t="shared" si="40"/>
        <v>0</v>
      </c>
      <c r="BP79" s="37"/>
      <c r="BQ79" s="35">
        <f t="shared" si="51"/>
        <v>0</v>
      </c>
      <c r="BR79" s="37"/>
      <c r="BS79" s="136">
        <f t="shared" si="52"/>
        <v>0</v>
      </c>
      <c r="BT79" s="137">
        <f t="shared" si="53"/>
        <v>0</v>
      </c>
      <c r="BU79" s="138">
        <f t="shared" si="54"/>
        <v>0</v>
      </c>
      <c r="BV79" s="137">
        <v>0</v>
      </c>
      <c r="BW79" s="35">
        <f t="shared" si="55"/>
        <v>0</v>
      </c>
      <c r="BX79" s="37"/>
      <c r="BY79" s="36">
        <f t="shared" si="41"/>
        <v>0</v>
      </c>
      <c r="BZ79" s="139"/>
      <c r="CA79" s="70"/>
      <c r="CB79" s="124">
        <v>70</v>
      </c>
      <c r="CC79" s="125"/>
      <c r="CD79" s="140"/>
      <c r="CE79" s="140"/>
      <c r="CF79" s="140"/>
      <c r="CG79" s="141"/>
      <c r="CK79" s="139"/>
    </row>
    <row r="80" spans="1:89" x14ac:dyDescent="0.25">
      <c r="A80" s="119">
        <v>71</v>
      </c>
      <c r="B80" s="119">
        <v>71</v>
      </c>
      <c r="C80" s="120" t="s">
        <v>133</v>
      </c>
      <c r="D80" s="8">
        <f t="shared" si="42"/>
        <v>9.379999999999999</v>
      </c>
      <c r="E80" s="9">
        <f t="shared" si="29"/>
        <v>157672</v>
      </c>
      <c r="F80" s="9">
        <f t="shared" si="29"/>
        <v>0</v>
      </c>
      <c r="G80" s="9">
        <f t="shared" si="29"/>
        <v>8378</v>
      </c>
      <c r="H80" s="26">
        <f t="shared" si="43"/>
        <v>166050</v>
      </c>
      <c r="I80" s="27"/>
      <c r="J80" s="11">
        <f t="shared" si="30"/>
        <v>47576.786126025188</v>
      </c>
      <c r="K80" s="121">
        <f t="shared" si="44"/>
        <v>0.50427354102179256</v>
      </c>
      <c r="L80" s="28">
        <f t="shared" si="45"/>
        <v>8378</v>
      </c>
      <c r="M80" s="26">
        <f t="shared" si="46"/>
        <v>55954.786126025188</v>
      </c>
      <c r="N80" s="29"/>
      <c r="O80" s="30">
        <f t="shared" si="31"/>
        <v>110095.2138739748</v>
      </c>
      <c r="Q80" s="11">
        <f t="shared" si="32"/>
        <v>0</v>
      </c>
      <c r="R80" s="9">
        <f t="shared" si="33"/>
        <v>47576.786126025188</v>
      </c>
      <c r="S80" s="9">
        <f t="shared" si="34"/>
        <v>8378</v>
      </c>
      <c r="T80" s="10">
        <f t="shared" si="35"/>
        <v>55954.786126025188</v>
      </c>
      <c r="V80" s="30">
        <f t="shared" si="36"/>
        <v>102725.17917109421</v>
      </c>
      <c r="W80" s="123"/>
      <c r="X80" s="124">
        <v>71</v>
      </c>
      <c r="Y80" s="125">
        <v>9.379999999999999</v>
      </c>
      <c r="Z80" s="125">
        <v>0</v>
      </c>
      <c r="AA80" s="126">
        <v>0</v>
      </c>
      <c r="AB80" s="127">
        <v>157672</v>
      </c>
      <c r="AC80" s="127">
        <v>0</v>
      </c>
      <c r="AD80" s="127">
        <v>157672</v>
      </c>
      <c r="AE80" s="127">
        <v>0</v>
      </c>
      <c r="AF80" s="127">
        <v>8378</v>
      </c>
      <c r="AG80" s="127">
        <v>166050</v>
      </c>
      <c r="AH80" s="127">
        <v>0</v>
      </c>
      <c r="AI80" s="127">
        <v>0</v>
      </c>
      <c r="AJ80" s="127">
        <v>0</v>
      </c>
      <c r="AK80" s="127">
        <v>0</v>
      </c>
      <c r="AL80" s="128">
        <v>166050</v>
      </c>
      <c r="AN80" s="124">
        <v>71</v>
      </c>
      <c r="AO80" s="129">
        <v>71</v>
      </c>
      <c r="AP80" s="130" t="s">
        <v>133</v>
      </c>
      <c r="AQ80" s="131">
        <f t="shared" si="37"/>
        <v>157672</v>
      </c>
      <c r="AR80" s="132">
        <v>84796</v>
      </c>
      <c r="AS80" s="131">
        <f t="shared" si="47"/>
        <v>72876</v>
      </c>
      <c r="AT80" s="131">
        <v>11161</v>
      </c>
      <c r="AU80" s="131">
        <v>1725</v>
      </c>
      <c r="AV80" s="131">
        <v>0</v>
      </c>
      <c r="AW80" s="131">
        <v>3188</v>
      </c>
      <c r="AX80" s="131">
        <v>6078</v>
      </c>
      <c r="AY80" s="131">
        <f t="shared" si="48"/>
        <v>-680.82082890580205</v>
      </c>
      <c r="AZ80" s="133">
        <f t="shared" si="49"/>
        <v>94347.179171094205</v>
      </c>
      <c r="BA80" s="134">
        <f t="shared" si="38"/>
        <v>47576.786126025188</v>
      </c>
      <c r="BB80" s="134"/>
      <c r="BC80" s="134"/>
      <c r="BD80" s="64"/>
      <c r="BE80" s="31">
        <v>71</v>
      </c>
      <c r="BF80" s="32" t="s">
        <v>133</v>
      </c>
      <c r="BG80" s="135">
        <v>0</v>
      </c>
      <c r="BH80" s="33">
        <v>0</v>
      </c>
      <c r="BI80" s="33"/>
      <c r="BJ80" s="34">
        <v>0</v>
      </c>
      <c r="BK80" s="35">
        <f t="shared" si="50"/>
        <v>0</v>
      </c>
      <c r="BL80" s="34">
        <v>0</v>
      </c>
      <c r="BM80" s="34">
        <v>0</v>
      </c>
      <c r="BN80" s="35">
        <f t="shared" si="39"/>
        <v>0</v>
      </c>
      <c r="BO80" s="36">
        <f t="shared" si="40"/>
        <v>0</v>
      </c>
      <c r="BP80" s="37"/>
      <c r="BQ80" s="35">
        <f t="shared" si="51"/>
        <v>0</v>
      </c>
      <c r="BR80" s="37"/>
      <c r="BS80" s="136">
        <f t="shared" si="52"/>
        <v>72876</v>
      </c>
      <c r="BT80" s="137">
        <f t="shared" si="53"/>
        <v>72876</v>
      </c>
      <c r="BU80" s="138">
        <f t="shared" si="54"/>
        <v>0</v>
      </c>
      <c r="BV80" s="137">
        <v>-680.82082890580205</v>
      </c>
      <c r="BW80" s="35">
        <f t="shared" si="55"/>
        <v>-680.82082890580205</v>
      </c>
      <c r="BX80" s="37"/>
      <c r="BY80" s="36">
        <f t="shared" si="41"/>
        <v>-680.82082890580205</v>
      </c>
      <c r="BZ80" s="139"/>
      <c r="CA80" s="70"/>
      <c r="CB80" s="124">
        <v>71</v>
      </c>
      <c r="CC80" s="125">
        <v>0</v>
      </c>
      <c r="CD80" s="140">
        <v>0</v>
      </c>
      <c r="CE80" s="140">
        <v>0</v>
      </c>
      <c r="CF80" s="140">
        <v>0</v>
      </c>
      <c r="CG80" s="141">
        <v>0</v>
      </c>
      <c r="CK80" s="139"/>
    </row>
    <row r="81" spans="1:89" x14ac:dyDescent="0.25">
      <c r="A81" s="119">
        <v>72</v>
      </c>
      <c r="B81" s="119">
        <v>72</v>
      </c>
      <c r="C81" s="120" t="s">
        <v>134</v>
      </c>
      <c r="D81" s="8">
        <f t="shared" si="42"/>
        <v>9.2200000000000006</v>
      </c>
      <c r="E81" s="9">
        <f t="shared" si="29"/>
        <v>115278</v>
      </c>
      <c r="F81" s="9">
        <f t="shared" si="29"/>
        <v>0</v>
      </c>
      <c r="G81" s="9">
        <f t="shared" si="29"/>
        <v>8186</v>
      </c>
      <c r="H81" s="26">
        <f t="shared" si="43"/>
        <v>123464</v>
      </c>
      <c r="I81" s="27"/>
      <c r="J81" s="11">
        <f t="shared" si="30"/>
        <v>-56.671989646894389</v>
      </c>
      <c r="K81" s="121">
        <f t="shared" si="44"/>
        <v>-2.5796340760687177E-3</v>
      </c>
      <c r="L81" s="28">
        <f t="shared" si="45"/>
        <v>8186</v>
      </c>
      <c r="M81" s="26">
        <f t="shared" si="46"/>
        <v>8129.328010353106</v>
      </c>
      <c r="N81" s="29"/>
      <c r="O81" s="30">
        <f t="shared" si="31"/>
        <v>115334.6719896469</v>
      </c>
      <c r="Q81" s="11">
        <f t="shared" si="32"/>
        <v>0</v>
      </c>
      <c r="R81" s="9">
        <f t="shared" si="33"/>
        <v>-56.671989646894389</v>
      </c>
      <c r="S81" s="9">
        <f t="shared" si="34"/>
        <v>8186</v>
      </c>
      <c r="T81" s="10">
        <f t="shared" si="35"/>
        <v>8129.328010353106</v>
      </c>
      <c r="V81" s="30">
        <f t="shared" si="36"/>
        <v>30155.003345335219</v>
      </c>
      <c r="W81" s="123"/>
      <c r="X81" s="124">
        <v>72</v>
      </c>
      <c r="Y81" s="125">
        <v>9.2200000000000006</v>
      </c>
      <c r="Z81" s="125">
        <v>5.1755861113858298E-2</v>
      </c>
      <c r="AA81" s="126">
        <v>0</v>
      </c>
      <c r="AB81" s="127">
        <v>115278</v>
      </c>
      <c r="AC81" s="127">
        <v>0</v>
      </c>
      <c r="AD81" s="127">
        <v>115278</v>
      </c>
      <c r="AE81" s="127">
        <v>0</v>
      </c>
      <c r="AF81" s="127">
        <v>8186</v>
      </c>
      <c r="AG81" s="127">
        <v>123464</v>
      </c>
      <c r="AH81" s="127">
        <v>0</v>
      </c>
      <c r="AI81" s="127">
        <v>0</v>
      </c>
      <c r="AJ81" s="127">
        <v>0</v>
      </c>
      <c r="AK81" s="127">
        <v>0</v>
      </c>
      <c r="AL81" s="128">
        <v>123464</v>
      </c>
      <c r="AN81" s="124">
        <v>72</v>
      </c>
      <c r="AO81" s="129">
        <v>72</v>
      </c>
      <c r="AP81" s="130" t="s">
        <v>134</v>
      </c>
      <c r="AQ81" s="131">
        <f t="shared" si="37"/>
        <v>115278</v>
      </c>
      <c r="AR81" s="132">
        <v>144398</v>
      </c>
      <c r="AS81" s="131">
        <f t="shared" si="47"/>
        <v>0</v>
      </c>
      <c r="AT81" s="131">
        <v>1410</v>
      </c>
      <c r="AU81" s="131">
        <v>10520.75</v>
      </c>
      <c r="AV81" s="131">
        <v>6978.5</v>
      </c>
      <c r="AW81" s="131">
        <v>3145.75</v>
      </c>
      <c r="AX81" s="131">
        <v>0</v>
      </c>
      <c r="AY81" s="131">
        <f t="shared" si="48"/>
        <v>-85.99665466478109</v>
      </c>
      <c r="AZ81" s="133">
        <f t="shared" si="49"/>
        <v>21969.003345335219</v>
      </c>
      <c r="BA81" s="134">
        <f t="shared" si="38"/>
        <v>-56.671989646894389</v>
      </c>
      <c r="BB81" s="134"/>
      <c r="BC81" s="134"/>
      <c r="BD81" s="64"/>
      <c r="BE81" s="31">
        <v>72</v>
      </c>
      <c r="BF81" s="32" t="s">
        <v>134</v>
      </c>
      <c r="BG81" s="135">
        <v>0</v>
      </c>
      <c r="BH81" s="33">
        <v>0</v>
      </c>
      <c r="BI81" s="33"/>
      <c r="BJ81" s="34">
        <v>0</v>
      </c>
      <c r="BK81" s="35">
        <f t="shared" si="50"/>
        <v>0</v>
      </c>
      <c r="BL81" s="34">
        <v>0</v>
      </c>
      <c r="BM81" s="34">
        <v>0</v>
      </c>
      <c r="BN81" s="35">
        <f t="shared" si="39"/>
        <v>0</v>
      </c>
      <c r="BO81" s="36">
        <f t="shared" si="40"/>
        <v>0</v>
      </c>
      <c r="BP81" s="37"/>
      <c r="BQ81" s="35">
        <f t="shared" si="51"/>
        <v>0</v>
      </c>
      <c r="BR81" s="37"/>
      <c r="BS81" s="136">
        <f t="shared" si="52"/>
        <v>0</v>
      </c>
      <c r="BT81" s="137">
        <f t="shared" si="53"/>
        <v>0</v>
      </c>
      <c r="BU81" s="138">
        <f t="shared" si="54"/>
        <v>0</v>
      </c>
      <c r="BV81" s="137">
        <v>-85.99665466478109</v>
      </c>
      <c r="BW81" s="35">
        <f t="shared" si="55"/>
        <v>-85.99665466478109</v>
      </c>
      <c r="BX81" s="37"/>
      <c r="BY81" s="36">
        <f t="shared" si="41"/>
        <v>-85.99665466478109</v>
      </c>
      <c r="BZ81" s="139"/>
      <c r="CA81" s="70"/>
      <c r="CB81" s="124">
        <v>72</v>
      </c>
      <c r="CC81" s="125">
        <v>0</v>
      </c>
      <c r="CD81" s="140">
        <v>0</v>
      </c>
      <c r="CE81" s="140">
        <v>0</v>
      </c>
      <c r="CF81" s="140">
        <v>0</v>
      </c>
      <c r="CG81" s="141">
        <v>0</v>
      </c>
      <c r="CK81" s="139"/>
    </row>
    <row r="82" spans="1:89" x14ac:dyDescent="0.25">
      <c r="A82" s="119">
        <v>73</v>
      </c>
      <c r="B82" s="119">
        <v>73</v>
      </c>
      <c r="C82" s="120" t="s">
        <v>135</v>
      </c>
      <c r="D82" s="8">
        <f t="shared" si="42"/>
        <v>17.12</v>
      </c>
      <c r="E82" s="9">
        <f t="shared" si="29"/>
        <v>297753</v>
      </c>
      <c r="F82" s="9">
        <f t="shared" si="29"/>
        <v>0</v>
      </c>
      <c r="G82" s="9">
        <f t="shared" si="29"/>
        <v>15288</v>
      </c>
      <c r="H82" s="26">
        <f t="shared" si="43"/>
        <v>313041</v>
      </c>
      <c r="I82" s="27"/>
      <c r="J82" s="11">
        <f t="shared" si="30"/>
        <v>51729.914544278508</v>
      </c>
      <c r="K82" s="121">
        <f t="shared" si="44"/>
        <v>0.50270034962623933</v>
      </c>
      <c r="L82" s="28">
        <f t="shared" si="45"/>
        <v>15288</v>
      </c>
      <c r="M82" s="26">
        <f t="shared" si="46"/>
        <v>67017.914544278508</v>
      </c>
      <c r="N82" s="29"/>
      <c r="O82" s="30">
        <f t="shared" si="31"/>
        <v>246023.08545572148</v>
      </c>
      <c r="Q82" s="11">
        <f t="shared" si="32"/>
        <v>0</v>
      </c>
      <c r="R82" s="9">
        <f t="shared" si="33"/>
        <v>51729.914544278508</v>
      </c>
      <c r="S82" s="9">
        <f t="shared" si="34"/>
        <v>15288</v>
      </c>
      <c r="T82" s="10">
        <f t="shared" si="35"/>
        <v>67017.914544278508</v>
      </c>
      <c r="V82" s="30">
        <f t="shared" si="36"/>
        <v>118192.07512694193</v>
      </c>
      <c r="W82" s="123"/>
      <c r="X82" s="124">
        <v>73</v>
      </c>
      <c r="Y82" s="125">
        <v>17.12</v>
      </c>
      <c r="Z82" s="125">
        <v>0</v>
      </c>
      <c r="AA82" s="126">
        <v>0</v>
      </c>
      <c r="AB82" s="127">
        <v>297754</v>
      </c>
      <c r="AC82" s="127">
        <v>0</v>
      </c>
      <c r="AD82" s="127">
        <v>297754</v>
      </c>
      <c r="AE82" s="127">
        <v>0</v>
      </c>
      <c r="AF82" s="127">
        <v>15288</v>
      </c>
      <c r="AG82" s="127">
        <v>313042</v>
      </c>
      <c r="AH82" s="127">
        <v>0</v>
      </c>
      <c r="AI82" s="127">
        <v>0</v>
      </c>
      <c r="AJ82" s="127">
        <v>0</v>
      </c>
      <c r="AK82" s="127">
        <v>0</v>
      </c>
      <c r="AL82" s="128">
        <v>313042</v>
      </c>
      <c r="AN82" s="124">
        <v>73</v>
      </c>
      <c r="AO82" s="129">
        <v>73</v>
      </c>
      <c r="AP82" s="130" t="s">
        <v>135</v>
      </c>
      <c r="AQ82" s="131">
        <f t="shared" si="37"/>
        <v>297753</v>
      </c>
      <c r="AR82" s="132">
        <v>218111</v>
      </c>
      <c r="AS82" s="131">
        <f t="shared" si="47"/>
        <v>79642</v>
      </c>
      <c r="AT82" s="131">
        <v>18767</v>
      </c>
      <c r="AU82" s="131">
        <v>0</v>
      </c>
      <c r="AV82" s="131">
        <v>4617.75</v>
      </c>
      <c r="AW82" s="131">
        <v>1022</v>
      </c>
      <c r="AX82" s="131">
        <v>0</v>
      </c>
      <c r="AY82" s="131">
        <f t="shared" si="48"/>
        <v>-1144.6748730580657</v>
      </c>
      <c r="AZ82" s="133">
        <f t="shared" si="49"/>
        <v>102904.07512694193</v>
      </c>
      <c r="BA82" s="134">
        <f t="shared" si="38"/>
        <v>51729.914544278508</v>
      </c>
      <c r="BB82" s="134"/>
      <c r="BC82" s="134"/>
      <c r="BD82" s="64"/>
      <c r="BE82" s="31">
        <v>73</v>
      </c>
      <c r="BF82" s="32" t="s">
        <v>135</v>
      </c>
      <c r="BG82" s="135">
        <v>0</v>
      </c>
      <c r="BH82" s="33">
        <v>-1</v>
      </c>
      <c r="BI82" s="33"/>
      <c r="BJ82" s="34">
        <v>0</v>
      </c>
      <c r="BK82" s="35">
        <f t="shared" si="50"/>
        <v>-1</v>
      </c>
      <c r="BL82" s="34">
        <v>0</v>
      </c>
      <c r="BM82" s="34">
        <v>0</v>
      </c>
      <c r="BN82" s="35">
        <f t="shared" si="39"/>
        <v>0</v>
      </c>
      <c r="BO82" s="36">
        <f t="shared" si="40"/>
        <v>-1</v>
      </c>
      <c r="BP82" s="37"/>
      <c r="BQ82" s="35">
        <f t="shared" si="51"/>
        <v>0</v>
      </c>
      <c r="BR82" s="37"/>
      <c r="BS82" s="136">
        <f t="shared" si="52"/>
        <v>79642</v>
      </c>
      <c r="BT82" s="137">
        <f t="shared" si="53"/>
        <v>79643</v>
      </c>
      <c r="BU82" s="138">
        <f t="shared" si="54"/>
        <v>-1</v>
      </c>
      <c r="BV82" s="137">
        <v>-1145.6748730580657</v>
      </c>
      <c r="BW82" s="35">
        <f t="shared" si="55"/>
        <v>-1144.6748730580657</v>
      </c>
      <c r="BX82" s="37"/>
      <c r="BY82" s="36">
        <f t="shared" si="41"/>
        <v>-1144.6748730580657</v>
      </c>
      <c r="BZ82" s="139"/>
      <c r="CA82" s="70"/>
      <c r="CB82" s="124">
        <v>73</v>
      </c>
      <c r="CC82" s="125">
        <v>0</v>
      </c>
      <c r="CD82" s="140">
        <v>0</v>
      </c>
      <c r="CE82" s="140">
        <v>0</v>
      </c>
      <c r="CF82" s="140">
        <v>0</v>
      </c>
      <c r="CG82" s="141">
        <v>0</v>
      </c>
      <c r="CK82" s="139"/>
    </row>
    <row r="83" spans="1:89" x14ac:dyDescent="0.25">
      <c r="A83" s="119">
        <v>74</v>
      </c>
      <c r="B83" s="119">
        <v>74</v>
      </c>
      <c r="C83" s="120" t="s">
        <v>136</v>
      </c>
      <c r="D83" s="8">
        <f t="shared" si="42"/>
        <v>6</v>
      </c>
      <c r="E83" s="9">
        <f t="shared" si="29"/>
        <v>82752</v>
      </c>
      <c r="F83" s="9">
        <f t="shared" si="29"/>
        <v>0</v>
      </c>
      <c r="G83" s="9">
        <f t="shared" si="29"/>
        <v>5358</v>
      </c>
      <c r="H83" s="26">
        <f t="shared" si="43"/>
        <v>88110</v>
      </c>
      <c r="I83" s="27"/>
      <c r="J83" s="11">
        <f t="shared" si="30"/>
        <v>18108.969358857601</v>
      </c>
      <c r="K83" s="121">
        <f t="shared" si="44"/>
        <v>0.44153277186538042</v>
      </c>
      <c r="L83" s="28">
        <f t="shared" si="45"/>
        <v>5358</v>
      </c>
      <c r="M83" s="26">
        <f t="shared" si="46"/>
        <v>23466.969358857601</v>
      </c>
      <c r="N83" s="29"/>
      <c r="O83" s="30">
        <f t="shared" si="31"/>
        <v>64643.030641142395</v>
      </c>
      <c r="Q83" s="11">
        <f t="shared" si="32"/>
        <v>0</v>
      </c>
      <c r="R83" s="9">
        <f t="shared" si="33"/>
        <v>18108.969358857601</v>
      </c>
      <c r="S83" s="9">
        <f t="shared" si="34"/>
        <v>5358</v>
      </c>
      <c r="T83" s="10">
        <f t="shared" si="35"/>
        <v>23466.969358857601</v>
      </c>
      <c r="V83" s="30">
        <f t="shared" si="36"/>
        <v>46371.87374339423</v>
      </c>
      <c r="W83" s="123"/>
      <c r="X83" s="124">
        <v>74</v>
      </c>
      <c r="Y83" s="125">
        <v>6</v>
      </c>
      <c r="Z83" s="125">
        <v>0</v>
      </c>
      <c r="AA83" s="126">
        <v>0</v>
      </c>
      <c r="AB83" s="127">
        <v>82752</v>
      </c>
      <c r="AC83" s="127">
        <v>0</v>
      </c>
      <c r="AD83" s="127">
        <v>82752</v>
      </c>
      <c r="AE83" s="127">
        <v>0</v>
      </c>
      <c r="AF83" s="127">
        <v>5358</v>
      </c>
      <c r="AG83" s="127">
        <v>88110</v>
      </c>
      <c r="AH83" s="127">
        <v>0</v>
      </c>
      <c r="AI83" s="127">
        <v>0</v>
      </c>
      <c r="AJ83" s="127">
        <v>0</v>
      </c>
      <c r="AK83" s="127">
        <v>0</v>
      </c>
      <c r="AL83" s="128">
        <v>88110</v>
      </c>
      <c r="AN83" s="124">
        <v>74</v>
      </c>
      <c r="AO83" s="129">
        <v>74</v>
      </c>
      <c r="AP83" s="130" t="s">
        <v>136</v>
      </c>
      <c r="AQ83" s="131">
        <f t="shared" si="37"/>
        <v>82752</v>
      </c>
      <c r="AR83" s="132">
        <v>55024</v>
      </c>
      <c r="AS83" s="131">
        <f t="shared" si="47"/>
        <v>27728</v>
      </c>
      <c r="AT83" s="131">
        <v>4076</v>
      </c>
      <c r="AU83" s="131">
        <v>0</v>
      </c>
      <c r="AV83" s="131">
        <v>8244</v>
      </c>
      <c r="AW83" s="131">
        <v>498.5</v>
      </c>
      <c r="AX83" s="131">
        <v>716</v>
      </c>
      <c r="AY83" s="131">
        <f t="shared" si="48"/>
        <v>-248.6262566057685</v>
      </c>
      <c r="AZ83" s="133">
        <f t="shared" si="49"/>
        <v>41013.87374339423</v>
      </c>
      <c r="BA83" s="134">
        <f t="shared" si="38"/>
        <v>18108.969358857601</v>
      </c>
      <c r="BB83" s="134"/>
      <c r="BC83" s="134"/>
      <c r="BD83" s="64"/>
      <c r="BE83" s="31">
        <v>74</v>
      </c>
      <c r="BF83" s="32" t="s">
        <v>136</v>
      </c>
      <c r="BG83" s="135">
        <v>0</v>
      </c>
      <c r="BH83" s="33">
        <v>0</v>
      </c>
      <c r="BI83" s="33"/>
      <c r="BJ83" s="34">
        <v>0</v>
      </c>
      <c r="BK83" s="35">
        <f t="shared" si="50"/>
        <v>0</v>
      </c>
      <c r="BL83" s="34">
        <v>0</v>
      </c>
      <c r="BM83" s="34">
        <v>0</v>
      </c>
      <c r="BN83" s="35">
        <f t="shared" si="39"/>
        <v>0</v>
      </c>
      <c r="BO83" s="36">
        <f t="shared" si="40"/>
        <v>0</v>
      </c>
      <c r="BP83" s="37"/>
      <c r="BQ83" s="35">
        <f t="shared" si="51"/>
        <v>0</v>
      </c>
      <c r="BR83" s="37"/>
      <c r="BS83" s="136">
        <f t="shared" si="52"/>
        <v>27728</v>
      </c>
      <c r="BT83" s="137">
        <f t="shared" si="53"/>
        <v>27728</v>
      </c>
      <c r="BU83" s="138">
        <f t="shared" si="54"/>
        <v>0</v>
      </c>
      <c r="BV83" s="137">
        <v>-248.6262566057685</v>
      </c>
      <c r="BW83" s="35">
        <f t="shared" si="55"/>
        <v>-248.6262566057685</v>
      </c>
      <c r="BX83" s="37"/>
      <c r="BY83" s="36">
        <f t="shared" si="41"/>
        <v>-248.6262566057685</v>
      </c>
      <c r="BZ83" s="139"/>
      <c r="CA83" s="70"/>
      <c r="CB83" s="124">
        <v>74</v>
      </c>
      <c r="CC83" s="125">
        <v>0</v>
      </c>
      <c r="CD83" s="140">
        <v>0</v>
      </c>
      <c r="CE83" s="140">
        <v>0</v>
      </c>
      <c r="CF83" s="140">
        <v>0</v>
      </c>
      <c r="CG83" s="141">
        <v>0</v>
      </c>
      <c r="CK83" s="139"/>
    </row>
    <row r="84" spans="1:89" x14ac:dyDescent="0.25">
      <c r="A84" s="119">
        <v>75</v>
      </c>
      <c r="B84" s="119">
        <v>75</v>
      </c>
      <c r="C84" s="120" t="s">
        <v>137</v>
      </c>
      <c r="D84" s="8">
        <f t="shared" si="42"/>
        <v>0</v>
      </c>
      <c r="E84" s="9">
        <f t="shared" si="29"/>
        <v>0</v>
      </c>
      <c r="F84" s="9">
        <f t="shared" si="29"/>
        <v>0</v>
      </c>
      <c r="G84" s="9">
        <f t="shared" si="29"/>
        <v>0</v>
      </c>
      <c r="H84" s="26">
        <f t="shared" si="43"/>
        <v>0</v>
      </c>
      <c r="I84" s="27"/>
      <c r="J84" s="11">
        <f t="shared" si="30"/>
        <v>0</v>
      </c>
      <c r="K84" s="121" t="str">
        <f t="shared" si="44"/>
        <v/>
      </c>
      <c r="L84" s="28">
        <f t="shared" si="45"/>
        <v>0</v>
      </c>
      <c r="M84" s="26">
        <f t="shared" si="46"/>
        <v>0</v>
      </c>
      <c r="N84" s="29"/>
      <c r="O84" s="30">
        <f t="shared" si="31"/>
        <v>0</v>
      </c>
      <c r="Q84" s="11">
        <f t="shared" si="32"/>
        <v>0</v>
      </c>
      <c r="R84" s="9">
        <f t="shared" si="33"/>
        <v>0</v>
      </c>
      <c r="S84" s="9">
        <f t="shared" si="34"/>
        <v>0</v>
      </c>
      <c r="T84" s="10">
        <f t="shared" si="35"/>
        <v>0</v>
      </c>
      <c r="V84" s="30">
        <f t="shared" si="36"/>
        <v>0</v>
      </c>
      <c r="W84" s="123"/>
      <c r="X84" s="124">
        <v>75</v>
      </c>
      <c r="Y84" s="125"/>
      <c r="Z84" s="125"/>
      <c r="AA84" s="126"/>
      <c r="AB84" s="127"/>
      <c r="AC84" s="127"/>
      <c r="AD84" s="127"/>
      <c r="AE84" s="127"/>
      <c r="AF84" s="127"/>
      <c r="AG84" s="127"/>
      <c r="AH84" s="127"/>
      <c r="AI84" s="127"/>
      <c r="AJ84" s="127"/>
      <c r="AK84" s="127"/>
      <c r="AL84" s="128"/>
      <c r="AN84" s="124">
        <v>75</v>
      </c>
      <c r="AO84" s="129">
        <v>75</v>
      </c>
      <c r="AP84" s="130" t="s">
        <v>137</v>
      </c>
      <c r="AQ84" s="131">
        <f t="shared" si="37"/>
        <v>0</v>
      </c>
      <c r="AR84" s="132">
        <v>0</v>
      </c>
      <c r="AS84" s="131">
        <f t="shared" si="47"/>
        <v>0</v>
      </c>
      <c r="AT84" s="131">
        <v>0</v>
      </c>
      <c r="AU84" s="131">
        <v>0</v>
      </c>
      <c r="AV84" s="131">
        <v>0</v>
      </c>
      <c r="AW84" s="131">
        <v>0</v>
      </c>
      <c r="AX84" s="131">
        <v>0</v>
      </c>
      <c r="AY84" s="131">
        <f t="shared" si="48"/>
        <v>0</v>
      </c>
      <c r="AZ84" s="133">
        <f t="shared" si="49"/>
        <v>0</v>
      </c>
      <c r="BA84" s="134">
        <f t="shared" si="38"/>
        <v>0</v>
      </c>
      <c r="BB84" s="134"/>
      <c r="BC84" s="134"/>
      <c r="BD84" s="64"/>
      <c r="BE84" s="31">
        <v>75</v>
      </c>
      <c r="BF84" s="32" t="s">
        <v>137</v>
      </c>
      <c r="BG84" s="135">
        <v>0</v>
      </c>
      <c r="BH84" s="33">
        <v>0</v>
      </c>
      <c r="BI84" s="33"/>
      <c r="BJ84" s="34">
        <v>0</v>
      </c>
      <c r="BK84" s="35">
        <f t="shared" si="50"/>
        <v>0</v>
      </c>
      <c r="BL84" s="34">
        <v>0</v>
      </c>
      <c r="BM84" s="34">
        <v>0</v>
      </c>
      <c r="BN84" s="35">
        <f t="shared" si="39"/>
        <v>0</v>
      </c>
      <c r="BO84" s="36">
        <f t="shared" si="40"/>
        <v>0</v>
      </c>
      <c r="BP84" s="37"/>
      <c r="BQ84" s="35">
        <f t="shared" si="51"/>
        <v>0</v>
      </c>
      <c r="BR84" s="37"/>
      <c r="BS84" s="136">
        <f t="shared" si="52"/>
        <v>0</v>
      </c>
      <c r="BT84" s="137">
        <f t="shared" si="53"/>
        <v>0</v>
      </c>
      <c r="BU84" s="138">
        <f t="shared" si="54"/>
        <v>0</v>
      </c>
      <c r="BV84" s="137">
        <v>0</v>
      </c>
      <c r="BW84" s="35">
        <f t="shared" si="55"/>
        <v>0</v>
      </c>
      <c r="BX84" s="37"/>
      <c r="BY84" s="36">
        <f t="shared" si="41"/>
        <v>0</v>
      </c>
      <c r="BZ84" s="139"/>
      <c r="CA84" s="70"/>
      <c r="CB84" s="124">
        <v>75</v>
      </c>
      <c r="CC84" s="125"/>
      <c r="CD84" s="140"/>
      <c r="CE84" s="140"/>
      <c r="CF84" s="140"/>
      <c r="CG84" s="141"/>
      <c r="CK84" s="139"/>
    </row>
    <row r="85" spans="1:89" x14ac:dyDescent="0.25">
      <c r="A85" s="119">
        <v>76</v>
      </c>
      <c r="B85" s="119">
        <v>76</v>
      </c>
      <c r="C85" s="120" t="s">
        <v>138</v>
      </c>
      <c r="D85" s="8">
        <f t="shared" si="42"/>
        <v>0</v>
      </c>
      <c r="E85" s="9">
        <f t="shared" si="29"/>
        <v>0</v>
      </c>
      <c r="F85" s="9">
        <f t="shared" si="29"/>
        <v>0</v>
      </c>
      <c r="G85" s="9">
        <f t="shared" si="29"/>
        <v>0</v>
      </c>
      <c r="H85" s="26">
        <f t="shared" si="43"/>
        <v>0</v>
      </c>
      <c r="I85" s="27"/>
      <c r="J85" s="11">
        <f t="shared" si="30"/>
        <v>0</v>
      </c>
      <c r="K85" s="121" t="str">
        <f t="shared" si="44"/>
        <v/>
      </c>
      <c r="L85" s="28">
        <f t="shared" si="45"/>
        <v>0</v>
      </c>
      <c r="M85" s="26">
        <f t="shared" si="46"/>
        <v>0</v>
      </c>
      <c r="N85" s="29"/>
      <c r="O85" s="30">
        <f t="shared" si="31"/>
        <v>0</v>
      </c>
      <c r="Q85" s="11">
        <f t="shared" si="32"/>
        <v>0</v>
      </c>
      <c r="R85" s="9">
        <f t="shared" si="33"/>
        <v>0</v>
      </c>
      <c r="S85" s="9">
        <f t="shared" si="34"/>
        <v>0</v>
      </c>
      <c r="T85" s="10">
        <f t="shared" si="35"/>
        <v>0</v>
      </c>
      <c r="V85" s="30">
        <f t="shared" si="36"/>
        <v>0</v>
      </c>
      <c r="W85" s="123"/>
      <c r="X85" s="124">
        <v>76</v>
      </c>
      <c r="Y85" s="125"/>
      <c r="Z85" s="125"/>
      <c r="AA85" s="126"/>
      <c r="AB85" s="127"/>
      <c r="AC85" s="127"/>
      <c r="AD85" s="127"/>
      <c r="AE85" s="127"/>
      <c r="AF85" s="127"/>
      <c r="AG85" s="127"/>
      <c r="AH85" s="127"/>
      <c r="AI85" s="127"/>
      <c r="AJ85" s="127"/>
      <c r="AK85" s="127"/>
      <c r="AL85" s="128"/>
      <c r="AN85" s="124">
        <v>76</v>
      </c>
      <c r="AO85" s="129">
        <v>76</v>
      </c>
      <c r="AP85" s="130" t="s">
        <v>138</v>
      </c>
      <c r="AQ85" s="131">
        <f t="shared" si="37"/>
        <v>0</v>
      </c>
      <c r="AR85" s="132">
        <v>0</v>
      </c>
      <c r="AS85" s="131">
        <f t="shared" si="47"/>
        <v>0</v>
      </c>
      <c r="AT85" s="131">
        <v>0</v>
      </c>
      <c r="AU85" s="131">
        <v>0</v>
      </c>
      <c r="AV85" s="131">
        <v>0</v>
      </c>
      <c r="AW85" s="131">
        <v>0</v>
      </c>
      <c r="AX85" s="131">
        <v>0</v>
      </c>
      <c r="AY85" s="131">
        <f t="shared" si="48"/>
        <v>0</v>
      </c>
      <c r="AZ85" s="133">
        <f t="shared" si="49"/>
        <v>0</v>
      </c>
      <c r="BA85" s="134">
        <f t="shared" si="38"/>
        <v>0</v>
      </c>
      <c r="BB85" s="134"/>
      <c r="BC85" s="134"/>
      <c r="BD85" s="64"/>
      <c r="BE85" s="31">
        <v>76</v>
      </c>
      <c r="BF85" s="32" t="s">
        <v>138</v>
      </c>
      <c r="BG85" s="135">
        <v>0</v>
      </c>
      <c r="BH85" s="33">
        <v>0</v>
      </c>
      <c r="BI85" s="33"/>
      <c r="BJ85" s="34">
        <v>0</v>
      </c>
      <c r="BK85" s="35">
        <f t="shared" si="50"/>
        <v>0</v>
      </c>
      <c r="BL85" s="34">
        <v>0</v>
      </c>
      <c r="BM85" s="34">
        <v>0</v>
      </c>
      <c r="BN85" s="35">
        <f t="shared" si="39"/>
        <v>0</v>
      </c>
      <c r="BO85" s="36">
        <f t="shared" si="40"/>
        <v>0</v>
      </c>
      <c r="BP85" s="37"/>
      <c r="BQ85" s="35">
        <f t="shared" si="51"/>
        <v>0</v>
      </c>
      <c r="BR85" s="37"/>
      <c r="BS85" s="136">
        <f t="shared" si="52"/>
        <v>0</v>
      </c>
      <c r="BT85" s="137">
        <f t="shared" si="53"/>
        <v>0</v>
      </c>
      <c r="BU85" s="138">
        <f t="shared" si="54"/>
        <v>0</v>
      </c>
      <c r="BV85" s="137">
        <v>0</v>
      </c>
      <c r="BW85" s="35">
        <f t="shared" si="55"/>
        <v>0</v>
      </c>
      <c r="BX85" s="37"/>
      <c r="BY85" s="36">
        <f t="shared" si="41"/>
        <v>0</v>
      </c>
      <c r="BZ85" s="139"/>
      <c r="CA85" s="70"/>
      <c r="CB85" s="124">
        <v>76</v>
      </c>
      <c r="CC85" s="125"/>
      <c r="CD85" s="140"/>
      <c r="CE85" s="140"/>
      <c r="CF85" s="140"/>
      <c r="CG85" s="141"/>
      <c r="CK85" s="139"/>
    </row>
    <row r="86" spans="1:89" x14ac:dyDescent="0.25">
      <c r="A86" s="119">
        <v>77</v>
      </c>
      <c r="B86" s="119">
        <v>77</v>
      </c>
      <c r="C86" s="120" t="s">
        <v>139</v>
      </c>
      <c r="D86" s="8">
        <f t="shared" si="42"/>
        <v>0</v>
      </c>
      <c r="E86" s="9">
        <f t="shared" si="29"/>
        <v>0</v>
      </c>
      <c r="F86" s="9">
        <f t="shared" si="29"/>
        <v>0</v>
      </c>
      <c r="G86" s="9">
        <f t="shared" si="29"/>
        <v>0</v>
      </c>
      <c r="H86" s="26">
        <f t="shared" si="43"/>
        <v>0</v>
      </c>
      <c r="I86" s="27"/>
      <c r="J86" s="11">
        <f t="shared" si="30"/>
        <v>0</v>
      </c>
      <c r="K86" s="121" t="str">
        <f t="shared" si="44"/>
        <v/>
      </c>
      <c r="L86" s="28">
        <f t="shared" si="45"/>
        <v>0</v>
      </c>
      <c r="M86" s="26">
        <f t="shared" si="46"/>
        <v>0</v>
      </c>
      <c r="N86" s="29"/>
      <c r="O86" s="30">
        <f t="shared" si="31"/>
        <v>0</v>
      </c>
      <c r="Q86" s="11">
        <f t="shared" si="32"/>
        <v>0</v>
      </c>
      <c r="R86" s="9">
        <f t="shared" si="33"/>
        <v>0</v>
      </c>
      <c r="S86" s="9">
        <f t="shared" si="34"/>
        <v>0</v>
      </c>
      <c r="T86" s="10">
        <f t="shared" si="35"/>
        <v>0</v>
      </c>
      <c r="V86" s="30">
        <f t="shared" si="36"/>
        <v>0</v>
      </c>
      <c r="W86" s="123"/>
      <c r="X86" s="124">
        <v>77</v>
      </c>
      <c r="Y86" s="125"/>
      <c r="Z86" s="125"/>
      <c r="AA86" s="126"/>
      <c r="AB86" s="127"/>
      <c r="AC86" s="127"/>
      <c r="AD86" s="127"/>
      <c r="AE86" s="127"/>
      <c r="AF86" s="127"/>
      <c r="AG86" s="127"/>
      <c r="AH86" s="127"/>
      <c r="AI86" s="127"/>
      <c r="AJ86" s="127"/>
      <c r="AK86" s="127"/>
      <c r="AL86" s="128"/>
      <c r="AN86" s="124">
        <v>77</v>
      </c>
      <c r="AO86" s="129">
        <v>77</v>
      </c>
      <c r="AP86" s="130" t="s">
        <v>139</v>
      </c>
      <c r="AQ86" s="131">
        <f t="shared" si="37"/>
        <v>0</v>
      </c>
      <c r="AR86" s="132">
        <v>0</v>
      </c>
      <c r="AS86" s="131">
        <f t="shared" si="47"/>
        <v>0</v>
      </c>
      <c r="AT86" s="131">
        <v>0</v>
      </c>
      <c r="AU86" s="131">
        <v>0</v>
      </c>
      <c r="AV86" s="131">
        <v>0</v>
      </c>
      <c r="AW86" s="131">
        <v>0</v>
      </c>
      <c r="AX86" s="131">
        <v>0</v>
      </c>
      <c r="AY86" s="131">
        <f t="shared" si="48"/>
        <v>0</v>
      </c>
      <c r="AZ86" s="133">
        <f t="shared" si="49"/>
        <v>0</v>
      </c>
      <c r="BA86" s="134">
        <f t="shared" si="38"/>
        <v>0</v>
      </c>
      <c r="BB86" s="134"/>
      <c r="BC86" s="134"/>
      <c r="BD86" s="64"/>
      <c r="BE86" s="31">
        <v>77</v>
      </c>
      <c r="BF86" s="32" t="s">
        <v>139</v>
      </c>
      <c r="BG86" s="135">
        <v>0</v>
      </c>
      <c r="BH86" s="33">
        <v>0</v>
      </c>
      <c r="BI86" s="33"/>
      <c r="BJ86" s="34">
        <v>0</v>
      </c>
      <c r="BK86" s="35">
        <f t="shared" si="50"/>
        <v>0</v>
      </c>
      <c r="BL86" s="34">
        <v>0</v>
      </c>
      <c r="BM86" s="34">
        <v>0</v>
      </c>
      <c r="BN86" s="35">
        <f t="shared" si="39"/>
        <v>0</v>
      </c>
      <c r="BO86" s="36">
        <f t="shared" si="40"/>
        <v>0</v>
      </c>
      <c r="BP86" s="37"/>
      <c r="BQ86" s="35">
        <f t="shared" si="51"/>
        <v>0</v>
      </c>
      <c r="BR86" s="37"/>
      <c r="BS86" s="136">
        <f t="shared" si="52"/>
        <v>0</v>
      </c>
      <c r="BT86" s="137">
        <f t="shared" si="53"/>
        <v>0</v>
      </c>
      <c r="BU86" s="138">
        <f t="shared" si="54"/>
        <v>0</v>
      </c>
      <c r="BV86" s="137">
        <v>0</v>
      </c>
      <c r="BW86" s="35">
        <f t="shared" si="55"/>
        <v>0</v>
      </c>
      <c r="BX86" s="37"/>
      <c r="BY86" s="36">
        <f t="shared" si="41"/>
        <v>0</v>
      </c>
      <c r="BZ86" s="139"/>
      <c r="CA86" s="70"/>
      <c r="CB86" s="124">
        <v>77</v>
      </c>
      <c r="CC86" s="125"/>
      <c r="CD86" s="140"/>
      <c r="CE86" s="140"/>
      <c r="CF86" s="140"/>
      <c r="CG86" s="141"/>
      <c r="CK86" s="139"/>
    </row>
    <row r="87" spans="1:89" x14ac:dyDescent="0.25">
      <c r="A87" s="119">
        <v>78</v>
      </c>
      <c r="B87" s="119">
        <v>78</v>
      </c>
      <c r="C87" s="120" t="s">
        <v>140</v>
      </c>
      <c r="D87" s="8">
        <f t="shared" si="42"/>
        <v>0</v>
      </c>
      <c r="E87" s="9">
        <f t="shared" si="29"/>
        <v>0</v>
      </c>
      <c r="F87" s="9">
        <f t="shared" si="29"/>
        <v>0</v>
      </c>
      <c r="G87" s="9">
        <f t="shared" si="29"/>
        <v>0</v>
      </c>
      <c r="H87" s="26">
        <f t="shared" si="43"/>
        <v>0</v>
      </c>
      <c r="I87" s="27"/>
      <c r="J87" s="11">
        <f t="shared" si="30"/>
        <v>0</v>
      </c>
      <c r="K87" s="121" t="str">
        <f t="shared" si="44"/>
        <v/>
      </c>
      <c r="L87" s="28">
        <f t="shared" si="45"/>
        <v>0</v>
      </c>
      <c r="M87" s="26">
        <f t="shared" si="46"/>
        <v>0</v>
      </c>
      <c r="N87" s="29"/>
      <c r="O87" s="30">
        <f t="shared" si="31"/>
        <v>0</v>
      </c>
      <c r="Q87" s="11">
        <f t="shared" si="32"/>
        <v>0</v>
      </c>
      <c r="R87" s="9">
        <f t="shared" si="33"/>
        <v>0</v>
      </c>
      <c r="S87" s="9">
        <f t="shared" si="34"/>
        <v>0</v>
      </c>
      <c r="T87" s="10">
        <f t="shared" si="35"/>
        <v>0</v>
      </c>
      <c r="V87" s="30">
        <f t="shared" si="36"/>
        <v>0</v>
      </c>
      <c r="W87" s="123"/>
      <c r="X87" s="124">
        <v>78</v>
      </c>
      <c r="Y87" s="125"/>
      <c r="Z87" s="125"/>
      <c r="AA87" s="126"/>
      <c r="AB87" s="127"/>
      <c r="AC87" s="127"/>
      <c r="AD87" s="127"/>
      <c r="AE87" s="127"/>
      <c r="AF87" s="127"/>
      <c r="AG87" s="127"/>
      <c r="AH87" s="127"/>
      <c r="AI87" s="127"/>
      <c r="AJ87" s="127"/>
      <c r="AK87" s="127"/>
      <c r="AL87" s="128"/>
      <c r="AN87" s="124">
        <v>78</v>
      </c>
      <c r="AO87" s="129">
        <v>78</v>
      </c>
      <c r="AP87" s="130" t="s">
        <v>140</v>
      </c>
      <c r="AQ87" s="131">
        <f t="shared" si="37"/>
        <v>0</v>
      </c>
      <c r="AR87" s="132">
        <v>0</v>
      </c>
      <c r="AS87" s="131">
        <f t="shared" si="47"/>
        <v>0</v>
      </c>
      <c r="AT87" s="131">
        <v>0</v>
      </c>
      <c r="AU87" s="131">
        <v>0</v>
      </c>
      <c r="AV87" s="131">
        <v>0</v>
      </c>
      <c r="AW87" s="131">
        <v>0</v>
      </c>
      <c r="AX87" s="131">
        <v>0</v>
      </c>
      <c r="AY87" s="131">
        <f t="shared" si="48"/>
        <v>0</v>
      </c>
      <c r="AZ87" s="133">
        <f t="shared" si="49"/>
        <v>0</v>
      </c>
      <c r="BA87" s="134">
        <f t="shared" si="38"/>
        <v>0</v>
      </c>
      <c r="BB87" s="134"/>
      <c r="BC87" s="134"/>
      <c r="BD87" s="64"/>
      <c r="BE87" s="31">
        <v>78</v>
      </c>
      <c r="BF87" s="32" t="s">
        <v>140</v>
      </c>
      <c r="BG87" s="135">
        <v>0</v>
      </c>
      <c r="BH87" s="33">
        <v>0</v>
      </c>
      <c r="BI87" s="33"/>
      <c r="BJ87" s="34">
        <v>0</v>
      </c>
      <c r="BK87" s="35">
        <f t="shared" si="50"/>
        <v>0</v>
      </c>
      <c r="BL87" s="34">
        <v>0</v>
      </c>
      <c r="BM87" s="34">
        <v>0</v>
      </c>
      <c r="BN87" s="35">
        <f t="shared" si="39"/>
        <v>0</v>
      </c>
      <c r="BO87" s="36">
        <f t="shared" si="40"/>
        <v>0</v>
      </c>
      <c r="BP87" s="37"/>
      <c r="BQ87" s="35">
        <f t="shared" si="51"/>
        <v>0</v>
      </c>
      <c r="BR87" s="37"/>
      <c r="BS87" s="136">
        <f t="shared" si="52"/>
        <v>0</v>
      </c>
      <c r="BT87" s="137">
        <f t="shared" si="53"/>
        <v>0</v>
      </c>
      <c r="BU87" s="138">
        <f t="shared" si="54"/>
        <v>0</v>
      </c>
      <c r="BV87" s="137">
        <v>0</v>
      </c>
      <c r="BW87" s="35">
        <f t="shared" si="55"/>
        <v>0</v>
      </c>
      <c r="BX87" s="37"/>
      <c r="BY87" s="36">
        <f t="shared" si="41"/>
        <v>0</v>
      </c>
      <c r="BZ87" s="139"/>
      <c r="CA87" s="70"/>
      <c r="CB87" s="124">
        <v>78</v>
      </c>
      <c r="CC87" s="125"/>
      <c r="CD87" s="140"/>
      <c r="CE87" s="140"/>
      <c r="CF87" s="140"/>
      <c r="CG87" s="141"/>
      <c r="CK87" s="139"/>
    </row>
    <row r="88" spans="1:89" x14ac:dyDescent="0.25">
      <c r="A88" s="119">
        <v>79</v>
      </c>
      <c r="B88" s="119">
        <v>79</v>
      </c>
      <c r="C88" s="120" t="s">
        <v>141</v>
      </c>
      <c r="D88" s="8">
        <f t="shared" si="42"/>
        <v>249.14999999999995</v>
      </c>
      <c r="E88" s="9">
        <f t="shared" si="29"/>
        <v>2545020</v>
      </c>
      <c r="F88" s="9">
        <f t="shared" si="29"/>
        <v>0</v>
      </c>
      <c r="G88" s="9">
        <f t="shared" si="29"/>
        <v>217684</v>
      </c>
      <c r="H88" s="26">
        <f t="shared" si="43"/>
        <v>2762704</v>
      </c>
      <c r="I88" s="27"/>
      <c r="J88" s="11">
        <f t="shared" si="30"/>
        <v>298366.27509271365</v>
      </c>
      <c r="K88" s="121">
        <f t="shared" si="44"/>
        <v>0.34624752782020979</v>
      </c>
      <c r="L88" s="28">
        <f t="shared" si="45"/>
        <v>217684</v>
      </c>
      <c r="M88" s="26">
        <f t="shared" si="46"/>
        <v>516050.27509271365</v>
      </c>
      <c r="N88" s="29"/>
      <c r="O88" s="30">
        <f t="shared" si="31"/>
        <v>2246653.7249072865</v>
      </c>
      <c r="Q88" s="11">
        <f t="shared" si="32"/>
        <v>54970</v>
      </c>
      <c r="R88" s="9">
        <f t="shared" si="33"/>
        <v>298366.27509271365</v>
      </c>
      <c r="S88" s="9">
        <f t="shared" si="34"/>
        <v>222144</v>
      </c>
      <c r="T88" s="10">
        <f t="shared" si="35"/>
        <v>571020.27509271365</v>
      </c>
      <c r="V88" s="30">
        <f t="shared" si="36"/>
        <v>1134367.8062214307</v>
      </c>
      <c r="W88" s="123"/>
      <c r="X88" s="124">
        <v>79</v>
      </c>
      <c r="Y88" s="125">
        <v>249.14999999999995</v>
      </c>
      <c r="Z88" s="125">
        <v>0.37360541042868095</v>
      </c>
      <c r="AA88" s="126">
        <v>0</v>
      </c>
      <c r="AB88" s="127">
        <v>2545020</v>
      </c>
      <c r="AC88" s="127">
        <v>0</v>
      </c>
      <c r="AD88" s="127">
        <v>2545020</v>
      </c>
      <c r="AE88" s="127">
        <v>0</v>
      </c>
      <c r="AF88" s="127">
        <v>217684</v>
      </c>
      <c r="AG88" s="127">
        <v>2762704</v>
      </c>
      <c r="AH88" s="127">
        <v>50510</v>
      </c>
      <c r="AI88" s="127">
        <v>0</v>
      </c>
      <c r="AJ88" s="127">
        <v>4460</v>
      </c>
      <c r="AK88" s="127">
        <v>54970</v>
      </c>
      <c r="AL88" s="128">
        <v>2817674</v>
      </c>
      <c r="AN88" s="124">
        <v>79</v>
      </c>
      <c r="AO88" s="129">
        <v>79</v>
      </c>
      <c r="AP88" s="130" t="s">
        <v>141</v>
      </c>
      <c r="AQ88" s="131">
        <f t="shared" si="37"/>
        <v>2545020</v>
      </c>
      <c r="AR88" s="132">
        <v>2088844</v>
      </c>
      <c r="AS88" s="131">
        <f t="shared" si="47"/>
        <v>456176</v>
      </c>
      <c r="AT88" s="131">
        <v>56088</v>
      </c>
      <c r="AU88" s="131">
        <v>113465</v>
      </c>
      <c r="AV88" s="131">
        <v>92274.75</v>
      </c>
      <c r="AW88" s="131">
        <v>87325.75</v>
      </c>
      <c r="AX88" s="131">
        <v>59805.75</v>
      </c>
      <c r="AY88" s="131">
        <f t="shared" si="48"/>
        <v>-3421.4437785694317</v>
      </c>
      <c r="AZ88" s="133">
        <f t="shared" si="49"/>
        <v>861713.80622143054</v>
      </c>
      <c r="BA88" s="134">
        <f t="shared" si="38"/>
        <v>298366.27509271365</v>
      </c>
      <c r="BB88" s="134"/>
      <c r="BC88" s="134"/>
      <c r="BD88" s="64"/>
      <c r="BE88" s="31">
        <v>79</v>
      </c>
      <c r="BF88" s="32" t="s">
        <v>141</v>
      </c>
      <c r="BG88" s="135">
        <v>0</v>
      </c>
      <c r="BH88" s="33">
        <v>0</v>
      </c>
      <c r="BI88" s="33"/>
      <c r="BJ88" s="34">
        <v>0</v>
      </c>
      <c r="BK88" s="35">
        <f t="shared" si="50"/>
        <v>0</v>
      </c>
      <c r="BL88" s="34">
        <v>0</v>
      </c>
      <c r="BM88" s="34">
        <v>0</v>
      </c>
      <c r="BN88" s="35">
        <f t="shared" si="39"/>
        <v>0</v>
      </c>
      <c r="BO88" s="36">
        <f t="shared" si="40"/>
        <v>0</v>
      </c>
      <c r="BP88" s="37"/>
      <c r="BQ88" s="35">
        <f t="shared" si="51"/>
        <v>0</v>
      </c>
      <c r="BR88" s="37"/>
      <c r="BS88" s="136">
        <f t="shared" si="52"/>
        <v>456176</v>
      </c>
      <c r="BT88" s="137">
        <f t="shared" si="53"/>
        <v>456176</v>
      </c>
      <c r="BU88" s="138">
        <f t="shared" si="54"/>
        <v>0</v>
      </c>
      <c r="BV88" s="137">
        <v>-3421.4437785694317</v>
      </c>
      <c r="BW88" s="35">
        <f t="shared" si="55"/>
        <v>-3421.4437785694317</v>
      </c>
      <c r="BX88" s="37"/>
      <c r="BY88" s="36">
        <f t="shared" si="41"/>
        <v>-3421.4437785694317</v>
      </c>
      <c r="BZ88" s="139"/>
      <c r="CA88" s="70"/>
      <c r="CB88" s="124">
        <v>79</v>
      </c>
      <c r="CC88" s="125">
        <v>0</v>
      </c>
      <c r="CD88" s="140">
        <v>0</v>
      </c>
      <c r="CE88" s="140">
        <v>0</v>
      </c>
      <c r="CF88" s="140">
        <v>0</v>
      </c>
      <c r="CG88" s="141">
        <v>0</v>
      </c>
      <c r="CK88" s="139"/>
    </row>
    <row r="89" spans="1:89" x14ac:dyDescent="0.25">
      <c r="A89" s="119">
        <v>80</v>
      </c>
      <c r="B89" s="119">
        <v>80</v>
      </c>
      <c r="C89" s="120" t="s">
        <v>142</v>
      </c>
      <c r="D89" s="8">
        <f t="shared" si="42"/>
        <v>0</v>
      </c>
      <c r="E89" s="9">
        <f t="shared" si="29"/>
        <v>0</v>
      </c>
      <c r="F89" s="9">
        <f t="shared" si="29"/>
        <v>0</v>
      </c>
      <c r="G89" s="9">
        <f t="shared" si="29"/>
        <v>0</v>
      </c>
      <c r="H89" s="26">
        <f t="shared" si="43"/>
        <v>0</v>
      </c>
      <c r="I89" s="27"/>
      <c r="J89" s="11">
        <f t="shared" si="30"/>
        <v>0</v>
      </c>
      <c r="K89" s="121" t="str">
        <f t="shared" si="44"/>
        <v/>
      </c>
      <c r="L89" s="28">
        <f t="shared" si="45"/>
        <v>0</v>
      </c>
      <c r="M89" s="26">
        <f t="shared" si="46"/>
        <v>0</v>
      </c>
      <c r="N89" s="29"/>
      <c r="O89" s="30">
        <f t="shared" si="31"/>
        <v>0</v>
      </c>
      <c r="Q89" s="11">
        <f t="shared" si="32"/>
        <v>0</v>
      </c>
      <c r="R89" s="9">
        <f t="shared" si="33"/>
        <v>0</v>
      </c>
      <c r="S89" s="9">
        <f t="shared" si="34"/>
        <v>0</v>
      </c>
      <c r="T89" s="10">
        <f t="shared" si="35"/>
        <v>0</v>
      </c>
      <c r="V89" s="30">
        <f t="shared" si="36"/>
        <v>0</v>
      </c>
      <c r="W89" s="123"/>
      <c r="X89" s="124">
        <v>80</v>
      </c>
      <c r="Y89" s="125"/>
      <c r="Z89" s="125"/>
      <c r="AA89" s="126"/>
      <c r="AB89" s="127"/>
      <c r="AC89" s="127"/>
      <c r="AD89" s="127"/>
      <c r="AE89" s="127"/>
      <c r="AF89" s="127"/>
      <c r="AG89" s="127"/>
      <c r="AH89" s="127"/>
      <c r="AI89" s="127"/>
      <c r="AJ89" s="127"/>
      <c r="AK89" s="127"/>
      <c r="AL89" s="128"/>
      <c r="AN89" s="124">
        <v>80</v>
      </c>
      <c r="AO89" s="129">
        <v>80</v>
      </c>
      <c r="AP89" s="130" t="s">
        <v>142</v>
      </c>
      <c r="AQ89" s="131">
        <f t="shared" si="37"/>
        <v>0</v>
      </c>
      <c r="AR89" s="132">
        <v>0</v>
      </c>
      <c r="AS89" s="131">
        <f t="shared" si="47"/>
        <v>0</v>
      </c>
      <c r="AT89" s="131">
        <v>0</v>
      </c>
      <c r="AU89" s="131">
        <v>0</v>
      </c>
      <c r="AV89" s="131">
        <v>0</v>
      </c>
      <c r="AW89" s="131">
        <v>0</v>
      </c>
      <c r="AX89" s="131">
        <v>0</v>
      </c>
      <c r="AY89" s="131">
        <f t="shared" si="48"/>
        <v>0</v>
      </c>
      <c r="AZ89" s="133">
        <f t="shared" si="49"/>
        <v>0</v>
      </c>
      <c r="BA89" s="134">
        <f t="shared" si="38"/>
        <v>0</v>
      </c>
      <c r="BB89" s="134"/>
      <c r="BC89" s="134"/>
      <c r="BD89" s="64"/>
      <c r="BE89" s="31">
        <v>80</v>
      </c>
      <c r="BF89" s="32" t="s">
        <v>142</v>
      </c>
      <c r="BG89" s="135">
        <v>0</v>
      </c>
      <c r="BH89" s="33">
        <v>0</v>
      </c>
      <c r="BI89" s="33"/>
      <c r="BJ89" s="34">
        <v>0</v>
      </c>
      <c r="BK89" s="35">
        <f t="shared" si="50"/>
        <v>0</v>
      </c>
      <c r="BL89" s="34">
        <v>0</v>
      </c>
      <c r="BM89" s="34">
        <v>0</v>
      </c>
      <c r="BN89" s="35">
        <f t="shared" si="39"/>
        <v>0</v>
      </c>
      <c r="BO89" s="36">
        <f t="shared" si="40"/>
        <v>0</v>
      </c>
      <c r="BP89" s="37"/>
      <c r="BQ89" s="35">
        <f t="shared" si="51"/>
        <v>0</v>
      </c>
      <c r="BR89" s="37"/>
      <c r="BS89" s="136">
        <f t="shared" si="52"/>
        <v>0</v>
      </c>
      <c r="BT89" s="137">
        <f t="shared" si="53"/>
        <v>0</v>
      </c>
      <c r="BU89" s="138">
        <f t="shared" si="54"/>
        <v>0</v>
      </c>
      <c r="BV89" s="137">
        <v>0</v>
      </c>
      <c r="BW89" s="35">
        <f t="shared" si="55"/>
        <v>0</v>
      </c>
      <c r="BX89" s="37"/>
      <c r="BY89" s="36">
        <f t="shared" si="41"/>
        <v>0</v>
      </c>
      <c r="BZ89" s="139"/>
      <c r="CA89" s="70"/>
      <c r="CB89" s="124">
        <v>80</v>
      </c>
      <c r="CC89" s="125"/>
      <c r="CD89" s="140"/>
      <c r="CE89" s="140"/>
      <c r="CF89" s="140"/>
      <c r="CG89" s="141"/>
      <c r="CK89" s="139"/>
    </row>
    <row r="90" spans="1:89" x14ac:dyDescent="0.25">
      <c r="A90" s="119">
        <v>81</v>
      </c>
      <c r="B90" s="119">
        <v>81</v>
      </c>
      <c r="C90" s="120" t="s">
        <v>143</v>
      </c>
      <c r="D90" s="8">
        <f t="shared" si="42"/>
        <v>0</v>
      </c>
      <c r="E90" s="9">
        <f t="shared" ref="E90:G153" si="56">AD90+BH90</f>
        <v>0</v>
      </c>
      <c r="F90" s="9">
        <f t="shared" si="56"/>
        <v>0</v>
      </c>
      <c r="G90" s="9">
        <f t="shared" si="56"/>
        <v>0</v>
      </c>
      <c r="H90" s="26">
        <f t="shared" si="43"/>
        <v>0</v>
      </c>
      <c r="I90" s="27"/>
      <c r="J90" s="11">
        <f t="shared" si="30"/>
        <v>0</v>
      </c>
      <c r="K90" s="121" t="str">
        <f t="shared" si="44"/>
        <v/>
      </c>
      <c r="L90" s="28">
        <f t="shared" si="45"/>
        <v>0</v>
      </c>
      <c r="M90" s="26">
        <f t="shared" si="46"/>
        <v>0</v>
      </c>
      <c r="N90" s="29"/>
      <c r="O90" s="30">
        <f t="shared" si="31"/>
        <v>0</v>
      </c>
      <c r="Q90" s="11">
        <f t="shared" si="32"/>
        <v>0</v>
      </c>
      <c r="R90" s="9">
        <f t="shared" si="33"/>
        <v>0</v>
      </c>
      <c r="S90" s="9">
        <f t="shared" si="34"/>
        <v>0</v>
      </c>
      <c r="T90" s="10">
        <f t="shared" si="35"/>
        <v>0</v>
      </c>
      <c r="V90" s="30">
        <f t="shared" si="36"/>
        <v>0</v>
      </c>
      <c r="W90" s="123"/>
      <c r="X90" s="124">
        <v>81</v>
      </c>
      <c r="Y90" s="125"/>
      <c r="Z90" s="125"/>
      <c r="AA90" s="126"/>
      <c r="AB90" s="127"/>
      <c r="AC90" s="127"/>
      <c r="AD90" s="127"/>
      <c r="AE90" s="127"/>
      <c r="AF90" s="127"/>
      <c r="AG90" s="127"/>
      <c r="AH90" s="127"/>
      <c r="AI90" s="127"/>
      <c r="AJ90" s="127"/>
      <c r="AK90" s="127"/>
      <c r="AL90" s="128"/>
      <c r="AN90" s="124">
        <v>81</v>
      </c>
      <c r="AO90" s="129">
        <v>81</v>
      </c>
      <c r="AP90" s="130" t="s">
        <v>143</v>
      </c>
      <c r="AQ90" s="131">
        <f t="shared" si="37"/>
        <v>0</v>
      </c>
      <c r="AR90" s="132">
        <v>0</v>
      </c>
      <c r="AS90" s="131">
        <f t="shared" si="47"/>
        <v>0</v>
      </c>
      <c r="AT90" s="131">
        <v>0</v>
      </c>
      <c r="AU90" s="131">
        <v>0</v>
      </c>
      <c r="AV90" s="131">
        <v>0</v>
      </c>
      <c r="AW90" s="131">
        <v>0</v>
      </c>
      <c r="AX90" s="131">
        <v>0</v>
      </c>
      <c r="AY90" s="131">
        <f t="shared" si="48"/>
        <v>0</v>
      </c>
      <c r="AZ90" s="133">
        <f t="shared" si="49"/>
        <v>0</v>
      </c>
      <c r="BA90" s="134">
        <f t="shared" si="38"/>
        <v>0</v>
      </c>
      <c r="BB90" s="134"/>
      <c r="BC90" s="134"/>
      <c r="BD90" s="64"/>
      <c r="BE90" s="31">
        <v>81</v>
      </c>
      <c r="BF90" s="32" t="s">
        <v>143</v>
      </c>
      <c r="BG90" s="135">
        <v>0</v>
      </c>
      <c r="BH90" s="33">
        <v>0</v>
      </c>
      <c r="BI90" s="33"/>
      <c r="BJ90" s="34">
        <v>0</v>
      </c>
      <c r="BK90" s="35">
        <f t="shared" si="50"/>
        <v>0</v>
      </c>
      <c r="BL90" s="34">
        <v>0</v>
      </c>
      <c r="BM90" s="34">
        <v>0</v>
      </c>
      <c r="BN90" s="35">
        <f t="shared" si="39"/>
        <v>0</v>
      </c>
      <c r="BO90" s="36">
        <f t="shared" si="40"/>
        <v>0</v>
      </c>
      <c r="BP90" s="37"/>
      <c r="BQ90" s="35">
        <f t="shared" si="51"/>
        <v>0</v>
      </c>
      <c r="BR90" s="37"/>
      <c r="BS90" s="136">
        <f t="shared" si="52"/>
        <v>0</v>
      </c>
      <c r="BT90" s="137">
        <f t="shared" si="53"/>
        <v>0</v>
      </c>
      <c r="BU90" s="138">
        <f t="shared" si="54"/>
        <v>0</v>
      </c>
      <c r="BV90" s="137">
        <v>0</v>
      </c>
      <c r="BW90" s="35">
        <f t="shared" si="55"/>
        <v>0</v>
      </c>
      <c r="BX90" s="37"/>
      <c r="BY90" s="36">
        <f t="shared" si="41"/>
        <v>0</v>
      </c>
      <c r="BZ90" s="139"/>
      <c r="CA90" s="70"/>
      <c r="CB90" s="124">
        <v>81</v>
      </c>
      <c r="CC90" s="125"/>
      <c r="CD90" s="140"/>
      <c r="CE90" s="140"/>
      <c r="CF90" s="140"/>
      <c r="CG90" s="141"/>
      <c r="CK90" s="139"/>
    </row>
    <row r="91" spans="1:89" x14ac:dyDescent="0.25">
      <c r="A91" s="119">
        <v>82</v>
      </c>
      <c r="B91" s="119">
        <v>82</v>
      </c>
      <c r="C91" s="120" t="s">
        <v>144</v>
      </c>
      <c r="D91" s="8">
        <f t="shared" si="42"/>
        <v>11.85</v>
      </c>
      <c r="E91" s="9">
        <f t="shared" si="56"/>
        <v>175059</v>
      </c>
      <c r="F91" s="9">
        <f t="shared" si="56"/>
        <v>0</v>
      </c>
      <c r="G91" s="9">
        <f t="shared" si="56"/>
        <v>10582</v>
      </c>
      <c r="H91" s="26">
        <f t="shared" si="43"/>
        <v>185641</v>
      </c>
      <c r="I91" s="27"/>
      <c r="J91" s="11">
        <f t="shared" si="30"/>
        <v>6349.2469230142033</v>
      </c>
      <c r="K91" s="121">
        <f t="shared" si="44"/>
        <v>0.11656381610778094</v>
      </c>
      <c r="L91" s="28">
        <f t="shared" si="45"/>
        <v>10582</v>
      </c>
      <c r="M91" s="26">
        <f t="shared" si="46"/>
        <v>16931.246923014201</v>
      </c>
      <c r="N91" s="29"/>
      <c r="O91" s="30">
        <f t="shared" si="31"/>
        <v>168709.7530769858</v>
      </c>
      <c r="Q91" s="11">
        <f t="shared" si="32"/>
        <v>0</v>
      </c>
      <c r="R91" s="9">
        <f t="shared" si="33"/>
        <v>6349.2469230142033</v>
      </c>
      <c r="S91" s="9">
        <f t="shared" si="34"/>
        <v>10582</v>
      </c>
      <c r="T91" s="10">
        <f t="shared" si="35"/>
        <v>16931.246923014201</v>
      </c>
      <c r="V91" s="30">
        <f t="shared" si="36"/>
        <v>65052.136059575823</v>
      </c>
      <c r="W91" s="123"/>
      <c r="X91" s="124">
        <v>82</v>
      </c>
      <c r="Y91" s="125">
        <v>11.85</v>
      </c>
      <c r="Z91" s="125">
        <v>0</v>
      </c>
      <c r="AA91" s="126">
        <v>0</v>
      </c>
      <c r="AB91" s="127">
        <v>175059</v>
      </c>
      <c r="AC91" s="127">
        <v>0</v>
      </c>
      <c r="AD91" s="127">
        <v>175059</v>
      </c>
      <c r="AE91" s="127">
        <v>0</v>
      </c>
      <c r="AF91" s="127">
        <v>10582</v>
      </c>
      <c r="AG91" s="127">
        <v>185641</v>
      </c>
      <c r="AH91" s="127">
        <v>0</v>
      </c>
      <c r="AI91" s="127">
        <v>0</v>
      </c>
      <c r="AJ91" s="127">
        <v>0</v>
      </c>
      <c r="AK91" s="127">
        <v>0</v>
      </c>
      <c r="AL91" s="128">
        <v>185641</v>
      </c>
      <c r="AN91" s="124">
        <v>82</v>
      </c>
      <c r="AO91" s="129">
        <v>82</v>
      </c>
      <c r="AP91" s="130" t="s">
        <v>144</v>
      </c>
      <c r="AQ91" s="131">
        <f t="shared" si="37"/>
        <v>175059</v>
      </c>
      <c r="AR91" s="132">
        <v>165111</v>
      </c>
      <c r="AS91" s="131">
        <f t="shared" si="47"/>
        <v>9948</v>
      </c>
      <c r="AT91" s="131">
        <v>5137</v>
      </c>
      <c r="AU91" s="131">
        <v>0</v>
      </c>
      <c r="AV91" s="131">
        <v>6734.5</v>
      </c>
      <c r="AW91" s="131">
        <v>32964</v>
      </c>
      <c r="AX91" s="131">
        <v>0</v>
      </c>
      <c r="AY91" s="131">
        <f t="shared" si="48"/>
        <v>-313.36394042417669</v>
      </c>
      <c r="AZ91" s="133">
        <f t="shared" si="49"/>
        <v>54470.136059575823</v>
      </c>
      <c r="BA91" s="134">
        <f t="shared" si="38"/>
        <v>6349.2469230142033</v>
      </c>
      <c r="BB91" s="134"/>
      <c r="BC91" s="134"/>
      <c r="BD91" s="64"/>
      <c r="BE91" s="31">
        <v>82</v>
      </c>
      <c r="BF91" s="32" t="s">
        <v>144</v>
      </c>
      <c r="BG91" s="135">
        <v>0</v>
      </c>
      <c r="BH91" s="33">
        <v>0</v>
      </c>
      <c r="BI91" s="33"/>
      <c r="BJ91" s="34">
        <v>0</v>
      </c>
      <c r="BK91" s="35">
        <f t="shared" si="50"/>
        <v>0</v>
      </c>
      <c r="BL91" s="34">
        <v>0</v>
      </c>
      <c r="BM91" s="34">
        <v>0</v>
      </c>
      <c r="BN91" s="35">
        <f t="shared" si="39"/>
        <v>0</v>
      </c>
      <c r="BO91" s="36">
        <f t="shared" si="40"/>
        <v>0</v>
      </c>
      <c r="BP91" s="37"/>
      <c r="BQ91" s="35">
        <f t="shared" si="51"/>
        <v>0</v>
      </c>
      <c r="BR91" s="37"/>
      <c r="BS91" s="136">
        <f t="shared" si="52"/>
        <v>9948</v>
      </c>
      <c r="BT91" s="137">
        <f t="shared" si="53"/>
        <v>9948</v>
      </c>
      <c r="BU91" s="138">
        <f t="shared" si="54"/>
        <v>0</v>
      </c>
      <c r="BV91" s="137">
        <v>-313.36394042417669</v>
      </c>
      <c r="BW91" s="35">
        <f t="shared" si="55"/>
        <v>-313.36394042417669</v>
      </c>
      <c r="BX91" s="37"/>
      <c r="BY91" s="36">
        <f t="shared" si="41"/>
        <v>-313.36394042417669</v>
      </c>
      <c r="BZ91" s="139"/>
      <c r="CA91" s="70"/>
      <c r="CB91" s="124">
        <v>82</v>
      </c>
      <c r="CC91" s="125">
        <v>0</v>
      </c>
      <c r="CD91" s="140">
        <v>0</v>
      </c>
      <c r="CE91" s="140">
        <v>0</v>
      </c>
      <c r="CF91" s="140">
        <v>0</v>
      </c>
      <c r="CG91" s="141">
        <v>0</v>
      </c>
      <c r="CK91" s="139"/>
    </row>
    <row r="92" spans="1:89" x14ac:dyDescent="0.25">
      <c r="A92" s="119">
        <v>83</v>
      </c>
      <c r="B92" s="119">
        <v>83</v>
      </c>
      <c r="C92" s="120" t="s">
        <v>145</v>
      </c>
      <c r="D92" s="8">
        <f t="shared" si="42"/>
        <v>10.309999999999999</v>
      </c>
      <c r="E92" s="9">
        <f t="shared" si="56"/>
        <v>99599</v>
      </c>
      <c r="F92" s="9">
        <f t="shared" si="56"/>
        <v>0</v>
      </c>
      <c r="G92" s="9">
        <f t="shared" si="56"/>
        <v>8315</v>
      </c>
      <c r="H92" s="26">
        <f t="shared" si="43"/>
        <v>107914</v>
      </c>
      <c r="I92" s="27"/>
      <c r="J92" s="11">
        <f t="shared" si="30"/>
        <v>22935.383003897769</v>
      </c>
      <c r="K92" s="121">
        <f t="shared" si="44"/>
        <v>0.45226787813930303</v>
      </c>
      <c r="L92" s="28">
        <f t="shared" si="45"/>
        <v>8315</v>
      </c>
      <c r="M92" s="26">
        <f t="shared" si="46"/>
        <v>31250.383003897769</v>
      </c>
      <c r="N92" s="29"/>
      <c r="O92" s="30">
        <f t="shared" si="31"/>
        <v>76663.616996102239</v>
      </c>
      <c r="Q92" s="11">
        <f t="shared" si="32"/>
        <v>11225</v>
      </c>
      <c r="R92" s="9">
        <f t="shared" si="33"/>
        <v>22935.383003897769</v>
      </c>
      <c r="S92" s="9">
        <f t="shared" si="34"/>
        <v>9208</v>
      </c>
      <c r="T92" s="10">
        <f t="shared" si="35"/>
        <v>42475.383003897769</v>
      </c>
      <c r="V92" s="30">
        <f t="shared" si="36"/>
        <v>70251.943324954511</v>
      </c>
      <c r="W92" s="123"/>
      <c r="X92" s="124">
        <v>83</v>
      </c>
      <c r="Y92" s="125">
        <v>10.309999999999999</v>
      </c>
      <c r="Z92" s="125">
        <v>0</v>
      </c>
      <c r="AA92" s="126">
        <v>0</v>
      </c>
      <c r="AB92" s="127">
        <v>99599</v>
      </c>
      <c r="AC92" s="127">
        <v>0</v>
      </c>
      <c r="AD92" s="127">
        <v>99599</v>
      </c>
      <c r="AE92" s="127">
        <v>0</v>
      </c>
      <c r="AF92" s="127">
        <v>8315</v>
      </c>
      <c r="AG92" s="127">
        <v>107914</v>
      </c>
      <c r="AH92" s="127">
        <v>10332</v>
      </c>
      <c r="AI92" s="127">
        <v>0</v>
      </c>
      <c r="AJ92" s="127">
        <v>893</v>
      </c>
      <c r="AK92" s="127">
        <v>11225</v>
      </c>
      <c r="AL92" s="128">
        <v>119139</v>
      </c>
      <c r="AN92" s="124">
        <v>83</v>
      </c>
      <c r="AO92" s="129">
        <v>83</v>
      </c>
      <c r="AP92" s="130" t="s">
        <v>145</v>
      </c>
      <c r="AQ92" s="131">
        <f t="shared" si="37"/>
        <v>99599</v>
      </c>
      <c r="AR92" s="132">
        <v>64517</v>
      </c>
      <c r="AS92" s="131">
        <f t="shared" si="47"/>
        <v>35082</v>
      </c>
      <c r="AT92" s="131">
        <v>4571</v>
      </c>
      <c r="AU92" s="131">
        <v>2681.75</v>
      </c>
      <c r="AV92" s="131">
        <v>2333.25</v>
      </c>
      <c r="AW92" s="131">
        <v>4201</v>
      </c>
      <c r="AX92" s="131">
        <v>2121.75</v>
      </c>
      <c r="AY92" s="131">
        <f t="shared" si="48"/>
        <v>-278.80667504549274</v>
      </c>
      <c r="AZ92" s="133">
        <f t="shared" si="49"/>
        <v>50711.943324954511</v>
      </c>
      <c r="BA92" s="134">
        <f t="shared" si="38"/>
        <v>22935.383003897769</v>
      </c>
      <c r="BB92" s="134"/>
      <c r="BC92" s="134"/>
      <c r="BD92" s="64"/>
      <c r="BE92" s="31">
        <v>83</v>
      </c>
      <c r="BF92" s="32" t="s">
        <v>145</v>
      </c>
      <c r="BG92" s="135">
        <v>0</v>
      </c>
      <c r="BH92" s="33">
        <v>0</v>
      </c>
      <c r="BI92" s="33"/>
      <c r="BJ92" s="34">
        <v>0</v>
      </c>
      <c r="BK92" s="35">
        <f t="shared" si="50"/>
        <v>0</v>
      </c>
      <c r="BL92" s="34">
        <v>0</v>
      </c>
      <c r="BM92" s="34">
        <v>0</v>
      </c>
      <c r="BN92" s="35">
        <f t="shared" si="39"/>
        <v>0</v>
      </c>
      <c r="BO92" s="36">
        <f t="shared" si="40"/>
        <v>0</v>
      </c>
      <c r="BP92" s="37"/>
      <c r="BQ92" s="35">
        <f t="shared" si="51"/>
        <v>0</v>
      </c>
      <c r="BR92" s="37"/>
      <c r="BS92" s="136">
        <f t="shared" si="52"/>
        <v>35082</v>
      </c>
      <c r="BT92" s="137">
        <f t="shared" si="53"/>
        <v>35082</v>
      </c>
      <c r="BU92" s="138">
        <f t="shared" si="54"/>
        <v>0</v>
      </c>
      <c r="BV92" s="137">
        <v>-278.80667504549274</v>
      </c>
      <c r="BW92" s="35">
        <f t="shared" si="55"/>
        <v>-278.80667504549274</v>
      </c>
      <c r="BX92" s="37"/>
      <c r="BY92" s="36">
        <f t="shared" si="41"/>
        <v>-278.80667504549274</v>
      </c>
      <c r="BZ92" s="139"/>
      <c r="CA92" s="70"/>
      <c r="CB92" s="124">
        <v>83</v>
      </c>
      <c r="CC92" s="125">
        <v>0</v>
      </c>
      <c r="CD92" s="140">
        <v>0</v>
      </c>
      <c r="CE92" s="140">
        <v>0</v>
      </c>
      <c r="CF92" s="140">
        <v>0</v>
      </c>
      <c r="CG92" s="141">
        <v>0</v>
      </c>
      <c r="CK92" s="139"/>
    </row>
    <row r="93" spans="1:89" x14ac:dyDescent="0.25">
      <c r="A93" s="119">
        <v>84</v>
      </c>
      <c r="B93" s="119">
        <v>84</v>
      </c>
      <c r="C93" s="120" t="s">
        <v>146</v>
      </c>
      <c r="D93" s="8">
        <f t="shared" si="42"/>
        <v>0</v>
      </c>
      <c r="E93" s="9">
        <f t="shared" si="56"/>
        <v>0</v>
      </c>
      <c r="F93" s="9">
        <f t="shared" si="56"/>
        <v>0</v>
      </c>
      <c r="G93" s="9">
        <f t="shared" si="56"/>
        <v>0</v>
      </c>
      <c r="H93" s="26">
        <f t="shared" si="43"/>
        <v>0</v>
      </c>
      <c r="I93" s="27"/>
      <c r="J93" s="11">
        <f t="shared" si="30"/>
        <v>0</v>
      </c>
      <c r="K93" s="121" t="str">
        <f t="shared" si="44"/>
        <v/>
      </c>
      <c r="L93" s="28">
        <f t="shared" si="45"/>
        <v>0</v>
      </c>
      <c r="M93" s="26">
        <f t="shared" si="46"/>
        <v>0</v>
      </c>
      <c r="N93" s="29"/>
      <c r="O93" s="30">
        <f t="shared" si="31"/>
        <v>0</v>
      </c>
      <c r="Q93" s="11">
        <f t="shared" si="32"/>
        <v>0</v>
      </c>
      <c r="R93" s="9">
        <f t="shared" si="33"/>
        <v>0</v>
      </c>
      <c r="S93" s="9">
        <f t="shared" si="34"/>
        <v>0</v>
      </c>
      <c r="T93" s="10">
        <f t="shared" si="35"/>
        <v>0</v>
      </c>
      <c r="V93" s="30">
        <f t="shared" si="36"/>
        <v>0</v>
      </c>
      <c r="W93" s="123"/>
      <c r="X93" s="124">
        <v>84</v>
      </c>
      <c r="Y93" s="125"/>
      <c r="Z93" s="125"/>
      <c r="AA93" s="126"/>
      <c r="AB93" s="127"/>
      <c r="AC93" s="127"/>
      <c r="AD93" s="127"/>
      <c r="AE93" s="127"/>
      <c r="AF93" s="127"/>
      <c r="AG93" s="127"/>
      <c r="AH93" s="127"/>
      <c r="AI93" s="127"/>
      <c r="AJ93" s="127"/>
      <c r="AK93" s="127"/>
      <c r="AL93" s="128"/>
      <c r="AN93" s="124">
        <v>84</v>
      </c>
      <c r="AO93" s="129">
        <v>84</v>
      </c>
      <c r="AP93" s="130" t="s">
        <v>146</v>
      </c>
      <c r="AQ93" s="131">
        <f t="shared" si="37"/>
        <v>0</v>
      </c>
      <c r="AR93" s="132">
        <v>0</v>
      </c>
      <c r="AS93" s="131">
        <f t="shared" si="47"/>
        <v>0</v>
      </c>
      <c r="AT93" s="131">
        <v>0</v>
      </c>
      <c r="AU93" s="131">
        <v>0</v>
      </c>
      <c r="AV93" s="131">
        <v>0</v>
      </c>
      <c r="AW93" s="131">
        <v>0</v>
      </c>
      <c r="AX93" s="131">
        <v>0</v>
      </c>
      <c r="AY93" s="131">
        <f t="shared" si="48"/>
        <v>0</v>
      </c>
      <c r="AZ93" s="133">
        <f t="shared" si="49"/>
        <v>0</v>
      </c>
      <c r="BA93" s="134">
        <f t="shared" si="38"/>
        <v>0</v>
      </c>
      <c r="BB93" s="134"/>
      <c r="BC93" s="134"/>
      <c r="BD93" s="64"/>
      <c r="BE93" s="31">
        <v>84</v>
      </c>
      <c r="BF93" s="32" t="s">
        <v>146</v>
      </c>
      <c r="BG93" s="135">
        <v>0</v>
      </c>
      <c r="BH93" s="33">
        <v>0</v>
      </c>
      <c r="BI93" s="33"/>
      <c r="BJ93" s="34">
        <v>0</v>
      </c>
      <c r="BK93" s="35">
        <f t="shared" si="50"/>
        <v>0</v>
      </c>
      <c r="BL93" s="34">
        <v>0</v>
      </c>
      <c r="BM93" s="34">
        <v>0</v>
      </c>
      <c r="BN93" s="35">
        <f t="shared" si="39"/>
        <v>0</v>
      </c>
      <c r="BO93" s="36">
        <f t="shared" si="40"/>
        <v>0</v>
      </c>
      <c r="BP93" s="37"/>
      <c r="BQ93" s="35">
        <f t="shared" si="51"/>
        <v>0</v>
      </c>
      <c r="BR93" s="37"/>
      <c r="BS93" s="136">
        <f t="shared" si="52"/>
        <v>0</v>
      </c>
      <c r="BT93" s="137">
        <f t="shared" si="53"/>
        <v>0</v>
      </c>
      <c r="BU93" s="138">
        <f t="shared" si="54"/>
        <v>0</v>
      </c>
      <c r="BV93" s="137">
        <v>0</v>
      </c>
      <c r="BW93" s="35">
        <f t="shared" si="55"/>
        <v>0</v>
      </c>
      <c r="BX93" s="37"/>
      <c r="BY93" s="36">
        <f t="shared" si="41"/>
        <v>0</v>
      </c>
      <c r="BZ93" s="139"/>
      <c r="CA93" s="70"/>
      <c r="CB93" s="124">
        <v>84</v>
      </c>
      <c r="CC93" s="125"/>
      <c r="CD93" s="140"/>
      <c r="CE93" s="140"/>
      <c r="CF93" s="140"/>
      <c r="CG93" s="141"/>
      <c r="CK93" s="139"/>
    </row>
    <row r="94" spans="1:89" x14ac:dyDescent="0.25">
      <c r="A94" s="119">
        <v>85</v>
      </c>
      <c r="B94" s="119">
        <v>86</v>
      </c>
      <c r="C94" s="120" t="s">
        <v>147</v>
      </c>
      <c r="D94" s="8">
        <f t="shared" si="42"/>
        <v>0</v>
      </c>
      <c r="E94" s="9">
        <f t="shared" si="56"/>
        <v>0</v>
      </c>
      <c r="F94" s="9">
        <f t="shared" si="56"/>
        <v>0</v>
      </c>
      <c r="G94" s="9">
        <f t="shared" si="56"/>
        <v>0</v>
      </c>
      <c r="H94" s="26">
        <f t="shared" si="43"/>
        <v>0</v>
      </c>
      <c r="I94" s="27"/>
      <c r="J94" s="11">
        <f t="shared" si="30"/>
        <v>0</v>
      </c>
      <c r="K94" s="121" t="str">
        <f t="shared" si="44"/>
        <v/>
      </c>
      <c r="L94" s="28">
        <f t="shared" si="45"/>
        <v>0</v>
      </c>
      <c r="M94" s="26">
        <f t="shared" si="46"/>
        <v>0</v>
      </c>
      <c r="N94" s="29"/>
      <c r="O94" s="30">
        <f t="shared" si="31"/>
        <v>0</v>
      </c>
      <c r="Q94" s="11">
        <f t="shared" si="32"/>
        <v>0</v>
      </c>
      <c r="R94" s="9">
        <f t="shared" si="33"/>
        <v>0</v>
      </c>
      <c r="S94" s="9">
        <f t="shared" si="34"/>
        <v>0</v>
      </c>
      <c r="T94" s="10">
        <f t="shared" si="35"/>
        <v>0</v>
      </c>
      <c r="V94" s="30">
        <f t="shared" si="36"/>
        <v>0</v>
      </c>
      <c r="W94" s="123"/>
      <c r="X94" s="124">
        <v>85</v>
      </c>
      <c r="Y94" s="125"/>
      <c r="Z94" s="125"/>
      <c r="AA94" s="126"/>
      <c r="AB94" s="127"/>
      <c r="AC94" s="127"/>
      <c r="AD94" s="127"/>
      <c r="AE94" s="127"/>
      <c r="AF94" s="127"/>
      <c r="AG94" s="127"/>
      <c r="AH94" s="127"/>
      <c r="AI94" s="127"/>
      <c r="AJ94" s="127"/>
      <c r="AK94" s="127"/>
      <c r="AL94" s="128"/>
      <c r="AN94" s="124">
        <v>85</v>
      </c>
      <c r="AO94" s="129">
        <v>86</v>
      </c>
      <c r="AP94" s="130" t="s">
        <v>147</v>
      </c>
      <c r="AQ94" s="131">
        <f t="shared" si="37"/>
        <v>0</v>
      </c>
      <c r="AR94" s="132">
        <v>0</v>
      </c>
      <c r="AS94" s="131">
        <f t="shared" si="47"/>
        <v>0</v>
      </c>
      <c r="AT94" s="131">
        <v>0</v>
      </c>
      <c r="AU94" s="131">
        <v>0</v>
      </c>
      <c r="AV94" s="131">
        <v>0</v>
      </c>
      <c r="AW94" s="131">
        <v>0</v>
      </c>
      <c r="AX94" s="131">
        <v>0</v>
      </c>
      <c r="AY94" s="131">
        <f t="shared" si="48"/>
        <v>0</v>
      </c>
      <c r="AZ94" s="133">
        <f t="shared" si="49"/>
        <v>0</v>
      </c>
      <c r="BA94" s="134">
        <f t="shared" si="38"/>
        <v>0</v>
      </c>
      <c r="BB94" s="134"/>
      <c r="BC94" s="134"/>
      <c r="BD94" s="64"/>
      <c r="BE94" s="31">
        <v>85</v>
      </c>
      <c r="BF94" s="32" t="s">
        <v>147</v>
      </c>
      <c r="BG94" s="135">
        <v>0</v>
      </c>
      <c r="BH94" s="33">
        <v>0</v>
      </c>
      <c r="BI94" s="33"/>
      <c r="BJ94" s="34">
        <v>0</v>
      </c>
      <c r="BK94" s="35">
        <f t="shared" si="50"/>
        <v>0</v>
      </c>
      <c r="BL94" s="34">
        <v>0</v>
      </c>
      <c r="BM94" s="34">
        <v>0</v>
      </c>
      <c r="BN94" s="35">
        <f t="shared" si="39"/>
        <v>0</v>
      </c>
      <c r="BO94" s="36">
        <f t="shared" si="40"/>
        <v>0</v>
      </c>
      <c r="BP94" s="37"/>
      <c r="BQ94" s="35">
        <f t="shared" si="51"/>
        <v>0</v>
      </c>
      <c r="BR94" s="37"/>
      <c r="BS94" s="136">
        <f t="shared" si="52"/>
        <v>0</v>
      </c>
      <c r="BT94" s="137">
        <f t="shared" si="53"/>
        <v>0</v>
      </c>
      <c r="BU94" s="138">
        <f t="shared" si="54"/>
        <v>0</v>
      </c>
      <c r="BV94" s="137">
        <v>0</v>
      </c>
      <c r="BW94" s="35">
        <f t="shared" si="55"/>
        <v>0</v>
      </c>
      <c r="BX94" s="37"/>
      <c r="BY94" s="36">
        <f t="shared" si="41"/>
        <v>0</v>
      </c>
      <c r="BZ94" s="139"/>
      <c r="CA94" s="70"/>
      <c r="CB94" s="124">
        <v>85</v>
      </c>
      <c r="CC94" s="125"/>
      <c r="CD94" s="140"/>
      <c r="CE94" s="140"/>
      <c r="CF94" s="140"/>
      <c r="CG94" s="141"/>
      <c r="CK94" s="139"/>
    </row>
    <row r="95" spans="1:89" x14ac:dyDescent="0.25">
      <c r="A95" s="119">
        <v>86</v>
      </c>
      <c r="B95" s="119">
        <v>87</v>
      </c>
      <c r="C95" s="120" t="s">
        <v>148</v>
      </c>
      <c r="D95" s="8">
        <f t="shared" si="42"/>
        <v>104.99000000000001</v>
      </c>
      <c r="E95" s="9">
        <f t="shared" si="56"/>
        <v>1060670</v>
      </c>
      <c r="F95" s="9">
        <f t="shared" si="56"/>
        <v>0</v>
      </c>
      <c r="G95" s="9">
        <f t="shared" si="56"/>
        <v>91058</v>
      </c>
      <c r="H95" s="26">
        <f t="shared" si="43"/>
        <v>1151728</v>
      </c>
      <c r="I95" s="27"/>
      <c r="J95" s="11">
        <f t="shared" si="30"/>
        <v>22669.904165941818</v>
      </c>
      <c r="K95" s="121">
        <f t="shared" si="44"/>
        <v>0.13086415438805563</v>
      </c>
      <c r="L95" s="28">
        <f t="shared" si="45"/>
        <v>91058</v>
      </c>
      <c r="M95" s="26">
        <f t="shared" si="46"/>
        <v>113727.90416594181</v>
      </c>
      <c r="N95" s="29"/>
      <c r="O95" s="30">
        <f t="shared" si="31"/>
        <v>1038000.0958340582</v>
      </c>
      <c r="Q95" s="11">
        <f t="shared" si="32"/>
        <v>34833</v>
      </c>
      <c r="R95" s="9">
        <f t="shared" si="33"/>
        <v>22669.904165941818</v>
      </c>
      <c r="S95" s="9">
        <f t="shared" si="34"/>
        <v>93734</v>
      </c>
      <c r="T95" s="10">
        <f t="shared" si="35"/>
        <v>148560.90416594181</v>
      </c>
      <c r="V95" s="30">
        <f t="shared" si="36"/>
        <v>299123.34366164193</v>
      </c>
      <c r="W95" s="123"/>
      <c r="X95" s="124">
        <v>86</v>
      </c>
      <c r="Y95" s="125">
        <v>104.99000000000001</v>
      </c>
      <c r="Z95" s="125">
        <v>3.3006003099633092E-2</v>
      </c>
      <c r="AA95" s="126">
        <v>0</v>
      </c>
      <c r="AB95" s="127">
        <v>1060670</v>
      </c>
      <c r="AC95" s="127">
        <v>0</v>
      </c>
      <c r="AD95" s="127">
        <v>1060670</v>
      </c>
      <c r="AE95" s="127">
        <v>0</v>
      </c>
      <c r="AF95" s="127">
        <v>91058</v>
      </c>
      <c r="AG95" s="127">
        <v>1151728</v>
      </c>
      <c r="AH95" s="127">
        <v>32157</v>
      </c>
      <c r="AI95" s="127">
        <v>0</v>
      </c>
      <c r="AJ95" s="127">
        <v>2676</v>
      </c>
      <c r="AK95" s="127">
        <v>34833</v>
      </c>
      <c r="AL95" s="128">
        <v>1186561</v>
      </c>
      <c r="AN95" s="124">
        <v>86</v>
      </c>
      <c r="AO95" s="129">
        <v>87</v>
      </c>
      <c r="AP95" s="130" t="s">
        <v>148</v>
      </c>
      <c r="AQ95" s="131">
        <f t="shared" si="37"/>
        <v>1060670</v>
      </c>
      <c r="AR95" s="132">
        <v>1024866</v>
      </c>
      <c r="AS95" s="131">
        <f t="shared" si="47"/>
        <v>35804</v>
      </c>
      <c r="AT95" s="131">
        <v>23010</v>
      </c>
      <c r="AU95" s="131">
        <v>53681.75</v>
      </c>
      <c r="AV95" s="131">
        <v>42056.25</v>
      </c>
      <c r="AW95" s="131">
        <v>5678.5</v>
      </c>
      <c r="AX95" s="131">
        <v>14405.5</v>
      </c>
      <c r="AY95" s="131">
        <f t="shared" si="48"/>
        <v>-1403.6563383580651</v>
      </c>
      <c r="AZ95" s="133">
        <f t="shared" si="49"/>
        <v>173232.34366164193</v>
      </c>
      <c r="BA95" s="134">
        <f t="shared" si="38"/>
        <v>22669.904165941818</v>
      </c>
      <c r="BB95" s="134"/>
      <c r="BC95" s="134"/>
      <c r="BD95" s="64"/>
      <c r="BE95" s="31">
        <v>86</v>
      </c>
      <c r="BF95" s="32" t="s">
        <v>148</v>
      </c>
      <c r="BG95" s="135">
        <v>0</v>
      </c>
      <c r="BH95" s="33">
        <v>0</v>
      </c>
      <c r="BI95" s="33"/>
      <c r="BJ95" s="34">
        <v>0</v>
      </c>
      <c r="BK95" s="35">
        <f t="shared" si="50"/>
        <v>0</v>
      </c>
      <c r="BL95" s="34">
        <v>0</v>
      </c>
      <c r="BM95" s="34">
        <v>0</v>
      </c>
      <c r="BN95" s="35">
        <f t="shared" si="39"/>
        <v>0</v>
      </c>
      <c r="BO95" s="36">
        <f t="shared" si="40"/>
        <v>0</v>
      </c>
      <c r="BP95" s="37"/>
      <c r="BQ95" s="35">
        <f t="shared" si="51"/>
        <v>0</v>
      </c>
      <c r="BR95" s="37"/>
      <c r="BS95" s="136">
        <f t="shared" si="52"/>
        <v>35804</v>
      </c>
      <c r="BT95" s="137">
        <f t="shared" si="53"/>
        <v>35804</v>
      </c>
      <c r="BU95" s="138">
        <f t="shared" si="54"/>
        <v>0</v>
      </c>
      <c r="BV95" s="137">
        <v>-1403.6563383580651</v>
      </c>
      <c r="BW95" s="35">
        <f t="shared" si="55"/>
        <v>-1403.6563383580651</v>
      </c>
      <c r="BX95" s="37"/>
      <c r="BY95" s="36">
        <f t="shared" si="41"/>
        <v>-1403.6563383580651</v>
      </c>
      <c r="BZ95" s="139"/>
      <c r="CA95" s="70"/>
      <c r="CB95" s="124">
        <v>86</v>
      </c>
      <c r="CC95" s="125">
        <v>0</v>
      </c>
      <c r="CD95" s="140">
        <v>0</v>
      </c>
      <c r="CE95" s="140">
        <v>0</v>
      </c>
      <c r="CF95" s="140">
        <v>0</v>
      </c>
      <c r="CG95" s="141">
        <v>0</v>
      </c>
      <c r="CK95" s="139"/>
    </row>
    <row r="96" spans="1:89" x14ac:dyDescent="0.25">
      <c r="A96" s="119">
        <v>87</v>
      </c>
      <c r="B96" s="119">
        <v>85</v>
      </c>
      <c r="C96" s="120" t="s">
        <v>149</v>
      </c>
      <c r="D96" s="8">
        <f t="shared" si="42"/>
        <v>10</v>
      </c>
      <c r="E96" s="9">
        <f t="shared" si="56"/>
        <v>117748</v>
      </c>
      <c r="F96" s="9">
        <f t="shared" si="56"/>
        <v>0</v>
      </c>
      <c r="G96" s="9">
        <f t="shared" si="56"/>
        <v>8025</v>
      </c>
      <c r="H96" s="26">
        <f t="shared" si="43"/>
        <v>125773</v>
      </c>
      <c r="I96" s="27"/>
      <c r="J96" s="11">
        <f t="shared" si="30"/>
        <v>14123.736404012272</v>
      </c>
      <c r="K96" s="121">
        <f t="shared" si="44"/>
        <v>0.35986792376518645</v>
      </c>
      <c r="L96" s="28">
        <f t="shared" si="45"/>
        <v>8025</v>
      </c>
      <c r="M96" s="26">
        <f t="shared" si="46"/>
        <v>22148.73640401227</v>
      </c>
      <c r="N96" s="29"/>
      <c r="O96" s="30">
        <f t="shared" si="31"/>
        <v>103624.26359598772</v>
      </c>
      <c r="Q96" s="11">
        <f t="shared" si="32"/>
        <v>14388</v>
      </c>
      <c r="R96" s="9">
        <f t="shared" si="33"/>
        <v>14123.736404012272</v>
      </c>
      <c r="S96" s="9">
        <f t="shared" si="34"/>
        <v>8915</v>
      </c>
      <c r="T96" s="10">
        <f t="shared" si="35"/>
        <v>36536.73640401227</v>
      </c>
      <c r="V96" s="30">
        <f t="shared" si="36"/>
        <v>61660</v>
      </c>
      <c r="W96" s="123"/>
      <c r="X96" s="124">
        <v>87</v>
      </c>
      <c r="Y96" s="125">
        <v>10</v>
      </c>
      <c r="Z96" s="125">
        <v>1.6818238445246866E-2</v>
      </c>
      <c r="AA96" s="126">
        <v>0</v>
      </c>
      <c r="AB96" s="127">
        <v>117748</v>
      </c>
      <c r="AC96" s="127">
        <v>0</v>
      </c>
      <c r="AD96" s="127">
        <v>117748</v>
      </c>
      <c r="AE96" s="127">
        <v>0</v>
      </c>
      <c r="AF96" s="127">
        <v>8025</v>
      </c>
      <c r="AG96" s="127">
        <v>125773</v>
      </c>
      <c r="AH96" s="127">
        <v>13498</v>
      </c>
      <c r="AI96" s="127">
        <v>0</v>
      </c>
      <c r="AJ96" s="127">
        <v>890</v>
      </c>
      <c r="AK96" s="127">
        <v>14388</v>
      </c>
      <c r="AL96" s="128">
        <v>140161</v>
      </c>
      <c r="AN96" s="124">
        <v>87</v>
      </c>
      <c r="AO96" s="129">
        <v>85</v>
      </c>
      <c r="AP96" s="130" t="s">
        <v>149</v>
      </c>
      <c r="AQ96" s="131">
        <f t="shared" si="37"/>
        <v>117748</v>
      </c>
      <c r="AR96" s="132">
        <v>96316</v>
      </c>
      <c r="AS96" s="131">
        <f t="shared" si="47"/>
        <v>21432</v>
      </c>
      <c r="AT96" s="131">
        <v>0</v>
      </c>
      <c r="AU96" s="131">
        <v>14486.5</v>
      </c>
      <c r="AV96" s="131">
        <v>3328.5</v>
      </c>
      <c r="AW96" s="131">
        <v>0</v>
      </c>
      <c r="AX96" s="131">
        <v>0</v>
      </c>
      <c r="AY96" s="131">
        <f t="shared" si="48"/>
        <v>0</v>
      </c>
      <c r="AZ96" s="133">
        <f t="shared" si="49"/>
        <v>39247</v>
      </c>
      <c r="BA96" s="134">
        <f t="shared" si="38"/>
        <v>14123.736404012272</v>
      </c>
      <c r="BB96" s="134"/>
      <c r="BC96" s="134"/>
      <c r="BD96" s="64"/>
      <c r="BE96" s="31">
        <v>87</v>
      </c>
      <c r="BF96" s="32" t="s">
        <v>149</v>
      </c>
      <c r="BG96" s="135">
        <v>0</v>
      </c>
      <c r="BH96" s="33">
        <v>0</v>
      </c>
      <c r="BI96" s="33"/>
      <c r="BJ96" s="34">
        <v>0</v>
      </c>
      <c r="BK96" s="35">
        <f t="shared" si="50"/>
        <v>0</v>
      </c>
      <c r="BL96" s="34">
        <v>0</v>
      </c>
      <c r="BM96" s="34">
        <v>0</v>
      </c>
      <c r="BN96" s="35">
        <f t="shared" si="39"/>
        <v>0</v>
      </c>
      <c r="BO96" s="36">
        <f t="shared" si="40"/>
        <v>0</v>
      </c>
      <c r="BP96" s="37"/>
      <c r="BQ96" s="35">
        <f t="shared" si="51"/>
        <v>0</v>
      </c>
      <c r="BR96" s="37"/>
      <c r="BS96" s="136">
        <f t="shared" si="52"/>
        <v>21432</v>
      </c>
      <c r="BT96" s="137">
        <f t="shared" si="53"/>
        <v>21432</v>
      </c>
      <c r="BU96" s="138">
        <f t="shared" si="54"/>
        <v>0</v>
      </c>
      <c r="BV96" s="137">
        <v>0</v>
      </c>
      <c r="BW96" s="35">
        <f t="shared" si="55"/>
        <v>0</v>
      </c>
      <c r="BX96" s="37"/>
      <c r="BY96" s="36">
        <f t="shared" si="41"/>
        <v>0</v>
      </c>
      <c r="BZ96" s="139"/>
      <c r="CA96" s="70"/>
      <c r="CB96" s="124">
        <v>87</v>
      </c>
      <c r="CC96" s="125">
        <v>0</v>
      </c>
      <c r="CD96" s="140">
        <v>0</v>
      </c>
      <c r="CE96" s="140">
        <v>0</v>
      </c>
      <c r="CF96" s="140">
        <v>0</v>
      </c>
      <c r="CG96" s="141">
        <v>0</v>
      </c>
      <c r="CK96" s="139"/>
    </row>
    <row r="97" spans="1:89" x14ac:dyDescent="0.25">
      <c r="A97" s="119">
        <v>88</v>
      </c>
      <c r="B97" s="119">
        <v>88</v>
      </c>
      <c r="C97" s="120" t="s">
        <v>150</v>
      </c>
      <c r="D97" s="8">
        <f t="shared" si="42"/>
        <v>19.18</v>
      </c>
      <c r="E97" s="9">
        <f t="shared" si="56"/>
        <v>235234</v>
      </c>
      <c r="F97" s="9">
        <f t="shared" si="56"/>
        <v>0</v>
      </c>
      <c r="G97" s="9">
        <f t="shared" si="56"/>
        <v>16234</v>
      </c>
      <c r="H97" s="26">
        <f t="shared" si="43"/>
        <v>251468</v>
      </c>
      <c r="I97" s="27"/>
      <c r="J97" s="11">
        <f t="shared" si="30"/>
        <v>63534.379295170504</v>
      </c>
      <c r="K97" s="121">
        <f t="shared" si="44"/>
        <v>0.54245996367632865</v>
      </c>
      <c r="L97" s="28">
        <f t="shared" si="45"/>
        <v>16234</v>
      </c>
      <c r="M97" s="26">
        <f t="shared" si="46"/>
        <v>79768.379295170511</v>
      </c>
      <c r="N97" s="29"/>
      <c r="O97" s="30">
        <f t="shared" si="31"/>
        <v>171699.62070482949</v>
      </c>
      <c r="Q97" s="11">
        <f t="shared" si="32"/>
        <v>13860</v>
      </c>
      <c r="R97" s="9">
        <f t="shared" si="33"/>
        <v>63534.379295170504</v>
      </c>
      <c r="S97" s="9">
        <f t="shared" si="34"/>
        <v>17127</v>
      </c>
      <c r="T97" s="10">
        <f t="shared" si="35"/>
        <v>93628.379295170511</v>
      </c>
      <c r="V97" s="30">
        <f t="shared" si="36"/>
        <v>147216.70683460019</v>
      </c>
      <c r="W97" s="123"/>
      <c r="X97" s="124">
        <v>88</v>
      </c>
      <c r="Y97" s="125">
        <v>19.18</v>
      </c>
      <c r="Z97" s="125">
        <v>0</v>
      </c>
      <c r="AA97" s="126">
        <v>0</v>
      </c>
      <c r="AB97" s="127">
        <v>235234</v>
      </c>
      <c r="AC97" s="127">
        <v>0</v>
      </c>
      <c r="AD97" s="127">
        <v>235234</v>
      </c>
      <c r="AE97" s="127">
        <v>0</v>
      </c>
      <c r="AF97" s="127">
        <v>16234</v>
      </c>
      <c r="AG97" s="127">
        <v>251468</v>
      </c>
      <c r="AH97" s="127">
        <v>12967</v>
      </c>
      <c r="AI97" s="127">
        <v>0</v>
      </c>
      <c r="AJ97" s="127">
        <v>893</v>
      </c>
      <c r="AK97" s="127">
        <v>13860</v>
      </c>
      <c r="AL97" s="128">
        <v>265328</v>
      </c>
      <c r="AN97" s="124">
        <v>88</v>
      </c>
      <c r="AO97" s="129">
        <v>88</v>
      </c>
      <c r="AP97" s="130" t="s">
        <v>150</v>
      </c>
      <c r="AQ97" s="131">
        <f t="shared" si="37"/>
        <v>235234</v>
      </c>
      <c r="AR97" s="132">
        <v>138794</v>
      </c>
      <c r="AS97" s="131">
        <f t="shared" si="47"/>
        <v>96440</v>
      </c>
      <c r="AT97" s="131">
        <v>493</v>
      </c>
      <c r="AU97" s="131">
        <v>0</v>
      </c>
      <c r="AV97" s="131">
        <v>4160.25</v>
      </c>
      <c r="AW97" s="131">
        <v>16059.5</v>
      </c>
      <c r="AX97" s="131">
        <v>0</v>
      </c>
      <c r="AY97" s="131">
        <f t="shared" si="48"/>
        <v>-30.043165399826194</v>
      </c>
      <c r="AZ97" s="133">
        <f t="shared" si="49"/>
        <v>117122.70683460018</v>
      </c>
      <c r="BA97" s="134">
        <f t="shared" si="38"/>
        <v>63534.379295170504</v>
      </c>
      <c r="BB97" s="134"/>
      <c r="BC97" s="134"/>
      <c r="BD97" s="64"/>
      <c r="BE97" s="31">
        <v>88</v>
      </c>
      <c r="BF97" s="32" t="s">
        <v>150</v>
      </c>
      <c r="BG97" s="135">
        <v>0</v>
      </c>
      <c r="BH97" s="33">
        <v>0</v>
      </c>
      <c r="BI97" s="33"/>
      <c r="BJ97" s="34">
        <v>0</v>
      </c>
      <c r="BK97" s="35">
        <f t="shared" si="50"/>
        <v>0</v>
      </c>
      <c r="BL97" s="34">
        <v>0</v>
      </c>
      <c r="BM97" s="34">
        <v>0</v>
      </c>
      <c r="BN97" s="35">
        <f t="shared" si="39"/>
        <v>0</v>
      </c>
      <c r="BO97" s="36">
        <f t="shared" si="40"/>
        <v>0</v>
      </c>
      <c r="BP97" s="37"/>
      <c r="BQ97" s="35">
        <f t="shared" si="51"/>
        <v>0</v>
      </c>
      <c r="BR97" s="37"/>
      <c r="BS97" s="136">
        <f t="shared" si="52"/>
        <v>96440</v>
      </c>
      <c r="BT97" s="137">
        <f t="shared" si="53"/>
        <v>96440</v>
      </c>
      <c r="BU97" s="138">
        <f t="shared" si="54"/>
        <v>0</v>
      </c>
      <c r="BV97" s="137">
        <v>-30.043165399826194</v>
      </c>
      <c r="BW97" s="35">
        <f t="shared" si="55"/>
        <v>-30.043165399826194</v>
      </c>
      <c r="BX97" s="37"/>
      <c r="BY97" s="36">
        <f t="shared" si="41"/>
        <v>-30.043165399826194</v>
      </c>
      <c r="BZ97" s="139"/>
      <c r="CA97" s="70"/>
      <c r="CB97" s="124">
        <v>88</v>
      </c>
      <c r="CC97" s="125">
        <v>0</v>
      </c>
      <c r="CD97" s="140">
        <v>0</v>
      </c>
      <c r="CE97" s="140">
        <v>0</v>
      </c>
      <c r="CF97" s="140">
        <v>0</v>
      </c>
      <c r="CG97" s="141">
        <v>0</v>
      </c>
      <c r="CK97" s="139"/>
    </row>
    <row r="98" spans="1:89" x14ac:dyDescent="0.25">
      <c r="A98" s="119">
        <v>89</v>
      </c>
      <c r="B98" s="119">
        <v>89</v>
      </c>
      <c r="C98" s="120" t="s">
        <v>151</v>
      </c>
      <c r="D98" s="8">
        <f t="shared" si="42"/>
        <v>43.19</v>
      </c>
      <c r="E98" s="9">
        <f t="shared" si="56"/>
        <v>970385</v>
      </c>
      <c r="F98" s="9">
        <f t="shared" si="56"/>
        <v>0</v>
      </c>
      <c r="G98" s="9">
        <f t="shared" si="56"/>
        <v>34095</v>
      </c>
      <c r="H98" s="26">
        <f t="shared" si="43"/>
        <v>1004480</v>
      </c>
      <c r="I98" s="27"/>
      <c r="J98" s="11">
        <f t="shared" si="30"/>
        <v>44969.996920039666</v>
      </c>
      <c r="K98" s="121">
        <f t="shared" si="44"/>
        <v>0.33422574684104717</v>
      </c>
      <c r="L98" s="28">
        <f t="shared" si="45"/>
        <v>34095</v>
      </c>
      <c r="M98" s="26">
        <f t="shared" si="46"/>
        <v>79064.996920039674</v>
      </c>
      <c r="N98" s="29"/>
      <c r="O98" s="30">
        <f t="shared" si="31"/>
        <v>925415.00307996036</v>
      </c>
      <c r="Q98" s="11">
        <f t="shared" si="32"/>
        <v>102524</v>
      </c>
      <c r="R98" s="9">
        <f t="shared" si="33"/>
        <v>44969.996920039666</v>
      </c>
      <c r="S98" s="9">
        <f t="shared" si="34"/>
        <v>37575</v>
      </c>
      <c r="T98" s="10">
        <f t="shared" si="35"/>
        <v>181588.99692003967</v>
      </c>
      <c r="V98" s="30">
        <f t="shared" si="36"/>
        <v>271168.76866706426</v>
      </c>
      <c r="W98" s="123"/>
      <c r="X98" s="124">
        <v>89</v>
      </c>
      <c r="Y98" s="125">
        <v>43.19</v>
      </c>
      <c r="Z98" s="125">
        <v>1.1127105434076621</v>
      </c>
      <c r="AA98" s="126">
        <v>0</v>
      </c>
      <c r="AB98" s="127">
        <v>970385</v>
      </c>
      <c r="AC98" s="127">
        <v>0</v>
      </c>
      <c r="AD98" s="127">
        <v>970385</v>
      </c>
      <c r="AE98" s="127">
        <v>0</v>
      </c>
      <c r="AF98" s="127">
        <v>34095</v>
      </c>
      <c r="AG98" s="127">
        <v>1004480</v>
      </c>
      <c r="AH98" s="127">
        <v>99044</v>
      </c>
      <c r="AI98" s="127">
        <v>0</v>
      </c>
      <c r="AJ98" s="127">
        <v>3480</v>
      </c>
      <c r="AK98" s="127">
        <v>102524</v>
      </c>
      <c r="AL98" s="128">
        <v>1107004</v>
      </c>
      <c r="AN98" s="124">
        <v>89</v>
      </c>
      <c r="AO98" s="129">
        <v>89</v>
      </c>
      <c r="AP98" s="130" t="s">
        <v>151</v>
      </c>
      <c r="AQ98" s="131">
        <f t="shared" si="37"/>
        <v>970385</v>
      </c>
      <c r="AR98" s="132">
        <v>901171</v>
      </c>
      <c r="AS98" s="131">
        <f t="shared" si="47"/>
        <v>69214</v>
      </c>
      <c r="AT98" s="131">
        <v>15975</v>
      </c>
      <c r="AU98" s="131">
        <v>38593.75</v>
      </c>
      <c r="AV98" s="131">
        <v>4390.5</v>
      </c>
      <c r="AW98" s="131">
        <v>7351</v>
      </c>
      <c r="AX98" s="131">
        <v>0</v>
      </c>
      <c r="AY98" s="131">
        <f t="shared" si="48"/>
        <v>-974.48133293577848</v>
      </c>
      <c r="AZ98" s="133">
        <f t="shared" si="49"/>
        <v>134549.76866706423</v>
      </c>
      <c r="BA98" s="134">
        <f t="shared" si="38"/>
        <v>44969.996920039666</v>
      </c>
      <c r="BB98" s="134"/>
      <c r="BC98" s="134"/>
      <c r="BD98" s="64"/>
      <c r="BE98" s="31">
        <v>89</v>
      </c>
      <c r="BF98" s="32" t="s">
        <v>151</v>
      </c>
      <c r="BG98" s="135">
        <v>0</v>
      </c>
      <c r="BH98" s="33">
        <v>0</v>
      </c>
      <c r="BI98" s="33"/>
      <c r="BJ98" s="34">
        <v>0</v>
      </c>
      <c r="BK98" s="35">
        <f t="shared" si="50"/>
        <v>0</v>
      </c>
      <c r="BL98" s="34">
        <v>0</v>
      </c>
      <c r="BM98" s="34">
        <v>0</v>
      </c>
      <c r="BN98" s="35">
        <f t="shared" si="39"/>
        <v>0</v>
      </c>
      <c r="BO98" s="36">
        <f t="shared" si="40"/>
        <v>0</v>
      </c>
      <c r="BP98" s="37"/>
      <c r="BQ98" s="35">
        <f t="shared" si="51"/>
        <v>0</v>
      </c>
      <c r="BR98" s="37"/>
      <c r="BS98" s="136">
        <f t="shared" si="52"/>
        <v>69214</v>
      </c>
      <c r="BT98" s="137">
        <f t="shared" si="53"/>
        <v>69214</v>
      </c>
      <c r="BU98" s="138">
        <f t="shared" si="54"/>
        <v>0</v>
      </c>
      <c r="BV98" s="137">
        <v>-974.48133293577848</v>
      </c>
      <c r="BW98" s="35">
        <f t="shared" si="55"/>
        <v>-974.48133293577848</v>
      </c>
      <c r="BX98" s="37"/>
      <c r="BY98" s="36">
        <f t="shared" si="41"/>
        <v>-974.48133293577848</v>
      </c>
      <c r="BZ98" s="139"/>
      <c r="CA98" s="70"/>
      <c r="CB98" s="124">
        <v>89</v>
      </c>
      <c r="CC98" s="125">
        <v>2</v>
      </c>
      <c r="CD98" s="140">
        <v>49522</v>
      </c>
      <c r="CE98" s="140">
        <v>0</v>
      </c>
      <c r="CF98" s="140">
        <v>1740</v>
      </c>
      <c r="CG98" s="141">
        <v>51262</v>
      </c>
      <c r="CK98" s="139"/>
    </row>
    <row r="99" spans="1:89" x14ac:dyDescent="0.25">
      <c r="A99" s="119">
        <v>90</v>
      </c>
      <c r="B99" s="119">
        <v>90</v>
      </c>
      <c r="C99" s="120" t="s">
        <v>152</v>
      </c>
      <c r="D99" s="8">
        <f t="shared" si="42"/>
        <v>0</v>
      </c>
      <c r="E99" s="9">
        <f t="shared" si="56"/>
        <v>0</v>
      </c>
      <c r="F99" s="9">
        <f t="shared" si="56"/>
        <v>0</v>
      </c>
      <c r="G99" s="9">
        <f t="shared" si="56"/>
        <v>0</v>
      </c>
      <c r="H99" s="26">
        <f t="shared" si="43"/>
        <v>0</v>
      </c>
      <c r="I99" s="27"/>
      <c r="J99" s="11">
        <f t="shared" si="30"/>
        <v>0</v>
      </c>
      <c r="K99" s="121" t="str">
        <f t="shared" si="44"/>
        <v/>
      </c>
      <c r="L99" s="28">
        <f t="shared" si="45"/>
        <v>0</v>
      </c>
      <c r="M99" s="26">
        <f t="shared" si="46"/>
        <v>0</v>
      </c>
      <c r="N99" s="29"/>
      <c r="O99" s="30">
        <f t="shared" si="31"/>
        <v>0</v>
      </c>
      <c r="Q99" s="11">
        <f t="shared" si="32"/>
        <v>0</v>
      </c>
      <c r="R99" s="9">
        <f t="shared" si="33"/>
        <v>0</v>
      </c>
      <c r="S99" s="9">
        <f t="shared" si="34"/>
        <v>0</v>
      </c>
      <c r="T99" s="10">
        <f t="shared" si="35"/>
        <v>0</v>
      </c>
      <c r="V99" s="30">
        <f t="shared" si="36"/>
        <v>0</v>
      </c>
      <c r="W99" s="123"/>
      <c r="X99" s="124">
        <v>90</v>
      </c>
      <c r="Y99" s="125"/>
      <c r="Z99" s="125"/>
      <c r="AA99" s="126"/>
      <c r="AB99" s="127"/>
      <c r="AC99" s="127"/>
      <c r="AD99" s="127"/>
      <c r="AE99" s="127"/>
      <c r="AF99" s="127"/>
      <c r="AG99" s="127"/>
      <c r="AH99" s="127"/>
      <c r="AI99" s="127"/>
      <c r="AJ99" s="127"/>
      <c r="AK99" s="127"/>
      <c r="AL99" s="128"/>
      <c r="AN99" s="124">
        <v>90</v>
      </c>
      <c r="AO99" s="129">
        <v>90</v>
      </c>
      <c r="AP99" s="130" t="s">
        <v>152</v>
      </c>
      <c r="AQ99" s="131">
        <f t="shared" si="37"/>
        <v>0</v>
      </c>
      <c r="AR99" s="132">
        <v>0</v>
      </c>
      <c r="AS99" s="131">
        <f t="shared" si="47"/>
        <v>0</v>
      </c>
      <c r="AT99" s="131">
        <v>0</v>
      </c>
      <c r="AU99" s="131">
        <v>0</v>
      </c>
      <c r="AV99" s="131">
        <v>0</v>
      </c>
      <c r="AW99" s="131">
        <v>0</v>
      </c>
      <c r="AX99" s="131">
        <v>0</v>
      </c>
      <c r="AY99" s="131">
        <f t="shared" si="48"/>
        <v>0</v>
      </c>
      <c r="AZ99" s="133">
        <f t="shared" si="49"/>
        <v>0</v>
      </c>
      <c r="BA99" s="134">
        <f t="shared" si="38"/>
        <v>0</v>
      </c>
      <c r="BB99" s="134"/>
      <c r="BC99" s="134"/>
      <c r="BD99" s="64"/>
      <c r="BE99" s="31">
        <v>90</v>
      </c>
      <c r="BF99" s="32" t="s">
        <v>152</v>
      </c>
      <c r="BG99" s="135">
        <v>0</v>
      </c>
      <c r="BH99" s="33">
        <v>0</v>
      </c>
      <c r="BI99" s="33"/>
      <c r="BJ99" s="34">
        <v>0</v>
      </c>
      <c r="BK99" s="35">
        <f t="shared" si="50"/>
        <v>0</v>
      </c>
      <c r="BL99" s="34">
        <v>0</v>
      </c>
      <c r="BM99" s="34">
        <v>0</v>
      </c>
      <c r="BN99" s="35">
        <f t="shared" si="39"/>
        <v>0</v>
      </c>
      <c r="BO99" s="36">
        <f t="shared" si="40"/>
        <v>0</v>
      </c>
      <c r="BP99" s="37"/>
      <c r="BQ99" s="35">
        <f t="shared" si="51"/>
        <v>0</v>
      </c>
      <c r="BR99" s="37"/>
      <c r="BS99" s="136">
        <f t="shared" si="52"/>
        <v>0</v>
      </c>
      <c r="BT99" s="137">
        <f t="shared" si="53"/>
        <v>0</v>
      </c>
      <c r="BU99" s="138">
        <f t="shared" si="54"/>
        <v>0</v>
      </c>
      <c r="BV99" s="137">
        <v>0</v>
      </c>
      <c r="BW99" s="35">
        <f t="shared" si="55"/>
        <v>0</v>
      </c>
      <c r="BX99" s="37"/>
      <c r="BY99" s="36">
        <f t="shared" si="41"/>
        <v>0</v>
      </c>
      <c r="BZ99" s="139"/>
      <c r="CA99" s="70"/>
      <c r="CB99" s="124">
        <v>90</v>
      </c>
      <c r="CC99" s="125"/>
      <c r="CD99" s="140"/>
      <c r="CE99" s="140"/>
      <c r="CF99" s="140"/>
      <c r="CG99" s="141"/>
      <c r="CK99" s="139"/>
    </row>
    <row r="100" spans="1:89" x14ac:dyDescent="0.25">
      <c r="A100" s="119">
        <v>91</v>
      </c>
      <c r="B100" s="119">
        <v>91</v>
      </c>
      <c r="C100" s="120" t="s">
        <v>153</v>
      </c>
      <c r="D100" s="8">
        <f t="shared" si="42"/>
        <v>6.5</v>
      </c>
      <c r="E100" s="9">
        <f t="shared" si="56"/>
        <v>163952</v>
      </c>
      <c r="F100" s="9">
        <f t="shared" si="56"/>
        <v>0</v>
      </c>
      <c r="G100" s="9">
        <f t="shared" si="56"/>
        <v>5781</v>
      </c>
      <c r="H100" s="26">
        <f t="shared" si="43"/>
        <v>169733</v>
      </c>
      <c r="I100" s="27"/>
      <c r="J100" s="11">
        <f t="shared" si="30"/>
        <v>-44.812981350506021</v>
      </c>
      <c r="K100" s="121">
        <f t="shared" si="44"/>
        <v>-4.2801370690855461E-2</v>
      </c>
      <c r="L100" s="28">
        <f t="shared" si="45"/>
        <v>5781</v>
      </c>
      <c r="M100" s="26">
        <f t="shared" si="46"/>
        <v>5736.1870186494943</v>
      </c>
      <c r="N100" s="29"/>
      <c r="O100" s="30">
        <f t="shared" si="31"/>
        <v>163996.81298135049</v>
      </c>
      <c r="Q100" s="11">
        <f t="shared" si="32"/>
        <v>0</v>
      </c>
      <c r="R100" s="9">
        <f t="shared" si="33"/>
        <v>-44.812981350506021</v>
      </c>
      <c r="S100" s="9">
        <f t="shared" si="34"/>
        <v>5781</v>
      </c>
      <c r="T100" s="10">
        <f t="shared" si="35"/>
        <v>5736.1870186494943</v>
      </c>
      <c r="V100" s="30">
        <f t="shared" si="36"/>
        <v>6827.9987438995813</v>
      </c>
      <c r="W100" s="123"/>
      <c r="X100" s="124">
        <v>91</v>
      </c>
      <c r="Y100" s="125">
        <v>6.5</v>
      </c>
      <c r="Z100" s="125">
        <v>2.8500339289753755E-2</v>
      </c>
      <c r="AA100" s="126">
        <v>0</v>
      </c>
      <c r="AB100" s="127">
        <v>163952</v>
      </c>
      <c r="AC100" s="127">
        <v>0</v>
      </c>
      <c r="AD100" s="127">
        <v>163952</v>
      </c>
      <c r="AE100" s="127">
        <v>0</v>
      </c>
      <c r="AF100" s="127">
        <v>5781</v>
      </c>
      <c r="AG100" s="127">
        <v>169733</v>
      </c>
      <c r="AH100" s="127">
        <v>0</v>
      </c>
      <c r="AI100" s="127">
        <v>0</v>
      </c>
      <c r="AJ100" s="127">
        <v>0</v>
      </c>
      <c r="AK100" s="127">
        <v>0</v>
      </c>
      <c r="AL100" s="128">
        <v>169733</v>
      </c>
      <c r="AN100" s="124">
        <v>91</v>
      </c>
      <c r="AO100" s="129">
        <v>91</v>
      </c>
      <c r="AP100" s="130" t="s">
        <v>153</v>
      </c>
      <c r="AQ100" s="131">
        <f t="shared" si="37"/>
        <v>163952</v>
      </c>
      <c r="AR100" s="132">
        <v>171992</v>
      </c>
      <c r="AS100" s="131">
        <f t="shared" si="47"/>
        <v>0</v>
      </c>
      <c r="AT100" s="131">
        <v>1115</v>
      </c>
      <c r="AU100" s="131">
        <v>0</v>
      </c>
      <c r="AV100" s="131">
        <v>0</v>
      </c>
      <c r="AW100" s="131">
        <v>0</v>
      </c>
      <c r="AX100" s="131">
        <v>0</v>
      </c>
      <c r="AY100" s="131">
        <f t="shared" si="48"/>
        <v>-68.001256100418686</v>
      </c>
      <c r="AZ100" s="133">
        <f t="shared" si="49"/>
        <v>1046.9987438995813</v>
      </c>
      <c r="BA100" s="134">
        <f t="shared" si="38"/>
        <v>-44.812981350506021</v>
      </c>
      <c r="BB100" s="134"/>
      <c r="BC100" s="134"/>
      <c r="BD100" s="64"/>
      <c r="BE100" s="31">
        <v>91</v>
      </c>
      <c r="BF100" s="32" t="s">
        <v>153</v>
      </c>
      <c r="BG100" s="135">
        <v>0</v>
      </c>
      <c r="BH100" s="33">
        <v>0</v>
      </c>
      <c r="BI100" s="33"/>
      <c r="BJ100" s="34">
        <v>0</v>
      </c>
      <c r="BK100" s="35">
        <f t="shared" si="50"/>
        <v>0</v>
      </c>
      <c r="BL100" s="34">
        <v>0</v>
      </c>
      <c r="BM100" s="34">
        <v>0</v>
      </c>
      <c r="BN100" s="35">
        <f t="shared" si="39"/>
        <v>0</v>
      </c>
      <c r="BO100" s="36">
        <f t="shared" si="40"/>
        <v>0</v>
      </c>
      <c r="BP100" s="37"/>
      <c r="BQ100" s="35">
        <f t="shared" si="51"/>
        <v>0</v>
      </c>
      <c r="BR100" s="37"/>
      <c r="BS100" s="136">
        <f t="shared" si="52"/>
        <v>0</v>
      </c>
      <c r="BT100" s="137">
        <f t="shared" si="53"/>
        <v>0</v>
      </c>
      <c r="BU100" s="138">
        <f t="shared" si="54"/>
        <v>0</v>
      </c>
      <c r="BV100" s="137">
        <v>-68.001256100418686</v>
      </c>
      <c r="BW100" s="35">
        <f t="shared" si="55"/>
        <v>-68.001256100418686</v>
      </c>
      <c r="BX100" s="37"/>
      <c r="BY100" s="36">
        <f t="shared" si="41"/>
        <v>-68.001256100418686</v>
      </c>
      <c r="BZ100" s="139"/>
      <c r="CA100" s="70"/>
      <c r="CB100" s="124">
        <v>91</v>
      </c>
      <c r="CC100" s="125">
        <v>0</v>
      </c>
      <c r="CD100" s="140">
        <v>0</v>
      </c>
      <c r="CE100" s="140">
        <v>0</v>
      </c>
      <c r="CF100" s="140">
        <v>0</v>
      </c>
      <c r="CG100" s="141">
        <v>0</v>
      </c>
      <c r="CK100" s="139"/>
    </row>
    <row r="101" spans="1:89" x14ac:dyDescent="0.25">
      <c r="A101" s="119">
        <v>92</v>
      </c>
      <c r="B101" s="119">
        <v>92</v>
      </c>
      <c r="C101" s="120" t="s">
        <v>154</v>
      </c>
      <c r="D101" s="8">
        <f t="shared" si="42"/>
        <v>0</v>
      </c>
      <c r="E101" s="9">
        <f t="shared" si="56"/>
        <v>0</v>
      </c>
      <c r="F101" s="9">
        <f t="shared" si="56"/>
        <v>0</v>
      </c>
      <c r="G101" s="9">
        <f t="shared" si="56"/>
        <v>0</v>
      </c>
      <c r="H101" s="26">
        <f t="shared" si="43"/>
        <v>0</v>
      </c>
      <c r="I101" s="27"/>
      <c r="J101" s="11">
        <f t="shared" si="30"/>
        <v>0</v>
      </c>
      <c r="K101" s="121" t="str">
        <f t="shared" si="44"/>
        <v/>
      </c>
      <c r="L101" s="28">
        <f t="shared" si="45"/>
        <v>0</v>
      </c>
      <c r="M101" s="26">
        <f t="shared" si="46"/>
        <v>0</v>
      </c>
      <c r="N101" s="29"/>
      <c r="O101" s="30">
        <f t="shared" si="31"/>
        <v>0</v>
      </c>
      <c r="Q101" s="11">
        <f t="shared" si="32"/>
        <v>0</v>
      </c>
      <c r="R101" s="9">
        <f t="shared" si="33"/>
        <v>0</v>
      </c>
      <c r="S101" s="9">
        <f t="shared" si="34"/>
        <v>0</v>
      </c>
      <c r="T101" s="10">
        <f t="shared" si="35"/>
        <v>0</v>
      </c>
      <c r="V101" s="30">
        <f t="shared" si="36"/>
        <v>0</v>
      </c>
      <c r="W101" s="123"/>
      <c r="X101" s="124">
        <v>92</v>
      </c>
      <c r="Y101" s="125"/>
      <c r="Z101" s="125"/>
      <c r="AA101" s="126"/>
      <c r="AB101" s="127"/>
      <c r="AC101" s="127"/>
      <c r="AD101" s="127"/>
      <c r="AE101" s="127"/>
      <c r="AF101" s="127"/>
      <c r="AG101" s="127"/>
      <c r="AH101" s="127"/>
      <c r="AI101" s="127"/>
      <c r="AJ101" s="127"/>
      <c r="AK101" s="127"/>
      <c r="AL101" s="128"/>
      <c r="AN101" s="124">
        <v>92</v>
      </c>
      <c r="AO101" s="129">
        <v>92</v>
      </c>
      <c r="AP101" s="130" t="s">
        <v>154</v>
      </c>
      <c r="AQ101" s="131">
        <f t="shared" si="37"/>
        <v>0</v>
      </c>
      <c r="AR101" s="132">
        <v>0</v>
      </c>
      <c r="AS101" s="131">
        <f t="shared" si="47"/>
        <v>0</v>
      </c>
      <c r="AT101" s="131">
        <v>0</v>
      </c>
      <c r="AU101" s="131">
        <v>0</v>
      </c>
      <c r="AV101" s="131">
        <v>0</v>
      </c>
      <c r="AW101" s="131">
        <v>0</v>
      </c>
      <c r="AX101" s="131">
        <v>0</v>
      </c>
      <c r="AY101" s="131">
        <f t="shared" si="48"/>
        <v>0</v>
      </c>
      <c r="AZ101" s="133">
        <f t="shared" si="49"/>
        <v>0</v>
      </c>
      <c r="BA101" s="134">
        <f t="shared" si="38"/>
        <v>0</v>
      </c>
      <c r="BB101" s="134"/>
      <c r="BC101" s="134"/>
      <c r="BD101" s="64"/>
      <c r="BE101" s="31">
        <v>92</v>
      </c>
      <c r="BF101" s="32" t="s">
        <v>154</v>
      </c>
      <c r="BG101" s="135">
        <v>0</v>
      </c>
      <c r="BH101" s="33">
        <v>0</v>
      </c>
      <c r="BI101" s="33"/>
      <c r="BJ101" s="34">
        <v>0</v>
      </c>
      <c r="BK101" s="35">
        <f t="shared" si="50"/>
        <v>0</v>
      </c>
      <c r="BL101" s="34">
        <v>0</v>
      </c>
      <c r="BM101" s="34">
        <v>0</v>
      </c>
      <c r="BN101" s="35">
        <f t="shared" si="39"/>
        <v>0</v>
      </c>
      <c r="BO101" s="36">
        <f t="shared" si="40"/>
        <v>0</v>
      </c>
      <c r="BP101" s="37"/>
      <c r="BQ101" s="35">
        <f t="shared" si="51"/>
        <v>0</v>
      </c>
      <c r="BR101" s="37"/>
      <c r="BS101" s="136">
        <f t="shared" si="52"/>
        <v>0</v>
      </c>
      <c r="BT101" s="137">
        <f t="shared" si="53"/>
        <v>0</v>
      </c>
      <c r="BU101" s="138">
        <f t="shared" si="54"/>
        <v>0</v>
      </c>
      <c r="BV101" s="137">
        <v>0</v>
      </c>
      <c r="BW101" s="35">
        <f t="shared" si="55"/>
        <v>0</v>
      </c>
      <c r="BX101" s="37"/>
      <c r="BY101" s="36">
        <f t="shared" si="41"/>
        <v>0</v>
      </c>
      <c r="BZ101" s="139"/>
      <c r="CA101" s="70"/>
      <c r="CB101" s="124">
        <v>92</v>
      </c>
      <c r="CC101" s="125"/>
      <c r="CD101" s="140"/>
      <c r="CE101" s="140"/>
      <c r="CF101" s="140"/>
      <c r="CG101" s="141"/>
      <c r="CK101" s="139"/>
    </row>
    <row r="102" spans="1:89" x14ac:dyDescent="0.25">
      <c r="A102" s="119">
        <v>93</v>
      </c>
      <c r="B102" s="119">
        <v>93</v>
      </c>
      <c r="C102" s="120" t="s">
        <v>155</v>
      </c>
      <c r="D102" s="8">
        <f t="shared" si="42"/>
        <v>790.67999999999984</v>
      </c>
      <c r="E102" s="9">
        <f t="shared" si="56"/>
        <v>8394233</v>
      </c>
      <c r="F102" s="9">
        <f t="shared" si="56"/>
        <v>0</v>
      </c>
      <c r="G102" s="9">
        <f t="shared" si="56"/>
        <v>645934</v>
      </c>
      <c r="H102" s="26">
        <f t="shared" si="43"/>
        <v>9040167</v>
      </c>
      <c r="I102" s="27"/>
      <c r="J102" s="11">
        <f t="shared" si="30"/>
        <v>216517.69063117364</v>
      </c>
      <c r="K102" s="121">
        <f t="shared" si="44"/>
        <v>0.16985882360834181</v>
      </c>
      <c r="L102" s="28">
        <f t="shared" si="45"/>
        <v>645934</v>
      </c>
      <c r="M102" s="26">
        <f t="shared" si="46"/>
        <v>862451.69063117367</v>
      </c>
      <c r="N102" s="29"/>
      <c r="O102" s="30">
        <f t="shared" si="31"/>
        <v>8177715.3093688264</v>
      </c>
      <c r="Q102" s="11">
        <f t="shared" si="32"/>
        <v>826120</v>
      </c>
      <c r="R102" s="9">
        <f t="shared" si="33"/>
        <v>216517.69063117364</v>
      </c>
      <c r="S102" s="9">
        <f t="shared" si="34"/>
        <v>703972</v>
      </c>
      <c r="T102" s="10">
        <f t="shared" si="35"/>
        <v>1688571.6906311736</v>
      </c>
      <c r="V102" s="30">
        <f t="shared" si="36"/>
        <v>2746746.0414945129</v>
      </c>
      <c r="W102" s="123"/>
      <c r="X102" s="124">
        <v>93</v>
      </c>
      <c r="Y102" s="125">
        <v>790.67999999999984</v>
      </c>
      <c r="Z102" s="125">
        <v>2.3577314033313854</v>
      </c>
      <c r="AA102" s="126">
        <v>0</v>
      </c>
      <c r="AB102" s="127">
        <v>8394172</v>
      </c>
      <c r="AC102" s="127">
        <v>0</v>
      </c>
      <c r="AD102" s="127">
        <v>8394172</v>
      </c>
      <c r="AE102" s="127">
        <v>0</v>
      </c>
      <c r="AF102" s="127">
        <v>645930</v>
      </c>
      <c r="AG102" s="127">
        <v>9040102</v>
      </c>
      <c r="AH102" s="127">
        <v>768082</v>
      </c>
      <c r="AI102" s="127">
        <v>0</v>
      </c>
      <c r="AJ102" s="127">
        <v>58038</v>
      </c>
      <c r="AK102" s="127">
        <v>826120</v>
      </c>
      <c r="AL102" s="128">
        <v>9866222</v>
      </c>
      <c r="AN102" s="124">
        <v>93</v>
      </c>
      <c r="AO102" s="129">
        <v>93</v>
      </c>
      <c r="AP102" s="130" t="s">
        <v>155</v>
      </c>
      <c r="AQ102" s="131">
        <f t="shared" si="37"/>
        <v>8394233</v>
      </c>
      <c r="AR102" s="132">
        <v>8036719</v>
      </c>
      <c r="AS102" s="131">
        <f t="shared" si="47"/>
        <v>357514</v>
      </c>
      <c r="AT102" s="131">
        <v>475610</v>
      </c>
      <c r="AU102" s="131">
        <v>86349.5</v>
      </c>
      <c r="AV102" s="131">
        <v>118726</v>
      </c>
      <c r="AW102" s="131">
        <v>121515.75</v>
      </c>
      <c r="AX102" s="131">
        <v>143937</v>
      </c>
      <c r="AY102" s="131">
        <f t="shared" si="48"/>
        <v>-28960.208505486837</v>
      </c>
      <c r="AZ102" s="133">
        <f t="shared" si="49"/>
        <v>1274692.0414945132</v>
      </c>
      <c r="BA102" s="134">
        <f t="shared" si="38"/>
        <v>216517.69063117364</v>
      </c>
      <c r="BB102" s="134"/>
      <c r="BC102" s="134"/>
      <c r="BD102" s="64"/>
      <c r="BE102" s="31">
        <v>93</v>
      </c>
      <c r="BF102" s="32" t="s">
        <v>155</v>
      </c>
      <c r="BG102" s="135">
        <v>0</v>
      </c>
      <c r="BH102" s="33">
        <v>61</v>
      </c>
      <c r="BI102" s="33"/>
      <c r="BJ102" s="34">
        <v>4</v>
      </c>
      <c r="BK102" s="35">
        <f t="shared" si="50"/>
        <v>65</v>
      </c>
      <c r="BL102" s="34">
        <v>0</v>
      </c>
      <c r="BM102" s="34">
        <v>0</v>
      </c>
      <c r="BN102" s="35">
        <f t="shared" si="39"/>
        <v>0</v>
      </c>
      <c r="BO102" s="36">
        <f t="shared" si="40"/>
        <v>65</v>
      </c>
      <c r="BP102" s="37"/>
      <c r="BQ102" s="35">
        <f t="shared" si="51"/>
        <v>4</v>
      </c>
      <c r="BR102" s="37"/>
      <c r="BS102" s="136">
        <f t="shared" si="52"/>
        <v>357514</v>
      </c>
      <c r="BT102" s="137">
        <f t="shared" si="53"/>
        <v>357453</v>
      </c>
      <c r="BU102" s="138">
        <f t="shared" si="54"/>
        <v>61</v>
      </c>
      <c r="BV102" s="137">
        <v>-28960.208505486837</v>
      </c>
      <c r="BW102" s="35">
        <f t="shared" si="55"/>
        <v>-28960.208505486837</v>
      </c>
      <c r="BX102" s="37"/>
      <c r="BY102" s="36">
        <f t="shared" si="41"/>
        <v>-28956.208505486837</v>
      </c>
      <c r="BZ102" s="139"/>
      <c r="CA102" s="70"/>
      <c r="CB102" s="124">
        <v>93</v>
      </c>
      <c r="CC102" s="125">
        <v>50.890000000000008</v>
      </c>
      <c r="CD102" s="140">
        <v>597043</v>
      </c>
      <c r="CE102" s="140">
        <v>0</v>
      </c>
      <c r="CF102" s="140">
        <v>45376</v>
      </c>
      <c r="CG102" s="141">
        <v>642419</v>
      </c>
      <c r="CK102" s="139"/>
    </row>
    <row r="103" spans="1:89" x14ac:dyDescent="0.25">
      <c r="A103" s="119">
        <v>94</v>
      </c>
      <c r="B103" s="119">
        <v>94</v>
      </c>
      <c r="C103" s="120" t="s">
        <v>156</v>
      </c>
      <c r="D103" s="8">
        <f t="shared" si="42"/>
        <v>1</v>
      </c>
      <c r="E103" s="9">
        <f t="shared" si="56"/>
        <v>10952</v>
      </c>
      <c r="F103" s="9">
        <f t="shared" si="56"/>
        <v>0</v>
      </c>
      <c r="G103" s="9">
        <f t="shared" si="56"/>
        <v>893</v>
      </c>
      <c r="H103" s="26">
        <f t="shared" si="43"/>
        <v>11845</v>
      </c>
      <c r="I103" s="27"/>
      <c r="J103" s="11">
        <f t="shared" si="30"/>
        <v>-32.200222526804446</v>
      </c>
      <c r="K103" s="121">
        <f t="shared" si="44"/>
        <v>-1.9050976085635012E-3</v>
      </c>
      <c r="L103" s="28">
        <f t="shared" si="45"/>
        <v>893</v>
      </c>
      <c r="M103" s="26">
        <f t="shared" si="46"/>
        <v>860.7997774731956</v>
      </c>
      <c r="N103" s="29"/>
      <c r="O103" s="30">
        <f t="shared" si="31"/>
        <v>10984.200222526804</v>
      </c>
      <c r="Q103" s="11">
        <f t="shared" si="32"/>
        <v>0</v>
      </c>
      <c r="R103" s="9">
        <f t="shared" si="33"/>
        <v>-32.200222526804446</v>
      </c>
      <c r="S103" s="9">
        <f t="shared" si="34"/>
        <v>893</v>
      </c>
      <c r="T103" s="10">
        <f t="shared" si="35"/>
        <v>860.7997774731956</v>
      </c>
      <c r="V103" s="30">
        <f t="shared" si="36"/>
        <v>17795.137917796426</v>
      </c>
      <c r="W103" s="123"/>
      <c r="X103" s="124">
        <v>94</v>
      </c>
      <c r="Y103" s="125">
        <v>1</v>
      </c>
      <c r="Z103" s="125">
        <v>0</v>
      </c>
      <c r="AA103" s="126">
        <v>0</v>
      </c>
      <c r="AB103" s="127">
        <v>10952</v>
      </c>
      <c r="AC103" s="127">
        <v>0</v>
      </c>
      <c r="AD103" s="127">
        <v>10952</v>
      </c>
      <c r="AE103" s="127">
        <v>0</v>
      </c>
      <c r="AF103" s="127">
        <v>893</v>
      </c>
      <c r="AG103" s="127">
        <v>11845</v>
      </c>
      <c r="AH103" s="127">
        <v>0</v>
      </c>
      <c r="AI103" s="127">
        <v>0</v>
      </c>
      <c r="AJ103" s="127">
        <v>0</v>
      </c>
      <c r="AK103" s="127">
        <v>0</v>
      </c>
      <c r="AL103" s="128">
        <v>11845</v>
      </c>
      <c r="AN103" s="124">
        <v>94</v>
      </c>
      <c r="AO103" s="129">
        <v>94</v>
      </c>
      <c r="AP103" s="130" t="s">
        <v>156</v>
      </c>
      <c r="AQ103" s="131">
        <f t="shared" si="37"/>
        <v>10952</v>
      </c>
      <c r="AR103" s="132">
        <v>29652</v>
      </c>
      <c r="AS103" s="131">
        <f t="shared" si="47"/>
        <v>0</v>
      </c>
      <c r="AT103" s="131">
        <v>801</v>
      </c>
      <c r="AU103" s="131">
        <v>0</v>
      </c>
      <c r="AV103" s="131">
        <v>0</v>
      </c>
      <c r="AW103" s="131">
        <v>6271.75</v>
      </c>
      <c r="AX103" s="131">
        <v>9878.25</v>
      </c>
      <c r="AY103" s="131">
        <f t="shared" si="48"/>
        <v>-48.862082203575028</v>
      </c>
      <c r="AZ103" s="133">
        <f t="shared" si="49"/>
        <v>16902.137917796426</v>
      </c>
      <c r="BA103" s="134">
        <f t="shared" si="38"/>
        <v>-32.200222526804446</v>
      </c>
      <c r="BB103" s="134"/>
      <c r="BC103" s="134"/>
      <c r="BD103" s="64"/>
      <c r="BE103" s="31">
        <v>94</v>
      </c>
      <c r="BF103" s="32" t="s">
        <v>156</v>
      </c>
      <c r="BG103" s="135">
        <v>0</v>
      </c>
      <c r="BH103" s="33">
        <v>0</v>
      </c>
      <c r="BI103" s="33"/>
      <c r="BJ103" s="34">
        <v>0</v>
      </c>
      <c r="BK103" s="35">
        <f t="shared" si="50"/>
        <v>0</v>
      </c>
      <c r="BL103" s="34">
        <v>0</v>
      </c>
      <c r="BM103" s="34">
        <v>0</v>
      </c>
      <c r="BN103" s="35">
        <f t="shared" si="39"/>
        <v>0</v>
      </c>
      <c r="BO103" s="36">
        <f t="shared" si="40"/>
        <v>0</v>
      </c>
      <c r="BP103" s="37"/>
      <c r="BQ103" s="35">
        <f t="shared" si="51"/>
        <v>0</v>
      </c>
      <c r="BR103" s="37"/>
      <c r="BS103" s="136">
        <f t="shared" si="52"/>
        <v>0</v>
      </c>
      <c r="BT103" s="137">
        <f t="shared" si="53"/>
        <v>0</v>
      </c>
      <c r="BU103" s="138">
        <f t="shared" si="54"/>
        <v>0</v>
      </c>
      <c r="BV103" s="137">
        <v>-48.862082203575028</v>
      </c>
      <c r="BW103" s="35">
        <f t="shared" si="55"/>
        <v>-48.862082203575028</v>
      </c>
      <c r="BX103" s="37"/>
      <c r="BY103" s="36">
        <f t="shared" si="41"/>
        <v>-48.862082203575028</v>
      </c>
      <c r="BZ103" s="139"/>
      <c r="CA103" s="70"/>
      <c r="CB103" s="124">
        <v>94</v>
      </c>
      <c r="CC103" s="125">
        <v>0</v>
      </c>
      <c r="CD103" s="140">
        <v>0</v>
      </c>
      <c r="CE103" s="140">
        <v>0</v>
      </c>
      <c r="CF103" s="140">
        <v>0</v>
      </c>
      <c r="CG103" s="141">
        <v>0</v>
      </c>
      <c r="CK103" s="139"/>
    </row>
    <row r="104" spans="1:89" x14ac:dyDescent="0.25">
      <c r="A104" s="119">
        <v>95</v>
      </c>
      <c r="B104" s="119">
        <v>95</v>
      </c>
      <c r="C104" s="120" t="s">
        <v>157</v>
      </c>
      <c r="D104" s="8">
        <f t="shared" si="42"/>
        <v>1566.76</v>
      </c>
      <c r="E104" s="9">
        <f t="shared" si="56"/>
        <v>16670848</v>
      </c>
      <c r="F104" s="9">
        <f t="shared" si="56"/>
        <v>0</v>
      </c>
      <c r="G104" s="9">
        <f t="shared" si="56"/>
        <v>1389805</v>
      </c>
      <c r="H104" s="26">
        <f t="shared" si="43"/>
        <v>18060653</v>
      </c>
      <c r="I104" s="27"/>
      <c r="J104" s="11">
        <f t="shared" si="30"/>
        <v>1717346.3146241116</v>
      </c>
      <c r="K104" s="121">
        <f t="shared" si="44"/>
        <v>0.39580050965183694</v>
      </c>
      <c r="L104" s="28">
        <f t="shared" si="45"/>
        <v>1389805</v>
      </c>
      <c r="M104" s="26">
        <f t="shared" si="46"/>
        <v>3107151.3146241116</v>
      </c>
      <c r="N104" s="29"/>
      <c r="O104" s="30">
        <f t="shared" si="31"/>
        <v>14953501.685375888</v>
      </c>
      <c r="Q104" s="11">
        <f t="shared" si="32"/>
        <v>120898</v>
      </c>
      <c r="R104" s="9">
        <f t="shared" si="33"/>
        <v>1717346.3146241116</v>
      </c>
      <c r="S104" s="9">
        <f t="shared" si="34"/>
        <v>1399110</v>
      </c>
      <c r="T104" s="10">
        <f t="shared" si="35"/>
        <v>3228049.3146241116</v>
      </c>
      <c r="V104" s="30">
        <f t="shared" si="36"/>
        <v>5849621.9067360293</v>
      </c>
      <c r="W104" s="123"/>
      <c r="X104" s="124">
        <v>95</v>
      </c>
      <c r="Y104" s="125">
        <v>1566.76</v>
      </c>
      <c r="Z104" s="125">
        <v>1.0782471065387145E-2</v>
      </c>
      <c r="AA104" s="126">
        <v>0</v>
      </c>
      <c r="AB104" s="127">
        <v>16670848</v>
      </c>
      <c r="AC104" s="127">
        <v>0</v>
      </c>
      <c r="AD104" s="127">
        <v>16670848</v>
      </c>
      <c r="AE104" s="127">
        <v>0</v>
      </c>
      <c r="AF104" s="127">
        <v>1389805</v>
      </c>
      <c r="AG104" s="127">
        <v>18060653</v>
      </c>
      <c r="AH104" s="127">
        <v>111593</v>
      </c>
      <c r="AI104" s="127">
        <v>0</v>
      </c>
      <c r="AJ104" s="127">
        <v>9305</v>
      </c>
      <c r="AK104" s="127">
        <v>120898</v>
      </c>
      <c r="AL104" s="128">
        <v>18181551</v>
      </c>
      <c r="AN104" s="124">
        <v>95</v>
      </c>
      <c r="AO104" s="129">
        <v>95</v>
      </c>
      <c r="AP104" s="130" t="s">
        <v>157</v>
      </c>
      <c r="AQ104" s="131">
        <f t="shared" si="37"/>
        <v>16670848</v>
      </c>
      <c r="AR104" s="132">
        <v>14034888</v>
      </c>
      <c r="AS104" s="131">
        <f t="shared" si="47"/>
        <v>2635960</v>
      </c>
      <c r="AT104" s="131">
        <v>491474</v>
      </c>
      <c r="AU104" s="131">
        <v>629575</v>
      </c>
      <c r="AV104" s="131">
        <v>487964.5</v>
      </c>
      <c r="AW104" s="131">
        <v>123926</v>
      </c>
      <c r="AX104" s="131">
        <v>0</v>
      </c>
      <c r="AY104" s="131">
        <f t="shared" si="48"/>
        <v>-29980.593263970455</v>
      </c>
      <c r="AZ104" s="133">
        <f t="shared" si="49"/>
        <v>4338918.9067360293</v>
      </c>
      <c r="BA104" s="134">
        <f t="shared" si="38"/>
        <v>1717346.3146241116</v>
      </c>
      <c r="BB104" s="134"/>
      <c r="BC104" s="134"/>
      <c r="BD104" s="64"/>
      <c r="BE104" s="31">
        <v>95</v>
      </c>
      <c r="BF104" s="32" t="s">
        <v>157</v>
      </c>
      <c r="BG104" s="135">
        <v>0</v>
      </c>
      <c r="BH104" s="33">
        <v>0</v>
      </c>
      <c r="BI104" s="33"/>
      <c r="BJ104" s="34">
        <v>0</v>
      </c>
      <c r="BK104" s="35">
        <f t="shared" si="50"/>
        <v>0</v>
      </c>
      <c r="BL104" s="34">
        <v>0</v>
      </c>
      <c r="BM104" s="34">
        <v>0</v>
      </c>
      <c r="BN104" s="35">
        <f t="shared" si="39"/>
        <v>0</v>
      </c>
      <c r="BO104" s="36">
        <f t="shared" si="40"/>
        <v>0</v>
      </c>
      <c r="BP104" s="37"/>
      <c r="BQ104" s="35">
        <f t="shared" si="51"/>
        <v>0</v>
      </c>
      <c r="BR104" s="37"/>
      <c r="BS104" s="136">
        <f t="shared" si="52"/>
        <v>2635960</v>
      </c>
      <c r="BT104" s="137">
        <f t="shared" si="53"/>
        <v>2635960</v>
      </c>
      <c r="BU104" s="138">
        <f t="shared" si="54"/>
        <v>0</v>
      </c>
      <c r="BV104" s="137">
        <v>-29980.593263970455</v>
      </c>
      <c r="BW104" s="35">
        <f t="shared" si="55"/>
        <v>-29980.593263970455</v>
      </c>
      <c r="BX104" s="37"/>
      <c r="BY104" s="36">
        <f t="shared" si="41"/>
        <v>-29980.593263970455</v>
      </c>
      <c r="BZ104" s="139"/>
      <c r="CA104" s="70"/>
      <c r="CB104" s="124">
        <v>95</v>
      </c>
      <c r="CC104" s="125">
        <v>0</v>
      </c>
      <c r="CD104" s="140">
        <v>0</v>
      </c>
      <c r="CE104" s="140">
        <v>0</v>
      </c>
      <c r="CF104" s="140">
        <v>0</v>
      </c>
      <c r="CG104" s="141">
        <v>0</v>
      </c>
      <c r="CK104" s="139"/>
    </row>
    <row r="105" spans="1:89" x14ac:dyDescent="0.25">
      <c r="A105" s="119">
        <v>96</v>
      </c>
      <c r="B105" s="119">
        <v>96</v>
      </c>
      <c r="C105" s="120" t="s">
        <v>158</v>
      </c>
      <c r="D105" s="8">
        <f t="shared" si="42"/>
        <v>75.580000000000013</v>
      </c>
      <c r="E105" s="9">
        <f t="shared" si="56"/>
        <v>1160595</v>
      </c>
      <c r="F105" s="9">
        <f t="shared" si="56"/>
        <v>0</v>
      </c>
      <c r="G105" s="9">
        <f t="shared" si="56"/>
        <v>62935</v>
      </c>
      <c r="H105" s="26">
        <f t="shared" si="43"/>
        <v>1223530</v>
      </c>
      <c r="I105" s="27"/>
      <c r="J105" s="11">
        <f t="shared" si="30"/>
        <v>78549.83211760578</v>
      </c>
      <c r="K105" s="121">
        <f t="shared" si="44"/>
        <v>0.37123938735247131</v>
      </c>
      <c r="L105" s="28">
        <f t="shared" si="45"/>
        <v>62935</v>
      </c>
      <c r="M105" s="26">
        <f t="shared" si="46"/>
        <v>141484.83211760578</v>
      </c>
      <c r="N105" s="29"/>
      <c r="O105" s="30">
        <f t="shared" si="31"/>
        <v>1082045.1678823943</v>
      </c>
      <c r="Q105" s="11">
        <f t="shared" si="32"/>
        <v>87285</v>
      </c>
      <c r="R105" s="9">
        <f t="shared" si="33"/>
        <v>78549.83211760578</v>
      </c>
      <c r="S105" s="9">
        <f t="shared" si="34"/>
        <v>67400</v>
      </c>
      <c r="T105" s="10">
        <f t="shared" si="35"/>
        <v>228769.83211760578</v>
      </c>
      <c r="V105" s="30">
        <f t="shared" si="36"/>
        <v>361808.08788526268</v>
      </c>
      <c r="W105" s="123"/>
      <c r="X105" s="124">
        <v>96</v>
      </c>
      <c r="Y105" s="125">
        <v>75.580000000000013</v>
      </c>
      <c r="Z105" s="125">
        <v>0.10305260878978115</v>
      </c>
      <c r="AA105" s="126">
        <v>0</v>
      </c>
      <c r="AB105" s="127">
        <v>1160595</v>
      </c>
      <c r="AC105" s="127">
        <v>0</v>
      </c>
      <c r="AD105" s="127">
        <v>1160595</v>
      </c>
      <c r="AE105" s="127">
        <v>0</v>
      </c>
      <c r="AF105" s="127">
        <v>62935</v>
      </c>
      <c r="AG105" s="127">
        <v>1223530</v>
      </c>
      <c r="AH105" s="127">
        <v>82820</v>
      </c>
      <c r="AI105" s="127">
        <v>0</v>
      </c>
      <c r="AJ105" s="127">
        <v>4465</v>
      </c>
      <c r="AK105" s="127">
        <v>87285</v>
      </c>
      <c r="AL105" s="128">
        <v>1310815</v>
      </c>
      <c r="AN105" s="124">
        <v>96</v>
      </c>
      <c r="AO105" s="129">
        <v>96</v>
      </c>
      <c r="AP105" s="130" t="s">
        <v>158</v>
      </c>
      <c r="AQ105" s="131">
        <f t="shared" si="37"/>
        <v>1160595</v>
      </c>
      <c r="AR105" s="132">
        <v>1038776</v>
      </c>
      <c r="AS105" s="131">
        <f t="shared" si="47"/>
        <v>121819</v>
      </c>
      <c r="AT105" s="131">
        <v>43014</v>
      </c>
      <c r="AU105" s="131">
        <v>0</v>
      </c>
      <c r="AV105" s="131">
        <v>0</v>
      </c>
      <c r="AW105" s="131">
        <v>0</v>
      </c>
      <c r="AX105" s="131">
        <v>49379</v>
      </c>
      <c r="AY105" s="131">
        <f t="shared" si="48"/>
        <v>-2623.9121147372935</v>
      </c>
      <c r="AZ105" s="133">
        <f t="shared" si="49"/>
        <v>211588.08788526271</v>
      </c>
      <c r="BA105" s="134">
        <f t="shared" si="38"/>
        <v>78549.83211760578</v>
      </c>
      <c r="BB105" s="134"/>
      <c r="BC105" s="134"/>
      <c r="BD105" s="64"/>
      <c r="BE105" s="31">
        <v>96</v>
      </c>
      <c r="BF105" s="32" t="s">
        <v>158</v>
      </c>
      <c r="BG105" s="135">
        <v>0</v>
      </c>
      <c r="BH105" s="33">
        <v>0</v>
      </c>
      <c r="BI105" s="33"/>
      <c r="BJ105" s="34">
        <v>0</v>
      </c>
      <c r="BK105" s="35">
        <f t="shared" si="50"/>
        <v>0</v>
      </c>
      <c r="BL105" s="34">
        <v>0</v>
      </c>
      <c r="BM105" s="34">
        <v>0</v>
      </c>
      <c r="BN105" s="35">
        <f t="shared" si="39"/>
        <v>0</v>
      </c>
      <c r="BO105" s="36">
        <f t="shared" si="40"/>
        <v>0</v>
      </c>
      <c r="BP105" s="37"/>
      <c r="BQ105" s="35">
        <f t="shared" si="51"/>
        <v>0</v>
      </c>
      <c r="BR105" s="37"/>
      <c r="BS105" s="136">
        <f t="shared" si="52"/>
        <v>121819</v>
      </c>
      <c r="BT105" s="137">
        <f t="shared" si="53"/>
        <v>121819</v>
      </c>
      <c r="BU105" s="138">
        <f t="shared" si="54"/>
        <v>0</v>
      </c>
      <c r="BV105" s="137">
        <v>-2623.9121147372935</v>
      </c>
      <c r="BW105" s="35">
        <f t="shared" si="55"/>
        <v>-2623.9121147372935</v>
      </c>
      <c r="BX105" s="37"/>
      <c r="BY105" s="36">
        <f t="shared" si="41"/>
        <v>-2623.9121147372935</v>
      </c>
      <c r="BZ105" s="139"/>
      <c r="CA105" s="70"/>
      <c r="CB105" s="124">
        <v>96</v>
      </c>
      <c r="CC105" s="125">
        <v>0</v>
      </c>
      <c r="CD105" s="140">
        <v>0</v>
      </c>
      <c r="CE105" s="140">
        <v>0</v>
      </c>
      <c r="CF105" s="140">
        <v>0</v>
      </c>
      <c r="CG105" s="141">
        <v>0</v>
      </c>
      <c r="CK105" s="139"/>
    </row>
    <row r="106" spans="1:89" x14ac:dyDescent="0.25">
      <c r="A106" s="119">
        <v>97</v>
      </c>
      <c r="B106" s="119">
        <v>97</v>
      </c>
      <c r="C106" s="120" t="s">
        <v>159</v>
      </c>
      <c r="D106" s="8">
        <f t="shared" si="42"/>
        <v>194.00999999999993</v>
      </c>
      <c r="E106" s="9">
        <f t="shared" si="56"/>
        <v>2138511</v>
      </c>
      <c r="F106" s="9">
        <f t="shared" si="56"/>
        <v>0</v>
      </c>
      <c r="G106" s="9">
        <f t="shared" si="56"/>
        <v>170733</v>
      </c>
      <c r="H106" s="26">
        <f t="shared" si="43"/>
        <v>2309244</v>
      </c>
      <c r="I106" s="27"/>
      <c r="J106" s="11">
        <f t="shared" si="30"/>
        <v>143926.90975759024</v>
      </c>
      <c r="K106" s="121">
        <f t="shared" si="44"/>
        <v>0.5614288439484304</v>
      </c>
      <c r="L106" s="28">
        <f t="shared" si="45"/>
        <v>170733</v>
      </c>
      <c r="M106" s="26">
        <f t="shared" si="46"/>
        <v>314659.90975759027</v>
      </c>
      <c r="N106" s="29"/>
      <c r="O106" s="30">
        <f t="shared" si="31"/>
        <v>1994584.0902424096</v>
      </c>
      <c r="Q106" s="11">
        <f t="shared" si="32"/>
        <v>34098</v>
      </c>
      <c r="R106" s="9">
        <f t="shared" si="33"/>
        <v>143926.90975759024</v>
      </c>
      <c r="S106" s="9">
        <f t="shared" si="34"/>
        <v>173260</v>
      </c>
      <c r="T106" s="10">
        <f t="shared" si="35"/>
        <v>348757.90975759027</v>
      </c>
      <c r="V106" s="30">
        <f t="shared" si="36"/>
        <v>461189.23899851239</v>
      </c>
      <c r="W106" s="123"/>
      <c r="X106" s="124">
        <v>97</v>
      </c>
      <c r="Y106" s="125">
        <v>194.00999999999993</v>
      </c>
      <c r="Z106" s="125">
        <v>0</v>
      </c>
      <c r="AA106" s="126">
        <v>0</v>
      </c>
      <c r="AB106" s="127">
        <v>2138511</v>
      </c>
      <c r="AC106" s="127">
        <v>0</v>
      </c>
      <c r="AD106" s="127">
        <v>2138511</v>
      </c>
      <c r="AE106" s="127">
        <v>0</v>
      </c>
      <c r="AF106" s="127">
        <v>170733</v>
      </c>
      <c r="AG106" s="127">
        <v>2309244</v>
      </c>
      <c r="AH106" s="127">
        <v>31571</v>
      </c>
      <c r="AI106" s="127">
        <v>0</v>
      </c>
      <c r="AJ106" s="127">
        <v>2527</v>
      </c>
      <c r="AK106" s="127">
        <v>34098</v>
      </c>
      <c r="AL106" s="128">
        <v>2343342</v>
      </c>
      <c r="AN106" s="124">
        <v>97</v>
      </c>
      <c r="AO106" s="129">
        <v>97</v>
      </c>
      <c r="AP106" s="130" t="s">
        <v>159</v>
      </c>
      <c r="AQ106" s="131">
        <f t="shared" si="37"/>
        <v>2138511</v>
      </c>
      <c r="AR106" s="132">
        <v>1918552</v>
      </c>
      <c r="AS106" s="131">
        <f t="shared" si="47"/>
        <v>219959</v>
      </c>
      <c r="AT106" s="131">
        <v>25537</v>
      </c>
      <c r="AU106" s="131">
        <v>0</v>
      </c>
      <c r="AV106" s="131">
        <v>0</v>
      </c>
      <c r="AW106" s="131">
        <v>0</v>
      </c>
      <c r="AX106" s="131">
        <v>12420</v>
      </c>
      <c r="AY106" s="131">
        <f t="shared" si="48"/>
        <v>-1557.7610014876263</v>
      </c>
      <c r="AZ106" s="133">
        <f t="shared" si="49"/>
        <v>256358.23899851239</v>
      </c>
      <c r="BA106" s="134">
        <f t="shared" si="38"/>
        <v>143926.90975759024</v>
      </c>
      <c r="BB106" s="134"/>
      <c r="BC106" s="134"/>
      <c r="BD106" s="64"/>
      <c r="BE106" s="31">
        <v>97</v>
      </c>
      <c r="BF106" s="32" t="s">
        <v>159</v>
      </c>
      <c r="BG106" s="135">
        <v>0</v>
      </c>
      <c r="BH106" s="33">
        <v>0</v>
      </c>
      <c r="BI106" s="33"/>
      <c r="BJ106" s="34">
        <v>0</v>
      </c>
      <c r="BK106" s="35">
        <f t="shared" si="50"/>
        <v>0</v>
      </c>
      <c r="BL106" s="34">
        <v>0</v>
      </c>
      <c r="BM106" s="34">
        <v>0</v>
      </c>
      <c r="BN106" s="35">
        <f t="shared" si="39"/>
        <v>0</v>
      </c>
      <c r="BO106" s="36">
        <f t="shared" si="40"/>
        <v>0</v>
      </c>
      <c r="BP106" s="37"/>
      <c r="BQ106" s="35">
        <f t="shared" si="51"/>
        <v>0</v>
      </c>
      <c r="BR106" s="37"/>
      <c r="BS106" s="136">
        <f t="shared" si="52"/>
        <v>219959</v>
      </c>
      <c r="BT106" s="137">
        <f t="shared" si="53"/>
        <v>219959</v>
      </c>
      <c r="BU106" s="138">
        <f t="shared" si="54"/>
        <v>0</v>
      </c>
      <c r="BV106" s="137">
        <v>-1557.7610014876263</v>
      </c>
      <c r="BW106" s="35">
        <f t="shared" si="55"/>
        <v>-1557.7610014876263</v>
      </c>
      <c r="BX106" s="37"/>
      <c r="BY106" s="36">
        <f t="shared" si="41"/>
        <v>-1557.7610014876263</v>
      </c>
      <c r="BZ106" s="139"/>
      <c r="CA106" s="70"/>
      <c r="CB106" s="124">
        <v>97</v>
      </c>
      <c r="CC106" s="125">
        <v>0</v>
      </c>
      <c r="CD106" s="140">
        <v>0</v>
      </c>
      <c r="CE106" s="140">
        <v>0</v>
      </c>
      <c r="CF106" s="140">
        <v>0</v>
      </c>
      <c r="CG106" s="141">
        <v>0</v>
      </c>
      <c r="CK106" s="139"/>
    </row>
    <row r="107" spans="1:89" x14ac:dyDescent="0.25">
      <c r="A107" s="119">
        <v>98</v>
      </c>
      <c r="B107" s="119">
        <v>98</v>
      </c>
      <c r="C107" s="120" t="s">
        <v>160</v>
      </c>
      <c r="D107" s="8">
        <f t="shared" si="42"/>
        <v>0</v>
      </c>
      <c r="E107" s="9">
        <f t="shared" si="56"/>
        <v>0</v>
      </c>
      <c r="F107" s="9">
        <f t="shared" si="56"/>
        <v>0</v>
      </c>
      <c r="G107" s="9">
        <f t="shared" si="56"/>
        <v>0</v>
      </c>
      <c r="H107" s="26">
        <f t="shared" si="43"/>
        <v>0</v>
      </c>
      <c r="I107" s="27"/>
      <c r="J107" s="11">
        <f t="shared" si="30"/>
        <v>0</v>
      </c>
      <c r="K107" s="121">
        <f t="shared" si="44"/>
        <v>0</v>
      </c>
      <c r="L107" s="28">
        <f t="shared" si="45"/>
        <v>0</v>
      </c>
      <c r="M107" s="26">
        <f t="shared" si="46"/>
        <v>0</v>
      </c>
      <c r="N107" s="29"/>
      <c r="O107" s="30">
        <f t="shared" si="31"/>
        <v>0</v>
      </c>
      <c r="Q107" s="11">
        <f t="shared" si="32"/>
        <v>0</v>
      </c>
      <c r="R107" s="9">
        <f t="shared" si="33"/>
        <v>0</v>
      </c>
      <c r="S107" s="9">
        <f t="shared" si="34"/>
        <v>0</v>
      </c>
      <c r="T107" s="10">
        <f t="shared" si="35"/>
        <v>0</v>
      </c>
      <c r="V107" s="30">
        <f t="shared" si="36"/>
        <v>13174</v>
      </c>
      <c r="W107" s="123"/>
      <c r="X107" s="124">
        <v>98</v>
      </c>
      <c r="Y107" s="125"/>
      <c r="Z107" s="125"/>
      <c r="AA107" s="126"/>
      <c r="AB107" s="127"/>
      <c r="AC107" s="127"/>
      <c r="AD107" s="127"/>
      <c r="AE107" s="127"/>
      <c r="AF107" s="127"/>
      <c r="AG107" s="127"/>
      <c r="AH107" s="127"/>
      <c r="AI107" s="127"/>
      <c r="AJ107" s="127"/>
      <c r="AK107" s="127"/>
      <c r="AL107" s="128"/>
      <c r="AN107" s="124">
        <v>98</v>
      </c>
      <c r="AO107" s="129">
        <v>98</v>
      </c>
      <c r="AP107" s="130" t="s">
        <v>160</v>
      </c>
      <c r="AQ107" s="131">
        <f t="shared" si="37"/>
        <v>0</v>
      </c>
      <c r="AR107" s="132">
        <v>62760</v>
      </c>
      <c r="AS107" s="131">
        <f t="shared" si="47"/>
        <v>0</v>
      </c>
      <c r="AT107" s="131">
        <v>0</v>
      </c>
      <c r="AU107" s="131">
        <v>13174</v>
      </c>
      <c r="AV107" s="131">
        <v>0</v>
      </c>
      <c r="AW107" s="131">
        <v>0</v>
      </c>
      <c r="AX107" s="131">
        <v>0</v>
      </c>
      <c r="AY107" s="131">
        <f t="shared" si="48"/>
        <v>0</v>
      </c>
      <c r="AZ107" s="133">
        <f t="shared" si="49"/>
        <v>13174</v>
      </c>
      <c r="BA107" s="134">
        <f t="shared" si="38"/>
        <v>0</v>
      </c>
      <c r="BB107" s="134"/>
      <c r="BC107" s="134"/>
      <c r="BD107" s="64"/>
      <c r="BE107" s="31">
        <v>98</v>
      </c>
      <c r="BF107" s="32" t="s">
        <v>160</v>
      </c>
      <c r="BG107" s="135">
        <v>0</v>
      </c>
      <c r="BH107" s="33">
        <v>0</v>
      </c>
      <c r="BI107" s="33"/>
      <c r="BJ107" s="34">
        <v>0</v>
      </c>
      <c r="BK107" s="35">
        <f t="shared" si="50"/>
        <v>0</v>
      </c>
      <c r="BL107" s="34">
        <v>0</v>
      </c>
      <c r="BM107" s="34">
        <v>0</v>
      </c>
      <c r="BN107" s="35">
        <f t="shared" si="39"/>
        <v>0</v>
      </c>
      <c r="BO107" s="36">
        <f t="shared" si="40"/>
        <v>0</v>
      </c>
      <c r="BP107" s="37"/>
      <c r="BQ107" s="35">
        <f t="shared" si="51"/>
        <v>0</v>
      </c>
      <c r="BR107" s="37"/>
      <c r="BS107" s="136">
        <f t="shared" si="52"/>
        <v>0</v>
      </c>
      <c r="BT107" s="137">
        <f t="shared" si="53"/>
        <v>0</v>
      </c>
      <c r="BU107" s="138">
        <f t="shared" si="54"/>
        <v>0</v>
      </c>
      <c r="BV107" s="137">
        <v>0</v>
      </c>
      <c r="BW107" s="35">
        <f t="shared" si="55"/>
        <v>0</v>
      </c>
      <c r="BX107" s="37"/>
      <c r="BY107" s="36">
        <f t="shared" si="41"/>
        <v>0</v>
      </c>
      <c r="BZ107" s="139"/>
      <c r="CA107" s="70"/>
      <c r="CB107" s="124">
        <v>98</v>
      </c>
      <c r="CC107" s="125"/>
      <c r="CD107" s="140"/>
      <c r="CE107" s="140"/>
      <c r="CF107" s="140"/>
      <c r="CG107" s="141"/>
      <c r="CK107" s="139"/>
    </row>
    <row r="108" spans="1:89" x14ac:dyDescent="0.25">
      <c r="A108" s="119">
        <v>99</v>
      </c>
      <c r="B108" s="119">
        <v>99</v>
      </c>
      <c r="C108" s="120" t="s">
        <v>161</v>
      </c>
      <c r="D108" s="8">
        <f t="shared" si="42"/>
        <v>117.12</v>
      </c>
      <c r="E108" s="9">
        <f t="shared" si="56"/>
        <v>1799432</v>
      </c>
      <c r="F108" s="9">
        <f t="shared" si="56"/>
        <v>0</v>
      </c>
      <c r="G108" s="9">
        <f t="shared" si="56"/>
        <v>104587</v>
      </c>
      <c r="H108" s="26">
        <f t="shared" si="43"/>
        <v>1904019</v>
      </c>
      <c r="I108" s="27"/>
      <c r="J108" s="11">
        <f t="shared" si="30"/>
        <v>131552.07697120329</v>
      </c>
      <c r="K108" s="121">
        <f t="shared" si="44"/>
        <v>0.42148172409502399</v>
      </c>
      <c r="L108" s="28">
        <f t="shared" si="45"/>
        <v>104587</v>
      </c>
      <c r="M108" s="26">
        <f t="shared" si="46"/>
        <v>236139.07697120329</v>
      </c>
      <c r="N108" s="29"/>
      <c r="O108" s="30">
        <f t="shared" si="31"/>
        <v>1667879.9230287967</v>
      </c>
      <c r="Q108" s="11">
        <f t="shared" si="32"/>
        <v>0</v>
      </c>
      <c r="R108" s="9">
        <f t="shared" si="33"/>
        <v>131552.07697120329</v>
      </c>
      <c r="S108" s="9">
        <f t="shared" si="34"/>
        <v>104587</v>
      </c>
      <c r="T108" s="10">
        <f t="shared" si="35"/>
        <v>236139.07697120329</v>
      </c>
      <c r="V108" s="30">
        <f t="shared" si="36"/>
        <v>416705.10489212238</v>
      </c>
      <c r="W108" s="123"/>
      <c r="X108" s="124">
        <v>99</v>
      </c>
      <c r="Y108" s="125">
        <v>117.12</v>
      </c>
      <c r="Z108" s="125">
        <v>0</v>
      </c>
      <c r="AA108" s="126">
        <v>0</v>
      </c>
      <c r="AB108" s="127">
        <v>1799432</v>
      </c>
      <c r="AC108" s="127">
        <v>0</v>
      </c>
      <c r="AD108" s="127">
        <v>1799432</v>
      </c>
      <c r="AE108" s="127">
        <v>0</v>
      </c>
      <c r="AF108" s="127">
        <v>104587</v>
      </c>
      <c r="AG108" s="127">
        <v>1904019</v>
      </c>
      <c r="AH108" s="127">
        <v>0</v>
      </c>
      <c r="AI108" s="127">
        <v>0</v>
      </c>
      <c r="AJ108" s="127">
        <v>0</v>
      </c>
      <c r="AK108" s="127">
        <v>0</v>
      </c>
      <c r="AL108" s="128">
        <v>1904019</v>
      </c>
      <c r="AN108" s="124">
        <v>99</v>
      </c>
      <c r="AO108" s="129">
        <v>99</v>
      </c>
      <c r="AP108" s="130" t="s">
        <v>161</v>
      </c>
      <c r="AQ108" s="131">
        <f t="shared" si="37"/>
        <v>1799432</v>
      </c>
      <c r="AR108" s="132">
        <v>1598822</v>
      </c>
      <c r="AS108" s="131">
        <f t="shared" si="47"/>
        <v>200610</v>
      </c>
      <c r="AT108" s="131">
        <v>16178</v>
      </c>
      <c r="AU108" s="131">
        <v>59624.25</v>
      </c>
      <c r="AV108" s="131">
        <v>0</v>
      </c>
      <c r="AW108" s="131">
        <v>26049.75</v>
      </c>
      <c r="AX108" s="131">
        <v>10643</v>
      </c>
      <c r="AY108" s="131">
        <f t="shared" si="48"/>
        <v>-986.8951078776372</v>
      </c>
      <c r="AZ108" s="133">
        <f t="shared" si="49"/>
        <v>312118.10489212238</v>
      </c>
      <c r="BA108" s="134">
        <f t="shared" si="38"/>
        <v>131552.07697120329</v>
      </c>
      <c r="BB108" s="134"/>
      <c r="BC108" s="134"/>
      <c r="BD108" s="64"/>
      <c r="BE108" s="31">
        <v>99</v>
      </c>
      <c r="BF108" s="32" t="s">
        <v>161</v>
      </c>
      <c r="BG108" s="135">
        <v>0</v>
      </c>
      <c r="BH108" s="33">
        <v>0</v>
      </c>
      <c r="BI108" s="33"/>
      <c r="BJ108" s="34">
        <v>0</v>
      </c>
      <c r="BK108" s="35">
        <f t="shared" si="50"/>
        <v>0</v>
      </c>
      <c r="BL108" s="34">
        <v>0</v>
      </c>
      <c r="BM108" s="34">
        <v>0</v>
      </c>
      <c r="BN108" s="35">
        <f t="shared" si="39"/>
        <v>0</v>
      </c>
      <c r="BO108" s="36">
        <f t="shared" si="40"/>
        <v>0</v>
      </c>
      <c r="BP108" s="37"/>
      <c r="BQ108" s="35">
        <f t="shared" si="51"/>
        <v>0</v>
      </c>
      <c r="BR108" s="37"/>
      <c r="BS108" s="136">
        <f t="shared" si="52"/>
        <v>200610</v>
      </c>
      <c r="BT108" s="137">
        <f t="shared" si="53"/>
        <v>200610</v>
      </c>
      <c r="BU108" s="138">
        <f t="shared" si="54"/>
        <v>0</v>
      </c>
      <c r="BV108" s="137">
        <v>-986.8951078776372</v>
      </c>
      <c r="BW108" s="35">
        <f t="shared" si="55"/>
        <v>-986.8951078776372</v>
      </c>
      <c r="BX108" s="37"/>
      <c r="BY108" s="36">
        <f t="shared" si="41"/>
        <v>-986.8951078776372</v>
      </c>
      <c r="BZ108" s="139"/>
      <c r="CA108" s="70"/>
      <c r="CB108" s="124">
        <v>99</v>
      </c>
      <c r="CC108" s="125">
        <v>0</v>
      </c>
      <c r="CD108" s="140">
        <v>0</v>
      </c>
      <c r="CE108" s="140">
        <v>0</v>
      </c>
      <c r="CF108" s="140">
        <v>0</v>
      </c>
      <c r="CG108" s="141">
        <v>0</v>
      </c>
      <c r="CK108" s="139"/>
    </row>
    <row r="109" spans="1:89" x14ac:dyDescent="0.25">
      <c r="A109" s="119">
        <v>100</v>
      </c>
      <c r="B109" s="119">
        <v>100</v>
      </c>
      <c r="C109" s="120" t="s">
        <v>162</v>
      </c>
      <c r="D109" s="8">
        <f t="shared" si="42"/>
        <v>349.43</v>
      </c>
      <c r="E109" s="9">
        <f t="shared" si="56"/>
        <v>4954536</v>
      </c>
      <c r="F109" s="9">
        <f t="shared" si="56"/>
        <v>0</v>
      </c>
      <c r="G109" s="9">
        <f t="shared" si="56"/>
        <v>304963</v>
      </c>
      <c r="H109" s="26">
        <f t="shared" si="43"/>
        <v>5259499</v>
      </c>
      <c r="I109" s="27"/>
      <c r="J109" s="11">
        <f t="shared" si="30"/>
        <v>83743.86963286942</v>
      </c>
      <c r="K109" s="121">
        <f t="shared" si="44"/>
        <v>0.11540726604377217</v>
      </c>
      <c r="L109" s="28">
        <f t="shared" si="45"/>
        <v>304963</v>
      </c>
      <c r="M109" s="26">
        <f t="shared" si="46"/>
        <v>388706.86963286944</v>
      </c>
      <c r="N109" s="29"/>
      <c r="O109" s="30">
        <f t="shared" si="31"/>
        <v>4870792.130367131</v>
      </c>
      <c r="Q109" s="11">
        <f t="shared" si="32"/>
        <v>107202</v>
      </c>
      <c r="R109" s="9">
        <f t="shared" si="33"/>
        <v>83743.86963286942</v>
      </c>
      <c r="S109" s="9">
        <f t="shared" si="34"/>
        <v>311185</v>
      </c>
      <c r="T109" s="10">
        <f t="shared" si="35"/>
        <v>495908.86963286944</v>
      </c>
      <c r="V109" s="30">
        <f t="shared" si="36"/>
        <v>1137802.7566478932</v>
      </c>
      <c r="W109" s="123"/>
      <c r="X109" s="124">
        <v>100</v>
      </c>
      <c r="Y109" s="125">
        <v>349.43</v>
      </c>
      <c r="Z109" s="125">
        <v>1.049754942639515</v>
      </c>
      <c r="AA109" s="126">
        <v>0</v>
      </c>
      <c r="AB109" s="127">
        <v>4954536</v>
      </c>
      <c r="AC109" s="127">
        <v>0</v>
      </c>
      <c r="AD109" s="127">
        <v>4954536</v>
      </c>
      <c r="AE109" s="127">
        <v>0</v>
      </c>
      <c r="AF109" s="127">
        <v>304963</v>
      </c>
      <c r="AG109" s="127">
        <v>5259499</v>
      </c>
      <c r="AH109" s="127">
        <v>100980</v>
      </c>
      <c r="AI109" s="127">
        <v>0</v>
      </c>
      <c r="AJ109" s="127">
        <v>6222</v>
      </c>
      <c r="AK109" s="127">
        <v>107202</v>
      </c>
      <c r="AL109" s="128">
        <v>5366701</v>
      </c>
      <c r="AN109" s="124">
        <v>100</v>
      </c>
      <c r="AO109" s="129">
        <v>100</v>
      </c>
      <c r="AP109" s="130" t="s">
        <v>162</v>
      </c>
      <c r="AQ109" s="131">
        <f t="shared" si="37"/>
        <v>4954536</v>
      </c>
      <c r="AR109" s="132">
        <v>4819542</v>
      </c>
      <c r="AS109" s="131">
        <f t="shared" si="47"/>
        <v>134994</v>
      </c>
      <c r="AT109" s="131">
        <v>129788</v>
      </c>
      <c r="AU109" s="131">
        <v>60124.75</v>
      </c>
      <c r="AV109" s="131">
        <v>176455.25</v>
      </c>
      <c r="AW109" s="131">
        <v>107995</v>
      </c>
      <c r="AX109" s="131">
        <v>124198</v>
      </c>
      <c r="AY109" s="131">
        <f t="shared" si="48"/>
        <v>-7917.2433521068306</v>
      </c>
      <c r="AZ109" s="133">
        <f t="shared" si="49"/>
        <v>725637.75664789323</v>
      </c>
      <c r="BA109" s="134">
        <f t="shared" si="38"/>
        <v>83743.86963286942</v>
      </c>
      <c r="BB109" s="134"/>
      <c r="BC109" s="134"/>
      <c r="BD109" s="64"/>
      <c r="BE109" s="31">
        <v>100</v>
      </c>
      <c r="BF109" s="32" t="s">
        <v>162</v>
      </c>
      <c r="BG109" s="135">
        <v>0</v>
      </c>
      <c r="BH109" s="33">
        <v>0</v>
      </c>
      <c r="BI109" s="33"/>
      <c r="BJ109" s="34">
        <v>0</v>
      </c>
      <c r="BK109" s="35">
        <f t="shared" si="50"/>
        <v>0</v>
      </c>
      <c r="BL109" s="34">
        <v>0</v>
      </c>
      <c r="BM109" s="34">
        <v>0</v>
      </c>
      <c r="BN109" s="35">
        <f t="shared" si="39"/>
        <v>0</v>
      </c>
      <c r="BO109" s="36">
        <f t="shared" si="40"/>
        <v>0</v>
      </c>
      <c r="BP109" s="37"/>
      <c r="BQ109" s="35">
        <f t="shared" si="51"/>
        <v>0</v>
      </c>
      <c r="BR109" s="37"/>
      <c r="BS109" s="136">
        <f t="shared" si="52"/>
        <v>134994</v>
      </c>
      <c r="BT109" s="137">
        <f t="shared" si="53"/>
        <v>134994</v>
      </c>
      <c r="BU109" s="138">
        <f t="shared" si="54"/>
        <v>0</v>
      </c>
      <c r="BV109" s="137">
        <v>-7917.2433521068306</v>
      </c>
      <c r="BW109" s="35">
        <f t="shared" si="55"/>
        <v>-7917.2433521068306</v>
      </c>
      <c r="BX109" s="37"/>
      <c r="BY109" s="36">
        <f t="shared" si="41"/>
        <v>-7917.2433521068306</v>
      </c>
      <c r="BZ109" s="139"/>
      <c r="CA109" s="70"/>
      <c r="CB109" s="124">
        <v>100</v>
      </c>
      <c r="CC109" s="125">
        <v>0</v>
      </c>
      <c r="CD109" s="140">
        <v>0</v>
      </c>
      <c r="CE109" s="140">
        <v>0</v>
      </c>
      <c r="CF109" s="140">
        <v>0</v>
      </c>
      <c r="CG109" s="141">
        <v>0</v>
      </c>
      <c r="CK109" s="139"/>
    </row>
    <row r="110" spans="1:89" x14ac:dyDescent="0.25">
      <c r="A110" s="119">
        <v>101</v>
      </c>
      <c r="B110" s="119">
        <v>101</v>
      </c>
      <c r="C110" s="120" t="s">
        <v>163</v>
      </c>
      <c r="D110" s="8">
        <f t="shared" si="42"/>
        <v>324.29000000000002</v>
      </c>
      <c r="E110" s="9">
        <f t="shared" si="56"/>
        <v>3545055</v>
      </c>
      <c r="F110" s="9">
        <f t="shared" si="56"/>
        <v>0</v>
      </c>
      <c r="G110" s="9">
        <f t="shared" si="56"/>
        <v>288696</v>
      </c>
      <c r="H110" s="26">
        <f t="shared" si="43"/>
        <v>3833751</v>
      </c>
      <c r="I110" s="27"/>
      <c r="J110" s="11">
        <f t="shared" si="30"/>
        <v>0</v>
      </c>
      <c r="K110" s="121">
        <f t="shared" si="44"/>
        <v>0</v>
      </c>
      <c r="L110" s="28">
        <f t="shared" si="45"/>
        <v>288696</v>
      </c>
      <c r="M110" s="26">
        <f t="shared" si="46"/>
        <v>288696</v>
      </c>
      <c r="N110" s="29"/>
      <c r="O110" s="30">
        <f t="shared" si="31"/>
        <v>3545055</v>
      </c>
      <c r="Q110" s="11">
        <f t="shared" si="32"/>
        <v>11862</v>
      </c>
      <c r="R110" s="9">
        <f t="shared" si="33"/>
        <v>0</v>
      </c>
      <c r="S110" s="9">
        <f t="shared" si="34"/>
        <v>289589</v>
      </c>
      <c r="T110" s="10">
        <f t="shared" si="35"/>
        <v>300558</v>
      </c>
      <c r="V110" s="30">
        <f t="shared" si="36"/>
        <v>419209.5</v>
      </c>
      <c r="W110" s="123"/>
      <c r="X110" s="124">
        <v>101</v>
      </c>
      <c r="Y110" s="125">
        <v>324.29000000000002</v>
      </c>
      <c r="Z110" s="125">
        <v>1.3632447013629763E-2</v>
      </c>
      <c r="AA110" s="126">
        <v>0</v>
      </c>
      <c r="AB110" s="127">
        <v>3545055</v>
      </c>
      <c r="AC110" s="127">
        <v>0</v>
      </c>
      <c r="AD110" s="127">
        <v>3545055</v>
      </c>
      <c r="AE110" s="127">
        <v>0</v>
      </c>
      <c r="AF110" s="127">
        <v>288696</v>
      </c>
      <c r="AG110" s="127">
        <v>3833751</v>
      </c>
      <c r="AH110" s="127">
        <v>10969</v>
      </c>
      <c r="AI110" s="127">
        <v>0</v>
      </c>
      <c r="AJ110" s="127">
        <v>893</v>
      </c>
      <c r="AK110" s="127">
        <v>11862</v>
      </c>
      <c r="AL110" s="128">
        <v>3845613</v>
      </c>
      <c r="AN110" s="124">
        <v>101</v>
      </c>
      <c r="AO110" s="129">
        <v>101</v>
      </c>
      <c r="AP110" s="130" t="s">
        <v>163</v>
      </c>
      <c r="AQ110" s="131">
        <f t="shared" si="37"/>
        <v>3545055</v>
      </c>
      <c r="AR110" s="132">
        <v>3663705</v>
      </c>
      <c r="AS110" s="131">
        <f t="shared" si="47"/>
        <v>0</v>
      </c>
      <c r="AT110" s="131">
        <v>0</v>
      </c>
      <c r="AU110" s="131">
        <v>0</v>
      </c>
      <c r="AV110" s="131">
        <v>75524.5</v>
      </c>
      <c r="AW110" s="131">
        <v>16566.75</v>
      </c>
      <c r="AX110" s="131">
        <v>26560.25</v>
      </c>
      <c r="AY110" s="131">
        <f t="shared" si="48"/>
        <v>0</v>
      </c>
      <c r="AZ110" s="133">
        <f t="shared" si="49"/>
        <v>118651.5</v>
      </c>
      <c r="BA110" s="134">
        <f t="shared" si="38"/>
        <v>0</v>
      </c>
      <c r="BB110" s="134"/>
      <c r="BC110" s="134"/>
      <c r="BD110" s="64"/>
      <c r="BE110" s="31">
        <v>101</v>
      </c>
      <c r="BF110" s="32" t="s">
        <v>163</v>
      </c>
      <c r="BG110" s="135">
        <v>0</v>
      </c>
      <c r="BH110" s="33">
        <v>0</v>
      </c>
      <c r="BI110" s="33"/>
      <c r="BJ110" s="34">
        <v>0</v>
      </c>
      <c r="BK110" s="35">
        <f t="shared" si="50"/>
        <v>0</v>
      </c>
      <c r="BL110" s="34">
        <v>0</v>
      </c>
      <c r="BM110" s="34">
        <v>0</v>
      </c>
      <c r="BN110" s="35">
        <f t="shared" si="39"/>
        <v>0</v>
      </c>
      <c r="BO110" s="36">
        <f t="shared" si="40"/>
        <v>0</v>
      </c>
      <c r="BP110" s="37"/>
      <c r="BQ110" s="35">
        <f t="shared" si="51"/>
        <v>0</v>
      </c>
      <c r="BR110" s="37"/>
      <c r="BS110" s="136">
        <f t="shared" si="52"/>
        <v>0</v>
      </c>
      <c r="BT110" s="137">
        <f t="shared" si="53"/>
        <v>0</v>
      </c>
      <c r="BU110" s="138">
        <f t="shared" si="54"/>
        <v>0</v>
      </c>
      <c r="BV110" s="137">
        <v>0</v>
      </c>
      <c r="BW110" s="35">
        <f t="shared" si="55"/>
        <v>0</v>
      </c>
      <c r="BX110" s="37"/>
      <c r="BY110" s="36">
        <f t="shared" si="41"/>
        <v>0</v>
      </c>
      <c r="BZ110" s="139"/>
      <c r="CA110" s="70"/>
      <c r="CB110" s="124">
        <v>101</v>
      </c>
      <c r="CC110" s="125">
        <v>0</v>
      </c>
      <c r="CD110" s="140">
        <v>0</v>
      </c>
      <c r="CE110" s="140">
        <v>0</v>
      </c>
      <c r="CF110" s="140">
        <v>0</v>
      </c>
      <c r="CG110" s="141">
        <v>0</v>
      </c>
      <c r="CK110" s="139"/>
    </row>
    <row r="111" spans="1:89" x14ac:dyDescent="0.25">
      <c r="A111" s="119">
        <v>102</v>
      </c>
      <c r="B111" s="119">
        <v>102</v>
      </c>
      <c r="C111" s="120" t="s">
        <v>164</v>
      </c>
      <c r="D111" s="8">
        <f t="shared" si="42"/>
        <v>0</v>
      </c>
      <c r="E111" s="9">
        <f t="shared" si="56"/>
        <v>0</v>
      </c>
      <c r="F111" s="9">
        <f t="shared" si="56"/>
        <v>0</v>
      </c>
      <c r="G111" s="9">
        <f t="shared" si="56"/>
        <v>0</v>
      </c>
      <c r="H111" s="26">
        <f t="shared" si="43"/>
        <v>0</v>
      </c>
      <c r="I111" s="27"/>
      <c r="J111" s="11">
        <f t="shared" si="30"/>
        <v>0</v>
      </c>
      <c r="K111" s="121" t="str">
        <f t="shared" si="44"/>
        <v/>
      </c>
      <c r="L111" s="28">
        <f t="shared" si="45"/>
        <v>0</v>
      </c>
      <c r="M111" s="26">
        <f t="shared" si="46"/>
        <v>0</v>
      </c>
      <c r="N111" s="29"/>
      <c r="O111" s="30">
        <f t="shared" si="31"/>
        <v>0</v>
      </c>
      <c r="Q111" s="11">
        <f t="shared" si="32"/>
        <v>0</v>
      </c>
      <c r="R111" s="9">
        <f t="shared" si="33"/>
        <v>0</v>
      </c>
      <c r="S111" s="9">
        <f t="shared" si="34"/>
        <v>0</v>
      </c>
      <c r="T111" s="10">
        <f t="shared" si="35"/>
        <v>0</v>
      </c>
      <c r="V111" s="30">
        <f t="shared" si="36"/>
        <v>0</v>
      </c>
      <c r="W111" s="123"/>
      <c r="X111" s="124">
        <v>102</v>
      </c>
      <c r="Y111" s="125"/>
      <c r="Z111" s="125"/>
      <c r="AA111" s="126"/>
      <c r="AB111" s="127"/>
      <c r="AC111" s="127"/>
      <c r="AD111" s="127"/>
      <c r="AE111" s="127"/>
      <c r="AF111" s="127"/>
      <c r="AG111" s="127"/>
      <c r="AH111" s="127"/>
      <c r="AI111" s="127"/>
      <c r="AJ111" s="127"/>
      <c r="AK111" s="127"/>
      <c r="AL111" s="128"/>
      <c r="AN111" s="124">
        <v>102</v>
      </c>
      <c r="AO111" s="129">
        <v>102</v>
      </c>
      <c r="AP111" s="130" t="s">
        <v>164</v>
      </c>
      <c r="AQ111" s="131">
        <f t="shared" si="37"/>
        <v>0</v>
      </c>
      <c r="AR111" s="132">
        <v>0</v>
      </c>
      <c r="AS111" s="131">
        <f t="shared" si="47"/>
        <v>0</v>
      </c>
      <c r="AT111" s="131">
        <v>0</v>
      </c>
      <c r="AU111" s="131">
        <v>0</v>
      </c>
      <c r="AV111" s="131">
        <v>0</v>
      </c>
      <c r="AW111" s="131">
        <v>0</v>
      </c>
      <c r="AX111" s="131">
        <v>0</v>
      </c>
      <c r="AY111" s="131">
        <f t="shared" si="48"/>
        <v>0</v>
      </c>
      <c r="AZ111" s="133">
        <f t="shared" si="49"/>
        <v>0</v>
      </c>
      <c r="BA111" s="134">
        <f t="shared" si="38"/>
        <v>0</v>
      </c>
      <c r="BB111" s="134"/>
      <c r="BC111" s="134"/>
      <c r="BD111" s="64"/>
      <c r="BE111" s="31">
        <v>102</v>
      </c>
      <c r="BF111" s="32" t="s">
        <v>164</v>
      </c>
      <c r="BG111" s="135">
        <v>0</v>
      </c>
      <c r="BH111" s="33">
        <v>0</v>
      </c>
      <c r="BI111" s="33"/>
      <c r="BJ111" s="34">
        <v>0</v>
      </c>
      <c r="BK111" s="35">
        <f t="shared" si="50"/>
        <v>0</v>
      </c>
      <c r="BL111" s="34">
        <v>0</v>
      </c>
      <c r="BM111" s="34">
        <v>0</v>
      </c>
      <c r="BN111" s="35">
        <f t="shared" si="39"/>
        <v>0</v>
      </c>
      <c r="BO111" s="36">
        <f t="shared" si="40"/>
        <v>0</v>
      </c>
      <c r="BP111" s="37"/>
      <c r="BQ111" s="35">
        <f t="shared" si="51"/>
        <v>0</v>
      </c>
      <c r="BR111" s="37"/>
      <c r="BS111" s="136">
        <f t="shared" si="52"/>
        <v>0</v>
      </c>
      <c r="BT111" s="137">
        <f t="shared" si="53"/>
        <v>0</v>
      </c>
      <c r="BU111" s="138">
        <f t="shared" si="54"/>
        <v>0</v>
      </c>
      <c r="BV111" s="137">
        <v>0</v>
      </c>
      <c r="BW111" s="35">
        <f t="shared" si="55"/>
        <v>0</v>
      </c>
      <c r="BX111" s="37"/>
      <c r="BY111" s="36">
        <f t="shared" si="41"/>
        <v>0</v>
      </c>
      <c r="BZ111" s="139"/>
      <c r="CA111" s="70"/>
      <c r="CB111" s="124">
        <v>102</v>
      </c>
      <c r="CC111" s="125"/>
      <c r="CD111" s="140"/>
      <c r="CE111" s="140"/>
      <c r="CF111" s="140"/>
      <c r="CG111" s="141"/>
      <c r="CK111" s="139"/>
    </row>
    <row r="112" spans="1:89" x14ac:dyDescent="0.25">
      <c r="A112" s="119">
        <v>103</v>
      </c>
      <c r="B112" s="119">
        <v>103</v>
      </c>
      <c r="C112" s="120" t="s">
        <v>165</v>
      </c>
      <c r="D112" s="8">
        <f t="shared" si="42"/>
        <v>22.950000000000003</v>
      </c>
      <c r="E112" s="9">
        <f t="shared" si="56"/>
        <v>252803</v>
      </c>
      <c r="F112" s="9">
        <f t="shared" si="56"/>
        <v>0</v>
      </c>
      <c r="G112" s="9">
        <f t="shared" si="56"/>
        <v>20498</v>
      </c>
      <c r="H112" s="26">
        <f t="shared" si="43"/>
        <v>273301</v>
      </c>
      <c r="I112" s="27"/>
      <c r="J112" s="11">
        <f t="shared" si="30"/>
        <v>51726.754295964376</v>
      </c>
      <c r="K112" s="121">
        <f t="shared" si="44"/>
        <v>0.52928344355030865</v>
      </c>
      <c r="L112" s="28">
        <f t="shared" si="45"/>
        <v>20498</v>
      </c>
      <c r="M112" s="26">
        <f t="shared" si="46"/>
        <v>72224.754295964376</v>
      </c>
      <c r="N112" s="29"/>
      <c r="O112" s="30">
        <f t="shared" si="31"/>
        <v>201076.24570403562</v>
      </c>
      <c r="Q112" s="11">
        <f t="shared" si="32"/>
        <v>0</v>
      </c>
      <c r="R112" s="9">
        <f t="shared" si="33"/>
        <v>51726.754295964376</v>
      </c>
      <c r="S112" s="9">
        <f t="shared" si="34"/>
        <v>20498</v>
      </c>
      <c r="T112" s="10">
        <f t="shared" si="35"/>
        <v>72224.754295964376</v>
      </c>
      <c r="V112" s="30">
        <f t="shared" si="36"/>
        <v>118227.77962241459</v>
      </c>
      <c r="W112" s="123"/>
      <c r="X112" s="124">
        <v>103</v>
      </c>
      <c r="Y112" s="125">
        <v>22.950000000000003</v>
      </c>
      <c r="Z112" s="125">
        <v>0</v>
      </c>
      <c r="AA112" s="126">
        <v>0</v>
      </c>
      <c r="AB112" s="127">
        <v>252803</v>
      </c>
      <c r="AC112" s="127">
        <v>0</v>
      </c>
      <c r="AD112" s="127">
        <v>252803</v>
      </c>
      <c r="AE112" s="127">
        <v>0</v>
      </c>
      <c r="AF112" s="127">
        <v>20498</v>
      </c>
      <c r="AG112" s="127">
        <v>273301</v>
      </c>
      <c r="AH112" s="127">
        <v>0</v>
      </c>
      <c r="AI112" s="127">
        <v>0</v>
      </c>
      <c r="AJ112" s="127">
        <v>0</v>
      </c>
      <c r="AK112" s="127">
        <v>0</v>
      </c>
      <c r="AL112" s="128">
        <v>273301</v>
      </c>
      <c r="AN112" s="124">
        <v>103</v>
      </c>
      <c r="AO112" s="129">
        <v>103</v>
      </c>
      <c r="AP112" s="130" t="s">
        <v>165</v>
      </c>
      <c r="AQ112" s="131">
        <f t="shared" si="37"/>
        <v>252803</v>
      </c>
      <c r="AR112" s="132">
        <v>173492</v>
      </c>
      <c r="AS112" s="131">
        <f t="shared" si="47"/>
        <v>79311</v>
      </c>
      <c r="AT112" s="131">
        <v>13417</v>
      </c>
      <c r="AU112" s="131">
        <v>0</v>
      </c>
      <c r="AV112" s="131">
        <v>5820.25</v>
      </c>
      <c r="AW112" s="131">
        <v>0</v>
      </c>
      <c r="AX112" s="131">
        <v>0</v>
      </c>
      <c r="AY112" s="131">
        <f t="shared" si="48"/>
        <v>-818.47037758540682</v>
      </c>
      <c r="AZ112" s="133">
        <f t="shared" si="49"/>
        <v>97729.779622414586</v>
      </c>
      <c r="BA112" s="134">
        <f t="shared" si="38"/>
        <v>51726.754295964376</v>
      </c>
      <c r="BB112" s="134"/>
      <c r="BC112" s="134"/>
      <c r="BD112" s="64"/>
      <c r="BE112" s="31">
        <v>103</v>
      </c>
      <c r="BF112" s="32" t="s">
        <v>165</v>
      </c>
      <c r="BG112" s="135">
        <v>0</v>
      </c>
      <c r="BH112" s="33">
        <v>0</v>
      </c>
      <c r="BI112" s="33"/>
      <c r="BJ112" s="34">
        <v>0</v>
      </c>
      <c r="BK112" s="35">
        <f t="shared" si="50"/>
        <v>0</v>
      </c>
      <c r="BL112" s="34">
        <v>0</v>
      </c>
      <c r="BM112" s="34">
        <v>0</v>
      </c>
      <c r="BN112" s="35">
        <f t="shared" si="39"/>
        <v>0</v>
      </c>
      <c r="BO112" s="36">
        <f t="shared" si="40"/>
        <v>0</v>
      </c>
      <c r="BP112" s="37"/>
      <c r="BQ112" s="35">
        <f t="shared" si="51"/>
        <v>0</v>
      </c>
      <c r="BR112" s="37"/>
      <c r="BS112" s="136">
        <f t="shared" si="52"/>
        <v>79311</v>
      </c>
      <c r="BT112" s="137">
        <f t="shared" si="53"/>
        <v>79311</v>
      </c>
      <c r="BU112" s="138">
        <f t="shared" si="54"/>
        <v>0</v>
      </c>
      <c r="BV112" s="137">
        <v>-818.47037758540682</v>
      </c>
      <c r="BW112" s="35">
        <f t="shared" si="55"/>
        <v>-818.47037758540682</v>
      </c>
      <c r="BX112" s="37"/>
      <c r="BY112" s="36">
        <f t="shared" si="41"/>
        <v>-818.47037758540682</v>
      </c>
      <c r="BZ112" s="139"/>
      <c r="CA112" s="70"/>
      <c r="CB112" s="124">
        <v>103</v>
      </c>
      <c r="CC112" s="125">
        <v>0</v>
      </c>
      <c r="CD112" s="140">
        <v>0</v>
      </c>
      <c r="CE112" s="140">
        <v>0</v>
      </c>
      <c r="CF112" s="140">
        <v>0</v>
      </c>
      <c r="CG112" s="141">
        <v>0</v>
      </c>
      <c r="CK112" s="139"/>
    </row>
    <row r="113" spans="1:89" x14ac:dyDescent="0.25">
      <c r="A113" s="119">
        <v>104</v>
      </c>
      <c r="B113" s="119">
        <v>104</v>
      </c>
      <c r="C113" s="142" t="s">
        <v>166</v>
      </c>
      <c r="D113" s="8">
        <f t="shared" si="42"/>
        <v>0</v>
      </c>
      <c r="E113" s="9">
        <f t="shared" si="56"/>
        <v>0</v>
      </c>
      <c r="F113" s="9">
        <f t="shared" si="56"/>
        <v>0</v>
      </c>
      <c r="G113" s="9">
        <f t="shared" si="56"/>
        <v>0</v>
      </c>
      <c r="H113" s="26">
        <f t="shared" si="43"/>
        <v>0</v>
      </c>
      <c r="I113" s="27"/>
      <c r="J113" s="11">
        <f t="shared" si="30"/>
        <v>0</v>
      </c>
      <c r="K113" s="121" t="str">
        <f t="shared" si="44"/>
        <v/>
      </c>
      <c r="L113" s="28">
        <f t="shared" si="45"/>
        <v>0</v>
      </c>
      <c r="M113" s="26">
        <f t="shared" si="46"/>
        <v>0</v>
      </c>
      <c r="N113" s="29"/>
      <c r="O113" s="30">
        <f t="shared" si="31"/>
        <v>0</v>
      </c>
      <c r="Q113" s="11">
        <f t="shared" si="32"/>
        <v>0</v>
      </c>
      <c r="R113" s="9">
        <f t="shared" si="33"/>
        <v>0</v>
      </c>
      <c r="S113" s="9">
        <f t="shared" si="34"/>
        <v>0</v>
      </c>
      <c r="T113" s="10">
        <f t="shared" si="35"/>
        <v>0</v>
      </c>
      <c r="V113" s="30">
        <f t="shared" si="36"/>
        <v>0</v>
      </c>
      <c r="W113" s="123"/>
      <c r="X113" s="124">
        <v>104</v>
      </c>
      <c r="Y113" s="125"/>
      <c r="Z113" s="125"/>
      <c r="AA113" s="126"/>
      <c r="AB113" s="127"/>
      <c r="AC113" s="127"/>
      <c r="AD113" s="127"/>
      <c r="AE113" s="127"/>
      <c r="AF113" s="127"/>
      <c r="AG113" s="127"/>
      <c r="AH113" s="127"/>
      <c r="AI113" s="127"/>
      <c r="AJ113" s="127"/>
      <c r="AK113" s="127"/>
      <c r="AL113" s="128"/>
      <c r="AN113" s="124">
        <v>104</v>
      </c>
      <c r="AO113" s="129">
        <v>104</v>
      </c>
      <c r="AP113" s="130" t="s">
        <v>166</v>
      </c>
      <c r="AQ113" s="131">
        <f t="shared" si="37"/>
        <v>0</v>
      </c>
      <c r="AR113" s="132">
        <v>0</v>
      </c>
      <c r="AS113" s="131">
        <f t="shared" si="47"/>
        <v>0</v>
      </c>
      <c r="AT113" s="131">
        <v>0</v>
      </c>
      <c r="AU113" s="131">
        <v>0</v>
      </c>
      <c r="AV113" s="131">
        <v>0</v>
      </c>
      <c r="AW113" s="131">
        <v>0</v>
      </c>
      <c r="AX113" s="131">
        <v>0</v>
      </c>
      <c r="AY113" s="131">
        <f t="shared" si="48"/>
        <v>0</v>
      </c>
      <c r="AZ113" s="133">
        <f t="shared" si="49"/>
        <v>0</v>
      </c>
      <c r="BA113" s="134">
        <f t="shared" si="38"/>
        <v>0</v>
      </c>
      <c r="BB113" s="134"/>
      <c r="BC113" s="134"/>
      <c r="BD113" s="64"/>
      <c r="BE113" s="31">
        <v>104</v>
      </c>
      <c r="BF113" s="32" t="s">
        <v>166</v>
      </c>
      <c r="BG113" s="135">
        <v>0</v>
      </c>
      <c r="BH113" s="33">
        <v>0</v>
      </c>
      <c r="BI113" s="33"/>
      <c r="BJ113" s="34">
        <v>0</v>
      </c>
      <c r="BK113" s="35">
        <f t="shared" si="50"/>
        <v>0</v>
      </c>
      <c r="BL113" s="34">
        <v>0</v>
      </c>
      <c r="BM113" s="34">
        <v>0</v>
      </c>
      <c r="BN113" s="35">
        <f t="shared" si="39"/>
        <v>0</v>
      </c>
      <c r="BO113" s="36">
        <f t="shared" si="40"/>
        <v>0</v>
      </c>
      <c r="BP113" s="37"/>
      <c r="BQ113" s="35">
        <f t="shared" si="51"/>
        <v>0</v>
      </c>
      <c r="BR113" s="37"/>
      <c r="BS113" s="136">
        <f t="shared" si="52"/>
        <v>0</v>
      </c>
      <c r="BT113" s="137">
        <f t="shared" si="53"/>
        <v>0</v>
      </c>
      <c r="BU113" s="138">
        <f t="shared" si="54"/>
        <v>0</v>
      </c>
      <c r="BV113" s="137">
        <v>0</v>
      </c>
      <c r="BW113" s="35">
        <f t="shared" si="55"/>
        <v>0</v>
      </c>
      <c r="BX113" s="37"/>
      <c r="BY113" s="36">
        <f t="shared" si="41"/>
        <v>0</v>
      </c>
      <c r="BZ113" s="139"/>
      <c r="CA113" s="70"/>
      <c r="CB113" s="124">
        <v>104</v>
      </c>
      <c r="CC113" s="125"/>
      <c r="CD113" s="140"/>
      <c r="CE113" s="140"/>
      <c r="CF113" s="140"/>
      <c r="CG113" s="141"/>
      <c r="CK113" s="139"/>
    </row>
    <row r="114" spans="1:89" x14ac:dyDescent="0.25">
      <c r="A114" s="119">
        <v>105</v>
      </c>
      <c r="B114" s="119">
        <v>105</v>
      </c>
      <c r="C114" s="120" t="s">
        <v>167</v>
      </c>
      <c r="D114" s="8">
        <f t="shared" si="42"/>
        <v>3</v>
      </c>
      <c r="E114" s="9">
        <f t="shared" si="56"/>
        <v>35477</v>
      </c>
      <c r="F114" s="9">
        <f t="shared" si="56"/>
        <v>0</v>
      </c>
      <c r="G114" s="9">
        <f t="shared" si="56"/>
        <v>2679</v>
      </c>
      <c r="H114" s="26">
        <f t="shared" si="43"/>
        <v>38156</v>
      </c>
      <c r="I114" s="27"/>
      <c r="J114" s="11">
        <f t="shared" si="30"/>
        <v>8915.6415551456721</v>
      </c>
      <c r="K114" s="121">
        <f t="shared" si="44"/>
        <v>0.52245954702797714</v>
      </c>
      <c r="L114" s="28">
        <f t="shared" si="45"/>
        <v>2679</v>
      </c>
      <c r="M114" s="26">
        <f t="shared" si="46"/>
        <v>11594.641555145672</v>
      </c>
      <c r="N114" s="29"/>
      <c r="O114" s="30">
        <f t="shared" si="31"/>
        <v>26561.358444854326</v>
      </c>
      <c r="Q114" s="11">
        <f t="shared" si="32"/>
        <v>0</v>
      </c>
      <c r="R114" s="9">
        <f t="shared" si="33"/>
        <v>8915.6415551456721</v>
      </c>
      <c r="S114" s="9">
        <f t="shared" si="34"/>
        <v>2679</v>
      </c>
      <c r="T114" s="10">
        <f t="shared" si="35"/>
        <v>11594.641555145672</v>
      </c>
      <c r="V114" s="30">
        <f t="shared" si="36"/>
        <v>19743.75</v>
      </c>
      <c r="W114" s="123"/>
      <c r="X114" s="124">
        <v>105</v>
      </c>
      <c r="Y114" s="125">
        <v>3</v>
      </c>
      <c r="Z114" s="125">
        <v>0</v>
      </c>
      <c r="AA114" s="126">
        <v>0</v>
      </c>
      <c r="AB114" s="127">
        <v>35477</v>
      </c>
      <c r="AC114" s="127">
        <v>0</v>
      </c>
      <c r="AD114" s="127">
        <v>35477</v>
      </c>
      <c r="AE114" s="127">
        <v>0</v>
      </c>
      <c r="AF114" s="127">
        <v>2679</v>
      </c>
      <c r="AG114" s="127">
        <v>38156</v>
      </c>
      <c r="AH114" s="127">
        <v>0</v>
      </c>
      <c r="AI114" s="127">
        <v>0</v>
      </c>
      <c r="AJ114" s="127">
        <v>0</v>
      </c>
      <c r="AK114" s="127">
        <v>0</v>
      </c>
      <c r="AL114" s="128">
        <v>38156</v>
      </c>
      <c r="AN114" s="124">
        <v>105</v>
      </c>
      <c r="AO114" s="129">
        <v>105</v>
      </c>
      <c r="AP114" s="130" t="s">
        <v>167</v>
      </c>
      <c r="AQ114" s="131">
        <f t="shared" si="37"/>
        <v>35477</v>
      </c>
      <c r="AR114" s="132">
        <v>21948</v>
      </c>
      <c r="AS114" s="131">
        <f t="shared" si="47"/>
        <v>13529</v>
      </c>
      <c r="AT114" s="131">
        <v>0</v>
      </c>
      <c r="AU114" s="131">
        <v>3535.75</v>
      </c>
      <c r="AV114" s="131">
        <v>0</v>
      </c>
      <c r="AW114" s="131">
        <v>0</v>
      </c>
      <c r="AX114" s="131">
        <v>0</v>
      </c>
      <c r="AY114" s="131">
        <f t="shared" si="48"/>
        <v>0</v>
      </c>
      <c r="AZ114" s="133">
        <f t="shared" si="49"/>
        <v>17064.75</v>
      </c>
      <c r="BA114" s="134">
        <f t="shared" si="38"/>
        <v>8915.6415551456721</v>
      </c>
      <c r="BB114" s="134"/>
      <c r="BC114" s="134"/>
      <c r="BD114" s="64"/>
      <c r="BE114" s="31">
        <v>105</v>
      </c>
      <c r="BF114" s="32" t="s">
        <v>167</v>
      </c>
      <c r="BG114" s="135">
        <v>0</v>
      </c>
      <c r="BH114" s="33">
        <v>0</v>
      </c>
      <c r="BI114" s="33"/>
      <c r="BJ114" s="34">
        <v>0</v>
      </c>
      <c r="BK114" s="35">
        <f t="shared" si="50"/>
        <v>0</v>
      </c>
      <c r="BL114" s="34">
        <v>0</v>
      </c>
      <c r="BM114" s="34">
        <v>0</v>
      </c>
      <c r="BN114" s="35">
        <f t="shared" si="39"/>
        <v>0</v>
      </c>
      <c r="BO114" s="36">
        <f t="shared" si="40"/>
        <v>0</v>
      </c>
      <c r="BP114" s="37"/>
      <c r="BQ114" s="35">
        <f t="shared" si="51"/>
        <v>0</v>
      </c>
      <c r="BR114" s="37"/>
      <c r="BS114" s="136">
        <f t="shared" si="52"/>
        <v>13529</v>
      </c>
      <c r="BT114" s="137">
        <f t="shared" si="53"/>
        <v>13529</v>
      </c>
      <c r="BU114" s="138">
        <f t="shared" si="54"/>
        <v>0</v>
      </c>
      <c r="BV114" s="137">
        <v>0</v>
      </c>
      <c r="BW114" s="35">
        <f t="shared" si="55"/>
        <v>0</v>
      </c>
      <c r="BX114" s="37"/>
      <c r="BY114" s="36">
        <f t="shared" si="41"/>
        <v>0</v>
      </c>
      <c r="BZ114" s="139"/>
      <c r="CA114" s="70"/>
      <c r="CB114" s="124">
        <v>105</v>
      </c>
      <c r="CC114" s="125">
        <v>0</v>
      </c>
      <c r="CD114" s="140">
        <v>0</v>
      </c>
      <c r="CE114" s="140">
        <v>0</v>
      </c>
      <c r="CF114" s="140">
        <v>0</v>
      </c>
      <c r="CG114" s="141">
        <v>0</v>
      </c>
      <c r="CK114" s="139"/>
    </row>
    <row r="115" spans="1:89" x14ac:dyDescent="0.25">
      <c r="A115" s="119">
        <v>106</v>
      </c>
      <c r="B115" s="119">
        <v>106</v>
      </c>
      <c r="C115" s="120" t="s">
        <v>168</v>
      </c>
      <c r="D115" s="8">
        <f t="shared" si="42"/>
        <v>0</v>
      </c>
      <c r="E115" s="9">
        <f t="shared" si="56"/>
        <v>0</v>
      </c>
      <c r="F115" s="9">
        <f t="shared" si="56"/>
        <v>0</v>
      </c>
      <c r="G115" s="9">
        <f t="shared" si="56"/>
        <v>0</v>
      </c>
      <c r="H115" s="26">
        <f t="shared" si="43"/>
        <v>0</v>
      </c>
      <c r="I115" s="27"/>
      <c r="J115" s="11">
        <f t="shared" si="30"/>
        <v>0</v>
      </c>
      <c r="K115" s="121" t="str">
        <f t="shared" si="44"/>
        <v/>
      </c>
      <c r="L115" s="28">
        <f t="shared" si="45"/>
        <v>0</v>
      </c>
      <c r="M115" s="26">
        <f t="shared" si="46"/>
        <v>0</v>
      </c>
      <c r="N115" s="29"/>
      <c r="O115" s="30">
        <f t="shared" si="31"/>
        <v>0</v>
      </c>
      <c r="Q115" s="11">
        <f t="shared" si="32"/>
        <v>0</v>
      </c>
      <c r="R115" s="9">
        <f t="shared" si="33"/>
        <v>0</v>
      </c>
      <c r="S115" s="9">
        <f t="shared" si="34"/>
        <v>0</v>
      </c>
      <c r="T115" s="10">
        <f t="shared" si="35"/>
        <v>0</v>
      </c>
      <c r="V115" s="30">
        <f t="shared" si="36"/>
        <v>0</v>
      </c>
      <c r="W115" s="123"/>
      <c r="X115" s="124">
        <v>106</v>
      </c>
      <c r="Y115" s="125"/>
      <c r="Z115" s="125"/>
      <c r="AA115" s="126"/>
      <c r="AB115" s="127"/>
      <c r="AC115" s="127"/>
      <c r="AD115" s="127"/>
      <c r="AE115" s="127"/>
      <c r="AF115" s="127"/>
      <c r="AG115" s="127"/>
      <c r="AH115" s="127"/>
      <c r="AI115" s="127"/>
      <c r="AJ115" s="127"/>
      <c r="AK115" s="127"/>
      <c r="AL115" s="128"/>
      <c r="AN115" s="124">
        <v>106</v>
      </c>
      <c r="AO115" s="129">
        <v>106</v>
      </c>
      <c r="AP115" s="130" t="s">
        <v>168</v>
      </c>
      <c r="AQ115" s="131">
        <f t="shared" si="37"/>
        <v>0</v>
      </c>
      <c r="AR115" s="132">
        <v>0</v>
      </c>
      <c r="AS115" s="131">
        <f t="shared" si="47"/>
        <v>0</v>
      </c>
      <c r="AT115" s="131">
        <v>0</v>
      </c>
      <c r="AU115" s="131">
        <v>0</v>
      </c>
      <c r="AV115" s="131">
        <v>0</v>
      </c>
      <c r="AW115" s="131">
        <v>0</v>
      </c>
      <c r="AX115" s="131">
        <v>0</v>
      </c>
      <c r="AY115" s="131">
        <f t="shared" si="48"/>
        <v>0</v>
      </c>
      <c r="AZ115" s="133">
        <f t="shared" si="49"/>
        <v>0</v>
      </c>
      <c r="BA115" s="134">
        <f t="shared" si="38"/>
        <v>0</v>
      </c>
      <c r="BB115" s="134"/>
      <c r="BC115" s="134"/>
      <c r="BD115" s="64"/>
      <c r="BE115" s="31">
        <v>106</v>
      </c>
      <c r="BF115" s="32" t="s">
        <v>168</v>
      </c>
      <c r="BG115" s="135">
        <v>0</v>
      </c>
      <c r="BH115" s="33">
        <v>0</v>
      </c>
      <c r="BI115" s="33"/>
      <c r="BJ115" s="34">
        <v>0</v>
      </c>
      <c r="BK115" s="35">
        <f t="shared" si="50"/>
        <v>0</v>
      </c>
      <c r="BL115" s="34">
        <v>0</v>
      </c>
      <c r="BM115" s="34">
        <v>0</v>
      </c>
      <c r="BN115" s="35">
        <f t="shared" si="39"/>
        <v>0</v>
      </c>
      <c r="BO115" s="36">
        <f t="shared" si="40"/>
        <v>0</v>
      </c>
      <c r="BP115" s="37"/>
      <c r="BQ115" s="35">
        <f t="shared" si="51"/>
        <v>0</v>
      </c>
      <c r="BR115" s="37"/>
      <c r="BS115" s="136">
        <f t="shared" si="52"/>
        <v>0</v>
      </c>
      <c r="BT115" s="137">
        <f t="shared" si="53"/>
        <v>0</v>
      </c>
      <c r="BU115" s="138">
        <f t="shared" si="54"/>
        <v>0</v>
      </c>
      <c r="BV115" s="137">
        <v>0</v>
      </c>
      <c r="BW115" s="35">
        <f t="shared" si="55"/>
        <v>0</v>
      </c>
      <c r="BX115" s="37"/>
      <c r="BY115" s="36">
        <f t="shared" si="41"/>
        <v>0</v>
      </c>
      <c r="BZ115" s="139"/>
      <c r="CA115" s="70"/>
      <c r="CB115" s="124">
        <v>106</v>
      </c>
      <c r="CC115" s="125"/>
      <c r="CD115" s="140"/>
      <c r="CE115" s="140"/>
      <c r="CF115" s="140"/>
      <c r="CG115" s="141"/>
      <c r="CK115" s="139"/>
    </row>
    <row r="116" spans="1:89" x14ac:dyDescent="0.25">
      <c r="A116" s="119">
        <v>107</v>
      </c>
      <c r="B116" s="119">
        <v>107</v>
      </c>
      <c r="C116" s="120" t="s">
        <v>169</v>
      </c>
      <c r="D116" s="8">
        <f t="shared" si="42"/>
        <v>0</v>
      </c>
      <c r="E116" s="9">
        <f t="shared" si="56"/>
        <v>0</v>
      </c>
      <c r="F116" s="9">
        <f t="shared" si="56"/>
        <v>0</v>
      </c>
      <c r="G116" s="9">
        <f t="shared" si="56"/>
        <v>0</v>
      </c>
      <c r="H116" s="26">
        <f t="shared" si="43"/>
        <v>0</v>
      </c>
      <c r="I116" s="27"/>
      <c r="J116" s="11">
        <f t="shared" si="30"/>
        <v>0</v>
      </c>
      <c r="K116" s="121">
        <f t="shared" si="44"/>
        <v>0</v>
      </c>
      <c r="L116" s="28">
        <f t="shared" si="45"/>
        <v>0</v>
      </c>
      <c r="M116" s="26">
        <f t="shared" si="46"/>
        <v>0</v>
      </c>
      <c r="N116" s="29"/>
      <c r="O116" s="30">
        <f t="shared" si="31"/>
        <v>0</v>
      </c>
      <c r="Q116" s="11">
        <f t="shared" si="32"/>
        <v>0</v>
      </c>
      <c r="R116" s="9">
        <f t="shared" si="33"/>
        <v>0</v>
      </c>
      <c r="S116" s="9">
        <f t="shared" si="34"/>
        <v>0</v>
      </c>
      <c r="T116" s="10">
        <f t="shared" si="35"/>
        <v>0</v>
      </c>
      <c r="V116" s="30">
        <f t="shared" si="36"/>
        <v>3552.5</v>
      </c>
      <c r="W116" s="123"/>
      <c r="X116" s="124">
        <v>107</v>
      </c>
      <c r="Y116" s="125"/>
      <c r="Z116" s="125"/>
      <c r="AA116" s="126"/>
      <c r="AB116" s="127"/>
      <c r="AC116" s="127"/>
      <c r="AD116" s="127"/>
      <c r="AE116" s="127"/>
      <c r="AF116" s="127"/>
      <c r="AG116" s="127"/>
      <c r="AH116" s="127"/>
      <c r="AI116" s="127"/>
      <c r="AJ116" s="127"/>
      <c r="AK116" s="127"/>
      <c r="AL116" s="128"/>
      <c r="AN116" s="124">
        <v>107</v>
      </c>
      <c r="AO116" s="129">
        <v>107</v>
      </c>
      <c r="AP116" s="130" t="s">
        <v>169</v>
      </c>
      <c r="AQ116" s="131">
        <f t="shared" si="37"/>
        <v>0</v>
      </c>
      <c r="AR116" s="132">
        <v>0</v>
      </c>
      <c r="AS116" s="131">
        <f t="shared" si="47"/>
        <v>0</v>
      </c>
      <c r="AT116" s="131">
        <v>0</v>
      </c>
      <c r="AU116" s="131">
        <v>0</v>
      </c>
      <c r="AV116" s="131">
        <v>3552.5</v>
      </c>
      <c r="AW116" s="131">
        <v>0</v>
      </c>
      <c r="AX116" s="131">
        <v>0</v>
      </c>
      <c r="AY116" s="131">
        <f t="shared" si="48"/>
        <v>0</v>
      </c>
      <c r="AZ116" s="133">
        <f t="shared" si="49"/>
        <v>3552.5</v>
      </c>
      <c r="BA116" s="134">
        <f t="shared" si="38"/>
        <v>0</v>
      </c>
      <c r="BB116" s="134"/>
      <c r="BC116" s="134"/>
      <c r="BD116" s="64"/>
      <c r="BE116" s="31">
        <v>107</v>
      </c>
      <c r="BF116" s="32" t="s">
        <v>169</v>
      </c>
      <c r="BG116" s="135">
        <v>0</v>
      </c>
      <c r="BH116" s="33">
        <v>0</v>
      </c>
      <c r="BI116" s="33"/>
      <c r="BJ116" s="34">
        <v>0</v>
      </c>
      <c r="BK116" s="35">
        <f t="shared" si="50"/>
        <v>0</v>
      </c>
      <c r="BL116" s="34">
        <v>0</v>
      </c>
      <c r="BM116" s="34">
        <v>0</v>
      </c>
      <c r="BN116" s="35">
        <f t="shared" si="39"/>
        <v>0</v>
      </c>
      <c r="BO116" s="36">
        <f t="shared" si="40"/>
        <v>0</v>
      </c>
      <c r="BP116" s="37"/>
      <c r="BQ116" s="35">
        <f t="shared" si="51"/>
        <v>0</v>
      </c>
      <c r="BR116" s="37"/>
      <c r="BS116" s="136">
        <f t="shared" si="52"/>
        <v>0</v>
      </c>
      <c r="BT116" s="137">
        <f t="shared" si="53"/>
        <v>0</v>
      </c>
      <c r="BU116" s="138">
        <f t="shared" si="54"/>
        <v>0</v>
      </c>
      <c r="BV116" s="137">
        <v>0</v>
      </c>
      <c r="BW116" s="35">
        <f t="shared" si="55"/>
        <v>0</v>
      </c>
      <c r="BX116" s="37"/>
      <c r="BY116" s="36">
        <f t="shared" si="41"/>
        <v>0</v>
      </c>
      <c r="BZ116" s="139"/>
      <c r="CA116" s="70"/>
      <c r="CB116" s="124">
        <v>107</v>
      </c>
      <c r="CC116" s="125"/>
      <c r="CD116" s="140"/>
      <c r="CE116" s="140"/>
      <c r="CF116" s="140"/>
      <c r="CG116" s="141"/>
      <c r="CK116" s="139"/>
    </row>
    <row r="117" spans="1:89" x14ac:dyDescent="0.25">
      <c r="A117" s="119">
        <v>108</v>
      </c>
      <c r="B117" s="119">
        <v>108</v>
      </c>
      <c r="C117" s="120" t="s">
        <v>170</v>
      </c>
      <c r="D117" s="8">
        <f t="shared" si="42"/>
        <v>0</v>
      </c>
      <c r="E117" s="9">
        <f t="shared" si="56"/>
        <v>0</v>
      </c>
      <c r="F117" s="9">
        <f t="shared" si="56"/>
        <v>0</v>
      </c>
      <c r="G117" s="9">
        <f t="shared" si="56"/>
        <v>0</v>
      </c>
      <c r="H117" s="26">
        <f t="shared" si="43"/>
        <v>0</v>
      </c>
      <c r="I117" s="27"/>
      <c r="J117" s="11">
        <f t="shared" si="30"/>
        <v>0</v>
      </c>
      <c r="K117" s="121" t="str">
        <f t="shared" si="44"/>
        <v/>
      </c>
      <c r="L117" s="28">
        <f t="shared" si="45"/>
        <v>0</v>
      </c>
      <c r="M117" s="26">
        <f t="shared" si="46"/>
        <v>0</v>
      </c>
      <c r="N117" s="29"/>
      <c r="O117" s="30">
        <f t="shared" si="31"/>
        <v>0</v>
      </c>
      <c r="Q117" s="11">
        <f t="shared" si="32"/>
        <v>0</v>
      </c>
      <c r="R117" s="9">
        <f t="shared" si="33"/>
        <v>0</v>
      </c>
      <c r="S117" s="9">
        <f t="shared" si="34"/>
        <v>0</v>
      </c>
      <c r="T117" s="10">
        <f t="shared" si="35"/>
        <v>0</v>
      </c>
      <c r="V117" s="30">
        <f t="shared" si="36"/>
        <v>0</v>
      </c>
      <c r="W117" s="123"/>
      <c r="X117" s="124">
        <v>108</v>
      </c>
      <c r="Y117" s="125"/>
      <c r="Z117" s="125"/>
      <c r="AA117" s="126"/>
      <c r="AB117" s="127"/>
      <c r="AC117" s="127"/>
      <c r="AD117" s="127"/>
      <c r="AE117" s="127"/>
      <c r="AF117" s="127"/>
      <c r="AG117" s="127"/>
      <c r="AH117" s="127"/>
      <c r="AI117" s="127"/>
      <c r="AJ117" s="127"/>
      <c r="AK117" s="127"/>
      <c r="AL117" s="128"/>
      <c r="AN117" s="124">
        <v>108</v>
      </c>
      <c r="AO117" s="129">
        <v>108</v>
      </c>
      <c r="AP117" s="130" t="s">
        <v>170</v>
      </c>
      <c r="AQ117" s="131">
        <f t="shared" si="37"/>
        <v>0</v>
      </c>
      <c r="AR117" s="132">
        <v>0</v>
      </c>
      <c r="AS117" s="131">
        <f t="shared" si="47"/>
        <v>0</v>
      </c>
      <c r="AT117" s="131">
        <v>0</v>
      </c>
      <c r="AU117" s="131">
        <v>0</v>
      </c>
      <c r="AV117" s="131">
        <v>0</v>
      </c>
      <c r="AW117" s="131">
        <v>0</v>
      </c>
      <c r="AX117" s="131">
        <v>0</v>
      </c>
      <c r="AY117" s="131">
        <f t="shared" si="48"/>
        <v>0</v>
      </c>
      <c r="AZ117" s="133">
        <f t="shared" si="49"/>
        <v>0</v>
      </c>
      <c r="BA117" s="134">
        <f t="shared" si="38"/>
        <v>0</v>
      </c>
      <c r="BB117" s="134"/>
      <c r="BC117" s="134"/>
      <c r="BD117" s="64"/>
      <c r="BE117" s="31">
        <v>108</v>
      </c>
      <c r="BF117" s="32" t="s">
        <v>170</v>
      </c>
      <c r="BG117" s="135">
        <v>0</v>
      </c>
      <c r="BH117" s="33">
        <v>0</v>
      </c>
      <c r="BI117" s="33"/>
      <c r="BJ117" s="34">
        <v>0</v>
      </c>
      <c r="BK117" s="35">
        <f t="shared" si="50"/>
        <v>0</v>
      </c>
      <c r="BL117" s="34">
        <v>0</v>
      </c>
      <c r="BM117" s="34">
        <v>0</v>
      </c>
      <c r="BN117" s="35">
        <f t="shared" si="39"/>
        <v>0</v>
      </c>
      <c r="BO117" s="36">
        <f t="shared" si="40"/>
        <v>0</v>
      </c>
      <c r="BP117" s="37"/>
      <c r="BQ117" s="35">
        <f t="shared" si="51"/>
        <v>0</v>
      </c>
      <c r="BR117" s="37"/>
      <c r="BS117" s="136">
        <f t="shared" si="52"/>
        <v>0</v>
      </c>
      <c r="BT117" s="137">
        <f t="shared" si="53"/>
        <v>0</v>
      </c>
      <c r="BU117" s="138">
        <f t="shared" si="54"/>
        <v>0</v>
      </c>
      <c r="BV117" s="137">
        <v>0</v>
      </c>
      <c r="BW117" s="35">
        <f t="shared" si="55"/>
        <v>0</v>
      </c>
      <c r="BX117" s="37"/>
      <c r="BY117" s="36">
        <f t="shared" si="41"/>
        <v>0</v>
      </c>
      <c r="BZ117" s="139"/>
      <c r="CA117" s="70"/>
      <c r="CB117" s="124">
        <v>108</v>
      </c>
      <c r="CC117" s="125"/>
      <c r="CD117" s="140"/>
      <c r="CE117" s="140"/>
      <c r="CF117" s="140"/>
      <c r="CG117" s="141"/>
      <c r="CK117" s="139"/>
    </row>
    <row r="118" spans="1:89" x14ac:dyDescent="0.25">
      <c r="A118" s="119">
        <v>109</v>
      </c>
      <c r="B118" s="119">
        <v>109</v>
      </c>
      <c r="C118" s="120" t="s">
        <v>171</v>
      </c>
      <c r="D118" s="8">
        <f t="shared" si="42"/>
        <v>0</v>
      </c>
      <c r="E118" s="9">
        <f t="shared" si="56"/>
        <v>0</v>
      </c>
      <c r="F118" s="9">
        <f t="shared" si="56"/>
        <v>0</v>
      </c>
      <c r="G118" s="9">
        <f t="shared" si="56"/>
        <v>0</v>
      </c>
      <c r="H118" s="26">
        <f t="shared" si="43"/>
        <v>0</v>
      </c>
      <c r="I118" s="27"/>
      <c r="J118" s="11">
        <f t="shared" si="30"/>
        <v>0</v>
      </c>
      <c r="K118" s="121" t="str">
        <f t="shared" si="44"/>
        <v/>
      </c>
      <c r="L118" s="28">
        <f t="shared" si="45"/>
        <v>0</v>
      </c>
      <c r="M118" s="26">
        <f t="shared" si="46"/>
        <v>0</v>
      </c>
      <c r="N118" s="29"/>
      <c r="O118" s="30">
        <f t="shared" si="31"/>
        <v>0</v>
      </c>
      <c r="Q118" s="11">
        <f t="shared" si="32"/>
        <v>0</v>
      </c>
      <c r="R118" s="9">
        <f t="shared" si="33"/>
        <v>0</v>
      </c>
      <c r="S118" s="9">
        <f t="shared" si="34"/>
        <v>0</v>
      </c>
      <c r="T118" s="10">
        <f t="shared" si="35"/>
        <v>0</v>
      </c>
      <c r="V118" s="30">
        <f t="shared" si="36"/>
        <v>0</v>
      </c>
      <c r="W118" s="123"/>
      <c r="X118" s="124">
        <v>109</v>
      </c>
      <c r="Y118" s="125"/>
      <c r="Z118" s="125"/>
      <c r="AA118" s="126"/>
      <c r="AB118" s="127"/>
      <c r="AC118" s="127"/>
      <c r="AD118" s="127"/>
      <c r="AE118" s="127"/>
      <c r="AF118" s="127"/>
      <c r="AG118" s="127"/>
      <c r="AH118" s="127"/>
      <c r="AI118" s="127"/>
      <c r="AJ118" s="127"/>
      <c r="AK118" s="127"/>
      <c r="AL118" s="128"/>
      <c r="AN118" s="124">
        <v>109</v>
      </c>
      <c r="AO118" s="129">
        <v>109</v>
      </c>
      <c r="AP118" s="130" t="s">
        <v>171</v>
      </c>
      <c r="AQ118" s="131">
        <f t="shared" si="37"/>
        <v>0</v>
      </c>
      <c r="AR118" s="132">
        <v>0</v>
      </c>
      <c r="AS118" s="131">
        <f t="shared" si="47"/>
        <v>0</v>
      </c>
      <c r="AT118" s="131">
        <v>0</v>
      </c>
      <c r="AU118" s="131">
        <v>0</v>
      </c>
      <c r="AV118" s="131">
        <v>0</v>
      </c>
      <c r="AW118" s="131">
        <v>0</v>
      </c>
      <c r="AX118" s="131">
        <v>0</v>
      </c>
      <c r="AY118" s="131">
        <f t="shared" si="48"/>
        <v>0</v>
      </c>
      <c r="AZ118" s="133">
        <f t="shared" si="49"/>
        <v>0</v>
      </c>
      <c r="BA118" s="134">
        <f t="shared" si="38"/>
        <v>0</v>
      </c>
      <c r="BB118" s="134"/>
      <c r="BC118" s="134"/>
      <c r="BD118" s="64"/>
      <c r="BE118" s="31">
        <v>109</v>
      </c>
      <c r="BF118" s="32" t="s">
        <v>171</v>
      </c>
      <c r="BG118" s="135">
        <v>0</v>
      </c>
      <c r="BH118" s="33">
        <v>0</v>
      </c>
      <c r="BI118" s="33"/>
      <c r="BJ118" s="34">
        <v>0</v>
      </c>
      <c r="BK118" s="35">
        <f t="shared" si="50"/>
        <v>0</v>
      </c>
      <c r="BL118" s="34">
        <v>0</v>
      </c>
      <c r="BM118" s="34">
        <v>0</v>
      </c>
      <c r="BN118" s="35">
        <f t="shared" si="39"/>
        <v>0</v>
      </c>
      <c r="BO118" s="36">
        <f t="shared" si="40"/>
        <v>0</v>
      </c>
      <c r="BP118" s="37"/>
      <c r="BQ118" s="35">
        <f t="shared" si="51"/>
        <v>0</v>
      </c>
      <c r="BR118" s="37"/>
      <c r="BS118" s="136">
        <f t="shared" si="52"/>
        <v>0</v>
      </c>
      <c r="BT118" s="137">
        <f t="shared" si="53"/>
        <v>0</v>
      </c>
      <c r="BU118" s="138">
        <f t="shared" si="54"/>
        <v>0</v>
      </c>
      <c r="BV118" s="137">
        <v>0</v>
      </c>
      <c r="BW118" s="35">
        <f t="shared" si="55"/>
        <v>0</v>
      </c>
      <c r="BX118" s="37"/>
      <c r="BY118" s="36">
        <f t="shared" si="41"/>
        <v>0</v>
      </c>
      <c r="BZ118" s="139"/>
      <c r="CA118" s="70"/>
      <c r="CB118" s="124">
        <v>109</v>
      </c>
      <c r="CC118" s="125"/>
      <c r="CD118" s="140"/>
      <c r="CE118" s="140"/>
      <c r="CF118" s="140"/>
      <c r="CG118" s="141"/>
      <c r="CK118" s="139"/>
    </row>
    <row r="119" spans="1:89" x14ac:dyDescent="0.25">
      <c r="A119" s="119">
        <v>110</v>
      </c>
      <c r="B119" s="119">
        <v>110</v>
      </c>
      <c r="C119" s="120" t="s">
        <v>172</v>
      </c>
      <c r="D119" s="8">
        <f t="shared" si="42"/>
        <v>26.96</v>
      </c>
      <c r="E119" s="9">
        <f t="shared" si="56"/>
        <v>300958</v>
      </c>
      <c r="F119" s="9">
        <f t="shared" si="56"/>
        <v>0</v>
      </c>
      <c r="G119" s="9">
        <f t="shared" si="56"/>
        <v>22688</v>
      </c>
      <c r="H119" s="26">
        <f t="shared" si="43"/>
        <v>323646</v>
      </c>
      <c r="I119" s="27"/>
      <c r="J119" s="11">
        <f t="shared" si="30"/>
        <v>0</v>
      </c>
      <c r="K119" s="121">
        <f t="shared" si="44"/>
        <v>0</v>
      </c>
      <c r="L119" s="28">
        <f t="shared" si="45"/>
        <v>22688</v>
      </c>
      <c r="M119" s="26">
        <f t="shared" si="46"/>
        <v>22688</v>
      </c>
      <c r="N119" s="29"/>
      <c r="O119" s="30">
        <f t="shared" si="31"/>
        <v>300958</v>
      </c>
      <c r="Q119" s="11">
        <f t="shared" si="32"/>
        <v>12356</v>
      </c>
      <c r="R119" s="9">
        <f t="shared" si="33"/>
        <v>0</v>
      </c>
      <c r="S119" s="9">
        <f t="shared" si="34"/>
        <v>23559</v>
      </c>
      <c r="T119" s="10">
        <f t="shared" si="35"/>
        <v>35044</v>
      </c>
      <c r="V119" s="30">
        <f t="shared" si="36"/>
        <v>60421.25</v>
      </c>
      <c r="W119" s="123"/>
      <c r="X119" s="124">
        <v>110</v>
      </c>
      <c r="Y119" s="125">
        <v>26.96</v>
      </c>
      <c r="Z119" s="125">
        <v>0.58439024390244387</v>
      </c>
      <c r="AA119" s="126">
        <v>0</v>
      </c>
      <c r="AB119" s="127">
        <v>300832</v>
      </c>
      <c r="AC119" s="127">
        <v>0</v>
      </c>
      <c r="AD119" s="127">
        <v>300832</v>
      </c>
      <c r="AE119" s="127">
        <v>0</v>
      </c>
      <c r="AF119" s="127">
        <v>22679</v>
      </c>
      <c r="AG119" s="127">
        <v>323511</v>
      </c>
      <c r="AH119" s="127">
        <v>11485</v>
      </c>
      <c r="AI119" s="127">
        <v>0</v>
      </c>
      <c r="AJ119" s="127">
        <v>871</v>
      </c>
      <c r="AK119" s="127">
        <v>12356</v>
      </c>
      <c r="AL119" s="128">
        <v>335867</v>
      </c>
      <c r="AN119" s="124">
        <v>110</v>
      </c>
      <c r="AO119" s="129">
        <v>110</v>
      </c>
      <c r="AP119" s="130" t="s">
        <v>172</v>
      </c>
      <c r="AQ119" s="131">
        <f t="shared" si="37"/>
        <v>300958</v>
      </c>
      <c r="AR119" s="132">
        <v>359503</v>
      </c>
      <c r="AS119" s="131">
        <f t="shared" si="47"/>
        <v>0</v>
      </c>
      <c r="AT119" s="131">
        <v>0</v>
      </c>
      <c r="AU119" s="131">
        <v>0</v>
      </c>
      <c r="AV119" s="131">
        <v>1544</v>
      </c>
      <c r="AW119" s="131">
        <v>0</v>
      </c>
      <c r="AX119" s="131">
        <v>23833.25</v>
      </c>
      <c r="AY119" s="131">
        <f t="shared" si="48"/>
        <v>0</v>
      </c>
      <c r="AZ119" s="133">
        <f t="shared" si="49"/>
        <v>25377.25</v>
      </c>
      <c r="BA119" s="134">
        <f t="shared" si="38"/>
        <v>0</v>
      </c>
      <c r="BB119" s="134"/>
      <c r="BC119" s="134"/>
      <c r="BD119" s="64"/>
      <c r="BE119" s="31">
        <v>110</v>
      </c>
      <c r="BF119" s="32" t="s">
        <v>172</v>
      </c>
      <c r="BG119" s="135">
        <v>0</v>
      </c>
      <c r="BH119" s="33">
        <v>126</v>
      </c>
      <c r="BI119" s="33"/>
      <c r="BJ119" s="34">
        <v>9</v>
      </c>
      <c r="BK119" s="35">
        <f t="shared" si="50"/>
        <v>135</v>
      </c>
      <c r="BL119" s="34">
        <v>0</v>
      </c>
      <c r="BM119" s="34">
        <v>0</v>
      </c>
      <c r="BN119" s="35">
        <f t="shared" si="39"/>
        <v>0</v>
      </c>
      <c r="BO119" s="36">
        <f t="shared" si="40"/>
        <v>135</v>
      </c>
      <c r="BP119" s="37"/>
      <c r="BQ119" s="35">
        <f t="shared" si="51"/>
        <v>9</v>
      </c>
      <c r="BR119" s="37"/>
      <c r="BS119" s="136">
        <f t="shared" si="52"/>
        <v>0</v>
      </c>
      <c r="BT119" s="137">
        <f t="shared" si="53"/>
        <v>0</v>
      </c>
      <c r="BU119" s="138">
        <f t="shared" si="54"/>
        <v>0</v>
      </c>
      <c r="BV119" s="137">
        <v>0</v>
      </c>
      <c r="BW119" s="35">
        <f t="shared" si="55"/>
        <v>0</v>
      </c>
      <c r="BX119" s="37"/>
      <c r="BY119" s="36">
        <f t="shared" si="41"/>
        <v>9</v>
      </c>
      <c r="BZ119" s="139"/>
      <c r="CA119" s="70"/>
      <c r="CB119" s="124">
        <v>110</v>
      </c>
      <c r="CC119" s="125">
        <v>0</v>
      </c>
      <c r="CD119" s="140">
        <v>0</v>
      </c>
      <c r="CE119" s="140">
        <v>0</v>
      </c>
      <c r="CF119" s="140">
        <v>0</v>
      </c>
      <c r="CG119" s="141">
        <v>0</v>
      </c>
      <c r="CK119" s="139"/>
    </row>
    <row r="120" spans="1:89" x14ac:dyDescent="0.25">
      <c r="A120" s="119">
        <v>111</v>
      </c>
      <c r="B120" s="119">
        <v>111</v>
      </c>
      <c r="C120" s="120" t="s">
        <v>173</v>
      </c>
      <c r="D120" s="8">
        <f t="shared" si="42"/>
        <v>12.91</v>
      </c>
      <c r="E120" s="9">
        <f t="shared" si="56"/>
        <v>154417</v>
      </c>
      <c r="F120" s="9">
        <f t="shared" si="56"/>
        <v>0</v>
      </c>
      <c r="G120" s="9">
        <f t="shared" si="56"/>
        <v>10629</v>
      </c>
      <c r="H120" s="26">
        <f t="shared" si="43"/>
        <v>165046</v>
      </c>
      <c r="I120" s="27"/>
      <c r="J120" s="11">
        <f t="shared" si="30"/>
        <v>0</v>
      </c>
      <c r="K120" s="121">
        <f t="shared" si="44"/>
        <v>0</v>
      </c>
      <c r="L120" s="28">
        <f t="shared" si="45"/>
        <v>10629</v>
      </c>
      <c r="M120" s="26">
        <f t="shared" si="46"/>
        <v>10629</v>
      </c>
      <c r="N120" s="29"/>
      <c r="O120" s="30">
        <f t="shared" si="31"/>
        <v>154417</v>
      </c>
      <c r="Q120" s="11">
        <f t="shared" si="32"/>
        <v>16754</v>
      </c>
      <c r="R120" s="9">
        <f t="shared" si="33"/>
        <v>0</v>
      </c>
      <c r="S120" s="9">
        <f t="shared" si="34"/>
        <v>11519</v>
      </c>
      <c r="T120" s="10">
        <f t="shared" si="35"/>
        <v>27383</v>
      </c>
      <c r="V120" s="30">
        <f t="shared" si="36"/>
        <v>95053.75</v>
      </c>
      <c r="W120" s="123"/>
      <c r="X120" s="124">
        <v>111</v>
      </c>
      <c r="Y120" s="125">
        <v>12.91</v>
      </c>
      <c r="Z120" s="125">
        <v>1.0965491466300959E-2</v>
      </c>
      <c r="AA120" s="126">
        <v>0</v>
      </c>
      <c r="AB120" s="127">
        <v>154417</v>
      </c>
      <c r="AC120" s="127">
        <v>0</v>
      </c>
      <c r="AD120" s="127">
        <v>154417</v>
      </c>
      <c r="AE120" s="127">
        <v>0</v>
      </c>
      <c r="AF120" s="127">
        <v>10629</v>
      </c>
      <c r="AG120" s="127">
        <v>165046</v>
      </c>
      <c r="AH120" s="127">
        <v>15864</v>
      </c>
      <c r="AI120" s="127">
        <v>0</v>
      </c>
      <c r="AJ120" s="127">
        <v>890</v>
      </c>
      <c r="AK120" s="127">
        <v>16754</v>
      </c>
      <c r="AL120" s="128">
        <v>181800</v>
      </c>
      <c r="AN120" s="124">
        <v>111</v>
      </c>
      <c r="AO120" s="129">
        <v>111</v>
      </c>
      <c r="AP120" s="130" t="s">
        <v>173</v>
      </c>
      <c r="AQ120" s="131">
        <f t="shared" si="37"/>
        <v>154417</v>
      </c>
      <c r="AR120" s="132">
        <v>173298</v>
      </c>
      <c r="AS120" s="131">
        <f t="shared" si="47"/>
        <v>0</v>
      </c>
      <c r="AT120" s="131">
        <v>0</v>
      </c>
      <c r="AU120" s="131">
        <v>41478.5</v>
      </c>
      <c r="AV120" s="131">
        <v>11998</v>
      </c>
      <c r="AW120" s="131">
        <v>0</v>
      </c>
      <c r="AX120" s="131">
        <v>14194.25</v>
      </c>
      <c r="AY120" s="131">
        <f t="shared" si="48"/>
        <v>0</v>
      </c>
      <c r="AZ120" s="133">
        <f t="shared" si="49"/>
        <v>67670.75</v>
      </c>
      <c r="BA120" s="134">
        <f t="shared" si="38"/>
        <v>0</v>
      </c>
      <c r="BB120" s="134"/>
      <c r="BC120" s="134"/>
      <c r="BD120" s="64"/>
      <c r="BE120" s="31">
        <v>111</v>
      </c>
      <c r="BF120" s="32" t="s">
        <v>173</v>
      </c>
      <c r="BG120" s="135">
        <v>0</v>
      </c>
      <c r="BH120" s="33">
        <v>0</v>
      </c>
      <c r="BI120" s="33"/>
      <c r="BJ120" s="34">
        <v>0</v>
      </c>
      <c r="BK120" s="35">
        <f t="shared" si="50"/>
        <v>0</v>
      </c>
      <c r="BL120" s="34">
        <v>0</v>
      </c>
      <c r="BM120" s="34">
        <v>0</v>
      </c>
      <c r="BN120" s="35">
        <f t="shared" si="39"/>
        <v>0</v>
      </c>
      <c r="BO120" s="36">
        <f t="shared" si="40"/>
        <v>0</v>
      </c>
      <c r="BP120" s="37"/>
      <c r="BQ120" s="35">
        <f t="shared" si="51"/>
        <v>0</v>
      </c>
      <c r="BR120" s="37"/>
      <c r="BS120" s="136">
        <f t="shared" si="52"/>
        <v>0</v>
      </c>
      <c r="BT120" s="137">
        <f t="shared" si="53"/>
        <v>0</v>
      </c>
      <c r="BU120" s="138">
        <f t="shared" si="54"/>
        <v>0</v>
      </c>
      <c r="BV120" s="137">
        <v>0</v>
      </c>
      <c r="BW120" s="35">
        <f t="shared" si="55"/>
        <v>0</v>
      </c>
      <c r="BX120" s="37"/>
      <c r="BY120" s="36">
        <f t="shared" si="41"/>
        <v>0</v>
      </c>
      <c r="BZ120" s="139"/>
      <c r="CA120" s="70"/>
      <c r="CB120" s="124">
        <v>111</v>
      </c>
      <c r="CC120" s="125">
        <v>0</v>
      </c>
      <c r="CD120" s="140">
        <v>0</v>
      </c>
      <c r="CE120" s="140">
        <v>0</v>
      </c>
      <c r="CF120" s="140">
        <v>0</v>
      </c>
      <c r="CG120" s="141">
        <v>0</v>
      </c>
      <c r="CK120" s="139"/>
    </row>
    <row r="121" spans="1:89" x14ac:dyDescent="0.25">
      <c r="A121" s="119">
        <v>112</v>
      </c>
      <c r="B121" s="119">
        <v>112</v>
      </c>
      <c r="C121" s="120" t="s">
        <v>174</v>
      </c>
      <c r="D121" s="8">
        <f t="shared" si="42"/>
        <v>0</v>
      </c>
      <c r="E121" s="9">
        <f t="shared" si="56"/>
        <v>0</v>
      </c>
      <c r="F121" s="9">
        <f t="shared" si="56"/>
        <v>0</v>
      </c>
      <c r="G121" s="9">
        <f t="shared" si="56"/>
        <v>0</v>
      </c>
      <c r="H121" s="26">
        <f t="shared" si="43"/>
        <v>0</v>
      </c>
      <c r="I121" s="27"/>
      <c r="J121" s="11">
        <f t="shared" si="30"/>
        <v>0</v>
      </c>
      <c r="K121" s="121" t="str">
        <f t="shared" si="44"/>
        <v/>
      </c>
      <c r="L121" s="28">
        <f t="shared" si="45"/>
        <v>0</v>
      </c>
      <c r="M121" s="26">
        <f t="shared" si="46"/>
        <v>0</v>
      </c>
      <c r="N121" s="29"/>
      <c r="O121" s="30">
        <f t="shared" si="31"/>
        <v>0</v>
      </c>
      <c r="Q121" s="11">
        <f t="shared" si="32"/>
        <v>0</v>
      </c>
      <c r="R121" s="9">
        <f t="shared" si="33"/>
        <v>0</v>
      </c>
      <c r="S121" s="9">
        <f t="shared" si="34"/>
        <v>0</v>
      </c>
      <c r="T121" s="10">
        <f t="shared" si="35"/>
        <v>0</v>
      </c>
      <c r="V121" s="30">
        <f t="shared" si="36"/>
        <v>0</v>
      </c>
      <c r="W121" s="123"/>
      <c r="X121" s="124">
        <v>112</v>
      </c>
      <c r="Y121" s="125"/>
      <c r="Z121" s="125"/>
      <c r="AA121" s="126"/>
      <c r="AB121" s="127"/>
      <c r="AC121" s="127"/>
      <c r="AD121" s="127"/>
      <c r="AE121" s="127"/>
      <c r="AF121" s="127"/>
      <c r="AG121" s="127"/>
      <c r="AH121" s="127"/>
      <c r="AI121" s="127"/>
      <c r="AJ121" s="127"/>
      <c r="AK121" s="127"/>
      <c r="AL121" s="128"/>
      <c r="AN121" s="124">
        <v>112</v>
      </c>
      <c r="AO121" s="129">
        <v>112</v>
      </c>
      <c r="AP121" s="130" t="s">
        <v>174</v>
      </c>
      <c r="AQ121" s="131">
        <f t="shared" si="37"/>
        <v>0</v>
      </c>
      <c r="AR121" s="132">
        <v>0</v>
      </c>
      <c r="AS121" s="131">
        <f t="shared" si="47"/>
        <v>0</v>
      </c>
      <c r="AT121" s="131">
        <v>0</v>
      </c>
      <c r="AU121" s="131">
        <v>0</v>
      </c>
      <c r="AV121" s="131">
        <v>0</v>
      </c>
      <c r="AW121" s="131">
        <v>0</v>
      </c>
      <c r="AX121" s="131">
        <v>0</v>
      </c>
      <c r="AY121" s="131">
        <f t="shared" si="48"/>
        <v>0</v>
      </c>
      <c r="AZ121" s="133">
        <f t="shared" si="49"/>
        <v>0</v>
      </c>
      <c r="BA121" s="134">
        <f t="shared" si="38"/>
        <v>0</v>
      </c>
      <c r="BB121" s="134"/>
      <c r="BC121" s="134"/>
      <c r="BD121" s="64"/>
      <c r="BE121" s="31">
        <v>112</v>
      </c>
      <c r="BF121" s="32" t="s">
        <v>174</v>
      </c>
      <c r="BG121" s="135">
        <v>0</v>
      </c>
      <c r="BH121" s="33">
        <v>0</v>
      </c>
      <c r="BI121" s="33"/>
      <c r="BJ121" s="34">
        <v>0</v>
      </c>
      <c r="BK121" s="35">
        <f t="shared" si="50"/>
        <v>0</v>
      </c>
      <c r="BL121" s="34">
        <v>0</v>
      </c>
      <c r="BM121" s="34">
        <v>0</v>
      </c>
      <c r="BN121" s="35">
        <f t="shared" si="39"/>
        <v>0</v>
      </c>
      <c r="BO121" s="36">
        <f t="shared" si="40"/>
        <v>0</v>
      </c>
      <c r="BP121" s="37"/>
      <c r="BQ121" s="35">
        <f t="shared" si="51"/>
        <v>0</v>
      </c>
      <c r="BR121" s="37"/>
      <c r="BS121" s="136">
        <f t="shared" si="52"/>
        <v>0</v>
      </c>
      <c r="BT121" s="137">
        <f t="shared" si="53"/>
        <v>0</v>
      </c>
      <c r="BU121" s="138">
        <f t="shared" si="54"/>
        <v>0</v>
      </c>
      <c r="BV121" s="137">
        <v>0</v>
      </c>
      <c r="BW121" s="35">
        <f t="shared" si="55"/>
        <v>0</v>
      </c>
      <c r="BX121" s="37"/>
      <c r="BY121" s="36">
        <f t="shared" si="41"/>
        <v>0</v>
      </c>
      <c r="BZ121" s="139"/>
      <c r="CA121" s="70"/>
      <c r="CB121" s="124">
        <v>112</v>
      </c>
      <c r="CC121" s="125"/>
      <c r="CD121" s="140"/>
      <c r="CE121" s="140"/>
      <c r="CF121" s="140"/>
      <c r="CG121" s="141"/>
      <c r="CK121" s="139"/>
    </row>
    <row r="122" spans="1:89" x14ac:dyDescent="0.25">
      <c r="A122" s="119">
        <v>113</v>
      </c>
      <c r="B122" s="119">
        <v>113</v>
      </c>
      <c r="C122" s="120" t="s">
        <v>175</v>
      </c>
      <c r="D122" s="8">
        <f t="shared" si="42"/>
        <v>0</v>
      </c>
      <c r="E122" s="9">
        <f t="shared" si="56"/>
        <v>0</v>
      </c>
      <c r="F122" s="9">
        <f t="shared" si="56"/>
        <v>0</v>
      </c>
      <c r="G122" s="9">
        <f t="shared" si="56"/>
        <v>0</v>
      </c>
      <c r="H122" s="26">
        <f t="shared" si="43"/>
        <v>0</v>
      </c>
      <c r="I122" s="27"/>
      <c r="J122" s="11">
        <f t="shared" si="30"/>
        <v>0</v>
      </c>
      <c r="K122" s="121" t="str">
        <f t="shared" si="44"/>
        <v/>
      </c>
      <c r="L122" s="28">
        <f t="shared" si="45"/>
        <v>0</v>
      </c>
      <c r="M122" s="26">
        <f t="shared" si="46"/>
        <v>0</v>
      </c>
      <c r="N122" s="29"/>
      <c r="O122" s="30">
        <f t="shared" si="31"/>
        <v>0</v>
      </c>
      <c r="Q122" s="11">
        <f t="shared" si="32"/>
        <v>0</v>
      </c>
      <c r="R122" s="9">
        <f t="shared" si="33"/>
        <v>0</v>
      </c>
      <c r="S122" s="9">
        <f t="shared" si="34"/>
        <v>0</v>
      </c>
      <c r="T122" s="10">
        <f t="shared" si="35"/>
        <v>0</v>
      </c>
      <c r="V122" s="30">
        <f t="shared" si="36"/>
        <v>0</v>
      </c>
      <c r="W122" s="123"/>
      <c r="X122" s="124">
        <v>113</v>
      </c>
      <c r="Y122" s="125"/>
      <c r="Z122" s="125"/>
      <c r="AA122" s="126"/>
      <c r="AB122" s="127"/>
      <c r="AC122" s="127"/>
      <c r="AD122" s="127"/>
      <c r="AE122" s="127"/>
      <c r="AF122" s="127"/>
      <c r="AG122" s="127"/>
      <c r="AH122" s="127"/>
      <c r="AI122" s="127"/>
      <c r="AJ122" s="127"/>
      <c r="AK122" s="127"/>
      <c r="AL122" s="128"/>
      <c r="AN122" s="124">
        <v>113</v>
      </c>
      <c r="AO122" s="129">
        <v>113</v>
      </c>
      <c r="AP122" s="130" t="s">
        <v>175</v>
      </c>
      <c r="AQ122" s="131">
        <f t="shared" si="37"/>
        <v>0</v>
      </c>
      <c r="AR122" s="132">
        <v>0</v>
      </c>
      <c r="AS122" s="131">
        <f t="shared" si="47"/>
        <v>0</v>
      </c>
      <c r="AT122" s="131">
        <v>0</v>
      </c>
      <c r="AU122" s="131">
        <v>0</v>
      </c>
      <c r="AV122" s="131">
        <v>0</v>
      </c>
      <c r="AW122" s="131">
        <v>0</v>
      </c>
      <c r="AX122" s="131">
        <v>0</v>
      </c>
      <c r="AY122" s="131">
        <f t="shared" si="48"/>
        <v>0</v>
      </c>
      <c r="AZ122" s="133">
        <f t="shared" si="49"/>
        <v>0</v>
      </c>
      <c r="BA122" s="134">
        <f t="shared" si="38"/>
        <v>0</v>
      </c>
      <c r="BB122" s="134"/>
      <c r="BC122" s="134"/>
      <c r="BD122" s="64"/>
      <c r="BE122" s="31">
        <v>113</v>
      </c>
      <c r="BF122" s="32" t="s">
        <v>175</v>
      </c>
      <c r="BG122" s="135">
        <v>0</v>
      </c>
      <c r="BH122" s="33">
        <v>0</v>
      </c>
      <c r="BI122" s="33"/>
      <c r="BJ122" s="34">
        <v>0</v>
      </c>
      <c r="BK122" s="35">
        <f t="shared" si="50"/>
        <v>0</v>
      </c>
      <c r="BL122" s="34">
        <v>0</v>
      </c>
      <c r="BM122" s="34">
        <v>0</v>
      </c>
      <c r="BN122" s="35">
        <f t="shared" si="39"/>
        <v>0</v>
      </c>
      <c r="BO122" s="36">
        <f t="shared" si="40"/>
        <v>0</v>
      </c>
      <c r="BP122" s="37"/>
      <c r="BQ122" s="35">
        <f t="shared" si="51"/>
        <v>0</v>
      </c>
      <c r="BR122" s="37"/>
      <c r="BS122" s="136">
        <f t="shared" si="52"/>
        <v>0</v>
      </c>
      <c r="BT122" s="137">
        <f t="shared" si="53"/>
        <v>0</v>
      </c>
      <c r="BU122" s="138">
        <f t="shared" si="54"/>
        <v>0</v>
      </c>
      <c r="BV122" s="137">
        <v>0</v>
      </c>
      <c r="BW122" s="35">
        <f t="shared" si="55"/>
        <v>0</v>
      </c>
      <c r="BX122" s="37"/>
      <c r="BY122" s="36">
        <f t="shared" si="41"/>
        <v>0</v>
      </c>
      <c r="BZ122" s="139"/>
      <c r="CA122" s="70"/>
      <c r="CB122" s="124">
        <v>113</v>
      </c>
      <c r="CC122" s="125"/>
      <c r="CD122" s="140"/>
      <c r="CE122" s="140"/>
      <c r="CF122" s="140"/>
      <c r="CG122" s="141"/>
      <c r="CK122" s="139"/>
    </row>
    <row r="123" spans="1:89" x14ac:dyDescent="0.25">
      <c r="A123" s="119">
        <v>114</v>
      </c>
      <c r="B123" s="119">
        <v>114</v>
      </c>
      <c r="C123" s="120" t="s">
        <v>176</v>
      </c>
      <c r="D123" s="8">
        <f t="shared" si="42"/>
        <v>86.570000000000007</v>
      </c>
      <c r="E123" s="9">
        <f t="shared" si="56"/>
        <v>1094957</v>
      </c>
      <c r="F123" s="9">
        <f t="shared" si="56"/>
        <v>0</v>
      </c>
      <c r="G123" s="9">
        <f t="shared" si="56"/>
        <v>76047</v>
      </c>
      <c r="H123" s="26">
        <f t="shared" si="43"/>
        <v>1171004</v>
      </c>
      <c r="I123" s="27"/>
      <c r="J123" s="11">
        <f t="shared" si="30"/>
        <v>41223.590864476013</v>
      </c>
      <c r="K123" s="121">
        <f t="shared" si="44"/>
        <v>0.38959902951961251</v>
      </c>
      <c r="L123" s="28">
        <f t="shared" si="45"/>
        <v>76047</v>
      </c>
      <c r="M123" s="26">
        <f t="shared" si="46"/>
        <v>117270.59086447602</v>
      </c>
      <c r="N123" s="29"/>
      <c r="O123" s="30">
        <f t="shared" si="31"/>
        <v>1053733.409135524</v>
      </c>
      <c r="Q123" s="11">
        <f t="shared" si="32"/>
        <v>15809</v>
      </c>
      <c r="R123" s="9">
        <f t="shared" si="33"/>
        <v>41223.590864476013</v>
      </c>
      <c r="S123" s="9">
        <f t="shared" si="34"/>
        <v>77034</v>
      </c>
      <c r="T123" s="10">
        <f t="shared" si="35"/>
        <v>133079.59086447602</v>
      </c>
      <c r="V123" s="30">
        <f t="shared" si="36"/>
        <v>197666.30172304576</v>
      </c>
      <c r="W123" s="123"/>
      <c r="X123" s="124">
        <v>114</v>
      </c>
      <c r="Y123" s="125">
        <v>86.570000000000007</v>
      </c>
      <c r="Z123" s="125">
        <v>0.31990126768210497</v>
      </c>
      <c r="AA123" s="126">
        <v>0</v>
      </c>
      <c r="AB123" s="127">
        <v>1094957</v>
      </c>
      <c r="AC123" s="127">
        <v>0</v>
      </c>
      <c r="AD123" s="127">
        <v>1094957</v>
      </c>
      <c r="AE123" s="127">
        <v>0</v>
      </c>
      <c r="AF123" s="127">
        <v>76047</v>
      </c>
      <c r="AG123" s="127">
        <v>1171004</v>
      </c>
      <c r="AH123" s="127">
        <v>14822</v>
      </c>
      <c r="AI123" s="127">
        <v>0</v>
      </c>
      <c r="AJ123" s="127">
        <v>987</v>
      </c>
      <c r="AK123" s="127">
        <v>15809</v>
      </c>
      <c r="AL123" s="128">
        <v>1186813</v>
      </c>
      <c r="AN123" s="124">
        <v>114</v>
      </c>
      <c r="AO123" s="129">
        <v>114</v>
      </c>
      <c r="AP123" s="130" t="s">
        <v>176</v>
      </c>
      <c r="AQ123" s="131">
        <f t="shared" si="37"/>
        <v>1094957</v>
      </c>
      <c r="AR123" s="132">
        <v>1031882</v>
      </c>
      <c r="AS123" s="131">
        <f t="shared" si="47"/>
        <v>63075</v>
      </c>
      <c r="AT123" s="131">
        <v>8532</v>
      </c>
      <c r="AU123" s="131">
        <v>0</v>
      </c>
      <c r="AV123" s="131">
        <v>0</v>
      </c>
      <c r="AW123" s="131">
        <v>0</v>
      </c>
      <c r="AX123" s="131">
        <v>34723.75</v>
      </c>
      <c r="AY123" s="131">
        <f t="shared" si="48"/>
        <v>-520.44827695424465</v>
      </c>
      <c r="AZ123" s="133">
        <f t="shared" si="49"/>
        <v>105810.30172304576</v>
      </c>
      <c r="BA123" s="134">
        <f t="shared" si="38"/>
        <v>41223.590864476013</v>
      </c>
      <c r="BB123" s="134"/>
      <c r="BC123" s="134"/>
      <c r="BD123" s="64"/>
      <c r="BE123" s="31">
        <v>114</v>
      </c>
      <c r="BF123" s="32" t="s">
        <v>176</v>
      </c>
      <c r="BG123" s="135">
        <v>0</v>
      </c>
      <c r="BH123" s="33">
        <v>0</v>
      </c>
      <c r="BI123" s="33"/>
      <c r="BJ123" s="34">
        <v>0</v>
      </c>
      <c r="BK123" s="35">
        <f t="shared" si="50"/>
        <v>0</v>
      </c>
      <c r="BL123" s="34">
        <v>0</v>
      </c>
      <c r="BM123" s="34">
        <v>0</v>
      </c>
      <c r="BN123" s="35">
        <f t="shared" si="39"/>
        <v>0</v>
      </c>
      <c r="BO123" s="36">
        <f t="shared" si="40"/>
        <v>0</v>
      </c>
      <c r="BP123" s="37"/>
      <c r="BQ123" s="35">
        <f t="shared" si="51"/>
        <v>0</v>
      </c>
      <c r="BR123" s="37"/>
      <c r="BS123" s="136">
        <f t="shared" si="52"/>
        <v>63075</v>
      </c>
      <c r="BT123" s="137">
        <f t="shared" si="53"/>
        <v>63075</v>
      </c>
      <c r="BU123" s="138">
        <f t="shared" si="54"/>
        <v>0</v>
      </c>
      <c r="BV123" s="137">
        <v>-520.44827695424465</v>
      </c>
      <c r="BW123" s="35">
        <f t="shared" si="55"/>
        <v>-520.44827695424465</v>
      </c>
      <c r="BX123" s="37"/>
      <c r="BY123" s="36">
        <f t="shared" si="41"/>
        <v>-520.44827695424465</v>
      </c>
      <c r="BZ123" s="139"/>
      <c r="CA123" s="70"/>
      <c r="CB123" s="124">
        <v>114</v>
      </c>
      <c r="CC123" s="125">
        <v>0</v>
      </c>
      <c r="CD123" s="140">
        <v>0</v>
      </c>
      <c r="CE123" s="140">
        <v>0</v>
      </c>
      <c r="CF123" s="140">
        <v>0</v>
      </c>
      <c r="CG123" s="141">
        <v>0</v>
      </c>
      <c r="CK123" s="139"/>
    </row>
    <row r="124" spans="1:89" x14ac:dyDescent="0.25">
      <c r="A124" s="119">
        <v>115</v>
      </c>
      <c r="B124" s="119">
        <v>115</v>
      </c>
      <c r="C124" s="120" t="s">
        <v>177</v>
      </c>
      <c r="D124" s="8">
        <f t="shared" si="42"/>
        <v>0</v>
      </c>
      <c r="E124" s="9">
        <f t="shared" si="56"/>
        <v>0</v>
      </c>
      <c r="F124" s="9">
        <f t="shared" si="56"/>
        <v>0</v>
      </c>
      <c r="G124" s="9">
        <f t="shared" si="56"/>
        <v>0</v>
      </c>
      <c r="H124" s="26">
        <f t="shared" si="43"/>
        <v>0</v>
      </c>
      <c r="I124" s="27"/>
      <c r="J124" s="11">
        <f t="shared" si="30"/>
        <v>0</v>
      </c>
      <c r="K124" s="121" t="str">
        <f t="shared" si="44"/>
        <v/>
      </c>
      <c r="L124" s="28">
        <f t="shared" si="45"/>
        <v>0</v>
      </c>
      <c r="M124" s="26">
        <f t="shared" si="46"/>
        <v>0</v>
      </c>
      <c r="N124" s="29"/>
      <c r="O124" s="30">
        <f t="shared" si="31"/>
        <v>0</v>
      </c>
      <c r="Q124" s="11">
        <f t="shared" si="32"/>
        <v>0</v>
      </c>
      <c r="R124" s="9">
        <f t="shared" si="33"/>
        <v>0</v>
      </c>
      <c r="S124" s="9">
        <f t="shared" si="34"/>
        <v>0</v>
      </c>
      <c r="T124" s="10">
        <f t="shared" si="35"/>
        <v>0</v>
      </c>
      <c r="V124" s="30">
        <f t="shared" si="36"/>
        <v>0</v>
      </c>
      <c r="W124" s="123"/>
      <c r="X124" s="124">
        <v>115</v>
      </c>
      <c r="Y124" s="125"/>
      <c r="Z124" s="125"/>
      <c r="AA124" s="126"/>
      <c r="AB124" s="127"/>
      <c r="AC124" s="127"/>
      <c r="AD124" s="127"/>
      <c r="AE124" s="127"/>
      <c r="AF124" s="127"/>
      <c r="AG124" s="127"/>
      <c r="AH124" s="127"/>
      <c r="AI124" s="127"/>
      <c r="AJ124" s="127"/>
      <c r="AK124" s="127"/>
      <c r="AL124" s="128"/>
      <c r="AN124" s="124">
        <v>115</v>
      </c>
      <c r="AO124" s="129">
        <v>115</v>
      </c>
      <c r="AP124" s="130" t="s">
        <v>177</v>
      </c>
      <c r="AQ124" s="131">
        <f t="shared" si="37"/>
        <v>0</v>
      </c>
      <c r="AR124" s="132">
        <v>0</v>
      </c>
      <c r="AS124" s="131">
        <f t="shared" si="47"/>
        <v>0</v>
      </c>
      <c r="AT124" s="131">
        <v>0</v>
      </c>
      <c r="AU124" s="131">
        <v>0</v>
      </c>
      <c r="AV124" s="131">
        <v>0</v>
      </c>
      <c r="AW124" s="131">
        <v>0</v>
      </c>
      <c r="AX124" s="131">
        <v>0</v>
      </c>
      <c r="AY124" s="131">
        <f t="shared" si="48"/>
        <v>0</v>
      </c>
      <c r="AZ124" s="133">
        <f t="shared" si="49"/>
        <v>0</v>
      </c>
      <c r="BA124" s="134">
        <f t="shared" si="38"/>
        <v>0</v>
      </c>
      <c r="BB124" s="134"/>
      <c r="BC124" s="134"/>
      <c r="BD124" s="64"/>
      <c r="BE124" s="31">
        <v>115</v>
      </c>
      <c r="BF124" s="32" t="s">
        <v>177</v>
      </c>
      <c r="BG124" s="135">
        <v>0</v>
      </c>
      <c r="BH124" s="33">
        <v>0</v>
      </c>
      <c r="BI124" s="33"/>
      <c r="BJ124" s="34">
        <v>0</v>
      </c>
      <c r="BK124" s="35">
        <f t="shared" si="50"/>
        <v>0</v>
      </c>
      <c r="BL124" s="34">
        <v>0</v>
      </c>
      <c r="BM124" s="34">
        <v>0</v>
      </c>
      <c r="BN124" s="35">
        <f t="shared" si="39"/>
        <v>0</v>
      </c>
      <c r="BO124" s="36">
        <f t="shared" si="40"/>
        <v>0</v>
      </c>
      <c r="BP124" s="37"/>
      <c r="BQ124" s="35">
        <f t="shared" si="51"/>
        <v>0</v>
      </c>
      <c r="BR124" s="37"/>
      <c r="BS124" s="136">
        <f t="shared" si="52"/>
        <v>0</v>
      </c>
      <c r="BT124" s="137">
        <f t="shared" si="53"/>
        <v>0</v>
      </c>
      <c r="BU124" s="138">
        <f t="shared" si="54"/>
        <v>0</v>
      </c>
      <c r="BV124" s="137">
        <v>0</v>
      </c>
      <c r="BW124" s="35">
        <f t="shared" si="55"/>
        <v>0</v>
      </c>
      <c r="BX124" s="37"/>
      <c r="BY124" s="36">
        <f t="shared" si="41"/>
        <v>0</v>
      </c>
      <c r="BZ124" s="139"/>
      <c r="CA124" s="70"/>
      <c r="CB124" s="124">
        <v>115</v>
      </c>
      <c r="CC124" s="125"/>
      <c r="CD124" s="140"/>
      <c r="CE124" s="140"/>
      <c r="CF124" s="140"/>
      <c r="CG124" s="141"/>
      <c r="CK124" s="139"/>
    </row>
    <row r="125" spans="1:89" x14ac:dyDescent="0.25">
      <c r="A125" s="119">
        <v>116</v>
      </c>
      <c r="B125" s="119">
        <v>116</v>
      </c>
      <c r="C125" s="120" t="s">
        <v>178</v>
      </c>
      <c r="D125" s="8">
        <f t="shared" si="42"/>
        <v>0</v>
      </c>
      <c r="E125" s="9">
        <f t="shared" si="56"/>
        <v>0</v>
      </c>
      <c r="F125" s="9">
        <f t="shared" si="56"/>
        <v>0</v>
      </c>
      <c r="G125" s="9">
        <f t="shared" si="56"/>
        <v>0</v>
      </c>
      <c r="H125" s="26">
        <f t="shared" si="43"/>
        <v>0</v>
      </c>
      <c r="I125" s="27"/>
      <c r="J125" s="11">
        <f t="shared" si="30"/>
        <v>0</v>
      </c>
      <c r="K125" s="121" t="str">
        <f t="shared" si="44"/>
        <v/>
      </c>
      <c r="L125" s="28">
        <f t="shared" si="45"/>
        <v>0</v>
      </c>
      <c r="M125" s="26">
        <f t="shared" si="46"/>
        <v>0</v>
      </c>
      <c r="N125" s="29"/>
      <c r="O125" s="30">
        <f t="shared" si="31"/>
        <v>0</v>
      </c>
      <c r="Q125" s="11">
        <f t="shared" si="32"/>
        <v>0</v>
      </c>
      <c r="R125" s="9">
        <f t="shared" si="33"/>
        <v>0</v>
      </c>
      <c r="S125" s="9">
        <f t="shared" si="34"/>
        <v>0</v>
      </c>
      <c r="T125" s="10">
        <f t="shared" si="35"/>
        <v>0</v>
      </c>
      <c r="V125" s="30">
        <f t="shared" si="36"/>
        <v>0</v>
      </c>
      <c r="W125" s="123"/>
      <c r="X125" s="124">
        <v>116</v>
      </c>
      <c r="Y125" s="125"/>
      <c r="Z125" s="125"/>
      <c r="AA125" s="126"/>
      <c r="AB125" s="127"/>
      <c r="AC125" s="127"/>
      <c r="AD125" s="127"/>
      <c r="AE125" s="127"/>
      <c r="AF125" s="127"/>
      <c r="AG125" s="127"/>
      <c r="AH125" s="127"/>
      <c r="AI125" s="127"/>
      <c r="AJ125" s="127"/>
      <c r="AK125" s="127"/>
      <c r="AL125" s="128"/>
      <c r="AN125" s="124">
        <v>116</v>
      </c>
      <c r="AO125" s="129">
        <v>116</v>
      </c>
      <c r="AP125" s="130" t="s">
        <v>178</v>
      </c>
      <c r="AQ125" s="131">
        <f t="shared" si="37"/>
        <v>0</v>
      </c>
      <c r="AR125" s="132">
        <v>0</v>
      </c>
      <c r="AS125" s="131">
        <f t="shared" si="47"/>
        <v>0</v>
      </c>
      <c r="AT125" s="131">
        <v>0</v>
      </c>
      <c r="AU125" s="131">
        <v>0</v>
      </c>
      <c r="AV125" s="131">
        <v>0</v>
      </c>
      <c r="AW125" s="131">
        <v>0</v>
      </c>
      <c r="AX125" s="131">
        <v>0</v>
      </c>
      <c r="AY125" s="131">
        <f t="shared" si="48"/>
        <v>0</v>
      </c>
      <c r="AZ125" s="133">
        <f t="shared" si="49"/>
        <v>0</v>
      </c>
      <c r="BA125" s="134">
        <f t="shared" si="38"/>
        <v>0</v>
      </c>
      <c r="BB125" s="134"/>
      <c r="BC125" s="134"/>
      <c r="BD125" s="64"/>
      <c r="BE125" s="31">
        <v>116</v>
      </c>
      <c r="BF125" s="32" t="s">
        <v>178</v>
      </c>
      <c r="BG125" s="135">
        <v>0</v>
      </c>
      <c r="BH125" s="33">
        <v>0</v>
      </c>
      <c r="BI125" s="33"/>
      <c r="BJ125" s="34">
        <v>0</v>
      </c>
      <c r="BK125" s="35">
        <f t="shared" si="50"/>
        <v>0</v>
      </c>
      <c r="BL125" s="34">
        <v>0</v>
      </c>
      <c r="BM125" s="34">
        <v>0</v>
      </c>
      <c r="BN125" s="35">
        <f t="shared" si="39"/>
        <v>0</v>
      </c>
      <c r="BO125" s="36">
        <f t="shared" si="40"/>
        <v>0</v>
      </c>
      <c r="BP125" s="37"/>
      <c r="BQ125" s="35">
        <f t="shared" si="51"/>
        <v>0</v>
      </c>
      <c r="BR125" s="37"/>
      <c r="BS125" s="136">
        <f t="shared" si="52"/>
        <v>0</v>
      </c>
      <c r="BT125" s="137">
        <f t="shared" si="53"/>
        <v>0</v>
      </c>
      <c r="BU125" s="138">
        <f t="shared" si="54"/>
        <v>0</v>
      </c>
      <c r="BV125" s="137">
        <v>0</v>
      </c>
      <c r="BW125" s="35">
        <f t="shared" si="55"/>
        <v>0</v>
      </c>
      <c r="BX125" s="37"/>
      <c r="BY125" s="36">
        <f t="shared" si="41"/>
        <v>0</v>
      </c>
      <c r="BZ125" s="139"/>
      <c r="CA125" s="70"/>
      <c r="CB125" s="124">
        <v>116</v>
      </c>
      <c r="CC125" s="125"/>
      <c r="CD125" s="140"/>
      <c r="CE125" s="140"/>
      <c r="CF125" s="140"/>
      <c r="CG125" s="141"/>
      <c r="CK125" s="139"/>
    </row>
    <row r="126" spans="1:89" x14ac:dyDescent="0.25">
      <c r="A126" s="119">
        <v>117</v>
      </c>
      <c r="B126" s="119">
        <v>117</v>
      </c>
      <c r="C126" s="120" t="s">
        <v>179</v>
      </c>
      <c r="D126" s="8">
        <f t="shared" si="42"/>
        <v>49.27000000000001</v>
      </c>
      <c r="E126" s="9">
        <f t="shared" si="56"/>
        <v>672627</v>
      </c>
      <c r="F126" s="9">
        <f t="shared" si="56"/>
        <v>0</v>
      </c>
      <c r="G126" s="9">
        <f t="shared" si="56"/>
        <v>43957</v>
      </c>
      <c r="H126" s="26">
        <f t="shared" si="43"/>
        <v>716584</v>
      </c>
      <c r="I126" s="27"/>
      <c r="J126" s="11">
        <f t="shared" si="30"/>
        <v>75337.518148419869</v>
      </c>
      <c r="K126" s="121">
        <f t="shared" si="44"/>
        <v>0.37442777577522496</v>
      </c>
      <c r="L126" s="28">
        <f t="shared" si="45"/>
        <v>43957</v>
      </c>
      <c r="M126" s="26">
        <f t="shared" si="46"/>
        <v>119294.51814841987</v>
      </c>
      <c r="N126" s="29"/>
      <c r="O126" s="30">
        <f t="shared" si="31"/>
        <v>597289.48185158009</v>
      </c>
      <c r="Q126" s="11">
        <f t="shared" si="32"/>
        <v>0</v>
      </c>
      <c r="R126" s="9">
        <f t="shared" si="33"/>
        <v>75337.518148419869</v>
      </c>
      <c r="S126" s="9">
        <f t="shared" si="34"/>
        <v>43957</v>
      </c>
      <c r="T126" s="10">
        <f t="shared" si="35"/>
        <v>119294.51814841987</v>
      </c>
      <c r="V126" s="30">
        <f t="shared" si="36"/>
        <v>245164.07656487054</v>
      </c>
      <c r="W126" s="123"/>
      <c r="X126" s="124">
        <v>117</v>
      </c>
      <c r="Y126" s="125">
        <v>49.27000000000001</v>
      </c>
      <c r="Z126" s="125">
        <v>5.0932939318940176E-2</v>
      </c>
      <c r="AA126" s="126">
        <v>0</v>
      </c>
      <c r="AB126" s="127">
        <v>672627</v>
      </c>
      <c r="AC126" s="127">
        <v>0</v>
      </c>
      <c r="AD126" s="127">
        <v>672627</v>
      </c>
      <c r="AE126" s="127">
        <v>0</v>
      </c>
      <c r="AF126" s="127">
        <v>43957</v>
      </c>
      <c r="AG126" s="127">
        <v>716584</v>
      </c>
      <c r="AH126" s="127">
        <v>0</v>
      </c>
      <c r="AI126" s="127">
        <v>0</v>
      </c>
      <c r="AJ126" s="127">
        <v>0</v>
      </c>
      <c r="AK126" s="127">
        <v>0</v>
      </c>
      <c r="AL126" s="128">
        <v>716584</v>
      </c>
      <c r="AN126" s="124">
        <v>117</v>
      </c>
      <c r="AO126" s="129">
        <v>117</v>
      </c>
      <c r="AP126" s="130" t="s">
        <v>179</v>
      </c>
      <c r="AQ126" s="131">
        <f t="shared" si="37"/>
        <v>672627</v>
      </c>
      <c r="AR126" s="132">
        <v>557079</v>
      </c>
      <c r="AS126" s="131">
        <f t="shared" si="47"/>
        <v>115548</v>
      </c>
      <c r="AT126" s="131">
        <v>20121</v>
      </c>
      <c r="AU126" s="131">
        <v>1198.5</v>
      </c>
      <c r="AV126" s="131">
        <v>22843.75</v>
      </c>
      <c r="AW126" s="131">
        <v>15796.5</v>
      </c>
      <c r="AX126" s="131">
        <v>26926.75</v>
      </c>
      <c r="AY126" s="131">
        <f t="shared" si="48"/>
        <v>-1227.4234351294435</v>
      </c>
      <c r="AZ126" s="133">
        <f t="shared" si="49"/>
        <v>201207.07656487054</v>
      </c>
      <c r="BA126" s="134">
        <f t="shared" si="38"/>
        <v>75337.518148419869</v>
      </c>
      <c r="BB126" s="134"/>
      <c r="BC126" s="134"/>
      <c r="BD126" s="64"/>
      <c r="BE126" s="31">
        <v>117</v>
      </c>
      <c r="BF126" s="32" t="s">
        <v>179</v>
      </c>
      <c r="BG126" s="135">
        <v>0</v>
      </c>
      <c r="BH126" s="33">
        <v>0</v>
      </c>
      <c r="BI126" s="33"/>
      <c r="BJ126" s="34">
        <v>0</v>
      </c>
      <c r="BK126" s="35">
        <f t="shared" si="50"/>
        <v>0</v>
      </c>
      <c r="BL126" s="34">
        <v>0</v>
      </c>
      <c r="BM126" s="34">
        <v>0</v>
      </c>
      <c r="BN126" s="35">
        <f t="shared" si="39"/>
        <v>0</v>
      </c>
      <c r="BO126" s="36">
        <f t="shared" si="40"/>
        <v>0</v>
      </c>
      <c r="BP126" s="37"/>
      <c r="BQ126" s="35">
        <f t="shared" si="51"/>
        <v>0</v>
      </c>
      <c r="BR126" s="37"/>
      <c r="BS126" s="136">
        <f t="shared" si="52"/>
        <v>115548</v>
      </c>
      <c r="BT126" s="137">
        <f t="shared" si="53"/>
        <v>115548</v>
      </c>
      <c r="BU126" s="138">
        <f t="shared" si="54"/>
        <v>0</v>
      </c>
      <c r="BV126" s="137">
        <v>-1227.4234351294435</v>
      </c>
      <c r="BW126" s="35">
        <f t="shared" si="55"/>
        <v>-1227.4234351294435</v>
      </c>
      <c r="BX126" s="37"/>
      <c r="BY126" s="36">
        <f t="shared" si="41"/>
        <v>-1227.4234351294435</v>
      </c>
      <c r="BZ126" s="139"/>
      <c r="CA126" s="70"/>
      <c r="CB126" s="124">
        <v>117</v>
      </c>
      <c r="CC126" s="125">
        <v>0</v>
      </c>
      <c r="CD126" s="140">
        <v>0</v>
      </c>
      <c r="CE126" s="140">
        <v>0</v>
      </c>
      <c r="CF126" s="140">
        <v>0</v>
      </c>
      <c r="CG126" s="141">
        <v>0</v>
      </c>
      <c r="CK126" s="139"/>
    </row>
    <row r="127" spans="1:89" x14ac:dyDescent="0.25">
      <c r="A127" s="119">
        <v>118</v>
      </c>
      <c r="B127" s="119">
        <v>118</v>
      </c>
      <c r="C127" s="120" t="s">
        <v>180</v>
      </c>
      <c r="D127" s="8">
        <f t="shared" si="42"/>
        <v>1</v>
      </c>
      <c r="E127" s="9">
        <f t="shared" si="56"/>
        <v>0</v>
      </c>
      <c r="F127" s="9">
        <f t="shared" si="56"/>
        <v>0</v>
      </c>
      <c r="G127" s="9">
        <f t="shared" si="56"/>
        <v>0</v>
      </c>
      <c r="H127" s="26">
        <f t="shared" si="43"/>
        <v>0</v>
      </c>
      <c r="I127" s="27"/>
      <c r="J127" s="11">
        <f t="shared" si="30"/>
        <v>0</v>
      </c>
      <c r="K127" s="121">
        <f t="shared" si="44"/>
        <v>0</v>
      </c>
      <c r="L127" s="28">
        <f t="shared" si="45"/>
        <v>0</v>
      </c>
      <c r="M127" s="26">
        <f t="shared" si="46"/>
        <v>0</v>
      </c>
      <c r="N127" s="29"/>
      <c r="O127" s="30">
        <f t="shared" si="31"/>
        <v>0</v>
      </c>
      <c r="Q127" s="11">
        <f t="shared" si="32"/>
        <v>16477</v>
      </c>
      <c r="R127" s="9">
        <f t="shared" si="33"/>
        <v>0</v>
      </c>
      <c r="S127" s="9">
        <f t="shared" si="34"/>
        <v>893</v>
      </c>
      <c r="T127" s="10">
        <f t="shared" si="35"/>
        <v>16477</v>
      </c>
      <c r="V127" s="30">
        <f t="shared" si="36"/>
        <v>19280</v>
      </c>
      <c r="W127" s="123"/>
      <c r="X127" s="124">
        <v>118</v>
      </c>
      <c r="Y127" s="125">
        <v>1</v>
      </c>
      <c r="Z127" s="125">
        <v>0</v>
      </c>
      <c r="AA127" s="126">
        <v>0</v>
      </c>
      <c r="AB127" s="127">
        <v>0</v>
      </c>
      <c r="AC127" s="127">
        <v>0</v>
      </c>
      <c r="AD127" s="127">
        <v>0</v>
      </c>
      <c r="AE127" s="127">
        <v>0</v>
      </c>
      <c r="AF127" s="127">
        <v>0</v>
      </c>
      <c r="AG127" s="127">
        <v>0</v>
      </c>
      <c r="AH127" s="127">
        <v>15584</v>
      </c>
      <c r="AI127" s="127">
        <v>0</v>
      </c>
      <c r="AJ127" s="127">
        <v>893</v>
      </c>
      <c r="AK127" s="127">
        <v>16477</v>
      </c>
      <c r="AL127" s="128">
        <v>16477</v>
      </c>
      <c r="AN127" s="124">
        <v>118</v>
      </c>
      <c r="AO127" s="129">
        <v>118</v>
      </c>
      <c r="AP127" s="130" t="s">
        <v>180</v>
      </c>
      <c r="AQ127" s="131">
        <f t="shared" si="37"/>
        <v>0</v>
      </c>
      <c r="AR127" s="132">
        <v>10527</v>
      </c>
      <c r="AS127" s="131">
        <f t="shared" si="47"/>
        <v>0</v>
      </c>
      <c r="AT127" s="131">
        <v>0</v>
      </c>
      <c r="AU127" s="131">
        <v>0</v>
      </c>
      <c r="AV127" s="131">
        <v>2803</v>
      </c>
      <c r="AW127" s="131">
        <v>0</v>
      </c>
      <c r="AX127" s="131">
        <v>0</v>
      </c>
      <c r="AY127" s="131">
        <f t="shared" si="48"/>
        <v>0</v>
      </c>
      <c r="AZ127" s="133">
        <f t="shared" si="49"/>
        <v>2803</v>
      </c>
      <c r="BA127" s="134">
        <f t="shared" si="38"/>
        <v>0</v>
      </c>
      <c r="BB127" s="134"/>
      <c r="BC127" s="134"/>
      <c r="BD127" s="64"/>
      <c r="BE127" s="31">
        <v>118</v>
      </c>
      <c r="BF127" s="32" t="s">
        <v>180</v>
      </c>
      <c r="BG127" s="135">
        <v>0</v>
      </c>
      <c r="BH127" s="33">
        <v>0</v>
      </c>
      <c r="BI127" s="33"/>
      <c r="BJ127" s="34">
        <v>0</v>
      </c>
      <c r="BK127" s="35">
        <f t="shared" si="50"/>
        <v>0</v>
      </c>
      <c r="BL127" s="34">
        <v>0</v>
      </c>
      <c r="BM127" s="34">
        <v>0</v>
      </c>
      <c r="BN127" s="35">
        <f t="shared" si="39"/>
        <v>0</v>
      </c>
      <c r="BO127" s="36">
        <f t="shared" si="40"/>
        <v>0</v>
      </c>
      <c r="BP127" s="37"/>
      <c r="BQ127" s="35">
        <f t="shared" si="51"/>
        <v>0</v>
      </c>
      <c r="BR127" s="37"/>
      <c r="BS127" s="136">
        <f t="shared" si="52"/>
        <v>0</v>
      </c>
      <c r="BT127" s="137">
        <f t="shared" si="53"/>
        <v>0</v>
      </c>
      <c r="BU127" s="138">
        <f t="shared" si="54"/>
        <v>0</v>
      </c>
      <c r="BV127" s="137">
        <v>0</v>
      </c>
      <c r="BW127" s="35">
        <f t="shared" si="55"/>
        <v>0</v>
      </c>
      <c r="BX127" s="37"/>
      <c r="BY127" s="36">
        <f t="shared" si="41"/>
        <v>0</v>
      </c>
      <c r="BZ127" s="139"/>
      <c r="CA127" s="70"/>
      <c r="CB127" s="124">
        <v>118</v>
      </c>
      <c r="CC127" s="125">
        <v>0</v>
      </c>
      <c r="CD127" s="140">
        <v>0</v>
      </c>
      <c r="CE127" s="140">
        <v>0</v>
      </c>
      <c r="CF127" s="140">
        <v>0</v>
      </c>
      <c r="CG127" s="141">
        <v>0</v>
      </c>
      <c r="CK127" s="139"/>
    </row>
    <row r="128" spans="1:89" x14ac:dyDescent="0.25">
      <c r="A128" s="119">
        <v>119</v>
      </c>
      <c r="B128" s="119">
        <v>119</v>
      </c>
      <c r="C128" s="120" t="s">
        <v>181</v>
      </c>
      <c r="D128" s="8">
        <f t="shared" si="42"/>
        <v>0</v>
      </c>
      <c r="E128" s="9">
        <f t="shared" si="56"/>
        <v>0</v>
      </c>
      <c r="F128" s="9">
        <f t="shared" si="56"/>
        <v>0</v>
      </c>
      <c r="G128" s="9">
        <f t="shared" si="56"/>
        <v>0</v>
      </c>
      <c r="H128" s="26">
        <f t="shared" si="43"/>
        <v>0</v>
      </c>
      <c r="I128" s="27"/>
      <c r="J128" s="11">
        <f t="shared" si="30"/>
        <v>0</v>
      </c>
      <c r="K128" s="121" t="str">
        <f t="shared" si="44"/>
        <v/>
      </c>
      <c r="L128" s="28">
        <f t="shared" si="45"/>
        <v>0</v>
      </c>
      <c r="M128" s="26">
        <f t="shared" si="46"/>
        <v>0</v>
      </c>
      <c r="N128" s="29"/>
      <c r="O128" s="30">
        <f t="shared" si="31"/>
        <v>0</v>
      </c>
      <c r="Q128" s="11">
        <f t="shared" si="32"/>
        <v>0</v>
      </c>
      <c r="R128" s="9">
        <f t="shared" si="33"/>
        <v>0</v>
      </c>
      <c r="S128" s="9">
        <f t="shared" si="34"/>
        <v>0</v>
      </c>
      <c r="T128" s="10">
        <f t="shared" si="35"/>
        <v>0</v>
      </c>
      <c r="V128" s="30">
        <f t="shared" si="36"/>
        <v>0</v>
      </c>
      <c r="W128" s="123"/>
      <c r="X128" s="124">
        <v>119</v>
      </c>
      <c r="Y128" s="125"/>
      <c r="Z128" s="125"/>
      <c r="AA128" s="126"/>
      <c r="AB128" s="127"/>
      <c r="AC128" s="127"/>
      <c r="AD128" s="127"/>
      <c r="AE128" s="127"/>
      <c r="AF128" s="127"/>
      <c r="AG128" s="127"/>
      <c r="AH128" s="127"/>
      <c r="AI128" s="127"/>
      <c r="AJ128" s="127"/>
      <c r="AK128" s="127"/>
      <c r="AL128" s="128"/>
      <c r="AN128" s="124">
        <v>119</v>
      </c>
      <c r="AO128" s="129">
        <v>119</v>
      </c>
      <c r="AP128" s="130" t="s">
        <v>181</v>
      </c>
      <c r="AQ128" s="131">
        <f t="shared" si="37"/>
        <v>0</v>
      </c>
      <c r="AR128" s="132">
        <v>0</v>
      </c>
      <c r="AS128" s="131">
        <f t="shared" si="47"/>
        <v>0</v>
      </c>
      <c r="AT128" s="131">
        <v>0</v>
      </c>
      <c r="AU128" s="131">
        <v>0</v>
      </c>
      <c r="AV128" s="131">
        <v>0</v>
      </c>
      <c r="AW128" s="131">
        <v>0</v>
      </c>
      <c r="AX128" s="131">
        <v>0</v>
      </c>
      <c r="AY128" s="131">
        <f t="shared" si="48"/>
        <v>0</v>
      </c>
      <c r="AZ128" s="133">
        <f t="shared" si="49"/>
        <v>0</v>
      </c>
      <c r="BA128" s="134">
        <f t="shared" si="38"/>
        <v>0</v>
      </c>
      <c r="BB128" s="134"/>
      <c r="BC128" s="134"/>
      <c r="BD128" s="64"/>
      <c r="BE128" s="31">
        <v>119</v>
      </c>
      <c r="BF128" s="32" t="s">
        <v>181</v>
      </c>
      <c r="BG128" s="135">
        <v>0</v>
      </c>
      <c r="BH128" s="33">
        <v>0</v>
      </c>
      <c r="BI128" s="33"/>
      <c r="BJ128" s="34">
        <v>0</v>
      </c>
      <c r="BK128" s="35">
        <f t="shared" si="50"/>
        <v>0</v>
      </c>
      <c r="BL128" s="34">
        <v>0</v>
      </c>
      <c r="BM128" s="34">
        <v>0</v>
      </c>
      <c r="BN128" s="35">
        <f t="shared" si="39"/>
        <v>0</v>
      </c>
      <c r="BO128" s="36">
        <f t="shared" si="40"/>
        <v>0</v>
      </c>
      <c r="BP128" s="37"/>
      <c r="BQ128" s="35">
        <f t="shared" si="51"/>
        <v>0</v>
      </c>
      <c r="BR128" s="37"/>
      <c r="BS128" s="136">
        <f t="shared" si="52"/>
        <v>0</v>
      </c>
      <c r="BT128" s="137">
        <f t="shared" si="53"/>
        <v>0</v>
      </c>
      <c r="BU128" s="138">
        <f t="shared" si="54"/>
        <v>0</v>
      </c>
      <c r="BV128" s="137">
        <v>0</v>
      </c>
      <c r="BW128" s="35">
        <f t="shared" si="55"/>
        <v>0</v>
      </c>
      <c r="BX128" s="37"/>
      <c r="BY128" s="36">
        <f t="shared" si="41"/>
        <v>0</v>
      </c>
      <c r="BZ128" s="139"/>
      <c r="CA128" s="70"/>
      <c r="CB128" s="124">
        <v>119</v>
      </c>
      <c r="CC128" s="125"/>
      <c r="CD128" s="140"/>
      <c r="CE128" s="140"/>
      <c r="CF128" s="140"/>
      <c r="CG128" s="141"/>
      <c r="CK128" s="139"/>
    </row>
    <row r="129" spans="1:89" x14ac:dyDescent="0.25">
      <c r="A129" s="119">
        <v>120</v>
      </c>
      <c r="B129" s="119">
        <v>120</v>
      </c>
      <c r="C129" s="120" t="s">
        <v>182</v>
      </c>
      <c r="D129" s="8">
        <f t="shared" si="42"/>
        <v>0</v>
      </c>
      <c r="E129" s="9">
        <f t="shared" si="56"/>
        <v>0</v>
      </c>
      <c r="F129" s="9">
        <f t="shared" si="56"/>
        <v>0</v>
      </c>
      <c r="G129" s="9">
        <f t="shared" si="56"/>
        <v>0</v>
      </c>
      <c r="H129" s="26">
        <f t="shared" si="43"/>
        <v>0</v>
      </c>
      <c r="I129" s="27"/>
      <c r="J129" s="11">
        <f t="shared" si="30"/>
        <v>0</v>
      </c>
      <c r="K129" s="121" t="str">
        <f t="shared" si="44"/>
        <v/>
      </c>
      <c r="L129" s="28">
        <f t="shared" si="45"/>
        <v>0</v>
      </c>
      <c r="M129" s="26">
        <f t="shared" si="46"/>
        <v>0</v>
      </c>
      <c r="N129" s="29"/>
      <c r="O129" s="30">
        <f t="shared" si="31"/>
        <v>0</v>
      </c>
      <c r="Q129" s="11">
        <f t="shared" si="32"/>
        <v>0</v>
      </c>
      <c r="R129" s="9">
        <f t="shared" si="33"/>
        <v>0</v>
      </c>
      <c r="S129" s="9">
        <f t="shared" si="34"/>
        <v>0</v>
      </c>
      <c r="T129" s="10">
        <f t="shared" si="35"/>
        <v>0</v>
      </c>
      <c r="V129" s="30">
        <f t="shared" si="36"/>
        <v>0</v>
      </c>
      <c r="W129" s="123"/>
      <c r="X129" s="124">
        <v>120</v>
      </c>
      <c r="Y129" s="125"/>
      <c r="Z129" s="125"/>
      <c r="AA129" s="126"/>
      <c r="AB129" s="127"/>
      <c r="AC129" s="127"/>
      <c r="AD129" s="127"/>
      <c r="AE129" s="127"/>
      <c r="AF129" s="127"/>
      <c r="AG129" s="127"/>
      <c r="AH129" s="127"/>
      <c r="AI129" s="127"/>
      <c r="AJ129" s="127"/>
      <c r="AK129" s="127"/>
      <c r="AL129" s="128"/>
      <c r="AN129" s="124">
        <v>120</v>
      </c>
      <c r="AO129" s="129">
        <v>120</v>
      </c>
      <c r="AP129" s="130" t="s">
        <v>182</v>
      </c>
      <c r="AQ129" s="131">
        <f t="shared" si="37"/>
        <v>0</v>
      </c>
      <c r="AR129" s="132">
        <v>0</v>
      </c>
      <c r="AS129" s="131">
        <f t="shared" si="47"/>
        <v>0</v>
      </c>
      <c r="AT129" s="131">
        <v>0</v>
      </c>
      <c r="AU129" s="131">
        <v>0</v>
      </c>
      <c r="AV129" s="131">
        <v>0</v>
      </c>
      <c r="AW129" s="131">
        <v>0</v>
      </c>
      <c r="AX129" s="131">
        <v>0</v>
      </c>
      <c r="AY129" s="131">
        <f t="shared" si="48"/>
        <v>0</v>
      </c>
      <c r="AZ129" s="133">
        <f t="shared" si="49"/>
        <v>0</v>
      </c>
      <c r="BA129" s="134">
        <f t="shared" si="38"/>
        <v>0</v>
      </c>
      <c r="BB129" s="134"/>
      <c r="BC129" s="134"/>
      <c r="BD129" s="64"/>
      <c r="BE129" s="31">
        <v>120</v>
      </c>
      <c r="BF129" s="32" t="s">
        <v>182</v>
      </c>
      <c r="BG129" s="135">
        <v>0</v>
      </c>
      <c r="BH129" s="33">
        <v>0</v>
      </c>
      <c r="BI129" s="33"/>
      <c r="BJ129" s="34">
        <v>0</v>
      </c>
      <c r="BK129" s="35">
        <f t="shared" si="50"/>
        <v>0</v>
      </c>
      <c r="BL129" s="34">
        <v>0</v>
      </c>
      <c r="BM129" s="34">
        <v>0</v>
      </c>
      <c r="BN129" s="35">
        <f t="shared" si="39"/>
        <v>0</v>
      </c>
      <c r="BO129" s="36">
        <f t="shared" si="40"/>
        <v>0</v>
      </c>
      <c r="BP129" s="37"/>
      <c r="BQ129" s="35">
        <f t="shared" si="51"/>
        <v>0</v>
      </c>
      <c r="BR129" s="37"/>
      <c r="BS129" s="136">
        <f t="shared" si="52"/>
        <v>0</v>
      </c>
      <c r="BT129" s="137">
        <f t="shared" si="53"/>
        <v>0</v>
      </c>
      <c r="BU129" s="138">
        <f t="shared" si="54"/>
        <v>0</v>
      </c>
      <c r="BV129" s="137">
        <v>0</v>
      </c>
      <c r="BW129" s="35">
        <f t="shared" si="55"/>
        <v>0</v>
      </c>
      <c r="BX129" s="37"/>
      <c r="BY129" s="36">
        <f t="shared" si="41"/>
        <v>0</v>
      </c>
      <c r="BZ129" s="139"/>
      <c r="CA129" s="70"/>
      <c r="CB129" s="124">
        <v>120</v>
      </c>
      <c r="CC129" s="125"/>
      <c r="CD129" s="140"/>
      <c r="CE129" s="140"/>
      <c r="CF129" s="140"/>
      <c r="CG129" s="141"/>
      <c r="CK129" s="139"/>
    </row>
    <row r="130" spans="1:89" x14ac:dyDescent="0.25">
      <c r="A130" s="119">
        <v>121</v>
      </c>
      <c r="B130" s="119">
        <v>121</v>
      </c>
      <c r="C130" s="120" t="s">
        <v>183</v>
      </c>
      <c r="D130" s="8">
        <f t="shared" si="42"/>
        <v>0</v>
      </c>
      <c r="E130" s="9">
        <f t="shared" si="56"/>
        <v>0</v>
      </c>
      <c r="F130" s="9">
        <f t="shared" si="56"/>
        <v>0</v>
      </c>
      <c r="G130" s="9">
        <f t="shared" si="56"/>
        <v>0</v>
      </c>
      <c r="H130" s="26">
        <f t="shared" si="43"/>
        <v>0</v>
      </c>
      <c r="I130" s="27"/>
      <c r="J130" s="11">
        <f t="shared" si="30"/>
        <v>0</v>
      </c>
      <c r="K130" s="121" t="str">
        <f t="shared" si="44"/>
        <v/>
      </c>
      <c r="L130" s="28">
        <f t="shared" si="45"/>
        <v>0</v>
      </c>
      <c r="M130" s="26">
        <f t="shared" si="46"/>
        <v>0</v>
      </c>
      <c r="N130" s="29"/>
      <c r="O130" s="30">
        <f t="shared" si="31"/>
        <v>0</v>
      </c>
      <c r="Q130" s="11">
        <f t="shared" si="32"/>
        <v>0</v>
      </c>
      <c r="R130" s="9">
        <f t="shared" si="33"/>
        <v>0</v>
      </c>
      <c r="S130" s="9">
        <f t="shared" si="34"/>
        <v>0</v>
      </c>
      <c r="T130" s="10">
        <f t="shared" si="35"/>
        <v>0</v>
      </c>
      <c r="V130" s="30">
        <f t="shared" si="36"/>
        <v>0</v>
      </c>
      <c r="W130" s="123"/>
      <c r="X130" s="124">
        <v>121</v>
      </c>
      <c r="Y130" s="125"/>
      <c r="Z130" s="125"/>
      <c r="AA130" s="126"/>
      <c r="AB130" s="127"/>
      <c r="AC130" s="127"/>
      <c r="AD130" s="127"/>
      <c r="AE130" s="127"/>
      <c r="AF130" s="127"/>
      <c r="AG130" s="127"/>
      <c r="AH130" s="127"/>
      <c r="AI130" s="127"/>
      <c r="AJ130" s="127"/>
      <c r="AK130" s="127"/>
      <c r="AL130" s="128"/>
      <c r="AN130" s="124">
        <v>121</v>
      </c>
      <c r="AO130" s="129">
        <v>121</v>
      </c>
      <c r="AP130" s="130" t="s">
        <v>183</v>
      </c>
      <c r="AQ130" s="131">
        <f t="shared" si="37"/>
        <v>0</v>
      </c>
      <c r="AR130" s="132">
        <v>0</v>
      </c>
      <c r="AS130" s="131">
        <f t="shared" si="47"/>
        <v>0</v>
      </c>
      <c r="AT130" s="131">
        <v>0</v>
      </c>
      <c r="AU130" s="131">
        <v>0</v>
      </c>
      <c r="AV130" s="131">
        <v>0</v>
      </c>
      <c r="AW130" s="131">
        <v>0</v>
      </c>
      <c r="AX130" s="131">
        <v>0</v>
      </c>
      <c r="AY130" s="131">
        <f t="shared" si="48"/>
        <v>0</v>
      </c>
      <c r="AZ130" s="133">
        <f t="shared" si="49"/>
        <v>0</v>
      </c>
      <c r="BA130" s="134">
        <f t="shared" si="38"/>
        <v>0</v>
      </c>
      <c r="BB130" s="134"/>
      <c r="BC130" s="134"/>
      <c r="BD130" s="64"/>
      <c r="BE130" s="31">
        <v>121</v>
      </c>
      <c r="BF130" s="32" t="s">
        <v>183</v>
      </c>
      <c r="BG130" s="135">
        <v>0</v>
      </c>
      <c r="BH130" s="33">
        <v>0</v>
      </c>
      <c r="BI130" s="33"/>
      <c r="BJ130" s="34">
        <v>0</v>
      </c>
      <c r="BK130" s="35">
        <f t="shared" si="50"/>
        <v>0</v>
      </c>
      <c r="BL130" s="34">
        <v>0</v>
      </c>
      <c r="BM130" s="34">
        <v>0</v>
      </c>
      <c r="BN130" s="35">
        <f t="shared" si="39"/>
        <v>0</v>
      </c>
      <c r="BO130" s="36">
        <f t="shared" si="40"/>
        <v>0</v>
      </c>
      <c r="BP130" s="37"/>
      <c r="BQ130" s="35">
        <f t="shared" si="51"/>
        <v>0</v>
      </c>
      <c r="BR130" s="37"/>
      <c r="BS130" s="136">
        <f t="shared" si="52"/>
        <v>0</v>
      </c>
      <c r="BT130" s="137">
        <f t="shared" si="53"/>
        <v>0</v>
      </c>
      <c r="BU130" s="138">
        <f t="shared" si="54"/>
        <v>0</v>
      </c>
      <c r="BV130" s="137">
        <v>0</v>
      </c>
      <c r="BW130" s="35">
        <f t="shared" si="55"/>
        <v>0</v>
      </c>
      <c r="BX130" s="37"/>
      <c r="BY130" s="36">
        <f t="shared" si="41"/>
        <v>0</v>
      </c>
      <c r="BZ130" s="139"/>
      <c r="CA130" s="70"/>
      <c r="CB130" s="124">
        <v>121</v>
      </c>
      <c r="CC130" s="125"/>
      <c r="CD130" s="140"/>
      <c r="CE130" s="140"/>
      <c r="CF130" s="140"/>
      <c r="CG130" s="141"/>
      <c r="CK130" s="139"/>
    </row>
    <row r="131" spans="1:89" x14ac:dyDescent="0.25">
      <c r="A131" s="119">
        <v>122</v>
      </c>
      <c r="B131" s="119">
        <v>122</v>
      </c>
      <c r="C131" s="120" t="s">
        <v>184</v>
      </c>
      <c r="D131" s="8">
        <f t="shared" si="42"/>
        <v>26.48</v>
      </c>
      <c r="E131" s="9">
        <f t="shared" si="56"/>
        <v>339262</v>
      </c>
      <c r="F131" s="9">
        <f t="shared" si="56"/>
        <v>0</v>
      </c>
      <c r="G131" s="9">
        <f t="shared" si="56"/>
        <v>23647</v>
      </c>
      <c r="H131" s="26">
        <f t="shared" si="43"/>
        <v>362909</v>
      </c>
      <c r="I131" s="27"/>
      <c r="J131" s="11">
        <f t="shared" si="30"/>
        <v>30931.589006864688</v>
      </c>
      <c r="K131" s="121">
        <f t="shared" si="44"/>
        <v>0.57408294370572921</v>
      </c>
      <c r="L131" s="28">
        <f t="shared" si="45"/>
        <v>23647</v>
      </c>
      <c r="M131" s="26">
        <f t="shared" si="46"/>
        <v>54578.589006864684</v>
      </c>
      <c r="N131" s="29"/>
      <c r="O131" s="30">
        <f t="shared" si="31"/>
        <v>308330.4109931353</v>
      </c>
      <c r="Q131" s="11">
        <f t="shared" si="32"/>
        <v>0</v>
      </c>
      <c r="R131" s="9">
        <f t="shared" si="33"/>
        <v>30931.589006864688</v>
      </c>
      <c r="S131" s="9">
        <f t="shared" si="34"/>
        <v>23647</v>
      </c>
      <c r="T131" s="10">
        <f t="shared" si="35"/>
        <v>54578.589006864684</v>
      </c>
      <c r="V131" s="30">
        <f t="shared" si="36"/>
        <v>77527</v>
      </c>
      <c r="W131" s="123"/>
      <c r="X131" s="124">
        <v>122</v>
      </c>
      <c r="Y131" s="125">
        <v>26.48</v>
      </c>
      <c r="Z131" s="125">
        <v>0</v>
      </c>
      <c r="AA131" s="126">
        <v>0</v>
      </c>
      <c r="AB131" s="127">
        <v>339262</v>
      </c>
      <c r="AC131" s="127">
        <v>0</v>
      </c>
      <c r="AD131" s="127">
        <v>339262</v>
      </c>
      <c r="AE131" s="127">
        <v>0</v>
      </c>
      <c r="AF131" s="127">
        <v>23647</v>
      </c>
      <c r="AG131" s="127">
        <v>362909</v>
      </c>
      <c r="AH131" s="127">
        <v>0</v>
      </c>
      <c r="AI131" s="127">
        <v>0</v>
      </c>
      <c r="AJ131" s="127">
        <v>0</v>
      </c>
      <c r="AK131" s="127">
        <v>0</v>
      </c>
      <c r="AL131" s="128">
        <v>362909</v>
      </c>
      <c r="AN131" s="124">
        <v>122</v>
      </c>
      <c r="AO131" s="129">
        <v>122</v>
      </c>
      <c r="AP131" s="130" t="s">
        <v>184</v>
      </c>
      <c r="AQ131" s="131">
        <f t="shared" si="37"/>
        <v>339262</v>
      </c>
      <c r="AR131" s="132">
        <v>292325</v>
      </c>
      <c r="AS131" s="131">
        <f t="shared" si="47"/>
        <v>46937</v>
      </c>
      <c r="AT131" s="131">
        <v>0</v>
      </c>
      <c r="AU131" s="131">
        <v>76</v>
      </c>
      <c r="AV131" s="131">
        <v>3336</v>
      </c>
      <c r="AW131" s="131">
        <v>2677.75</v>
      </c>
      <c r="AX131" s="131">
        <v>853.25</v>
      </c>
      <c r="AY131" s="131">
        <f t="shared" si="48"/>
        <v>0</v>
      </c>
      <c r="AZ131" s="133">
        <f t="shared" si="49"/>
        <v>53880</v>
      </c>
      <c r="BA131" s="134">
        <f t="shared" si="38"/>
        <v>30931.589006864688</v>
      </c>
      <c r="BB131" s="134"/>
      <c r="BC131" s="134"/>
      <c r="BD131" s="64"/>
      <c r="BE131" s="31">
        <v>122</v>
      </c>
      <c r="BF131" s="32" t="s">
        <v>184</v>
      </c>
      <c r="BG131" s="135">
        <v>0</v>
      </c>
      <c r="BH131" s="33">
        <v>0</v>
      </c>
      <c r="BI131" s="33"/>
      <c r="BJ131" s="34">
        <v>0</v>
      </c>
      <c r="BK131" s="35">
        <f t="shared" si="50"/>
        <v>0</v>
      </c>
      <c r="BL131" s="34">
        <v>0</v>
      </c>
      <c r="BM131" s="34">
        <v>0</v>
      </c>
      <c r="BN131" s="35">
        <f t="shared" si="39"/>
        <v>0</v>
      </c>
      <c r="BO131" s="36">
        <f t="shared" si="40"/>
        <v>0</v>
      </c>
      <c r="BP131" s="37"/>
      <c r="BQ131" s="35">
        <f t="shared" si="51"/>
        <v>0</v>
      </c>
      <c r="BR131" s="37"/>
      <c r="BS131" s="136">
        <f t="shared" si="52"/>
        <v>46937</v>
      </c>
      <c r="BT131" s="137">
        <f t="shared" si="53"/>
        <v>46937</v>
      </c>
      <c r="BU131" s="138">
        <f t="shared" si="54"/>
        <v>0</v>
      </c>
      <c r="BV131" s="137">
        <v>0</v>
      </c>
      <c r="BW131" s="35">
        <f t="shared" si="55"/>
        <v>0</v>
      </c>
      <c r="BX131" s="37"/>
      <c r="BY131" s="36">
        <f t="shared" si="41"/>
        <v>0</v>
      </c>
      <c r="BZ131" s="139"/>
      <c r="CA131" s="70"/>
      <c r="CB131" s="124">
        <v>122</v>
      </c>
      <c r="CC131" s="125">
        <v>0</v>
      </c>
      <c r="CD131" s="140">
        <v>0</v>
      </c>
      <c r="CE131" s="140">
        <v>0</v>
      </c>
      <c r="CF131" s="140">
        <v>0</v>
      </c>
      <c r="CG131" s="141">
        <v>0</v>
      </c>
      <c r="CK131" s="139"/>
    </row>
    <row r="132" spans="1:89" x14ac:dyDescent="0.25">
      <c r="A132" s="119">
        <v>123</v>
      </c>
      <c r="B132" s="119">
        <v>123</v>
      </c>
      <c r="C132" s="120" t="s">
        <v>185</v>
      </c>
      <c r="D132" s="8">
        <f t="shared" si="42"/>
        <v>0</v>
      </c>
      <c r="E132" s="9">
        <f t="shared" si="56"/>
        <v>0</v>
      </c>
      <c r="F132" s="9">
        <f t="shared" si="56"/>
        <v>0</v>
      </c>
      <c r="G132" s="9">
        <f t="shared" si="56"/>
        <v>0</v>
      </c>
      <c r="H132" s="26">
        <f t="shared" si="43"/>
        <v>0</v>
      </c>
      <c r="I132" s="27"/>
      <c r="J132" s="11">
        <f t="shared" si="30"/>
        <v>0</v>
      </c>
      <c r="K132" s="121" t="str">
        <f t="shared" si="44"/>
        <v/>
      </c>
      <c r="L132" s="28">
        <f t="shared" si="45"/>
        <v>0</v>
      </c>
      <c r="M132" s="26">
        <f t="shared" si="46"/>
        <v>0</v>
      </c>
      <c r="N132" s="29"/>
      <c r="O132" s="30">
        <f t="shared" si="31"/>
        <v>0</v>
      </c>
      <c r="Q132" s="11">
        <f t="shared" si="32"/>
        <v>0</v>
      </c>
      <c r="R132" s="9">
        <f t="shared" si="33"/>
        <v>0</v>
      </c>
      <c r="S132" s="9">
        <f t="shared" si="34"/>
        <v>0</v>
      </c>
      <c r="T132" s="10">
        <f t="shared" si="35"/>
        <v>0</v>
      </c>
      <c r="V132" s="30">
        <f t="shared" si="36"/>
        <v>0</v>
      </c>
      <c r="W132" s="123"/>
      <c r="X132" s="124">
        <v>123</v>
      </c>
      <c r="Y132" s="125"/>
      <c r="Z132" s="125"/>
      <c r="AA132" s="126"/>
      <c r="AB132" s="127"/>
      <c r="AC132" s="127"/>
      <c r="AD132" s="127"/>
      <c r="AE132" s="127"/>
      <c r="AF132" s="127"/>
      <c r="AG132" s="127"/>
      <c r="AH132" s="127"/>
      <c r="AI132" s="127"/>
      <c r="AJ132" s="127"/>
      <c r="AK132" s="127"/>
      <c r="AL132" s="128"/>
      <c r="AN132" s="124">
        <v>123</v>
      </c>
      <c r="AO132" s="129">
        <v>123</v>
      </c>
      <c r="AP132" s="130" t="s">
        <v>185</v>
      </c>
      <c r="AQ132" s="131">
        <f t="shared" si="37"/>
        <v>0</v>
      </c>
      <c r="AR132" s="132">
        <v>0</v>
      </c>
      <c r="AS132" s="131">
        <f t="shared" si="47"/>
        <v>0</v>
      </c>
      <c r="AT132" s="131">
        <v>0</v>
      </c>
      <c r="AU132" s="131">
        <v>0</v>
      </c>
      <c r="AV132" s="131">
        <v>0</v>
      </c>
      <c r="AW132" s="131">
        <v>0</v>
      </c>
      <c r="AX132" s="131">
        <v>0</v>
      </c>
      <c r="AY132" s="131">
        <f t="shared" si="48"/>
        <v>0</v>
      </c>
      <c r="AZ132" s="133">
        <f t="shared" si="49"/>
        <v>0</v>
      </c>
      <c r="BA132" s="134">
        <f t="shared" si="38"/>
        <v>0</v>
      </c>
      <c r="BB132" s="134"/>
      <c r="BC132" s="134"/>
      <c r="BD132" s="64"/>
      <c r="BE132" s="31">
        <v>123</v>
      </c>
      <c r="BF132" s="32" t="s">
        <v>185</v>
      </c>
      <c r="BG132" s="135">
        <v>0</v>
      </c>
      <c r="BH132" s="33">
        <v>0</v>
      </c>
      <c r="BI132" s="33"/>
      <c r="BJ132" s="34">
        <v>0</v>
      </c>
      <c r="BK132" s="35">
        <f t="shared" si="50"/>
        <v>0</v>
      </c>
      <c r="BL132" s="34">
        <v>0</v>
      </c>
      <c r="BM132" s="34">
        <v>0</v>
      </c>
      <c r="BN132" s="35">
        <f t="shared" si="39"/>
        <v>0</v>
      </c>
      <c r="BO132" s="36">
        <f t="shared" si="40"/>
        <v>0</v>
      </c>
      <c r="BP132" s="37"/>
      <c r="BQ132" s="35">
        <f t="shared" si="51"/>
        <v>0</v>
      </c>
      <c r="BR132" s="37"/>
      <c r="BS132" s="136">
        <f t="shared" si="52"/>
        <v>0</v>
      </c>
      <c r="BT132" s="137">
        <f t="shared" si="53"/>
        <v>0</v>
      </c>
      <c r="BU132" s="138">
        <f t="shared" si="54"/>
        <v>0</v>
      </c>
      <c r="BV132" s="137">
        <v>0</v>
      </c>
      <c r="BW132" s="35">
        <f t="shared" si="55"/>
        <v>0</v>
      </c>
      <c r="BX132" s="37"/>
      <c r="BY132" s="36">
        <f t="shared" si="41"/>
        <v>0</v>
      </c>
      <c r="BZ132" s="139"/>
      <c r="CA132" s="70"/>
      <c r="CB132" s="124">
        <v>123</v>
      </c>
      <c r="CC132" s="125"/>
      <c r="CD132" s="140"/>
      <c r="CE132" s="140"/>
      <c r="CF132" s="140"/>
      <c r="CG132" s="141"/>
      <c r="CK132" s="139"/>
    </row>
    <row r="133" spans="1:89" x14ac:dyDescent="0.25">
      <c r="A133" s="119">
        <v>124</v>
      </c>
      <c r="B133" s="119">
        <v>124</v>
      </c>
      <c r="C133" s="120" t="s">
        <v>186</v>
      </c>
      <c r="D133" s="8">
        <f t="shared" si="42"/>
        <v>0</v>
      </c>
      <c r="E133" s="9">
        <f t="shared" si="56"/>
        <v>0</v>
      </c>
      <c r="F133" s="9">
        <f t="shared" si="56"/>
        <v>0</v>
      </c>
      <c r="G133" s="9">
        <f t="shared" si="56"/>
        <v>0</v>
      </c>
      <c r="H133" s="26">
        <f t="shared" si="43"/>
        <v>0</v>
      </c>
      <c r="I133" s="27"/>
      <c r="J133" s="11">
        <f t="shared" si="30"/>
        <v>0</v>
      </c>
      <c r="K133" s="121" t="str">
        <f t="shared" si="44"/>
        <v/>
      </c>
      <c r="L133" s="28">
        <f t="shared" si="45"/>
        <v>0</v>
      </c>
      <c r="M133" s="26">
        <f t="shared" si="46"/>
        <v>0</v>
      </c>
      <c r="N133" s="29"/>
      <c r="O133" s="30">
        <f t="shared" si="31"/>
        <v>0</v>
      </c>
      <c r="Q133" s="11">
        <f t="shared" si="32"/>
        <v>0</v>
      </c>
      <c r="R133" s="9">
        <f t="shared" si="33"/>
        <v>0</v>
      </c>
      <c r="S133" s="9">
        <f t="shared" si="34"/>
        <v>0</v>
      </c>
      <c r="T133" s="10">
        <f t="shared" si="35"/>
        <v>0</v>
      </c>
      <c r="V133" s="30">
        <f t="shared" si="36"/>
        <v>0</v>
      </c>
      <c r="W133" s="123"/>
      <c r="X133" s="124">
        <v>124</v>
      </c>
      <c r="Y133" s="125"/>
      <c r="Z133" s="125"/>
      <c r="AA133" s="126"/>
      <c r="AB133" s="127"/>
      <c r="AC133" s="127"/>
      <c r="AD133" s="127"/>
      <c r="AE133" s="127"/>
      <c r="AF133" s="127"/>
      <c r="AG133" s="127"/>
      <c r="AH133" s="127"/>
      <c r="AI133" s="127"/>
      <c r="AJ133" s="127"/>
      <c r="AK133" s="127"/>
      <c r="AL133" s="128"/>
      <c r="AN133" s="124">
        <v>124</v>
      </c>
      <c r="AO133" s="129">
        <v>124</v>
      </c>
      <c r="AP133" s="130" t="s">
        <v>186</v>
      </c>
      <c r="AQ133" s="131">
        <f t="shared" si="37"/>
        <v>0</v>
      </c>
      <c r="AR133" s="132">
        <v>0</v>
      </c>
      <c r="AS133" s="131">
        <f t="shared" si="47"/>
        <v>0</v>
      </c>
      <c r="AT133" s="131">
        <v>0</v>
      </c>
      <c r="AU133" s="131">
        <v>0</v>
      </c>
      <c r="AV133" s="131">
        <v>0</v>
      </c>
      <c r="AW133" s="131">
        <v>0</v>
      </c>
      <c r="AX133" s="131">
        <v>0</v>
      </c>
      <c r="AY133" s="131">
        <f t="shared" si="48"/>
        <v>0</v>
      </c>
      <c r="AZ133" s="133">
        <f t="shared" si="49"/>
        <v>0</v>
      </c>
      <c r="BA133" s="134">
        <f t="shared" si="38"/>
        <v>0</v>
      </c>
      <c r="BB133" s="134"/>
      <c r="BC133" s="134"/>
      <c r="BD133" s="64"/>
      <c r="BE133" s="31">
        <v>124</v>
      </c>
      <c r="BF133" s="32" t="s">
        <v>186</v>
      </c>
      <c r="BG133" s="135">
        <v>0</v>
      </c>
      <c r="BH133" s="33">
        <v>0</v>
      </c>
      <c r="BI133" s="33"/>
      <c r="BJ133" s="34">
        <v>0</v>
      </c>
      <c r="BK133" s="35">
        <f t="shared" si="50"/>
        <v>0</v>
      </c>
      <c r="BL133" s="34">
        <v>0</v>
      </c>
      <c r="BM133" s="34">
        <v>0</v>
      </c>
      <c r="BN133" s="35">
        <f t="shared" si="39"/>
        <v>0</v>
      </c>
      <c r="BO133" s="36">
        <f t="shared" si="40"/>
        <v>0</v>
      </c>
      <c r="BP133" s="37"/>
      <c r="BQ133" s="35">
        <f t="shared" si="51"/>
        <v>0</v>
      </c>
      <c r="BR133" s="37"/>
      <c r="BS133" s="136">
        <f t="shared" si="52"/>
        <v>0</v>
      </c>
      <c r="BT133" s="137">
        <f t="shared" si="53"/>
        <v>0</v>
      </c>
      <c r="BU133" s="138">
        <f t="shared" si="54"/>
        <v>0</v>
      </c>
      <c r="BV133" s="137">
        <v>0</v>
      </c>
      <c r="BW133" s="35">
        <f t="shared" si="55"/>
        <v>0</v>
      </c>
      <c r="BX133" s="37"/>
      <c r="BY133" s="36">
        <f t="shared" si="41"/>
        <v>0</v>
      </c>
      <c r="BZ133" s="139"/>
      <c r="CA133" s="70"/>
      <c r="CB133" s="124">
        <v>124</v>
      </c>
      <c r="CC133" s="125"/>
      <c r="CD133" s="140"/>
      <c r="CE133" s="140"/>
      <c r="CF133" s="140"/>
      <c r="CG133" s="141"/>
      <c r="CK133" s="139"/>
    </row>
    <row r="134" spans="1:89" x14ac:dyDescent="0.25">
      <c r="A134" s="119">
        <v>125</v>
      </c>
      <c r="B134" s="119">
        <v>125</v>
      </c>
      <c r="C134" s="120" t="s">
        <v>187</v>
      </c>
      <c r="D134" s="8">
        <f t="shared" si="42"/>
        <v>17.850000000000001</v>
      </c>
      <c r="E134" s="9">
        <f t="shared" si="56"/>
        <v>248730</v>
      </c>
      <c r="F134" s="9">
        <f t="shared" si="56"/>
        <v>0</v>
      </c>
      <c r="G134" s="9">
        <f t="shared" si="56"/>
        <v>15939</v>
      </c>
      <c r="H134" s="26">
        <f t="shared" si="43"/>
        <v>264669</v>
      </c>
      <c r="I134" s="27"/>
      <c r="J134" s="11">
        <f t="shared" si="30"/>
        <v>1296.916444713333</v>
      </c>
      <c r="K134" s="121">
        <f t="shared" si="44"/>
        <v>3.4524825660049198E-2</v>
      </c>
      <c r="L134" s="28">
        <f t="shared" si="45"/>
        <v>15939</v>
      </c>
      <c r="M134" s="26">
        <f t="shared" si="46"/>
        <v>17235.916444713333</v>
      </c>
      <c r="N134" s="29"/>
      <c r="O134" s="30">
        <f t="shared" si="31"/>
        <v>247433.08355528666</v>
      </c>
      <c r="Q134" s="11">
        <f t="shared" si="32"/>
        <v>0</v>
      </c>
      <c r="R134" s="9">
        <f t="shared" si="33"/>
        <v>1296.916444713333</v>
      </c>
      <c r="S134" s="9">
        <f t="shared" si="34"/>
        <v>15939</v>
      </c>
      <c r="T134" s="10">
        <f t="shared" si="35"/>
        <v>17235.916444713333</v>
      </c>
      <c r="V134" s="30">
        <f t="shared" si="36"/>
        <v>53503.75</v>
      </c>
      <c r="W134" s="123"/>
      <c r="X134" s="124">
        <v>125</v>
      </c>
      <c r="Y134" s="125">
        <v>17.850000000000001</v>
      </c>
      <c r="Z134" s="125">
        <v>1.0364247093640859E-3</v>
      </c>
      <c r="AA134" s="126">
        <v>0</v>
      </c>
      <c r="AB134" s="127">
        <v>248730</v>
      </c>
      <c r="AC134" s="127">
        <v>0</v>
      </c>
      <c r="AD134" s="127">
        <v>248730</v>
      </c>
      <c r="AE134" s="127">
        <v>0</v>
      </c>
      <c r="AF134" s="127">
        <v>15939</v>
      </c>
      <c r="AG134" s="127">
        <v>264669</v>
      </c>
      <c r="AH134" s="127">
        <v>0</v>
      </c>
      <c r="AI134" s="127">
        <v>0</v>
      </c>
      <c r="AJ134" s="127">
        <v>0</v>
      </c>
      <c r="AK134" s="127">
        <v>0</v>
      </c>
      <c r="AL134" s="128">
        <v>264669</v>
      </c>
      <c r="AN134" s="124">
        <v>125</v>
      </c>
      <c r="AO134" s="129">
        <v>125</v>
      </c>
      <c r="AP134" s="130" t="s">
        <v>187</v>
      </c>
      <c r="AQ134" s="131">
        <f t="shared" si="37"/>
        <v>248730</v>
      </c>
      <c r="AR134" s="132">
        <v>246762</v>
      </c>
      <c r="AS134" s="131">
        <f t="shared" si="47"/>
        <v>1968</v>
      </c>
      <c r="AT134" s="131">
        <v>0</v>
      </c>
      <c r="AU134" s="131">
        <v>0</v>
      </c>
      <c r="AV134" s="131">
        <v>8794.5</v>
      </c>
      <c r="AW134" s="131">
        <v>1543.25</v>
      </c>
      <c r="AX134" s="131">
        <v>25259</v>
      </c>
      <c r="AY134" s="131">
        <f t="shared" si="48"/>
        <v>0</v>
      </c>
      <c r="AZ134" s="133">
        <f t="shared" si="49"/>
        <v>37564.75</v>
      </c>
      <c r="BA134" s="134">
        <f t="shared" si="38"/>
        <v>1296.916444713333</v>
      </c>
      <c r="BB134" s="134"/>
      <c r="BC134" s="134"/>
      <c r="BD134" s="64"/>
      <c r="BE134" s="31">
        <v>125</v>
      </c>
      <c r="BF134" s="32" t="s">
        <v>187</v>
      </c>
      <c r="BG134" s="135">
        <v>0</v>
      </c>
      <c r="BH134" s="33">
        <v>0</v>
      </c>
      <c r="BI134" s="33"/>
      <c r="BJ134" s="34">
        <v>0</v>
      </c>
      <c r="BK134" s="35">
        <f t="shared" si="50"/>
        <v>0</v>
      </c>
      <c r="BL134" s="34">
        <v>0</v>
      </c>
      <c r="BM134" s="34">
        <v>0</v>
      </c>
      <c r="BN134" s="35">
        <f t="shared" si="39"/>
        <v>0</v>
      </c>
      <c r="BO134" s="36">
        <f t="shared" si="40"/>
        <v>0</v>
      </c>
      <c r="BP134" s="37"/>
      <c r="BQ134" s="35">
        <f t="shared" si="51"/>
        <v>0</v>
      </c>
      <c r="BR134" s="37"/>
      <c r="BS134" s="136">
        <f t="shared" si="52"/>
        <v>1968</v>
      </c>
      <c r="BT134" s="137">
        <f t="shared" si="53"/>
        <v>1968</v>
      </c>
      <c r="BU134" s="138">
        <f t="shared" si="54"/>
        <v>0</v>
      </c>
      <c r="BV134" s="137">
        <v>0</v>
      </c>
      <c r="BW134" s="35">
        <f t="shared" si="55"/>
        <v>0</v>
      </c>
      <c r="BX134" s="37"/>
      <c r="BY134" s="36">
        <f t="shared" si="41"/>
        <v>0</v>
      </c>
      <c r="BZ134" s="139"/>
      <c r="CA134" s="70"/>
      <c r="CB134" s="124">
        <v>125</v>
      </c>
      <c r="CC134" s="125">
        <v>0</v>
      </c>
      <c r="CD134" s="140">
        <v>0</v>
      </c>
      <c r="CE134" s="140">
        <v>0</v>
      </c>
      <c r="CF134" s="140">
        <v>0</v>
      </c>
      <c r="CG134" s="141">
        <v>0</v>
      </c>
      <c r="CK134" s="139"/>
    </row>
    <row r="135" spans="1:89" x14ac:dyDescent="0.25">
      <c r="A135" s="119">
        <v>126</v>
      </c>
      <c r="B135" s="119">
        <v>126</v>
      </c>
      <c r="C135" s="120" t="s">
        <v>188</v>
      </c>
      <c r="D135" s="8">
        <f t="shared" si="42"/>
        <v>0</v>
      </c>
      <c r="E135" s="9">
        <f t="shared" si="56"/>
        <v>0</v>
      </c>
      <c r="F135" s="9">
        <f t="shared" si="56"/>
        <v>0</v>
      </c>
      <c r="G135" s="9">
        <f t="shared" si="56"/>
        <v>0</v>
      </c>
      <c r="H135" s="26">
        <f t="shared" si="43"/>
        <v>0</v>
      </c>
      <c r="I135" s="27"/>
      <c r="J135" s="11">
        <f t="shared" si="30"/>
        <v>0</v>
      </c>
      <c r="K135" s="121" t="str">
        <f t="shared" si="44"/>
        <v/>
      </c>
      <c r="L135" s="28">
        <f t="shared" si="45"/>
        <v>0</v>
      </c>
      <c r="M135" s="26">
        <f t="shared" si="46"/>
        <v>0</v>
      </c>
      <c r="N135" s="29"/>
      <c r="O135" s="30">
        <f t="shared" si="31"/>
        <v>0</v>
      </c>
      <c r="Q135" s="11">
        <f t="shared" si="32"/>
        <v>0</v>
      </c>
      <c r="R135" s="9">
        <f t="shared" si="33"/>
        <v>0</v>
      </c>
      <c r="S135" s="9">
        <f t="shared" si="34"/>
        <v>0</v>
      </c>
      <c r="T135" s="10">
        <f t="shared" si="35"/>
        <v>0</v>
      </c>
      <c r="V135" s="30">
        <f t="shared" si="36"/>
        <v>0</v>
      </c>
      <c r="W135" s="123"/>
      <c r="X135" s="124">
        <v>126</v>
      </c>
      <c r="Y135" s="125"/>
      <c r="Z135" s="125"/>
      <c r="AA135" s="126"/>
      <c r="AB135" s="127"/>
      <c r="AC135" s="127"/>
      <c r="AD135" s="127"/>
      <c r="AE135" s="127"/>
      <c r="AF135" s="127"/>
      <c r="AG135" s="127"/>
      <c r="AH135" s="127"/>
      <c r="AI135" s="127"/>
      <c r="AJ135" s="127"/>
      <c r="AK135" s="127"/>
      <c r="AL135" s="128"/>
      <c r="AN135" s="124">
        <v>126</v>
      </c>
      <c r="AO135" s="129">
        <v>126</v>
      </c>
      <c r="AP135" s="130" t="s">
        <v>188</v>
      </c>
      <c r="AQ135" s="131">
        <f t="shared" si="37"/>
        <v>0</v>
      </c>
      <c r="AR135" s="132">
        <v>0</v>
      </c>
      <c r="AS135" s="131">
        <f t="shared" si="47"/>
        <v>0</v>
      </c>
      <c r="AT135" s="131">
        <v>0</v>
      </c>
      <c r="AU135" s="131">
        <v>0</v>
      </c>
      <c r="AV135" s="131">
        <v>0</v>
      </c>
      <c r="AW135" s="131">
        <v>0</v>
      </c>
      <c r="AX135" s="131">
        <v>0</v>
      </c>
      <c r="AY135" s="131">
        <f t="shared" si="48"/>
        <v>0</v>
      </c>
      <c r="AZ135" s="133">
        <f t="shared" si="49"/>
        <v>0</v>
      </c>
      <c r="BA135" s="134">
        <f t="shared" si="38"/>
        <v>0</v>
      </c>
      <c r="BB135" s="134"/>
      <c r="BC135" s="134"/>
      <c r="BD135" s="64"/>
      <c r="BE135" s="31">
        <v>126</v>
      </c>
      <c r="BF135" s="32" t="s">
        <v>188</v>
      </c>
      <c r="BG135" s="135">
        <v>0</v>
      </c>
      <c r="BH135" s="33">
        <v>0</v>
      </c>
      <c r="BI135" s="33"/>
      <c r="BJ135" s="34">
        <v>0</v>
      </c>
      <c r="BK135" s="35">
        <f t="shared" si="50"/>
        <v>0</v>
      </c>
      <c r="BL135" s="34">
        <v>0</v>
      </c>
      <c r="BM135" s="34">
        <v>0</v>
      </c>
      <c r="BN135" s="35">
        <f t="shared" si="39"/>
        <v>0</v>
      </c>
      <c r="BO135" s="36">
        <f t="shared" si="40"/>
        <v>0</v>
      </c>
      <c r="BP135" s="37"/>
      <c r="BQ135" s="35">
        <f t="shared" si="51"/>
        <v>0</v>
      </c>
      <c r="BR135" s="37"/>
      <c r="BS135" s="136">
        <f t="shared" si="52"/>
        <v>0</v>
      </c>
      <c r="BT135" s="137">
        <f t="shared" si="53"/>
        <v>0</v>
      </c>
      <c r="BU135" s="138">
        <f t="shared" si="54"/>
        <v>0</v>
      </c>
      <c r="BV135" s="137">
        <v>0</v>
      </c>
      <c r="BW135" s="35">
        <f t="shared" si="55"/>
        <v>0</v>
      </c>
      <c r="BX135" s="37"/>
      <c r="BY135" s="36">
        <f t="shared" si="41"/>
        <v>0</v>
      </c>
      <c r="BZ135" s="139"/>
      <c r="CA135" s="70"/>
      <c r="CB135" s="124">
        <v>126</v>
      </c>
      <c r="CC135" s="125"/>
      <c r="CD135" s="140"/>
      <c r="CE135" s="140"/>
      <c r="CF135" s="140"/>
      <c r="CG135" s="141"/>
      <c r="CK135" s="139"/>
    </row>
    <row r="136" spans="1:89" x14ac:dyDescent="0.25">
      <c r="A136" s="119">
        <v>127</v>
      </c>
      <c r="B136" s="119">
        <v>127</v>
      </c>
      <c r="C136" s="120" t="s">
        <v>189</v>
      </c>
      <c r="D136" s="8">
        <f t="shared" si="42"/>
        <v>9</v>
      </c>
      <c r="E136" s="9">
        <f t="shared" si="56"/>
        <v>109359</v>
      </c>
      <c r="F136" s="9">
        <f t="shared" si="56"/>
        <v>0</v>
      </c>
      <c r="G136" s="9">
        <f t="shared" si="56"/>
        <v>8037</v>
      </c>
      <c r="H136" s="26">
        <f t="shared" si="43"/>
        <v>117396</v>
      </c>
      <c r="I136" s="27"/>
      <c r="J136" s="11">
        <f t="shared" si="30"/>
        <v>-95.696166947637053</v>
      </c>
      <c r="K136" s="121">
        <f t="shared" si="44"/>
        <v>-5.6035463471328442E-3</v>
      </c>
      <c r="L136" s="28">
        <f t="shared" si="45"/>
        <v>8037</v>
      </c>
      <c r="M136" s="26">
        <f t="shared" si="46"/>
        <v>7941.3038330523632</v>
      </c>
      <c r="N136" s="29"/>
      <c r="O136" s="30">
        <f t="shared" si="31"/>
        <v>109454.69616694763</v>
      </c>
      <c r="Q136" s="11">
        <f t="shared" si="32"/>
        <v>0</v>
      </c>
      <c r="R136" s="9">
        <f t="shared" si="33"/>
        <v>-95.696166947637053</v>
      </c>
      <c r="S136" s="9">
        <f t="shared" si="34"/>
        <v>8037</v>
      </c>
      <c r="T136" s="10">
        <f t="shared" si="35"/>
        <v>7941.3038330523632</v>
      </c>
      <c r="V136" s="30">
        <f t="shared" si="36"/>
        <v>25114.786283788253</v>
      </c>
      <c r="W136" s="123"/>
      <c r="X136" s="124">
        <v>127</v>
      </c>
      <c r="Y136" s="125">
        <v>9</v>
      </c>
      <c r="Z136" s="125">
        <v>0</v>
      </c>
      <c r="AA136" s="126">
        <v>0</v>
      </c>
      <c r="AB136" s="127">
        <v>109359</v>
      </c>
      <c r="AC136" s="127">
        <v>0</v>
      </c>
      <c r="AD136" s="127">
        <v>109359</v>
      </c>
      <c r="AE136" s="127">
        <v>0</v>
      </c>
      <c r="AF136" s="127">
        <v>8037</v>
      </c>
      <c r="AG136" s="127">
        <v>117396</v>
      </c>
      <c r="AH136" s="127">
        <v>0</v>
      </c>
      <c r="AI136" s="127">
        <v>0</v>
      </c>
      <c r="AJ136" s="127">
        <v>0</v>
      </c>
      <c r="AK136" s="127">
        <v>0</v>
      </c>
      <c r="AL136" s="128">
        <v>117396</v>
      </c>
      <c r="AN136" s="124">
        <v>127</v>
      </c>
      <c r="AO136" s="129">
        <v>127</v>
      </c>
      <c r="AP136" s="130" t="s">
        <v>189</v>
      </c>
      <c r="AQ136" s="131">
        <f t="shared" si="37"/>
        <v>109359</v>
      </c>
      <c r="AR136" s="132">
        <v>110840</v>
      </c>
      <c r="AS136" s="131">
        <f t="shared" si="47"/>
        <v>0</v>
      </c>
      <c r="AT136" s="131">
        <v>2381</v>
      </c>
      <c r="AU136" s="131">
        <v>0</v>
      </c>
      <c r="AV136" s="131">
        <v>1445.25</v>
      </c>
      <c r="AW136" s="131">
        <v>0</v>
      </c>
      <c r="AX136" s="131">
        <v>13396.75</v>
      </c>
      <c r="AY136" s="131">
        <f t="shared" si="48"/>
        <v>-145.21371621174694</v>
      </c>
      <c r="AZ136" s="133">
        <f t="shared" si="49"/>
        <v>17077.786283788253</v>
      </c>
      <c r="BA136" s="134">
        <f t="shared" si="38"/>
        <v>-95.696166947637053</v>
      </c>
      <c r="BB136" s="134"/>
      <c r="BC136" s="134"/>
      <c r="BD136" s="64"/>
      <c r="BE136" s="31">
        <v>127</v>
      </c>
      <c r="BF136" s="32" t="s">
        <v>189</v>
      </c>
      <c r="BG136" s="135">
        <v>0</v>
      </c>
      <c r="BH136" s="33">
        <v>0</v>
      </c>
      <c r="BI136" s="33"/>
      <c r="BJ136" s="34">
        <v>0</v>
      </c>
      <c r="BK136" s="35">
        <f t="shared" si="50"/>
        <v>0</v>
      </c>
      <c r="BL136" s="34">
        <v>0</v>
      </c>
      <c r="BM136" s="34">
        <v>0</v>
      </c>
      <c r="BN136" s="35">
        <f t="shared" si="39"/>
        <v>0</v>
      </c>
      <c r="BO136" s="36">
        <f t="shared" si="40"/>
        <v>0</v>
      </c>
      <c r="BP136" s="37"/>
      <c r="BQ136" s="35">
        <f t="shared" si="51"/>
        <v>0</v>
      </c>
      <c r="BR136" s="37"/>
      <c r="BS136" s="136">
        <f t="shared" si="52"/>
        <v>0</v>
      </c>
      <c r="BT136" s="137">
        <f t="shared" si="53"/>
        <v>0</v>
      </c>
      <c r="BU136" s="138">
        <f t="shared" si="54"/>
        <v>0</v>
      </c>
      <c r="BV136" s="137">
        <v>-145.21371621174694</v>
      </c>
      <c r="BW136" s="35">
        <f t="shared" si="55"/>
        <v>-145.21371621174694</v>
      </c>
      <c r="BX136" s="37"/>
      <c r="BY136" s="36">
        <f t="shared" si="41"/>
        <v>-145.21371621174694</v>
      </c>
      <c r="BZ136" s="139"/>
      <c r="CA136" s="70"/>
      <c r="CB136" s="124">
        <v>127</v>
      </c>
      <c r="CC136" s="125">
        <v>0</v>
      </c>
      <c r="CD136" s="140">
        <v>0</v>
      </c>
      <c r="CE136" s="140">
        <v>0</v>
      </c>
      <c r="CF136" s="140">
        <v>0</v>
      </c>
      <c r="CG136" s="141">
        <v>0</v>
      </c>
      <c r="CK136" s="139"/>
    </row>
    <row r="137" spans="1:89" x14ac:dyDescent="0.25">
      <c r="A137" s="119">
        <v>128</v>
      </c>
      <c r="B137" s="119">
        <v>128</v>
      </c>
      <c r="C137" s="120" t="s">
        <v>190</v>
      </c>
      <c r="D137" s="8">
        <f t="shared" si="42"/>
        <v>333.87</v>
      </c>
      <c r="E137" s="9">
        <f t="shared" si="56"/>
        <v>3260905</v>
      </c>
      <c r="F137" s="9">
        <f t="shared" si="56"/>
        <v>0</v>
      </c>
      <c r="G137" s="9">
        <f t="shared" si="56"/>
        <v>298135</v>
      </c>
      <c r="H137" s="26">
        <f t="shared" si="43"/>
        <v>3559040</v>
      </c>
      <c r="I137" s="27"/>
      <c r="J137" s="11">
        <f t="shared" si="30"/>
        <v>158695.04252290848</v>
      </c>
      <c r="K137" s="121">
        <f t="shared" si="44"/>
        <v>0.41566700334257323</v>
      </c>
      <c r="L137" s="28">
        <f t="shared" si="45"/>
        <v>298135</v>
      </c>
      <c r="M137" s="26">
        <f t="shared" si="46"/>
        <v>456830.04252290848</v>
      </c>
      <c r="N137" s="29"/>
      <c r="O137" s="30">
        <f t="shared" si="31"/>
        <v>3102209.9574770913</v>
      </c>
      <c r="Q137" s="11">
        <f t="shared" si="32"/>
        <v>0</v>
      </c>
      <c r="R137" s="9">
        <f t="shared" si="33"/>
        <v>158695.04252290848</v>
      </c>
      <c r="S137" s="9">
        <f t="shared" si="34"/>
        <v>298135</v>
      </c>
      <c r="T137" s="10">
        <f t="shared" si="35"/>
        <v>456830.04252290848</v>
      </c>
      <c r="V137" s="30">
        <f t="shared" si="36"/>
        <v>679919.07534581108</v>
      </c>
      <c r="W137" s="123"/>
      <c r="X137" s="124">
        <v>128</v>
      </c>
      <c r="Y137" s="125">
        <v>333.87</v>
      </c>
      <c r="Z137" s="125">
        <v>9.9165910291347439E-3</v>
      </c>
      <c r="AA137" s="126">
        <v>0</v>
      </c>
      <c r="AB137" s="127">
        <v>3260905</v>
      </c>
      <c r="AC137" s="127">
        <v>0</v>
      </c>
      <c r="AD137" s="127">
        <v>3260905</v>
      </c>
      <c r="AE137" s="127">
        <v>0</v>
      </c>
      <c r="AF137" s="127">
        <v>298135</v>
      </c>
      <c r="AG137" s="127">
        <v>3559040</v>
      </c>
      <c r="AH137" s="127">
        <v>0</v>
      </c>
      <c r="AI137" s="127">
        <v>0</v>
      </c>
      <c r="AJ137" s="127">
        <v>0</v>
      </c>
      <c r="AK137" s="127">
        <v>0</v>
      </c>
      <c r="AL137" s="128">
        <v>3559040</v>
      </c>
      <c r="AN137" s="124">
        <v>128</v>
      </c>
      <c r="AO137" s="129">
        <v>128</v>
      </c>
      <c r="AP137" s="130" t="s">
        <v>190</v>
      </c>
      <c r="AQ137" s="131">
        <f t="shared" si="37"/>
        <v>3260905</v>
      </c>
      <c r="AR137" s="132">
        <v>3016949</v>
      </c>
      <c r="AS137" s="131">
        <f t="shared" si="47"/>
        <v>243956</v>
      </c>
      <c r="AT137" s="131">
        <v>51555</v>
      </c>
      <c r="AU137" s="131">
        <v>0</v>
      </c>
      <c r="AV137" s="131">
        <v>41892.25</v>
      </c>
      <c r="AW137" s="131">
        <v>21917.25</v>
      </c>
      <c r="AX137" s="131">
        <v>25608.5</v>
      </c>
      <c r="AY137" s="131">
        <f t="shared" si="48"/>
        <v>-3144.9246541888861</v>
      </c>
      <c r="AZ137" s="133">
        <f t="shared" si="49"/>
        <v>381784.07534581108</v>
      </c>
      <c r="BA137" s="134">
        <f t="shared" si="38"/>
        <v>158695.04252290848</v>
      </c>
      <c r="BB137" s="134"/>
      <c r="BC137" s="134"/>
      <c r="BD137" s="64"/>
      <c r="BE137" s="31">
        <v>128</v>
      </c>
      <c r="BF137" s="32" t="s">
        <v>190</v>
      </c>
      <c r="BG137" s="135">
        <v>0</v>
      </c>
      <c r="BH137" s="33">
        <v>0</v>
      </c>
      <c r="BI137" s="33"/>
      <c r="BJ137" s="34">
        <v>0</v>
      </c>
      <c r="BK137" s="35">
        <f t="shared" si="50"/>
        <v>0</v>
      </c>
      <c r="BL137" s="34">
        <v>0</v>
      </c>
      <c r="BM137" s="34">
        <v>0</v>
      </c>
      <c r="BN137" s="35">
        <f t="shared" si="39"/>
        <v>0</v>
      </c>
      <c r="BO137" s="36">
        <f t="shared" si="40"/>
        <v>0</v>
      </c>
      <c r="BP137" s="37"/>
      <c r="BQ137" s="35">
        <f t="shared" si="51"/>
        <v>0</v>
      </c>
      <c r="BR137" s="37"/>
      <c r="BS137" s="136">
        <f t="shared" si="52"/>
        <v>243956</v>
      </c>
      <c r="BT137" s="137">
        <f t="shared" si="53"/>
        <v>243956</v>
      </c>
      <c r="BU137" s="138">
        <f t="shared" si="54"/>
        <v>0</v>
      </c>
      <c r="BV137" s="137">
        <v>-3144.9246541888861</v>
      </c>
      <c r="BW137" s="35">
        <f t="shared" si="55"/>
        <v>-3144.9246541888861</v>
      </c>
      <c r="BX137" s="37"/>
      <c r="BY137" s="36">
        <f t="shared" si="41"/>
        <v>-3144.9246541888861</v>
      </c>
      <c r="BZ137" s="139"/>
      <c r="CA137" s="70"/>
      <c r="CB137" s="124">
        <v>128</v>
      </c>
      <c r="CC137" s="125">
        <v>0</v>
      </c>
      <c r="CD137" s="140">
        <v>0</v>
      </c>
      <c r="CE137" s="140">
        <v>0</v>
      </c>
      <c r="CF137" s="140">
        <v>0</v>
      </c>
      <c r="CG137" s="141">
        <v>0</v>
      </c>
      <c r="CK137" s="139"/>
    </row>
    <row r="138" spans="1:89" x14ac:dyDescent="0.25">
      <c r="A138" s="119">
        <v>129</v>
      </c>
      <c r="B138" s="119">
        <v>129</v>
      </c>
      <c r="C138" s="120" t="s">
        <v>191</v>
      </c>
      <c r="D138" s="8">
        <f t="shared" si="42"/>
        <v>0</v>
      </c>
      <c r="E138" s="9">
        <f t="shared" si="56"/>
        <v>0</v>
      </c>
      <c r="F138" s="9">
        <f t="shared" si="56"/>
        <v>0</v>
      </c>
      <c r="G138" s="9">
        <f t="shared" si="56"/>
        <v>0</v>
      </c>
      <c r="H138" s="26">
        <f t="shared" si="43"/>
        <v>0</v>
      </c>
      <c r="I138" s="27"/>
      <c r="J138" s="11">
        <f t="shared" ref="J138:J201" si="57">IF(BA138="",AZ138,BA138)</f>
        <v>0</v>
      </c>
      <c r="K138" s="121" t="str">
        <f t="shared" si="44"/>
        <v/>
      </c>
      <c r="L138" s="28">
        <f t="shared" si="45"/>
        <v>0</v>
      </c>
      <c r="M138" s="26">
        <f t="shared" si="46"/>
        <v>0</v>
      </c>
      <c r="N138" s="29"/>
      <c r="O138" s="30">
        <f t="shared" ref="O138:O201" si="58">H138-M138</f>
        <v>0</v>
      </c>
      <c r="Q138" s="11">
        <f t="shared" ref="Q138:Q201" si="59">AK138+BN138</f>
        <v>0</v>
      </c>
      <c r="R138" s="9">
        <f t="shared" ref="R138:R201" si="60">IF(BA138="",AZ138,BA138)</f>
        <v>0</v>
      </c>
      <c r="S138" s="9">
        <f t="shared" ref="S138:S201" si="61">AF138+AJ138+BJ138+BM138</f>
        <v>0</v>
      </c>
      <c r="T138" s="10">
        <f t="shared" ref="T138:T201" si="62">SUM(Q138:S138)-AJ138-BM138</f>
        <v>0</v>
      </c>
      <c r="V138" s="30">
        <f t="shared" ref="V138:V201" si="63">AF138+AK138+AZ138+BJ138+BN138</f>
        <v>0</v>
      </c>
      <c r="W138" s="123"/>
      <c r="X138" s="124">
        <v>129</v>
      </c>
      <c r="Y138" s="125"/>
      <c r="Z138" s="125"/>
      <c r="AA138" s="126"/>
      <c r="AB138" s="127"/>
      <c r="AC138" s="127"/>
      <c r="AD138" s="127"/>
      <c r="AE138" s="127"/>
      <c r="AF138" s="127"/>
      <c r="AG138" s="127"/>
      <c r="AH138" s="127"/>
      <c r="AI138" s="127"/>
      <c r="AJ138" s="127"/>
      <c r="AK138" s="127"/>
      <c r="AL138" s="128"/>
      <c r="AN138" s="124">
        <v>129</v>
      </c>
      <c r="AO138" s="129">
        <v>129</v>
      </c>
      <c r="AP138" s="130" t="s">
        <v>191</v>
      </c>
      <c r="AQ138" s="131">
        <f t="shared" ref="AQ138:AQ201" si="64">AD138+BH138</f>
        <v>0</v>
      </c>
      <c r="AR138" s="132">
        <v>0</v>
      </c>
      <c r="AS138" s="131">
        <f t="shared" si="47"/>
        <v>0</v>
      </c>
      <c r="AT138" s="131">
        <v>0</v>
      </c>
      <c r="AU138" s="131">
        <v>0</v>
      </c>
      <c r="AV138" s="131">
        <v>0</v>
      </c>
      <c r="AW138" s="131">
        <v>0</v>
      </c>
      <c r="AX138" s="131">
        <v>0</v>
      </c>
      <c r="AY138" s="131">
        <f t="shared" si="48"/>
        <v>0</v>
      </c>
      <c r="AZ138" s="133">
        <f t="shared" si="49"/>
        <v>0</v>
      </c>
      <c r="BA138" s="134">
        <f t="shared" ref="BA138:BA201" si="65">($AS138+$AY138)*BA$3+AT138*AT$3+AU138*AU$3+AV138*AV$3+AW138*AW$3+AX138*AX$3</f>
        <v>0</v>
      </c>
      <c r="BB138" s="134"/>
      <c r="BC138" s="134"/>
      <c r="BD138" s="64"/>
      <c r="BE138" s="31">
        <v>129</v>
      </c>
      <c r="BF138" s="32" t="s">
        <v>191</v>
      </c>
      <c r="BG138" s="135">
        <v>0</v>
      </c>
      <c r="BH138" s="33">
        <v>0</v>
      </c>
      <c r="BI138" s="33"/>
      <c r="BJ138" s="34">
        <v>0</v>
      </c>
      <c r="BK138" s="35">
        <f t="shared" si="50"/>
        <v>0</v>
      </c>
      <c r="BL138" s="34">
        <v>0</v>
      </c>
      <c r="BM138" s="34">
        <v>0</v>
      </c>
      <c r="BN138" s="35">
        <f t="shared" ref="BN138:BN201" si="66">BL138+BM138</f>
        <v>0</v>
      </c>
      <c r="BO138" s="36">
        <f t="shared" ref="BO138:BO201" si="67">BN138+BK138</f>
        <v>0</v>
      </c>
      <c r="BP138" s="37"/>
      <c r="BQ138" s="35">
        <f t="shared" si="51"/>
        <v>0</v>
      </c>
      <c r="BR138" s="37"/>
      <c r="BS138" s="136">
        <f t="shared" si="52"/>
        <v>0</v>
      </c>
      <c r="BT138" s="137">
        <f t="shared" si="53"/>
        <v>0</v>
      </c>
      <c r="BU138" s="138">
        <f t="shared" si="54"/>
        <v>0</v>
      </c>
      <c r="BV138" s="137">
        <v>0</v>
      </c>
      <c r="BW138" s="35">
        <f t="shared" si="55"/>
        <v>0</v>
      </c>
      <c r="BX138" s="37"/>
      <c r="BY138" s="36">
        <f t="shared" ref="BY138:BY201" si="68">BQ138+BW138</f>
        <v>0</v>
      </c>
      <c r="BZ138" s="139"/>
      <c r="CA138" s="70"/>
      <c r="CB138" s="124">
        <v>129</v>
      </c>
      <c r="CC138" s="125"/>
      <c r="CD138" s="140"/>
      <c r="CE138" s="140"/>
      <c r="CF138" s="140"/>
      <c r="CG138" s="141"/>
      <c r="CK138" s="139"/>
    </row>
    <row r="139" spans="1:89" x14ac:dyDescent="0.25">
      <c r="A139" s="119">
        <v>130</v>
      </c>
      <c r="B139" s="119">
        <v>130</v>
      </c>
      <c r="C139" s="120" t="s">
        <v>192</v>
      </c>
      <c r="D139" s="8">
        <f t="shared" ref="D139:D202" si="69">Y139</f>
        <v>0</v>
      </c>
      <c r="E139" s="9">
        <f t="shared" si="56"/>
        <v>0</v>
      </c>
      <c r="F139" s="9">
        <f t="shared" si="56"/>
        <v>0</v>
      </c>
      <c r="G139" s="9">
        <f t="shared" si="56"/>
        <v>0</v>
      </c>
      <c r="H139" s="26">
        <f t="shared" ref="H139:H202" si="70">SUM(E139:G139)</f>
        <v>0</v>
      </c>
      <c r="I139" s="27"/>
      <c r="J139" s="11">
        <f t="shared" si="57"/>
        <v>0</v>
      </c>
      <c r="K139" s="121" t="str">
        <f t="shared" ref="K139:K202" si="71">IF(AZ139=0,"",(SUM(J139)/SUM(AZ139)))</f>
        <v/>
      </c>
      <c r="L139" s="28">
        <f t="shared" ref="L139:L202" si="72">G139</f>
        <v>0</v>
      </c>
      <c r="M139" s="26">
        <f t="shared" ref="M139:M202" si="73">J139+L139</f>
        <v>0</v>
      </c>
      <c r="N139" s="29"/>
      <c r="O139" s="30">
        <f t="shared" si="58"/>
        <v>0</v>
      </c>
      <c r="Q139" s="11">
        <f t="shared" si="59"/>
        <v>0</v>
      </c>
      <c r="R139" s="9">
        <f t="shared" si="60"/>
        <v>0</v>
      </c>
      <c r="S139" s="9">
        <f t="shared" si="61"/>
        <v>0</v>
      </c>
      <c r="T139" s="10">
        <f t="shared" si="62"/>
        <v>0</v>
      </c>
      <c r="V139" s="30">
        <f t="shared" si="63"/>
        <v>0</v>
      </c>
      <c r="W139" s="123"/>
      <c r="X139" s="124">
        <v>130</v>
      </c>
      <c r="Y139" s="125"/>
      <c r="Z139" s="125"/>
      <c r="AA139" s="126"/>
      <c r="AB139" s="127"/>
      <c r="AC139" s="127"/>
      <c r="AD139" s="127"/>
      <c r="AE139" s="127"/>
      <c r="AF139" s="127"/>
      <c r="AG139" s="127"/>
      <c r="AH139" s="127"/>
      <c r="AI139" s="127"/>
      <c r="AJ139" s="127"/>
      <c r="AK139" s="127"/>
      <c r="AL139" s="128"/>
      <c r="AN139" s="124">
        <v>130</v>
      </c>
      <c r="AO139" s="129">
        <v>130</v>
      </c>
      <c r="AP139" s="130" t="s">
        <v>192</v>
      </c>
      <c r="AQ139" s="131">
        <f t="shared" si="64"/>
        <v>0</v>
      </c>
      <c r="AR139" s="132">
        <v>0</v>
      </c>
      <c r="AS139" s="131">
        <f t="shared" ref="AS139:AS202" si="74">IF(AR139&lt;0,AQ139,IF(AQ139-AR139&gt;0,AQ139-AR139,0))</f>
        <v>0</v>
      </c>
      <c r="AT139" s="131">
        <v>0</v>
      </c>
      <c r="AU139" s="131">
        <v>0</v>
      </c>
      <c r="AV139" s="131">
        <v>0</v>
      </c>
      <c r="AW139" s="131">
        <v>0</v>
      </c>
      <c r="AX139" s="131">
        <v>0</v>
      </c>
      <c r="AY139" s="131">
        <f t="shared" ref="AY139:AY202" si="75">BW139</f>
        <v>0</v>
      </c>
      <c r="AZ139" s="133">
        <f t="shared" ref="AZ139:AZ202" si="76">SUM(AS139:AX139)+AY139</f>
        <v>0</v>
      </c>
      <c r="BA139" s="134">
        <f t="shared" si="65"/>
        <v>0</v>
      </c>
      <c r="BB139" s="134"/>
      <c r="BC139" s="134"/>
      <c r="BD139" s="64"/>
      <c r="BE139" s="31">
        <v>130</v>
      </c>
      <c r="BF139" s="32" t="s">
        <v>192</v>
      </c>
      <c r="BG139" s="135">
        <v>0</v>
      </c>
      <c r="BH139" s="33">
        <v>0</v>
      </c>
      <c r="BI139" s="33"/>
      <c r="BJ139" s="34">
        <v>0</v>
      </c>
      <c r="BK139" s="35">
        <f t="shared" ref="BK139:BK202" si="77">SUM(BH139:BJ139)</f>
        <v>0</v>
      </c>
      <c r="BL139" s="34">
        <v>0</v>
      </c>
      <c r="BM139" s="34">
        <v>0</v>
      </c>
      <c r="BN139" s="35">
        <f t="shared" si="66"/>
        <v>0</v>
      </c>
      <c r="BO139" s="36">
        <f t="shared" si="67"/>
        <v>0</v>
      </c>
      <c r="BP139" s="37"/>
      <c r="BQ139" s="35">
        <f t="shared" ref="BQ139:BQ202" si="78">BM139+BJ139</f>
        <v>0</v>
      </c>
      <c r="BR139" s="37"/>
      <c r="BS139" s="136">
        <f t="shared" ref="BS139:BS202" si="79">AS139</f>
        <v>0</v>
      </c>
      <c r="BT139" s="137">
        <f t="shared" ref="BT139:BT202" si="80">IF(AR139&lt;0,0,IF((AD139+AE139-AR139)&gt;0,AD139+AE139-AR139,0))</f>
        <v>0</v>
      </c>
      <c r="BU139" s="138">
        <f t="shared" ref="BU139:BU202" si="81">BS139-BT139</f>
        <v>0</v>
      </c>
      <c r="BV139" s="137">
        <v>0</v>
      </c>
      <c r="BW139" s="35">
        <f t="shared" ref="BW139:BW202" si="82">IF(AND(BU139&lt;0,BV139&lt;0),      IF(BU139&lt;BV139,    0,   BV139-BU139),    IF(AND(BU139&gt;0,BV139&gt;0),     IF(OR(BV139&gt;BU139,BV139=BU139    ),      BV139-BU139,    0), BV139))</f>
        <v>0</v>
      </c>
      <c r="BX139" s="37"/>
      <c r="BY139" s="36">
        <f t="shared" si="68"/>
        <v>0</v>
      </c>
      <c r="BZ139" s="139"/>
      <c r="CA139" s="70"/>
      <c r="CB139" s="124">
        <v>130</v>
      </c>
      <c r="CC139" s="125"/>
      <c r="CD139" s="140"/>
      <c r="CE139" s="140"/>
      <c r="CF139" s="140"/>
      <c r="CG139" s="141"/>
      <c r="CK139" s="139"/>
    </row>
    <row r="140" spans="1:89" x14ac:dyDescent="0.25">
      <c r="A140" s="119">
        <v>131</v>
      </c>
      <c r="B140" s="119">
        <v>131</v>
      </c>
      <c r="C140" s="120" t="s">
        <v>193</v>
      </c>
      <c r="D140" s="8">
        <f t="shared" si="69"/>
        <v>11</v>
      </c>
      <c r="E140" s="9">
        <f t="shared" si="56"/>
        <v>115400</v>
      </c>
      <c r="F140" s="9">
        <f t="shared" si="56"/>
        <v>0</v>
      </c>
      <c r="G140" s="9">
        <f t="shared" si="56"/>
        <v>8930</v>
      </c>
      <c r="H140" s="26">
        <f t="shared" si="70"/>
        <v>124330</v>
      </c>
      <c r="I140" s="27"/>
      <c r="J140" s="11">
        <f t="shared" si="57"/>
        <v>17599.314315301966</v>
      </c>
      <c r="K140" s="121">
        <f t="shared" si="71"/>
        <v>0.36820574957480967</v>
      </c>
      <c r="L140" s="28">
        <f t="shared" si="72"/>
        <v>8930</v>
      </c>
      <c r="M140" s="26">
        <f t="shared" si="73"/>
        <v>26529.314315301966</v>
      </c>
      <c r="N140" s="29"/>
      <c r="O140" s="30">
        <f t="shared" si="58"/>
        <v>97800.685684698037</v>
      </c>
      <c r="Q140" s="11">
        <f t="shared" si="59"/>
        <v>12433</v>
      </c>
      <c r="R140" s="9">
        <f t="shared" si="60"/>
        <v>17599.314315301966</v>
      </c>
      <c r="S140" s="9">
        <f t="shared" si="61"/>
        <v>9823</v>
      </c>
      <c r="T140" s="10">
        <f t="shared" si="62"/>
        <v>38962.314315301963</v>
      </c>
      <c r="V140" s="30">
        <f t="shared" si="63"/>
        <v>69160.5</v>
      </c>
      <c r="W140" s="123"/>
      <c r="X140" s="124">
        <v>131</v>
      </c>
      <c r="Y140" s="125">
        <v>11</v>
      </c>
      <c r="Z140" s="125">
        <v>0</v>
      </c>
      <c r="AA140" s="126">
        <v>0</v>
      </c>
      <c r="AB140" s="127">
        <v>115400</v>
      </c>
      <c r="AC140" s="127">
        <v>0</v>
      </c>
      <c r="AD140" s="127">
        <v>115400</v>
      </c>
      <c r="AE140" s="127">
        <v>0</v>
      </c>
      <c r="AF140" s="127">
        <v>8930</v>
      </c>
      <c r="AG140" s="127">
        <v>124330</v>
      </c>
      <c r="AH140" s="127">
        <v>11540</v>
      </c>
      <c r="AI140" s="127">
        <v>0</v>
      </c>
      <c r="AJ140" s="127">
        <v>893</v>
      </c>
      <c r="AK140" s="127">
        <v>12433</v>
      </c>
      <c r="AL140" s="128">
        <v>136763</v>
      </c>
      <c r="AN140" s="124">
        <v>131</v>
      </c>
      <c r="AO140" s="129">
        <v>131</v>
      </c>
      <c r="AP140" s="130" t="s">
        <v>193</v>
      </c>
      <c r="AQ140" s="131">
        <f t="shared" si="64"/>
        <v>115400</v>
      </c>
      <c r="AR140" s="132">
        <v>88694</v>
      </c>
      <c r="AS140" s="131">
        <f t="shared" si="74"/>
        <v>26706</v>
      </c>
      <c r="AT140" s="131">
        <v>0</v>
      </c>
      <c r="AU140" s="131">
        <v>18042.5</v>
      </c>
      <c r="AV140" s="131">
        <v>19.5</v>
      </c>
      <c r="AW140" s="131">
        <v>2903.75</v>
      </c>
      <c r="AX140" s="131">
        <v>125.75</v>
      </c>
      <c r="AY140" s="131">
        <f t="shared" si="75"/>
        <v>0</v>
      </c>
      <c r="AZ140" s="133">
        <f t="shared" si="76"/>
        <v>47797.5</v>
      </c>
      <c r="BA140" s="134">
        <f t="shared" si="65"/>
        <v>17599.314315301966</v>
      </c>
      <c r="BB140" s="134"/>
      <c r="BC140" s="134"/>
      <c r="BD140" s="64"/>
      <c r="BE140" s="31">
        <v>131</v>
      </c>
      <c r="BF140" s="32" t="s">
        <v>193</v>
      </c>
      <c r="BG140" s="135">
        <v>0</v>
      </c>
      <c r="BH140" s="33">
        <v>0</v>
      </c>
      <c r="BI140" s="33"/>
      <c r="BJ140" s="34">
        <v>0</v>
      </c>
      <c r="BK140" s="35">
        <f t="shared" si="77"/>
        <v>0</v>
      </c>
      <c r="BL140" s="34">
        <v>0</v>
      </c>
      <c r="BM140" s="34">
        <v>0</v>
      </c>
      <c r="BN140" s="35">
        <f t="shared" si="66"/>
        <v>0</v>
      </c>
      <c r="BO140" s="36">
        <f t="shared" si="67"/>
        <v>0</v>
      </c>
      <c r="BP140" s="37"/>
      <c r="BQ140" s="35">
        <f t="shared" si="78"/>
        <v>0</v>
      </c>
      <c r="BR140" s="37"/>
      <c r="BS140" s="136">
        <f t="shared" si="79"/>
        <v>26706</v>
      </c>
      <c r="BT140" s="137">
        <f t="shared" si="80"/>
        <v>26706</v>
      </c>
      <c r="BU140" s="138">
        <f t="shared" si="81"/>
        <v>0</v>
      </c>
      <c r="BV140" s="137">
        <v>0</v>
      </c>
      <c r="BW140" s="35">
        <f t="shared" si="82"/>
        <v>0</v>
      </c>
      <c r="BX140" s="37"/>
      <c r="BY140" s="36">
        <f t="shared" si="68"/>
        <v>0</v>
      </c>
      <c r="BZ140" s="139"/>
      <c r="CA140" s="70"/>
      <c r="CB140" s="124">
        <v>131</v>
      </c>
      <c r="CC140" s="125">
        <v>0</v>
      </c>
      <c r="CD140" s="140">
        <v>0</v>
      </c>
      <c r="CE140" s="140">
        <v>0</v>
      </c>
      <c r="CF140" s="140">
        <v>0</v>
      </c>
      <c r="CG140" s="141">
        <v>0</v>
      </c>
      <c r="CK140" s="139"/>
    </row>
    <row r="141" spans="1:89" x14ac:dyDescent="0.25">
      <c r="A141" s="119">
        <v>132</v>
      </c>
      <c r="B141" s="119">
        <v>132</v>
      </c>
      <c r="C141" s="120" t="s">
        <v>194</v>
      </c>
      <c r="D141" s="8">
        <f t="shared" si="69"/>
        <v>0</v>
      </c>
      <c r="E141" s="9">
        <f t="shared" si="56"/>
        <v>0</v>
      </c>
      <c r="F141" s="9">
        <f t="shared" si="56"/>
        <v>0</v>
      </c>
      <c r="G141" s="9">
        <f t="shared" si="56"/>
        <v>0</v>
      </c>
      <c r="H141" s="26">
        <f t="shared" si="70"/>
        <v>0</v>
      </c>
      <c r="I141" s="27"/>
      <c r="J141" s="11">
        <f t="shared" si="57"/>
        <v>0</v>
      </c>
      <c r="K141" s="121" t="str">
        <f t="shared" si="71"/>
        <v/>
      </c>
      <c r="L141" s="28">
        <f t="shared" si="72"/>
        <v>0</v>
      </c>
      <c r="M141" s="26">
        <f t="shared" si="73"/>
        <v>0</v>
      </c>
      <c r="N141" s="29"/>
      <c r="O141" s="30">
        <f t="shared" si="58"/>
        <v>0</v>
      </c>
      <c r="Q141" s="11">
        <f t="shared" si="59"/>
        <v>0</v>
      </c>
      <c r="R141" s="9">
        <f t="shared" si="60"/>
        <v>0</v>
      </c>
      <c r="S141" s="9">
        <f t="shared" si="61"/>
        <v>0</v>
      </c>
      <c r="T141" s="10">
        <f t="shared" si="62"/>
        <v>0</v>
      </c>
      <c r="V141" s="30">
        <f t="shared" si="63"/>
        <v>0</v>
      </c>
      <c r="W141" s="123"/>
      <c r="X141" s="124">
        <v>132</v>
      </c>
      <c r="Y141" s="125"/>
      <c r="Z141" s="125"/>
      <c r="AA141" s="126"/>
      <c r="AB141" s="127"/>
      <c r="AC141" s="127"/>
      <c r="AD141" s="127"/>
      <c r="AE141" s="127"/>
      <c r="AF141" s="127"/>
      <c r="AG141" s="127"/>
      <c r="AH141" s="127"/>
      <c r="AI141" s="127"/>
      <c r="AJ141" s="127"/>
      <c r="AK141" s="127"/>
      <c r="AL141" s="128"/>
      <c r="AN141" s="124">
        <v>132</v>
      </c>
      <c r="AO141" s="129">
        <v>132</v>
      </c>
      <c r="AP141" s="130" t="s">
        <v>194</v>
      </c>
      <c r="AQ141" s="131">
        <f t="shared" si="64"/>
        <v>0</v>
      </c>
      <c r="AR141" s="132">
        <v>0</v>
      </c>
      <c r="AS141" s="131">
        <f t="shared" si="74"/>
        <v>0</v>
      </c>
      <c r="AT141" s="131">
        <v>0</v>
      </c>
      <c r="AU141" s="131">
        <v>0</v>
      </c>
      <c r="AV141" s="131">
        <v>0</v>
      </c>
      <c r="AW141" s="131">
        <v>0</v>
      </c>
      <c r="AX141" s="131">
        <v>0</v>
      </c>
      <c r="AY141" s="131">
        <f t="shared" si="75"/>
        <v>0</v>
      </c>
      <c r="AZ141" s="133">
        <f t="shared" si="76"/>
        <v>0</v>
      </c>
      <c r="BA141" s="134">
        <f t="shared" si="65"/>
        <v>0</v>
      </c>
      <c r="BB141" s="134"/>
      <c r="BC141" s="134"/>
      <c r="BD141" s="64"/>
      <c r="BE141" s="31">
        <v>132</v>
      </c>
      <c r="BF141" s="32" t="s">
        <v>194</v>
      </c>
      <c r="BG141" s="135">
        <v>0</v>
      </c>
      <c r="BH141" s="33">
        <v>0</v>
      </c>
      <c r="BI141" s="33"/>
      <c r="BJ141" s="34">
        <v>0</v>
      </c>
      <c r="BK141" s="35">
        <f t="shared" si="77"/>
        <v>0</v>
      </c>
      <c r="BL141" s="34">
        <v>0</v>
      </c>
      <c r="BM141" s="34">
        <v>0</v>
      </c>
      <c r="BN141" s="35">
        <f t="shared" si="66"/>
        <v>0</v>
      </c>
      <c r="BO141" s="36">
        <f t="shared" si="67"/>
        <v>0</v>
      </c>
      <c r="BP141" s="37"/>
      <c r="BQ141" s="35">
        <f t="shared" si="78"/>
        <v>0</v>
      </c>
      <c r="BR141" s="37"/>
      <c r="BS141" s="136">
        <f t="shared" si="79"/>
        <v>0</v>
      </c>
      <c r="BT141" s="137">
        <f t="shared" si="80"/>
        <v>0</v>
      </c>
      <c r="BU141" s="138">
        <f t="shared" si="81"/>
        <v>0</v>
      </c>
      <c r="BV141" s="137">
        <v>0</v>
      </c>
      <c r="BW141" s="35">
        <f t="shared" si="82"/>
        <v>0</v>
      </c>
      <c r="BX141" s="37"/>
      <c r="BY141" s="36">
        <f t="shared" si="68"/>
        <v>0</v>
      </c>
      <c r="BZ141" s="139"/>
      <c r="CA141" s="70"/>
      <c r="CB141" s="124">
        <v>132</v>
      </c>
      <c r="CC141" s="125"/>
      <c r="CD141" s="140"/>
      <c r="CE141" s="140"/>
      <c r="CF141" s="140"/>
      <c r="CG141" s="141"/>
      <c r="CK141" s="139"/>
    </row>
    <row r="142" spans="1:89" x14ac:dyDescent="0.25">
      <c r="A142" s="119">
        <v>133</v>
      </c>
      <c r="B142" s="119">
        <v>133</v>
      </c>
      <c r="C142" s="120" t="s">
        <v>195</v>
      </c>
      <c r="D142" s="8">
        <f t="shared" si="69"/>
        <v>38.33</v>
      </c>
      <c r="E142" s="9">
        <f t="shared" si="56"/>
        <v>447549</v>
      </c>
      <c r="F142" s="9">
        <f t="shared" si="56"/>
        <v>0</v>
      </c>
      <c r="G142" s="9">
        <f t="shared" si="56"/>
        <v>30313</v>
      </c>
      <c r="H142" s="26">
        <f t="shared" si="70"/>
        <v>477862</v>
      </c>
      <c r="I142" s="27"/>
      <c r="J142" s="11">
        <f t="shared" si="57"/>
        <v>75034.263450293991</v>
      </c>
      <c r="K142" s="121">
        <f t="shared" si="71"/>
        <v>0.47355719528393914</v>
      </c>
      <c r="L142" s="28">
        <f t="shared" si="72"/>
        <v>30313</v>
      </c>
      <c r="M142" s="26">
        <f t="shared" si="73"/>
        <v>105347.26345029399</v>
      </c>
      <c r="N142" s="29"/>
      <c r="O142" s="30">
        <f t="shared" si="58"/>
        <v>372514.73654970602</v>
      </c>
      <c r="Q142" s="11">
        <f t="shared" si="59"/>
        <v>63025</v>
      </c>
      <c r="R142" s="9">
        <f t="shared" si="60"/>
        <v>75034.263450293991</v>
      </c>
      <c r="S142" s="9">
        <f t="shared" si="61"/>
        <v>34224</v>
      </c>
      <c r="T142" s="10">
        <f t="shared" si="62"/>
        <v>168372.26345029398</v>
      </c>
      <c r="V142" s="30">
        <f t="shared" si="63"/>
        <v>251786.15409320168</v>
      </c>
      <c r="W142" s="123"/>
      <c r="X142" s="124">
        <v>133</v>
      </c>
      <c r="Y142" s="125">
        <v>38.33</v>
      </c>
      <c r="Z142" s="125">
        <v>4.9751243781093867E-3</v>
      </c>
      <c r="AA142" s="126">
        <v>0</v>
      </c>
      <c r="AB142" s="127">
        <v>447549</v>
      </c>
      <c r="AC142" s="127">
        <v>0</v>
      </c>
      <c r="AD142" s="127">
        <v>447549</v>
      </c>
      <c r="AE142" s="127">
        <v>0</v>
      </c>
      <c r="AF142" s="127">
        <v>30313</v>
      </c>
      <c r="AG142" s="127">
        <v>477862</v>
      </c>
      <c r="AH142" s="127">
        <v>59114</v>
      </c>
      <c r="AI142" s="127">
        <v>0</v>
      </c>
      <c r="AJ142" s="127">
        <v>3911</v>
      </c>
      <c r="AK142" s="127">
        <v>63025</v>
      </c>
      <c r="AL142" s="128">
        <v>540887</v>
      </c>
      <c r="AN142" s="124">
        <v>133</v>
      </c>
      <c r="AO142" s="129">
        <v>133</v>
      </c>
      <c r="AP142" s="130" t="s">
        <v>195</v>
      </c>
      <c r="AQ142" s="131">
        <f t="shared" si="64"/>
        <v>447549</v>
      </c>
      <c r="AR142" s="132">
        <v>332327</v>
      </c>
      <c r="AS142" s="131">
        <f t="shared" si="74"/>
        <v>115222</v>
      </c>
      <c r="AT142" s="131">
        <v>22321</v>
      </c>
      <c r="AU142" s="131">
        <v>14629.5</v>
      </c>
      <c r="AV142" s="131">
        <v>0</v>
      </c>
      <c r="AW142" s="131">
        <v>4026.75</v>
      </c>
      <c r="AX142" s="131">
        <v>3610.5</v>
      </c>
      <c r="AY142" s="131">
        <f t="shared" si="75"/>
        <v>-1361.5959067983058</v>
      </c>
      <c r="AZ142" s="133">
        <f t="shared" si="76"/>
        <v>158448.15409320168</v>
      </c>
      <c r="BA142" s="134">
        <f t="shared" si="65"/>
        <v>75034.263450293991</v>
      </c>
      <c r="BB142" s="134"/>
      <c r="BC142" s="134"/>
      <c r="BD142" s="64"/>
      <c r="BE142" s="31">
        <v>133</v>
      </c>
      <c r="BF142" s="32" t="s">
        <v>195</v>
      </c>
      <c r="BG142" s="135">
        <v>0</v>
      </c>
      <c r="BH142" s="33">
        <v>0</v>
      </c>
      <c r="BI142" s="33"/>
      <c r="BJ142" s="34">
        <v>0</v>
      </c>
      <c r="BK142" s="35">
        <f t="shared" si="77"/>
        <v>0</v>
      </c>
      <c r="BL142" s="34">
        <v>0</v>
      </c>
      <c r="BM142" s="34">
        <v>0</v>
      </c>
      <c r="BN142" s="35">
        <f t="shared" si="66"/>
        <v>0</v>
      </c>
      <c r="BO142" s="36">
        <f t="shared" si="67"/>
        <v>0</v>
      </c>
      <c r="BP142" s="37"/>
      <c r="BQ142" s="35">
        <f t="shared" si="78"/>
        <v>0</v>
      </c>
      <c r="BR142" s="37"/>
      <c r="BS142" s="136">
        <f t="shared" si="79"/>
        <v>115222</v>
      </c>
      <c r="BT142" s="137">
        <f t="shared" si="80"/>
        <v>115222</v>
      </c>
      <c r="BU142" s="138">
        <f t="shared" si="81"/>
        <v>0</v>
      </c>
      <c r="BV142" s="137">
        <v>-1361.5959067983058</v>
      </c>
      <c r="BW142" s="35">
        <f t="shared" si="82"/>
        <v>-1361.5959067983058</v>
      </c>
      <c r="BX142" s="37"/>
      <c r="BY142" s="36">
        <f t="shared" si="68"/>
        <v>-1361.5959067983058</v>
      </c>
      <c r="BZ142" s="139"/>
      <c r="CA142" s="70"/>
      <c r="CB142" s="124">
        <v>133</v>
      </c>
      <c r="CC142" s="125">
        <v>0</v>
      </c>
      <c r="CD142" s="140">
        <v>0</v>
      </c>
      <c r="CE142" s="140">
        <v>0</v>
      </c>
      <c r="CF142" s="140">
        <v>0</v>
      </c>
      <c r="CG142" s="141">
        <v>0</v>
      </c>
      <c r="CK142" s="139"/>
    </row>
    <row r="143" spans="1:89" x14ac:dyDescent="0.25">
      <c r="A143" s="119">
        <v>134</v>
      </c>
      <c r="B143" s="119">
        <v>134</v>
      </c>
      <c r="C143" s="120" t="s">
        <v>196</v>
      </c>
      <c r="D143" s="8">
        <f t="shared" si="69"/>
        <v>0</v>
      </c>
      <c r="E143" s="9">
        <f t="shared" si="56"/>
        <v>0</v>
      </c>
      <c r="F143" s="9">
        <f t="shared" si="56"/>
        <v>0</v>
      </c>
      <c r="G143" s="9">
        <f t="shared" si="56"/>
        <v>0</v>
      </c>
      <c r="H143" s="26">
        <f t="shared" si="70"/>
        <v>0</v>
      </c>
      <c r="I143" s="27"/>
      <c r="J143" s="11">
        <f t="shared" si="57"/>
        <v>0</v>
      </c>
      <c r="K143" s="121" t="str">
        <f t="shared" si="71"/>
        <v/>
      </c>
      <c r="L143" s="28">
        <f t="shared" si="72"/>
        <v>0</v>
      </c>
      <c r="M143" s="26">
        <f t="shared" si="73"/>
        <v>0</v>
      </c>
      <c r="N143" s="29"/>
      <c r="O143" s="30">
        <f t="shared" si="58"/>
        <v>0</v>
      </c>
      <c r="Q143" s="11">
        <f t="shared" si="59"/>
        <v>0</v>
      </c>
      <c r="R143" s="9">
        <f t="shared" si="60"/>
        <v>0</v>
      </c>
      <c r="S143" s="9">
        <f t="shared" si="61"/>
        <v>0</v>
      </c>
      <c r="T143" s="10">
        <f t="shared" si="62"/>
        <v>0</v>
      </c>
      <c r="V143" s="30">
        <f t="shared" si="63"/>
        <v>0</v>
      </c>
      <c r="W143" s="123"/>
      <c r="X143" s="124">
        <v>134</v>
      </c>
      <c r="Y143" s="125"/>
      <c r="Z143" s="125"/>
      <c r="AA143" s="126"/>
      <c r="AB143" s="127"/>
      <c r="AC143" s="127"/>
      <c r="AD143" s="127"/>
      <c r="AE143" s="127"/>
      <c r="AF143" s="127"/>
      <c r="AG143" s="127"/>
      <c r="AH143" s="127"/>
      <c r="AI143" s="127"/>
      <c r="AJ143" s="127"/>
      <c r="AK143" s="127"/>
      <c r="AL143" s="128"/>
      <c r="AN143" s="124">
        <v>134</v>
      </c>
      <c r="AO143" s="129">
        <v>134</v>
      </c>
      <c r="AP143" s="130" t="s">
        <v>196</v>
      </c>
      <c r="AQ143" s="131">
        <f t="shared" si="64"/>
        <v>0</v>
      </c>
      <c r="AR143" s="132">
        <v>0</v>
      </c>
      <c r="AS143" s="131">
        <f t="shared" si="74"/>
        <v>0</v>
      </c>
      <c r="AT143" s="131">
        <v>0</v>
      </c>
      <c r="AU143" s="131">
        <v>0</v>
      </c>
      <c r="AV143" s="131">
        <v>0</v>
      </c>
      <c r="AW143" s="131">
        <v>0</v>
      </c>
      <c r="AX143" s="131">
        <v>0</v>
      </c>
      <c r="AY143" s="131">
        <f t="shared" si="75"/>
        <v>0</v>
      </c>
      <c r="AZ143" s="133">
        <f t="shared" si="76"/>
        <v>0</v>
      </c>
      <c r="BA143" s="134">
        <f t="shared" si="65"/>
        <v>0</v>
      </c>
      <c r="BB143" s="134"/>
      <c r="BC143" s="134"/>
      <c r="BD143" s="64"/>
      <c r="BE143" s="31">
        <v>134</v>
      </c>
      <c r="BF143" s="32" t="s">
        <v>196</v>
      </c>
      <c r="BG143" s="135">
        <v>0</v>
      </c>
      <c r="BH143" s="33">
        <v>0</v>
      </c>
      <c r="BI143" s="33"/>
      <c r="BJ143" s="34">
        <v>0</v>
      </c>
      <c r="BK143" s="35">
        <f t="shared" si="77"/>
        <v>0</v>
      </c>
      <c r="BL143" s="34">
        <v>0</v>
      </c>
      <c r="BM143" s="34">
        <v>0</v>
      </c>
      <c r="BN143" s="35">
        <f t="shared" si="66"/>
        <v>0</v>
      </c>
      <c r="BO143" s="36">
        <f t="shared" si="67"/>
        <v>0</v>
      </c>
      <c r="BP143" s="37"/>
      <c r="BQ143" s="35">
        <f t="shared" si="78"/>
        <v>0</v>
      </c>
      <c r="BR143" s="37"/>
      <c r="BS143" s="136">
        <f t="shared" si="79"/>
        <v>0</v>
      </c>
      <c r="BT143" s="137">
        <f t="shared" si="80"/>
        <v>0</v>
      </c>
      <c r="BU143" s="138">
        <f t="shared" si="81"/>
        <v>0</v>
      </c>
      <c r="BV143" s="137">
        <v>0</v>
      </c>
      <c r="BW143" s="35">
        <f t="shared" si="82"/>
        <v>0</v>
      </c>
      <c r="BX143" s="37"/>
      <c r="BY143" s="36">
        <f t="shared" si="68"/>
        <v>0</v>
      </c>
      <c r="BZ143" s="139"/>
      <c r="CA143" s="70"/>
      <c r="CB143" s="124">
        <v>134</v>
      </c>
      <c r="CC143" s="125"/>
      <c r="CD143" s="140"/>
      <c r="CE143" s="140"/>
      <c r="CF143" s="140"/>
      <c r="CG143" s="141"/>
      <c r="CK143" s="139"/>
    </row>
    <row r="144" spans="1:89" x14ac:dyDescent="0.25">
      <c r="A144" s="119">
        <v>135</v>
      </c>
      <c r="B144" s="119">
        <v>135</v>
      </c>
      <c r="C144" s="120" t="s">
        <v>197</v>
      </c>
      <c r="D144" s="8">
        <f t="shared" si="69"/>
        <v>1</v>
      </c>
      <c r="E144" s="9">
        <f t="shared" si="56"/>
        <v>17092</v>
      </c>
      <c r="F144" s="9">
        <f t="shared" si="56"/>
        <v>0</v>
      </c>
      <c r="G144" s="9">
        <f t="shared" si="56"/>
        <v>893</v>
      </c>
      <c r="H144" s="26">
        <f t="shared" si="70"/>
        <v>17985</v>
      </c>
      <c r="I144" s="27"/>
      <c r="J144" s="11">
        <f t="shared" si="57"/>
        <v>11263.666602154617</v>
      </c>
      <c r="K144" s="121">
        <f t="shared" si="71"/>
        <v>0.65900225849254723</v>
      </c>
      <c r="L144" s="28">
        <f t="shared" si="72"/>
        <v>893</v>
      </c>
      <c r="M144" s="26">
        <f t="shared" si="73"/>
        <v>12156.666602154617</v>
      </c>
      <c r="N144" s="29"/>
      <c r="O144" s="30">
        <f t="shared" si="58"/>
        <v>5828.3333978453829</v>
      </c>
      <c r="Q144" s="11">
        <f t="shared" si="59"/>
        <v>0</v>
      </c>
      <c r="R144" s="9">
        <f t="shared" si="60"/>
        <v>11263.666602154617</v>
      </c>
      <c r="S144" s="9">
        <f t="shared" si="61"/>
        <v>893</v>
      </c>
      <c r="T144" s="10">
        <f t="shared" si="62"/>
        <v>12156.666602154617</v>
      </c>
      <c r="V144" s="30">
        <f t="shared" si="63"/>
        <v>17985</v>
      </c>
      <c r="W144" s="123"/>
      <c r="X144" s="124">
        <v>135</v>
      </c>
      <c r="Y144" s="125">
        <v>1</v>
      </c>
      <c r="Z144" s="125">
        <v>0</v>
      </c>
      <c r="AA144" s="126">
        <v>0</v>
      </c>
      <c r="AB144" s="127">
        <v>17092</v>
      </c>
      <c r="AC144" s="127">
        <v>0</v>
      </c>
      <c r="AD144" s="127">
        <v>17092</v>
      </c>
      <c r="AE144" s="127">
        <v>0</v>
      </c>
      <c r="AF144" s="127">
        <v>893</v>
      </c>
      <c r="AG144" s="127">
        <v>17985</v>
      </c>
      <c r="AH144" s="127">
        <v>0</v>
      </c>
      <c r="AI144" s="127">
        <v>0</v>
      </c>
      <c r="AJ144" s="127">
        <v>0</v>
      </c>
      <c r="AK144" s="127">
        <v>0</v>
      </c>
      <c r="AL144" s="128">
        <v>17985</v>
      </c>
      <c r="AN144" s="124">
        <v>135</v>
      </c>
      <c r="AO144" s="129">
        <v>135</v>
      </c>
      <c r="AP144" s="130" t="s">
        <v>197</v>
      </c>
      <c r="AQ144" s="131">
        <f t="shared" si="64"/>
        <v>17092</v>
      </c>
      <c r="AR144" s="132">
        <v>0</v>
      </c>
      <c r="AS144" s="131">
        <f t="shared" si="74"/>
        <v>17092</v>
      </c>
      <c r="AT144" s="131">
        <v>0</v>
      </c>
      <c r="AU144" s="131">
        <v>0</v>
      </c>
      <c r="AV144" s="131">
        <v>0</v>
      </c>
      <c r="AW144" s="131">
        <v>0</v>
      </c>
      <c r="AX144" s="131">
        <v>0</v>
      </c>
      <c r="AY144" s="131">
        <f t="shared" si="75"/>
        <v>0</v>
      </c>
      <c r="AZ144" s="133">
        <f t="shared" si="76"/>
        <v>17092</v>
      </c>
      <c r="BA144" s="134">
        <f t="shared" si="65"/>
        <v>11263.666602154617</v>
      </c>
      <c r="BB144" s="134"/>
      <c r="BC144" s="134"/>
      <c r="BD144" s="64"/>
      <c r="BE144" s="31">
        <v>135</v>
      </c>
      <c r="BF144" s="32" t="s">
        <v>197</v>
      </c>
      <c r="BG144" s="135">
        <v>0</v>
      </c>
      <c r="BH144" s="33">
        <v>0</v>
      </c>
      <c r="BI144" s="33"/>
      <c r="BJ144" s="34">
        <v>0</v>
      </c>
      <c r="BK144" s="35">
        <f t="shared" si="77"/>
        <v>0</v>
      </c>
      <c r="BL144" s="34">
        <v>0</v>
      </c>
      <c r="BM144" s="34">
        <v>0</v>
      </c>
      <c r="BN144" s="35">
        <f t="shared" si="66"/>
        <v>0</v>
      </c>
      <c r="BO144" s="36">
        <f t="shared" si="67"/>
        <v>0</v>
      </c>
      <c r="BP144" s="37"/>
      <c r="BQ144" s="35">
        <f t="shared" si="78"/>
        <v>0</v>
      </c>
      <c r="BR144" s="37"/>
      <c r="BS144" s="136">
        <f t="shared" si="79"/>
        <v>17092</v>
      </c>
      <c r="BT144" s="137">
        <f t="shared" si="80"/>
        <v>17092</v>
      </c>
      <c r="BU144" s="138">
        <f t="shared" si="81"/>
        <v>0</v>
      </c>
      <c r="BV144" s="137">
        <v>0</v>
      </c>
      <c r="BW144" s="35">
        <f t="shared" si="82"/>
        <v>0</v>
      </c>
      <c r="BX144" s="37"/>
      <c r="BY144" s="36">
        <f t="shared" si="68"/>
        <v>0</v>
      </c>
      <c r="BZ144" s="139"/>
      <c r="CA144" s="70"/>
      <c r="CB144" s="124">
        <v>135</v>
      </c>
      <c r="CC144" s="125">
        <v>0</v>
      </c>
      <c r="CD144" s="140">
        <v>0</v>
      </c>
      <c r="CE144" s="140">
        <v>0</v>
      </c>
      <c r="CF144" s="140">
        <v>0</v>
      </c>
      <c r="CG144" s="141">
        <v>0</v>
      </c>
      <c r="CK144" s="139"/>
    </row>
    <row r="145" spans="1:89" x14ac:dyDescent="0.25">
      <c r="A145" s="119">
        <v>136</v>
      </c>
      <c r="B145" s="119">
        <v>136</v>
      </c>
      <c r="C145" s="120" t="s">
        <v>198</v>
      </c>
      <c r="D145" s="8">
        <f t="shared" si="69"/>
        <v>11</v>
      </c>
      <c r="E145" s="9">
        <f t="shared" si="56"/>
        <v>131870</v>
      </c>
      <c r="F145" s="9">
        <f t="shared" si="56"/>
        <v>0</v>
      </c>
      <c r="G145" s="9">
        <f t="shared" si="56"/>
        <v>9791</v>
      </c>
      <c r="H145" s="26">
        <f t="shared" si="70"/>
        <v>141661</v>
      </c>
      <c r="I145" s="27"/>
      <c r="J145" s="11">
        <f t="shared" si="57"/>
        <v>22968.205715240747</v>
      </c>
      <c r="K145" s="121">
        <f t="shared" si="71"/>
        <v>0.65900225849254723</v>
      </c>
      <c r="L145" s="28">
        <f t="shared" si="72"/>
        <v>9791</v>
      </c>
      <c r="M145" s="26">
        <f t="shared" si="73"/>
        <v>32759.205715240747</v>
      </c>
      <c r="N145" s="29"/>
      <c r="O145" s="30">
        <f t="shared" si="58"/>
        <v>108901.79428475925</v>
      </c>
      <c r="Q145" s="11">
        <f t="shared" si="59"/>
        <v>0</v>
      </c>
      <c r="R145" s="9">
        <f t="shared" si="60"/>
        <v>22968.205715240747</v>
      </c>
      <c r="S145" s="9">
        <f t="shared" si="61"/>
        <v>9791</v>
      </c>
      <c r="T145" s="10">
        <f t="shared" si="62"/>
        <v>32759.205715240747</v>
      </c>
      <c r="V145" s="30">
        <f t="shared" si="63"/>
        <v>44644</v>
      </c>
      <c r="W145" s="123"/>
      <c r="X145" s="124">
        <v>136</v>
      </c>
      <c r="Y145" s="125">
        <v>11</v>
      </c>
      <c r="Z145" s="125">
        <v>3.8763494526540723E-2</v>
      </c>
      <c r="AA145" s="126">
        <v>0</v>
      </c>
      <c r="AB145" s="127">
        <v>131870</v>
      </c>
      <c r="AC145" s="127">
        <v>0</v>
      </c>
      <c r="AD145" s="127">
        <v>131870</v>
      </c>
      <c r="AE145" s="127">
        <v>0</v>
      </c>
      <c r="AF145" s="127">
        <v>9791</v>
      </c>
      <c r="AG145" s="127">
        <v>141661</v>
      </c>
      <c r="AH145" s="127">
        <v>0</v>
      </c>
      <c r="AI145" s="127">
        <v>0</v>
      </c>
      <c r="AJ145" s="127">
        <v>0</v>
      </c>
      <c r="AK145" s="127">
        <v>0</v>
      </c>
      <c r="AL145" s="128">
        <v>141661</v>
      </c>
      <c r="AN145" s="124">
        <v>136</v>
      </c>
      <c r="AO145" s="129">
        <v>136</v>
      </c>
      <c r="AP145" s="130" t="s">
        <v>198</v>
      </c>
      <c r="AQ145" s="131">
        <f t="shared" si="64"/>
        <v>131870</v>
      </c>
      <c r="AR145" s="132">
        <v>97017</v>
      </c>
      <c r="AS145" s="131">
        <f t="shared" si="74"/>
        <v>34853</v>
      </c>
      <c r="AT145" s="131">
        <v>0</v>
      </c>
      <c r="AU145" s="131">
        <v>0</v>
      </c>
      <c r="AV145" s="131">
        <v>0</v>
      </c>
      <c r="AW145" s="131">
        <v>0</v>
      </c>
      <c r="AX145" s="131">
        <v>0</v>
      </c>
      <c r="AY145" s="131">
        <f t="shared" si="75"/>
        <v>0</v>
      </c>
      <c r="AZ145" s="133">
        <f t="shared" si="76"/>
        <v>34853</v>
      </c>
      <c r="BA145" s="134">
        <f t="shared" si="65"/>
        <v>22968.205715240747</v>
      </c>
      <c r="BB145" s="134"/>
      <c r="BC145" s="134"/>
      <c r="BD145" s="64"/>
      <c r="BE145" s="31">
        <v>136</v>
      </c>
      <c r="BF145" s="32" t="s">
        <v>198</v>
      </c>
      <c r="BG145" s="135">
        <v>0</v>
      </c>
      <c r="BH145" s="33">
        <v>0</v>
      </c>
      <c r="BI145" s="33"/>
      <c r="BJ145" s="34">
        <v>0</v>
      </c>
      <c r="BK145" s="35">
        <f t="shared" si="77"/>
        <v>0</v>
      </c>
      <c r="BL145" s="34">
        <v>0</v>
      </c>
      <c r="BM145" s="34">
        <v>0</v>
      </c>
      <c r="BN145" s="35">
        <f t="shared" si="66"/>
        <v>0</v>
      </c>
      <c r="BO145" s="36">
        <f t="shared" si="67"/>
        <v>0</v>
      </c>
      <c r="BP145" s="37"/>
      <c r="BQ145" s="35">
        <f t="shared" si="78"/>
        <v>0</v>
      </c>
      <c r="BR145" s="37"/>
      <c r="BS145" s="136">
        <f t="shared" si="79"/>
        <v>34853</v>
      </c>
      <c r="BT145" s="137">
        <f t="shared" si="80"/>
        <v>34853</v>
      </c>
      <c r="BU145" s="138">
        <f t="shared" si="81"/>
        <v>0</v>
      </c>
      <c r="BV145" s="137">
        <v>0</v>
      </c>
      <c r="BW145" s="35">
        <f t="shared" si="82"/>
        <v>0</v>
      </c>
      <c r="BX145" s="37"/>
      <c r="BY145" s="36">
        <f t="shared" si="68"/>
        <v>0</v>
      </c>
      <c r="BZ145" s="139"/>
      <c r="CA145" s="70"/>
      <c r="CB145" s="124">
        <v>136</v>
      </c>
      <c r="CC145" s="125">
        <v>0</v>
      </c>
      <c r="CD145" s="140">
        <v>0</v>
      </c>
      <c r="CE145" s="140">
        <v>0</v>
      </c>
      <c r="CF145" s="140">
        <v>0</v>
      </c>
      <c r="CG145" s="141">
        <v>0</v>
      </c>
      <c r="CK145" s="139"/>
    </row>
    <row r="146" spans="1:89" x14ac:dyDescent="0.25">
      <c r="A146" s="119">
        <v>137</v>
      </c>
      <c r="B146" s="119">
        <v>137</v>
      </c>
      <c r="C146" s="120" t="s">
        <v>199</v>
      </c>
      <c r="D146" s="8">
        <f t="shared" si="69"/>
        <v>810.65999999999963</v>
      </c>
      <c r="E146" s="9">
        <f t="shared" si="56"/>
        <v>9639068</v>
      </c>
      <c r="F146" s="9">
        <f t="shared" si="56"/>
        <v>704796</v>
      </c>
      <c r="G146" s="9">
        <f t="shared" si="56"/>
        <v>720757</v>
      </c>
      <c r="H146" s="26">
        <f t="shared" si="70"/>
        <v>11064621</v>
      </c>
      <c r="I146" s="27"/>
      <c r="J146" s="11">
        <f t="shared" si="57"/>
        <v>-7526.4201153733165</v>
      </c>
      <c r="K146" s="121">
        <f t="shared" si="71"/>
        <v>-7.3611327417224467E-3</v>
      </c>
      <c r="L146" s="28">
        <f t="shared" si="72"/>
        <v>720757</v>
      </c>
      <c r="M146" s="26">
        <f t="shared" si="73"/>
        <v>713230.57988462667</v>
      </c>
      <c r="N146" s="29"/>
      <c r="O146" s="30">
        <f t="shared" si="58"/>
        <v>10351390.420115374</v>
      </c>
      <c r="Q146" s="11">
        <f t="shared" si="59"/>
        <v>33965</v>
      </c>
      <c r="R146" s="9">
        <f t="shared" si="60"/>
        <v>-7526.4201153733165</v>
      </c>
      <c r="S146" s="9">
        <f t="shared" si="61"/>
        <v>723343</v>
      </c>
      <c r="T146" s="10">
        <f t="shared" si="62"/>
        <v>747195.57988462667</v>
      </c>
      <c r="V146" s="30">
        <f t="shared" si="63"/>
        <v>1777176.0677977495</v>
      </c>
      <c r="W146" s="123"/>
      <c r="X146" s="124">
        <v>137</v>
      </c>
      <c r="Y146" s="125">
        <v>810.65999999999963</v>
      </c>
      <c r="Z146" s="125">
        <v>0.43808279104479148</v>
      </c>
      <c r="AA146" s="126">
        <v>707.35999999999979</v>
      </c>
      <c r="AB146" s="127">
        <v>9639068</v>
      </c>
      <c r="AC146" s="127">
        <v>0</v>
      </c>
      <c r="AD146" s="127">
        <v>9639068</v>
      </c>
      <c r="AE146" s="127">
        <v>704796</v>
      </c>
      <c r="AF146" s="127">
        <v>720757</v>
      </c>
      <c r="AG146" s="127">
        <v>11064621</v>
      </c>
      <c r="AH146" s="127">
        <v>30517</v>
      </c>
      <c r="AI146" s="127">
        <v>862</v>
      </c>
      <c r="AJ146" s="127">
        <v>2586</v>
      </c>
      <c r="AK146" s="127">
        <v>33965</v>
      </c>
      <c r="AL146" s="128">
        <v>11098586</v>
      </c>
      <c r="AN146" s="124">
        <v>137</v>
      </c>
      <c r="AO146" s="129">
        <v>137</v>
      </c>
      <c r="AP146" s="130" t="s">
        <v>199</v>
      </c>
      <c r="AQ146" s="131">
        <f t="shared" si="64"/>
        <v>9639068</v>
      </c>
      <c r="AR146" s="132">
        <v>10883650</v>
      </c>
      <c r="AS146" s="131">
        <f t="shared" si="74"/>
        <v>0</v>
      </c>
      <c r="AT146" s="131">
        <v>187224</v>
      </c>
      <c r="AU146" s="131">
        <v>158766</v>
      </c>
      <c r="AV146" s="131">
        <v>214858.5</v>
      </c>
      <c r="AW146" s="131">
        <v>391845.5</v>
      </c>
      <c r="AX146" s="131">
        <v>81181</v>
      </c>
      <c r="AY146" s="131">
        <f t="shared" si="75"/>
        <v>-11420.932202250464</v>
      </c>
      <c r="AZ146" s="133">
        <f t="shared" si="76"/>
        <v>1022454.0677977495</v>
      </c>
      <c r="BA146" s="134">
        <f t="shared" si="65"/>
        <v>-7526.4201153733165</v>
      </c>
      <c r="BB146" s="134"/>
      <c r="BC146" s="134"/>
      <c r="BD146" s="64"/>
      <c r="BE146" s="31">
        <v>137</v>
      </c>
      <c r="BF146" s="32" t="s">
        <v>199</v>
      </c>
      <c r="BG146" s="135">
        <v>0</v>
      </c>
      <c r="BH146" s="33">
        <v>0</v>
      </c>
      <c r="BI146" s="33"/>
      <c r="BJ146" s="34">
        <v>0</v>
      </c>
      <c r="BK146" s="35">
        <f t="shared" si="77"/>
        <v>0</v>
      </c>
      <c r="BL146" s="34">
        <v>0</v>
      </c>
      <c r="BM146" s="34">
        <v>0</v>
      </c>
      <c r="BN146" s="35">
        <f t="shared" si="66"/>
        <v>0</v>
      </c>
      <c r="BO146" s="36">
        <f t="shared" si="67"/>
        <v>0</v>
      </c>
      <c r="BP146" s="37"/>
      <c r="BQ146" s="35">
        <f t="shared" si="78"/>
        <v>0</v>
      </c>
      <c r="BR146" s="37"/>
      <c r="BS146" s="136">
        <f t="shared" si="79"/>
        <v>0</v>
      </c>
      <c r="BT146" s="137">
        <f t="shared" si="80"/>
        <v>0</v>
      </c>
      <c r="BU146" s="138">
        <f t="shared" si="81"/>
        <v>0</v>
      </c>
      <c r="BV146" s="137">
        <v>-11420.932202250464</v>
      </c>
      <c r="BW146" s="35">
        <f t="shared" si="82"/>
        <v>-11420.932202250464</v>
      </c>
      <c r="BX146" s="37"/>
      <c r="BY146" s="36">
        <f t="shared" si="68"/>
        <v>-11420.932202250464</v>
      </c>
      <c r="BZ146" s="139"/>
      <c r="CA146" s="70"/>
      <c r="CB146" s="124">
        <v>137</v>
      </c>
      <c r="CC146" s="125">
        <v>0</v>
      </c>
      <c r="CD146" s="140">
        <v>0</v>
      </c>
      <c r="CE146" s="140">
        <v>0</v>
      </c>
      <c r="CF146" s="140">
        <v>0</v>
      </c>
      <c r="CG146" s="141">
        <v>0</v>
      </c>
      <c r="CK146" s="139"/>
    </row>
    <row r="147" spans="1:89" x14ac:dyDescent="0.25">
      <c r="A147" s="119">
        <v>138</v>
      </c>
      <c r="B147" s="119">
        <v>138</v>
      </c>
      <c r="C147" s="120" t="s">
        <v>200</v>
      </c>
      <c r="D147" s="8">
        <f t="shared" si="69"/>
        <v>4</v>
      </c>
      <c r="E147" s="9">
        <f t="shared" si="56"/>
        <v>50764</v>
      </c>
      <c r="F147" s="9">
        <f t="shared" si="56"/>
        <v>0</v>
      </c>
      <c r="G147" s="9">
        <f t="shared" si="56"/>
        <v>3572</v>
      </c>
      <c r="H147" s="26">
        <f t="shared" si="70"/>
        <v>54336</v>
      </c>
      <c r="I147" s="27"/>
      <c r="J147" s="11">
        <f t="shared" si="57"/>
        <v>12253.487994410423</v>
      </c>
      <c r="K147" s="121">
        <f t="shared" si="71"/>
        <v>0.49286010757020443</v>
      </c>
      <c r="L147" s="28">
        <f t="shared" si="72"/>
        <v>3572</v>
      </c>
      <c r="M147" s="26">
        <f t="shared" si="73"/>
        <v>15825.487994410423</v>
      </c>
      <c r="N147" s="29"/>
      <c r="O147" s="30">
        <f t="shared" si="58"/>
        <v>38510.512005589575</v>
      </c>
      <c r="Q147" s="11">
        <f t="shared" si="59"/>
        <v>0</v>
      </c>
      <c r="R147" s="9">
        <f t="shared" si="60"/>
        <v>12253.487994410423</v>
      </c>
      <c r="S147" s="9">
        <f t="shared" si="61"/>
        <v>3572</v>
      </c>
      <c r="T147" s="10">
        <f t="shared" si="62"/>
        <v>15825.487994410423</v>
      </c>
      <c r="V147" s="30">
        <f t="shared" si="63"/>
        <v>28434</v>
      </c>
      <c r="W147" s="123"/>
      <c r="X147" s="124">
        <v>138</v>
      </c>
      <c r="Y147" s="125">
        <v>4</v>
      </c>
      <c r="Z147" s="125">
        <v>0</v>
      </c>
      <c r="AA147" s="126">
        <v>0</v>
      </c>
      <c r="AB147" s="127">
        <v>50764</v>
      </c>
      <c r="AC147" s="127">
        <v>0</v>
      </c>
      <c r="AD147" s="127">
        <v>50764</v>
      </c>
      <c r="AE147" s="127">
        <v>0</v>
      </c>
      <c r="AF147" s="127">
        <v>3572</v>
      </c>
      <c r="AG147" s="127">
        <v>54336</v>
      </c>
      <c r="AH147" s="127">
        <v>0</v>
      </c>
      <c r="AI147" s="127">
        <v>0</v>
      </c>
      <c r="AJ147" s="127">
        <v>0</v>
      </c>
      <c r="AK147" s="127">
        <v>0</v>
      </c>
      <c r="AL147" s="128">
        <v>54336</v>
      </c>
      <c r="AN147" s="124">
        <v>138</v>
      </c>
      <c r="AO147" s="129">
        <v>138</v>
      </c>
      <c r="AP147" s="130" t="s">
        <v>200</v>
      </c>
      <c r="AQ147" s="131">
        <f t="shared" si="64"/>
        <v>50764</v>
      </c>
      <c r="AR147" s="132">
        <v>32170</v>
      </c>
      <c r="AS147" s="131">
        <f t="shared" si="74"/>
        <v>18594</v>
      </c>
      <c r="AT147" s="131">
        <v>0</v>
      </c>
      <c r="AU147" s="131">
        <v>6268</v>
      </c>
      <c r="AV147" s="131">
        <v>0</v>
      </c>
      <c r="AW147" s="131">
        <v>0</v>
      </c>
      <c r="AX147" s="131">
        <v>0</v>
      </c>
      <c r="AY147" s="131">
        <f t="shared" si="75"/>
        <v>0</v>
      </c>
      <c r="AZ147" s="133">
        <f t="shared" si="76"/>
        <v>24862</v>
      </c>
      <c r="BA147" s="134">
        <f t="shared" si="65"/>
        <v>12253.487994410423</v>
      </c>
      <c r="BB147" s="134"/>
      <c r="BC147" s="134"/>
      <c r="BD147" s="64"/>
      <c r="BE147" s="31">
        <v>138</v>
      </c>
      <c r="BF147" s="32" t="s">
        <v>200</v>
      </c>
      <c r="BG147" s="135">
        <v>0</v>
      </c>
      <c r="BH147" s="33">
        <v>0</v>
      </c>
      <c r="BI147" s="33"/>
      <c r="BJ147" s="34">
        <v>0</v>
      </c>
      <c r="BK147" s="35">
        <f t="shared" si="77"/>
        <v>0</v>
      </c>
      <c r="BL147" s="34">
        <v>0</v>
      </c>
      <c r="BM147" s="34">
        <v>0</v>
      </c>
      <c r="BN147" s="35">
        <f t="shared" si="66"/>
        <v>0</v>
      </c>
      <c r="BO147" s="36">
        <f t="shared" si="67"/>
        <v>0</v>
      </c>
      <c r="BP147" s="37"/>
      <c r="BQ147" s="35">
        <f t="shared" si="78"/>
        <v>0</v>
      </c>
      <c r="BR147" s="37"/>
      <c r="BS147" s="136">
        <f t="shared" si="79"/>
        <v>18594</v>
      </c>
      <c r="BT147" s="137">
        <f t="shared" si="80"/>
        <v>18594</v>
      </c>
      <c r="BU147" s="138">
        <f t="shared" si="81"/>
        <v>0</v>
      </c>
      <c r="BV147" s="137">
        <v>0</v>
      </c>
      <c r="BW147" s="35">
        <f t="shared" si="82"/>
        <v>0</v>
      </c>
      <c r="BX147" s="37"/>
      <c r="BY147" s="36">
        <f t="shared" si="68"/>
        <v>0</v>
      </c>
      <c r="BZ147" s="139"/>
      <c r="CA147" s="70"/>
      <c r="CB147" s="124">
        <v>138</v>
      </c>
      <c r="CC147" s="125">
        <v>0</v>
      </c>
      <c r="CD147" s="140">
        <v>0</v>
      </c>
      <c r="CE147" s="140">
        <v>0</v>
      </c>
      <c r="CF147" s="140">
        <v>0</v>
      </c>
      <c r="CG147" s="141">
        <v>0</v>
      </c>
      <c r="CK147" s="139"/>
    </row>
    <row r="148" spans="1:89" x14ac:dyDescent="0.25">
      <c r="A148" s="119">
        <v>139</v>
      </c>
      <c r="B148" s="119">
        <v>139</v>
      </c>
      <c r="C148" s="120" t="s">
        <v>201</v>
      </c>
      <c r="D148" s="8">
        <f t="shared" si="69"/>
        <v>12.94</v>
      </c>
      <c r="E148" s="9">
        <f t="shared" si="56"/>
        <v>166662</v>
      </c>
      <c r="F148" s="9">
        <f t="shared" si="56"/>
        <v>0</v>
      </c>
      <c r="G148" s="9">
        <f t="shared" si="56"/>
        <v>11375</v>
      </c>
      <c r="H148" s="26">
        <f t="shared" si="70"/>
        <v>178037</v>
      </c>
      <c r="I148" s="27"/>
      <c r="J148" s="11">
        <f t="shared" si="57"/>
        <v>15406.813801297261</v>
      </c>
      <c r="K148" s="121">
        <f t="shared" si="71"/>
        <v>0.38400393308568376</v>
      </c>
      <c r="L148" s="28">
        <f t="shared" si="72"/>
        <v>11375</v>
      </c>
      <c r="M148" s="26">
        <f t="shared" si="73"/>
        <v>26781.813801297263</v>
      </c>
      <c r="N148" s="29"/>
      <c r="O148" s="30">
        <f t="shared" si="58"/>
        <v>151255.18619870272</v>
      </c>
      <c r="Q148" s="11">
        <f t="shared" si="59"/>
        <v>0</v>
      </c>
      <c r="R148" s="9">
        <f t="shared" si="60"/>
        <v>15406.813801297261</v>
      </c>
      <c r="S148" s="9">
        <f t="shared" si="61"/>
        <v>11375</v>
      </c>
      <c r="T148" s="10">
        <f t="shared" si="62"/>
        <v>26781.813801297263</v>
      </c>
      <c r="V148" s="30">
        <f t="shared" si="63"/>
        <v>51496.5</v>
      </c>
      <c r="W148" s="123"/>
      <c r="X148" s="124">
        <v>139</v>
      </c>
      <c r="Y148" s="125">
        <v>12.94</v>
      </c>
      <c r="Z148" s="125">
        <v>0.20268139540462055</v>
      </c>
      <c r="AA148" s="126">
        <v>0</v>
      </c>
      <c r="AB148" s="127">
        <v>166662</v>
      </c>
      <c r="AC148" s="127">
        <v>0</v>
      </c>
      <c r="AD148" s="127">
        <v>166662</v>
      </c>
      <c r="AE148" s="127">
        <v>0</v>
      </c>
      <c r="AF148" s="127">
        <v>11375</v>
      </c>
      <c r="AG148" s="127">
        <v>178037</v>
      </c>
      <c r="AH148" s="127">
        <v>0</v>
      </c>
      <c r="AI148" s="127">
        <v>0</v>
      </c>
      <c r="AJ148" s="127">
        <v>0</v>
      </c>
      <c r="AK148" s="127">
        <v>0</v>
      </c>
      <c r="AL148" s="128">
        <v>178037</v>
      </c>
      <c r="AN148" s="124">
        <v>139</v>
      </c>
      <c r="AO148" s="129">
        <v>139</v>
      </c>
      <c r="AP148" s="130" t="s">
        <v>201</v>
      </c>
      <c r="AQ148" s="131">
        <f t="shared" si="64"/>
        <v>166662</v>
      </c>
      <c r="AR148" s="132">
        <v>143283</v>
      </c>
      <c r="AS148" s="131">
        <f t="shared" si="74"/>
        <v>23379</v>
      </c>
      <c r="AT148" s="131">
        <v>0</v>
      </c>
      <c r="AU148" s="131">
        <v>0</v>
      </c>
      <c r="AV148" s="131">
        <v>16230.5</v>
      </c>
      <c r="AW148" s="131">
        <v>512</v>
      </c>
      <c r="AX148" s="131">
        <v>0</v>
      </c>
      <c r="AY148" s="131">
        <f t="shared" si="75"/>
        <v>0</v>
      </c>
      <c r="AZ148" s="133">
        <f t="shared" si="76"/>
        <v>40121.5</v>
      </c>
      <c r="BA148" s="134">
        <f t="shared" si="65"/>
        <v>15406.813801297261</v>
      </c>
      <c r="BB148" s="134"/>
      <c r="BC148" s="134"/>
      <c r="BD148" s="64"/>
      <c r="BE148" s="31">
        <v>139</v>
      </c>
      <c r="BF148" s="32" t="s">
        <v>201</v>
      </c>
      <c r="BG148" s="135">
        <v>0</v>
      </c>
      <c r="BH148" s="33">
        <v>0</v>
      </c>
      <c r="BI148" s="33"/>
      <c r="BJ148" s="34">
        <v>0</v>
      </c>
      <c r="BK148" s="35">
        <f t="shared" si="77"/>
        <v>0</v>
      </c>
      <c r="BL148" s="34">
        <v>0</v>
      </c>
      <c r="BM148" s="34">
        <v>0</v>
      </c>
      <c r="BN148" s="35">
        <f t="shared" si="66"/>
        <v>0</v>
      </c>
      <c r="BO148" s="36">
        <f t="shared" si="67"/>
        <v>0</v>
      </c>
      <c r="BP148" s="37"/>
      <c r="BQ148" s="35">
        <f t="shared" si="78"/>
        <v>0</v>
      </c>
      <c r="BR148" s="37"/>
      <c r="BS148" s="136">
        <f t="shared" si="79"/>
        <v>23379</v>
      </c>
      <c r="BT148" s="137">
        <f t="shared" si="80"/>
        <v>23379</v>
      </c>
      <c r="BU148" s="138">
        <f t="shared" si="81"/>
        <v>0</v>
      </c>
      <c r="BV148" s="137">
        <v>0</v>
      </c>
      <c r="BW148" s="35">
        <f t="shared" si="82"/>
        <v>0</v>
      </c>
      <c r="BX148" s="37"/>
      <c r="BY148" s="36">
        <f t="shared" si="68"/>
        <v>0</v>
      </c>
      <c r="BZ148" s="139"/>
      <c r="CA148" s="70"/>
      <c r="CB148" s="124">
        <v>139</v>
      </c>
      <c r="CC148" s="125">
        <v>0</v>
      </c>
      <c r="CD148" s="140">
        <v>0</v>
      </c>
      <c r="CE148" s="140">
        <v>0</v>
      </c>
      <c r="CF148" s="140">
        <v>0</v>
      </c>
      <c r="CG148" s="141">
        <v>0</v>
      </c>
      <c r="CK148" s="139"/>
    </row>
    <row r="149" spans="1:89" x14ac:dyDescent="0.25">
      <c r="A149" s="119">
        <v>140</v>
      </c>
      <c r="B149" s="119">
        <v>140</v>
      </c>
      <c r="C149" s="120" t="s">
        <v>202</v>
      </c>
      <c r="D149" s="8">
        <f t="shared" si="69"/>
        <v>0</v>
      </c>
      <c r="E149" s="9">
        <f t="shared" si="56"/>
        <v>0</v>
      </c>
      <c r="F149" s="9">
        <f t="shared" si="56"/>
        <v>0</v>
      </c>
      <c r="G149" s="9">
        <f t="shared" si="56"/>
        <v>0</v>
      </c>
      <c r="H149" s="26">
        <f t="shared" si="70"/>
        <v>0</v>
      </c>
      <c r="I149" s="27"/>
      <c r="J149" s="11">
        <f t="shared" si="57"/>
        <v>0</v>
      </c>
      <c r="K149" s="121" t="str">
        <f t="shared" si="71"/>
        <v/>
      </c>
      <c r="L149" s="28">
        <f t="shared" si="72"/>
        <v>0</v>
      </c>
      <c r="M149" s="26">
        <f t="shared" si="73"/>
        <v>0</v>
      </c>
      <c r="N149" s="29"/>
      <c r="O149" s="30">
        <f t="shared" si="58"/>
        <v>0</v>
      </c>
      <c r="Q149" s="11">
        <f t="shared" si="59"/>
        <v>0</v>
      </c>
      <c r="R149" s="9">
        <f t="shared" si="60"/>
        <v>0</v>
      </c>
      <c r="S149" s="9">
        <f t="shared" si="61"/>
        <v>0</v>
      </c>
      <c r="T149" s="10">
        <f t="shared" si="62"/>
        <v>0</v>
      </c>
      <c r="V149" s="30">
        <f t="shared" si="63"/>
        <v>0</v>
      </c>
      <c r="W149" s="123"/>
      <c r="X149" s="124">
        <v>140</v>
      </c>
      <c r="Y149" s="125"/>
      <c r="Z149" s="125"/>
      <c r="AA149" s="126"/>
      <c r="AB149" s="127"/>
      <c r="AC149" s="127"/>
      <c r="AD149" s="127"/>
      <c r="AE149" s="127"/>
      <c r="AF149" s="127"/>
      <c r="AG149" s="127"/>
      <c r="AH149" s="127"/>
      <c r="AI149" s="127"/>
      <c r="AJ149" s="127"/>
      <c r="AK149" s="127"/>
      <c r="AL149" s="128"/>
      <c r="AN149" s="124">
        <v>140</v>
      </c>
      <c r="AO149" s="129">
        <v>140</v>
      </c>
      <c r="AP149" s="130" t="s">
        <v>202</v>
      </c>
      <c r="AQ149" s="131">
        <f t="shared" si="64"/>
        <v>0</v>
      </c>
      <c r="AR149" s="132">
        <v>0</v>
      </c>
      <c r="AS149" s="131">
        <f t="shared" si="74"/>
        <v>0</v>
      </c>
      <c r="AT149" s="131">
        <v>0</v>
      </c>
      <c r="AU149" s="131">
        <v>0</v>
      </c>
      <c r="AV149" s="131">
        <v>0</v>
      </c>
      <c r="AW149" s="131">
        <v>0</v>
      </c>
      <c r="AX149" s="131">
        <v>0</v>
      </c>
      <c r="AY149" s="131">
        <f t="shared" si="75"/>
        <v>0</v>
      </c>
      <c r="AZ149" s="133">
        <f t="shared" si="76"/>
        <v>0</v>
      </c>
      <c r="BA149" s="134">
        <f t="shared" si="65"/>
        <v>0</v>
      </c>
      <c r="BB149" s="134"/>
      <c r="BC149" s="134"/>
      <c r="BD149" s="64"/>
      <c r="BE149" s="31">
        <v>140</v>
      </c>
      <c r="BF149" s="32" t="s">
        <v>202</v>
      </c>
      <c r="BG149" s="135">
        <v>0</v>
      </c>
      <c r="BH149" s="33">
        <v>0</v>
      </c>
      <c r="BI149" s="33"/>
      <c r="BJ149" s="34">
        <v>0</v>
      </c>
      <c r="BK149" s="35">
        <f t="shared" si="77"/>
        <v>0</v>
      </c>
      <c r="BL149" s="34">
        <v>0</v>
      </c>
      <c r="BM149" s="34">
        <v>0</v>
      </c>
      <c r="BN149" s="35">
        <f t="shared" si="66"/>
        <v>0</v>
      </c>
      <c r="BO149" s="36">
        <f t="shared" si="67"/>
        <v>0</v>
      </c>
      <c r="BP149" s="37"/>
      <c r="BQ149" s="35">
        <f t="shared" si="78"/>
        <v>0</v>
      </c>
      <c r="BR149" s="37"/>
      <c r="BS149" s="136">
        <f t="shared" si="79"/>
        <v>0</v>
      </c>
      <c r="BT149" s="137">
        <f t="shared" si="80"/>
        <v>0</v>
      </c>
      <c r="BU149" s="138">
        <f t="shared" si="81"/>
        <v>0</v>
      </c>
      <c r="BV149" s="137">
        <v>0</v>
      </c>
      <c r="BW149" s="35">
        <f t="shared" si="82"/>
        <v>0</v>
      </c>
      <c r="BX149" s="37"/>
      <c r="BY149" s="36">
        <f t="shared" si="68"/>
        <v>0</v>
      </c>
      <c r="BZ149" s="139"/>
      <c r="CA149" s="70"/>
      <c r="CB149" s="124">
        <v>140</v>
      </c>
      <c r="CC149" s="125"/>
      <c r="CD149" s="140"/>
      <c r="CE149" s="140"/>
      <c r="CF149" s="140"/>
      <c r="CG149" s="141"/>
      <c r="CK149" s="139"/>
    </row>
    <row r="150" spans="1:89" x14ac:dyDescent="0.25">
      <c r="A150" s="119">
        <v>141</v>
      </c>
      <c r="B150" s="119">
        <v>141</v>
      </c>
      <c r="C150" s="120" t="s">
        <v>203</v>
      </c>
      <c r="D150" s="8">
        <f t="shared" si="69"/>
        <v>120.36999999999999</v>
      </c>
      <c r="E150" s="9">
        <f t="shared" si="56"/>
        <v>1646766</v>
      </c>
      <c r="F150" s="9">
        <f t="shared" si="56"/>
        <v>0</v>
      </c>
      <c r="G150" s="9">
        <f t="shared" si="56"/>
        <v>103976</v>
      </c>
      <c r="H150" s="26">
        <f t="shared" si="70"/>
        <v>1750742</v>
      </c>
      <c r="I150" s="27"/>
      <c r="J150" s="11">
        <f t="shared" si="57"/>
        <v>59765.912704096081</v>
      </c>
      <c r="K150" s="121">
        <f t="shared" si="71"/>
        <v>0.18802944127907192</v>
      </c>
      <c r="L150" s="28">
        <f t="shared" si="72"/>
        <v>103976</v>
      </c>
      <c r="M150" s="26">
        <f t="shared" si="73"/>
        <v>163741.91270409609</v>
      </c>
      <c r="N150" s="29"/>
      <c r="O150" s="30">
        <f t="shared" si="58"/>
        <v>1587000.0872959038</v>
      </c>
      <c r="Q150" s="11">
        <f t="shared" si="59"/>
        <v>16108</v>
      </c>
      <c r="R150" s="9">
        <f t="shared" si="60"/>
        <v>59765.912704096081</v>
      </c>
      <c r="S150" s="9">
        <f t="shared" si="61"/>
        <v>104869</v>
      </c>
      <c r="T150" s="10">
        <f t="shared" si="62"/>
        <v>179849.91270409609</v>
      </c>
      <c r="V150" s="30">
        <f t="shared" si="63"/>
        <v>437938.01423063292</v>
      </c>
      <c r="W150" s="123"/>
      <c r="X150" s="124">
        <v>141</v>
      </c>
      <c r="Y150" s="125">
        <v>120.36999999999999</v>
      </c>
      <c r="Z150" s="125">
        <v>2.9104878048780685</v>
      </c>
      <c r="AA150" s="126">
        <v>0</v>
      </c>
      <c r="AB150" s="127">
        <v>1646766</v>
      </c>
      <c r="AC150" s="127">
        <v>0</v>
      </c>
      <c r="AD150" s="127">
        <v>1646766</v>
      </c>
      <c r="AE150" s="127">
        <v>0</v>
      </c>
      <c r="AF150" s="127">
        <v>103976</v>
      </c>
      <c r="AG150" s="127">
        <v>1750742</v>
      </c>
      <c r="AH150" s="127">
        <v>15215</v>
      </c>
      <c r="AI150" s="127">
        <v>0</v>
      </c>
      <c r="AJ150" s="127">
        <v>893</v>
      </c>
      <c r="AK150" s="127">
        <v>16108</v>
      </c>
      <c r="AL150" s="128">
        <v>1766850</v>
      </c>
      <c r="AN150" s="124">
        <v>141</v>
      </c>
      <c r="AO150" s="129">
        <v>141</v>
      </c>
      <c r="AP150" s="130" t="s">
        <v>203</v>
      </c>
      <c r="AQ150" s="131">
        <f t="shared" si="64"/>
        <v>1646766</v>
      </c>
      <c r="AR150" s="132">
        <v>1549967</v>
      </c>
      <c r="AS150" s="131">
        <f t="shared" si="74"/>
        <v>96799</v>
      </c>
      <c r="AT150" s="131">
        <v>100121</v>
      </c>
      <c r="AU150" s="131">
        <v>55304.25</v>
      </c>
      <c r="AV150" s="131">
        <v>22396.5</v>
      </c>
      <c r="AW150" s="131">
        <v>0</v>
      </c>
      <c r="AX150" s="131">
        <v>49340.75</v>
      </c>
      <c r="AY150" s="131">
        <f t="shared" si="75"/>
        <v>-6107.4857693670783</v>
      </c>
      <c r="AZ150" s="133">
        <f t="shared" si="76"/>
        <v>317854.01423063292</v>
      </c>
      <c r="BA150" s="134">
        <f t="shared" si="65"/>
        <v>59765.912704096081</v>
      </c>
      <c r="BB150" s="134"/>
      <c r="BC150" s="134"/>
      <c r="BD150" s="64"/>
      <c r="BE150" s="31">
        <v>141</v>
      </c>
      <c r="BF150" s="32" t="s">
        <v>203</v>
      </c>
      <c r="BG150" s="135">
        <v>0</v>
      </c>
      <c r="BH150" s="33">
        <v>0</v>
      </c>
      <c r="BI150" s="33"/>
      <c r="BJ150" s="34">
        <v>0</v>
      </c>
      <c r="BK150" s="35">
        <f t="shared" si="77"/>
        <v>0</v>
      </c>
      <c r="BL150" s="34">
        <v>0</v>
      </c>
      <c r="BM150" s="34">
        <v>0</v>
      </c>
      <c r="BN150" s="35">
        <f t="shared" si="66"/>
        <v>0</v>
      </c>
      <c r="BO150" s="36">
        <f t="shared" si="67"/>
        <v>0</v>
      </c>
      <c r="BP150" s="37"/>
      <c r="BQ150" s="35">
        <f t="shared" si="78"/>
        <v>0</v>
      </c>
      <c r="BR150" s="37"/>
      <c r="BS150" s="136">
        <f t="shared" si="79"/>
        <v>96799</v>
      </c>
      <c r="BT150" s="137">
        <f t="shared" si="80"/>
        <v>96799</v>
      </c>
      <c r="BU150" s="138">
        <f t="shared" si="81"/>
        <v>0</v>
      </c>
      <c r="BV150" s="137">
        <v>-6107.4857693670783</v>
      </c>
      <c r="BW150" s="35">
        <f t="shared" si="82"/>
        <v>-6107.4857693670783</v>
      </c>
      <c r="BX150" s="37"/>
      <c r="BY150" s="36">
        <f t="shared" si="68"/>
        <v>-6107.4857693670783</v>
      </c>
      <c r="BZ150" s="139"/>
      <c r="CA150" s="70"/>
      <c r="CB150" s="124">
        <v>141</v>
      </c>
      <c r="CC150" s="125">
        <v>0</v>
      </c>
      <c r="CD150" s="140">
        <v>0</v>
      </c>
      <c r="CE150" s="140">
        <v>0</v>
      </c>
      <c r="CF150" s="140">
        <v>0</v>
      </c>
      <c r="CG150" s="141">
        <v>0</v>
      </c>
      <c r="CK150" s="139"/>
    </row>
    <row r="151" spans="1:89" x14ac:dyDescent="0.25">
      <c r="A151" s="119">
        <v>142</v>
      </c>
      <c r="B151" s="119">
        <v>142</v>
      </c>
      <c r="C151" s="120" t="s">
        <v>204</v>
      </c>
      <c r="D151" s="8">
        <f t="shared" si="69"/>
        <v>37.9</v>
      </c>
      <c r="E151" s="9">
        <f t="shared" si="56"/>
        <v>647190</v>
      </c>
      <c r="F151" s="9">
        <f t="shared" si="56"/>
        <v>0</v>
      </c>
      <c r="G151" s="9">
        <f t="shared" si="56"/>
        <v>32952</v>
      </c>
      <c r="H151" s="26">
        <f t="shared" si="70"/>
        <v>680142</v>
      </c>
      <c r="I151" s="27"/>
      <c r="J151" s="11">
        <f t="shared" si="57"/>
        <v>75222.30862275594</v>
      </c>
      <c r="K151" s="121">
        <f t="shared" si="71"/>
        <v>0.43033110562292937</v>
      </c>
      <c r="L151" s="28">
        <f t="shared" si="72"/>
        <v>32952</v>
      </c>
      <c r="M151" s="26">
        <f t="shared" si="73"/>
        <v>108174.30862275594</v>
      </c>
      <c r="N151" s="29"/>
      <c r="O151" s="30">
        <f t="shared" si="58"/>
        <v>571967.69137724407</v>
      </c>
      <c r="Q151" s="11">
        <f t="shared" si="59"/>
        <v>18432</v>
      </c>
      <c r="R151" s="9">
        <f t="shared" si="60"/>
        <v>75222.30862275594</v>
      </c>
      <c r="S151" s="9">
        <f t="shared" si="61"/>
        <v>33845</v>
      </c>
      <c r="T151" s="10">
        <f t="shared" si="62"/>
        <v>126606.30862275594</v>
      </c>
      <c r="V151" s="30">
        <f t="shared" si="63"/>
        <v>226185.00239062955</v>
      </c>
      <c r="W151" s="123"/>
      <c r="X151" s="124">
        <v>142</v>
      </c>
      <c r="Y151" s="125">
        <v>37.9</v>
      </c>
      <c r="Z151" s="125">
        <v>0</v>
      </c>
      <c r="AA151" s="126">
        <v>0</v>
      </c>
      <c r="AB151" s="127">
        <v>647190</v>
      </c>
      <c r="AC151" s="127">
        <v>0</v>
      </c>
      <c r="AD151" s="127">
        <v>647190</v>
      </c>
      <c r="AE151" s="127">
        <v>0</v>
      </c>
      <c r="AF151" s="127">
        <v>32952</v>
      </c>
      <c r="AG151" s="127">
        <v>680142</v>
      </c>
      <c r="AH151" s="127">
        <v>17539</v>
      </c>
      <c r="AI151" s="127">
        <v>0</v>
      </c>
      <c r="AJ151" s="127">
        <v>893</v>
      </c>
      <c r="AK151" s="127">
        <v>18432</v>
      </c>
      <c r="AL151" s="128">
        <v>698574</v>
      </c>
      <c r="AN151" s="124">
        <v>142</v>
      </c>
      <c r="AO151" s="129">
        <v>142</v>
      </c>
      <c r="AP151" s="130" t="s">
        <v>204</v>
      </c>
      <c r="AQ151" s="131">
        <f t="shared" si="64"/>
        <v>647190</v>
      </c>
      <c r="AR151" s="132">
        <v>531222</v>
      </c>
      <c r="AS151" s="131">
        <f t="shared" si="74"/>
        <v>115968</v>
      </c>
      <c r="AT151" s="131">
        <v>29872</v>
      </c>
      <c r="AU151" s="131">
        <v>15661.25</v>
      </c>
      <c r="AV151" s="131">
        <v>8611</v>
      </c>
      <c r="AW151" s="131">
        <v>6511</v>
      </c>
      <c r="AX151" s="131">
        <v>0</v>
      </c>
      <c r="AY151" s="131">
        <f t="shared" si="75"/>
        <v>-1822.2476093704609</v>
      </c>
      <c r="AZ151" s="133">
        <f t="shared" si="76"/>
        <v>174801.00239062955</v>
      </c>
      <c r="BA151" s="134">
        <f t="shared" si="65"/>
        <v>75222.30862275594</v>
      </c>
      <c r="BB151" s="134"/>
      <c r="BC151" s="134"/>
      <c r="BD151" s="64"/>
      <c r="BE151" s="31">
        <v>142</v>
      </c>
      <c r="BF151" s="32" t="s">
        <v>204</v>
      </c>
      <c r="BG151" s="135">
        <v>0</v>
      </c>
      <c r="BH151" s="33">
        <v>0</v>
      </c>
      <c r="BI151" s="33"/>
      <c r="BJ151" s="34">
        <v>0</v>
      </c>
      <c r="BK151" s="35">
        <f t="shared" si="77"/>
        <v>0</v>
      </c>
      <c r="BL151" s="34">
        <v>0</v>
      </c>
      <c r="BM151" s="34">
        <v>0</v>
      </c>
      <c r="BN151" s="35">
        <f t="shared" si="66"/>
        <v>0</v>
      </c>
      <c r="BO151" s="36">
        <f t="shared" si="67"/>
        <v>0</v>
      </c>
      <c r="BP151" s="37"/>
      <c r="BQ151" s="35">
        <f t="shared" si="78"/>
        <v>0</v>
      </c>
      <c r="BR151" s="37"/>
      <c r="BS151" s="136">
        <f t="shared" si="79"/>
        <v>115968</v>
      </c>
      <c r="BT151" s="137">
        <f t="shared" si="80"/>
        <v>115968</v>
      </c>
      <c r="BU151" s="138">
        <f t="shared" si="81"/>
        <v>0</v>
      </c>
      <c r="BV151" s="137">
        <v>-1822.2476093704609</v>
      </c>
      <c r="BW151" s="35">
        <f t="shared" si="82"/>
        <v>-1822.2476093704609</v>
      </c>
      <c r="BX151" s="37"/>
      <c r="BY151" s="36">
        <f t="shared" si="68"/>
        <v>-1822.2476093704609</v>
      </c>
      <c r="BZ151" s="139"/>
      <c r="CA151" s="70"/>
      <c r="CB151" s="124">
        <v>142</v>
      </c>
      <c r="CC151" s="125">
        <v>0</v>
      </c>
      <c r="CD151" s="140">
        <v>0</v>
      </c>
      <c r="CE151" s="140">
        <v>0</v>
      </c>
      <c r="CF151" s="140">
        <v>0</v>
      </c>
      <c r="CG151" s="141">
        <v>0</v>
      </c>
      <c r="CK151" s="139"/>
    </row>
    <row r="152" spans="1:89" x14ac:dyDescent="0.25">
      <c r="A152" s="119">
        <v>143</v>
      </c>
      <c r="B152" s="119">
        <v>143</v>
      </c>
      <c r="C152" s="120" t="s">
        <v>205</v>
      </c>
      <c r="D152" s="8">
        <f t="shared" si="69"/>
        <v>0</v>
      </c>
      <c r="E152" s="9">
        <f t="shared" si="56"/>
        <v>0</v>
      </c>
      <c r="F152" s="9">
        <f t="shared" si="56"/>
        <v>0</v>
      </c>
      <c r="G152" s="9">
        <f t="shared" si="56"/>
        <v>0</v>
      </c>
      <c r="H152" s="26">
        <f t="shared" si="70"/>
        <v>0</v>
      </c>
      <c r="I152" s="27"/>
      <c r="J152" s="11">
        <f t="shared" si="57"/>
        <v>0</v>
      </c>
      <c r="K152" s="121" t="str">
        <f t="shared" si="71"/>
        <v/>
      </c>
      <c r="L152" s="28">
        <f t="shared" si="72"/>
        <v>0</v>
      </c>
      <c r="M152" s="26">
        <f t="shared" si="73"/>
        <v>0</v>
      </c>
      <c r="N152" s="29"/>
      <c r="O152" s="30">
        <f t="shared" si="58"/>
        <v>0</v>
      </c>
      <c r="Q152" s="11">
        <f t="shared" si="59"/>
        <v>0</v>
      </c>
      <c r="R152" s="9">
        <f t="shared" si="60"/>
        <v>0</v>
      </c>
      <c r="S152" s="9">
        <f t="shared" si="61"/>
        <v>0</v>
      </c>
      <c r="T152" s="10">
        <f t="shared" si="62"/>
        <v>0</v>
      </c>
      <c r="V152" s="30">
        <f t="shared" si="63"/>
        <v>0</v>
      </c>
      <c r="W152" s="123"/>
      <c r="X152" s="124">
        <v>143</v>
      </c>
      <c r="Y152" s="125"/>
      <c r="Z152" s="125"/>
      <c r="AA152" s="126"/>
      <c r="AB152" s="127"/>
      <c r="AC152" s="127"/>
      <c r="AD152" s="127"/>
      <c r="AE152" s="127"/>
      <c r="AF152" s="127"/>
      <c r="AG152" s="127"/>
      <c r="AH152" s="127"/>
      <c r="AI152" s="127"/>
      <c r="AJ152" s="127"/>
      <c r="AK152" s="127"/>
      <c r="AL152" s="128"/>
      <c r="AN152" s="124">
        <v>143</v>
      </c>
      <c r="AO152" s="129">
        <v>143</v>
      </c>
      <c r="AP152" s="130" t="s">
        <v>205</v>
      </c>
      <c r="AQ152" s="131">
        <f t="shared" si="64"/>
        <v>0</v>
      </c>
      <c r="AR152" s="132">
        <v>0</v>
      </c>
      <c r="AS152" s="131">
        <f t="shared" si="74"/>
        <v>0</v>
      </c>
      <c r="AT152" s="131">
        <v>0</v>
      </c>
      <c r="AU152" s="131">
        <v>0</v>
      </c>
      <c r="AV152" s="131">
        <v>0</v>
      </c>
      <c r="AW152" s="131">
        <v>0</v>
      </c>
      <c r="AX152" s="131">
        <v>0</v>
      </c>
      <c r="AY152" s="131">
        <f t="shared" si="75"/>
        <v>0</v>
      </c>
      <c r="AZ152" s="133">
        <f t="shared" si="76"/>
        <v>0</v>
      </c>
      <c r="BA152" s="134">
        <f t="shared" si="65"/>
        <v>0</v>
      </c>
      <c r="BB152" s="134"/>
      <c r="BC152" s="134"/>
      <c r="BD152" s="64"/>
      <c r="BE152" s="31">
        <v>143</v>
      </c>
      <c r="BF152" s="32" t="s">
        <v>205</v>
      </c>
      <c r="BG152" s="135">
        <v>0</v>
      </c>
      <c r="BH152" s="33">
        <v>0</v>
      </c>
      <c r="BI152" s="33"/>
      <c r="BJ152" s="34">
        <v>0</v>
      </c>
      <c r="BK152" s="35">
        <f t="shared" si="77"/>
        <v>0</v>
      </c>
      <c r="BL152" s="34">
        <v>0</v>
      </c>
      <c r="BM152" s="34">
        <v>0</v>
      </c>
      <c r="BN152" s="35">
        <f t="shared" si="66"/>
        <v>0</v>
      </c>
      <c r="BO152" s="36">
        <f t="shared" si="67"/>
        <v>0</v>
      </c>
      <c r="BP152" s="37"/>
      <c r="BQ152" s="35">
        <f t="shared" si="78"/>
        <v>0</v>
      </c>
      <c r="BR152" s="37"/>
      <c r="BS152" s="136">
        <f t="shared" si="79"/>
        <v>0</v>
      </c>
      <c r="BT152" s="137">
        <f t="shared" si="80"/>
        <v>0</v>
      </c>
      <c r="BU152" s="138">
        <f t="shared" si="81"/>
        <v>0</v>
      </c>
      <c r="BV152" s="137">
        <v>0</v>
      </c>
      <c r="BW152" s="35">
        <f t="shared" si="82"/>
        <v>0</v>
      </c>
      <c r="BX152" s="37"/>
      <c r="BY152" s="36">
        <f t="shared" si="68"/>
        <v>0</v>
      </c>
      <c r="BZ152" s="139"/>
      <c r="CA152" s="70"/>
      <c r="CB152" s="124">
        <v>143</v>
      </c>
      <c r="CC152" s="125"/>
      <c r="CD152" s="140"/>
      <c r="CE152" s="140"/>
      <c r="CF152" s="140"/>
      <c r="CG152" s="141"/>
      <c r="CK152" s="139"/>
    </row>
    <row r="153" spans="1:89" x14ac:dyDescent="0.25">
      <c r="A153" s="119">
        <v>144</v>
      </c>
      <c r="B153" s="119">
        <v>144</v>
      </c>
      <c r="C153" s="120" t="s">
        <v>206</v>
      </c>
      <c r="D153" s="8">
        <f t="shared" si="69"/>
        <v>0</v>
      </c>
      <c r="E153" s="9">
        <f t="shared" si="56"/>
        <v>0</v>
      </c>
      <c r="F153" s="9">
        <f t="shared" si="56"/>
        <v>0</v>
      </c>
      <c r="G153" s="9">
        <f t="shared" si="56"/>
        <v>0</v>
      </c>
      <c r="H153" s="26">
        <f t="shared" si="70"/>
        <v>0</v>
      </c>
      <c r="I153" s="27"/>
      <c r="J153" s="11">
        <f t="shared" si="57"/>
        <v>0</v>
      </c>
      <c r="K153" s="121" t="str">
        <f t="shared" si="71"/>
        <v/>
      </c>
      <c r="L153" s="28">
        <f t="shared" si="72"/>
        <v>0</v>
      </c>
      <c r="M153" s="26">
        <f t="shared" si="73"/>
        <v>0</v>
      </c>
      <c r="N153" s="29"/>
      <c r="O153" s="30">
        <f t="shared" si="58"/>
        <v>0</v>
      </c>
      <c r="Q153" s="11">
        <f t="shared" si="59"/>
        <v>0</v>
      </c>
      <c r="R153" s="9">
        <f t="shared" si="60"/>
        <v>0</v>
      </c>
      <c r="S153" s="9">
        <f t="shared" si="61"/>
        <v>0</v>
      </c>
      <c r="T153" s="10">
        <f t="shared" si="62"/>
        <v>0</v>
      </c>
      <c r="V153" s="30">
        <f t="shared" si="63"/>
        <v>0</v>
      </c>
      <c r="W153" s="123"/>
      <c r="X153" s="124">
        <v>144</v>
      </c>
      <c r="Y153" s="125"/>
      <c r="Z153" s="125"/>
      <c r="AA153" s="126"/>
      <c r="AB153" s="127"/>
      <c r="AC153" s="127"/>
      <c r="AD153" s="127"/>
      <c r="AE153" s="127"/>
      <c r="AF153" s="127"/>
      <c r="AG153" s="127"/>
      <c r="AH153" s="127"/>
      <c r="AI153" s="127"/>
      <c r="AJ153" s="127"/>
      <c r="AK153" s="127"/>
      <c r="AL153" s="128"/>
      <c r="AN153" s="124">
        <v>144</v>
      </c>
      <c r="AO153" s="129">
        <v>144</v>
      </c>
      <c r="AP153" s="130" t="s">
        <v>206</v>
      </c>
      <c r="AQ153" s="131">
        <f t="shared" si="64"/>
        <v>0</v>
      </c>
      <c r="AR153" s="132">
        <v>0</v>
      </c>
      <c r="AS153" s="131">
        <f t="shared" si="74"/>
        <v>0</v>
      </c>
      <c r="AT153" s="131">
        <v>0</v>
      </c>
      <c r="AU153" s="131">
        <v>0</v>
      </c>
      <c r="AV153" s="131">
        <v>0</v>
      </c>
      <c r="AW153" s="131">
        <v>0</v>
      </c>
      <c r="AX153" s="131">
        <v>0</v>
      </c>
      <c r="AY153" s="131">
        <f t="shared" si="75"/>
        <v>0</v>
      </c>
      <c r="AZ153" s="133">
        <f t="shared" si="76"/>
        <v>0</v>
      </c>
      <c r="BA153" s="134">
        <f t="shared" si="65"/>
        <v>0</v>
      </c>
      <c r="BB153" s="134"/>
      <c r="BC153" s="134"/>
      <c r="BD153" s="64"/>
      <c r="BE153" s="31">
        <v>144</v>
      </c>
      <c r="BF153" s="32" t="s">
        <v>206</v>
      </c>
      <c r="BG153" s="135">
        <v>0</v>
      </c>
      <c r="BH153" s="33">
        <v>0</v>
      </c>
      <c r="BI153" s="33"/>
      <c r="BJ153" s="34">
        <v>0</v>
      </c>
      <c r="BK153" s="35">
        <f t="shared" si="77"/>
        <v>0</v>
      </c>
      <c r="BL153" s="34">
        <v>0</v>
      </c>
      <c r="BM153" s="34">
        <v>0</v>
      </c>
      <c r="BN153" s="35">
        <f t="shared" si="66"/>
        <v>0</v>
      </c>
      <c r="BO153" s="36">
        <f t="shared" si="67"/>
        <v>0</v>
      </c>
      <c r="BP153" s="37"/>
      <c r="BQ153" s="35">
        <f t="shared" si="78"/>
        <v>0</v>
      </c>
      <c r="BR153" s="37"/>
      <c r="BS153" s="136">
        <f t="shared" si="79"/>
        <v>0</v>
      </c>
      <c r="BT153" s="137">
        <f t="shared" si="80"/>
        <v>0</v>
      </c>
      <c r="BU153" s="138">
        <f t="shared" si="81"/>
        <v>0</v>
      </c>
      <c r="BV153" s="137">
        <v>0</v>
      </c>
      <c r="BW153" s="35">
        <f t="shared" si="82"/>
        <v>0</v>
      </c>
      <c r="BX153" s="37"/>
      <c r="BY153" s="36">
        <f t="shared" si="68"/>
        <v>0</v>
      </c>
      <c r="BZ153" s="139"/>
      <c r="CA153" s="70"/>
      <c r="CB153" s="124">
        <v>144</v>
      </c>
      <c r="CC153" s="125"/>
      <c r="CD153" s="140"/>
      <c r="CE153" s="140"/>
      <c r="CF153" s="140"/>
      <c r="CG153" s="141"/>
      <c r="CK153" s="139"/>
    </row>
    <row r="154" spans="1:89" x14ac:dyDescent="0.25">
      <c r="A154" s="119">
        <v>145</v>
      </c>
      <c r="B154" s="119">
        <v>145</v>
      </c>
      <c r="C154" s="120" t="s">
        <v>207</v>
      </c>
      <c r="D154" s="8">
        <f t="shared" si="69"/>
        <v>10.129999999999999</v>
      </c>
      <c r="E154" s="9">
        <f t="shared" ref="E154:G217" si="83">AD154+BH154</f>
        <v>113599</v>
      </c>
      <c r="F154" s="9">
        <f t="shared" si="83"/>
        <v>0</v>
      </c>
      <c r="G154" s="9">
        <f t="shared" si="83"/>
        <v>8153</v>
      </c>
      <c r="H154" s="26">
        <f t="shared" si="70"/>
        <v>121752</v>
      </c>
      <c r="I154" s="27"/>
      <c r="J154" s="11">
        <f t="shared" si="57"/>
        <v>25703.065087984818</v>
      </c>
      <c r="K154" s="121">
        <f t="shared" si="71"/>
        <v>0.36295818130190166</v>
      </c>
      <c r="L154" s="28">
        <f t="shared" si="72"/>
        <v>8153</v>
      </c>
      <c r="M154" s="26">
        <f t="shared" si="73"/>
        <v>33856.065087984818</v>
      </c>
      <c r="N154" s="29"/>
      <c r="O154" s="30">
        <f t="shared" si="58"/>
        <v>87895.934912015189</v>
      </c>
      <c r="Q154" s="11">
        <f t="shared" si="59"/>
        <v>14797</v>
      </c>
      <c r="R154" s="9">
        <f t="shared" si="60"/>
        <v>25703.065087984818</v>
      </c>
      <c r="S154" s="9">
        <f t="shared" si="61"/>
        <v>9046</v>
      </c>
      <c r="T154" s="10">
        <f t="shared" si="62"/>
        <v>48653.065087984818</v>
      </c>
      <c r="V154" s="30">
        <f t="shared" si="63"/>
        <v>93765.5</v>
      </c>
      <c r="W154" s="123"/>
      <c r="X154" s="124">
        <v>145</v>
      </c>
      <c r="Y154" s="125">
        <v>10.129999999999999</v>
      </c>
      <c r="Z154" s="125">
        <v>0</v>
      </c>
      <c r="AA154" s="126">
        <v>0</v>
      </c>
      <c r="AB154" s="127">
        <v>113599</v>
      </c>
      <c r="AC154" s="127">
        <v>0</v>
      </c>
      <c r="AD154" s="127">
        <v>113599</v>
      </c>
      <c r="AE154" s="127">
        <v>0</v>
      </c>
      <c r="AF154" s="127">
        <v>8153</v>
      </c>
      <c r="AG154" s="127">
        <v>121752</v>
      </c>
      <c r="AH154" s="127">
        <v>13904</v>
      </c>
      <c r="AI154" s="127">
        <v>0</v>
      </c>
      <c r="AJ154" s="127">
        <v>893</v>
      </c>
      <c r="AK154" s="127">
        <v>14797</v>
      </c>
      <c r="AL154" s="128">
        <v>136549</v>
      </c>
      <c r="AN154" s="124">
        <v>145</v>
      </c>
      <c r="AO154" s="129">
        <v>145</v>
      </c>
      <c r="AP154" s="130" t="s">
        <v>207</v>
      </c>
      <c r="AQ154" s="131">
        <f t="shared" si="64"/>
        <v>113599</v>
      </c>
      <c r="AR154" s="132">
        <v>74596</v>
      </c>
      <c r="AS154" s="131">
        <f t="shared" si="74"/>
        <v>39003</v>
      </c>
      <c r="AT154" s="131">
        <v>0</v>
      </c>
      <c r="AU154" s="131">
        <v>6247.5</v>
      </c>
      <c r="AV154" s="131">
        <v>18617.75</v>
      </c>
      <c r="AW154" s="131">
        <v>2119.75</v>
      </c>
      <c r="AX154" s="131">
        <v>4827.5</v>
      </c>
      <c r="AY154" s="131">
        <f t="shared" si="75"/>
        <v>0</v>
      </c>
      <c r="AZ154" s="133">
        <f t="shared" si="76"/>
        <v>70815.5</v>
      </c>
      <c r="BA154" s="134">
        <f t="shared" si="65"/>
        <v>25703.065087984818</v>
      </c>
      <c r="BB154" s="134"/>
      <c r="BC154" s="134"/>
      <c r="BD154" s="64"/>
      <c r="BE154" s="31">
        <v>145</v>
      </c>
      <c r="BF154" s="32" t="s">
        <v>207</v>
      </c>
      <c r="BG154" s="135">
        <v>0</v>
      </c>
      <c r="BH154" s="33">
        <v>0</v>
      </c>
      <c r="BI154" s="33"/>
      <c r="BJ154" s="34">
        <v>0</v>
      </c>
      <c r="BK154" s="35">
        <f t="shared" si="77"/>
        <v>0</v>
      </c>
      <c r="BL154" s="34">
        <v>0</v>
      </c>
      <c r="BM154" s="34">
        <v>0</v>
      </c>
      <c r="BN154" s="35">
        <f t="shared" si="66"/>
        <v>0</v>
      </c>
      <c r="BO154" s="36">
        <f t="shared" si="67"/>
        <v>0</v>
      </c>
      <c r="BP154" s="37"/>
      <c r="BQ154" s="35">
        <f t="shared" si="78"/>
        <v>0</v>
      </c>
      <c r="BR154" s="37"/>
      <c r="BS154" s="136">
        <f t="shared" si="79"/>
        <v>39003</v>
      </c>
      <c r="BT154" s="137">
        <f t="shared" si="80"/>
        <v>39003</v>
      </c>
      <c r="BU154" s="138">
        <f t="shared" si="81"/>
        <v>0</v>
      </c>
      <c r="BV154" s="137">
        <v>0</v>
      </c>
      <c r="BW154" s="35">
        <f t="shared" si="82"/>
        <v>0</v>
      </c>
      <c r="BX154" s="37"/>
      <c r="BY154" s="36">
        <f t="shared" si="68"/>
        <v>0</v>
      </c>
      <c r="BZ154" s="139"/>
      <c r="CA154" s="70"/>
      <c r="CB154" s="124">
        <v>145</v>
      </c>
      <c r="CC154" s="125">
        <v>0</v>
      </c>
      <c r="CD154" s="140">
        <v>0</v>
      </c>
      <c r="CE154" s="140">
        <v>0</v>
      </c>
      <c r="CF154" s="140">
        <v>0</v>
      </c>
      <c r="CG154" s="141">
        <v>0</v>
      </c>
      <c r="CK154" s="139"/>
    </row>
    <row r="155" spans="1:89" x14ac:dyDescent="0.25">
      <c r="A155" s="119">
        <v>146</v>
      </c>
      <c r="B155" s="119">
        <v>146</v>
      </c>
      <c r="C155" s="120" t="s">
        <v>208</v>
      </c>
      <c r="D155" s="8">
        <f t="shared" si="69"/>
        <v>0</v>
      </c>
      <c r="E155" s="9">
        <f t="shared" si="83"/>
        <v>0</v>
      </c>
      <c r="F155" s="9">
        <f t="shared" si="83"/>
        <v>0</v>
      </c>
      <c r="G155" s="9">
        <f t="shared" si="83"/>
        <v>0</v>
      </c>
      <c r="H155" s="26">
        <f t="shared" si="70"/>
        <v>0</v>
      </c>
      <c r="I155" s="27"/>
      <c r="J155" s="11">
        <f t="shared" si="57"/>
        <v>0</v>
      </c>
      <c r="K155" s="121" t="str">
        <f t="shared" si="71"/>
        <v/>
      </c>
      <c r="L155" s="28">
        <f t="shared" si="72"/>
        <v>0</v>
      </c>
      <c r="M155" s="26">
        <f t="shared" si="73"/>
        <v>0</v>
      </c>
      <c r="N155" s="29"/>
      <c r="O155" s="30">
        <f t="shared" si="58"/>
        <v>0</v>
      </c>
      <c r="Q155" s="11">
        <f t="shared" si="59"/>
        <v>0</v>
      </c>
      <c r="R155" s="9">
        <f t="shared" si="60"/>
        <v>0</v>
      </c>
      <c r="S155" s="9">
        <f t="shared" si="61"/>
        <v>0</v>
      </c>
      <c r="T155" s="10">
        <f t="shared" si="62"/>
        <v>0</v>
      </c>
      <c r="V155" s="30">
        <f t="shared" si="63"/>
        <v>0</v>
      </c>
      <c r="W155" s="123"/>
      <c r="X155" s="124">
        <v>146</v>
      </c>
      <c r="Y155" s="125"/>
      <c r="Z155" s="125"/>
      <c r="AA155" s="126"/>
      <c r="AB155" s="127"/>
      <c r="AC155" s="127"/>
      <c r="AD155" s="127"/>
      <c r="AE155" s="127"/>
      <c r="AF155" s="127"/>
      <c r="AG155" s="127"/>
      <c r="AH155" s="127"/>
      <c r="AI155" s="127"/>
      <c r="AJ155" s="127"/>
      <c r="AK155" s="127"/>
      <c r="AL155" s="128"/>
      <c r="AN155" s="124">
        <v>146</v>
      </c>
      <c r="AO155" s="129">
        <v>146</v>
      </c>
      <c r="AP155" s="130" t="s">
        <v>208</v>
      </c>
      <c r="AQ155" s="131">
        <f t="shared" si="64"/>
        <v>0</v>
      </c>
      <c r="AR155" s="132">
        <v>0</v>
      </c>
      <c r="AS155" s="131">
        <f t="shared" si="74"/>
        <v>0</v>
      </c>
      <c r="AT155" s="131">
        <v>0</v>
      </c>
      <c r="AU155" s="131">
        <v>0</v>
      </c>
      <c r="AV155" s="131">
        <v>0</v>
      </c>
      <c r="AW155" s="131">
        <v>0</v>
      </c>
      <c r="AX155" s="131">
        <v>0</v>
      </c>
      <c r="AY155" s="131">
        <f t="shared" si="75"/>
        <v>0</v>
      </c>
      <c r="AZ155" s="133">
        <f t="shared" si="76"/>
        <v>0</v>
      </c>
      <c r="BA155" s="134">
        <f t="shared" si="65"/>
        <v>0</v>
      </c>
      <c r="BB155" s="134"/>
      <c r="BC155" s="134"/>
      <c r="BD155" s="64"/>
      <c r="BE155" s="31">
        <v>146</v>
      </c>
      <c r="BF155" s="32" t="s">
        <v>208</v>
      </c>
      <c r="BG155" s="135">
        <v>0</v>
      </c>
      <c r="BH155" s="33">
        <v>0</v>
      </c>
      <c r="BI155" s="33"/>
      <c r="BJ155" s="34">
        <v>0</v>
      </c>
      <c r="BK155" s="35">
        <f t="shared" si="77"/>
        <v>0</v>
      </c>
      <c r="BL155" s="34">
        <v>0</v>
      </c>
      <c r="BM155" s="34">
        <v>0</v>
      </c>
      <c r="BN155" s="35">
        <f t="shared" si="66"/>
        <v>0</v>
      </c>
      <c r="BO155" s="36">
        <f t="shared" si="67"/>
        <v>0</v>
      </c>
      <c r="BP155" s="37"/>
      <c r="BQ155" s="35">
        <f t="shared" si="78"/>
        <v>0</v>
      </c>
      <c r="BR155" s="37"/>
      <c r="BS155" s="136">
        <f t="shared" si="79"/>
        <v>0</v>
      </c>
      <c r="BT155" s="137">
        <f t="shared" si="80"/>
        <v>0</v>
      </c>
      <c r="BU155" s="138">
        <f t="shared" si="81"/>
        <v>0</v>
      </c>
      <c r="BV155" s="137">
        <v>0</v>
      </c>
      <c r="BW155" s="35">
        <f t="shared" si="82"/>
        <v>0</v>
      </c>
      <c r="BX155" s="37"/>
      <c r="BY155" s="36">
        <f t="shared" si="68"/>
        <v>0</v>
      </c>
      <c r="BZ155" s="139"/>
      <c r="CA155" s="70"/>
      <c r="CB155" s="124">
        <v>146</v>
      </c>
      <c r="CC155" s="125"/>
      <c r="CD155" s="140"/>
      <c r="CE155" s="140"/>
      <c r="CF155" s="140"/>
      <c r="CG155" s="141"/>
      <c r="CK155" s="139"/>
    </row>
    <row r="156" spans="1:89" x14ac:dyDescent="0.25">
      <c r="A156" s="119">
        <v>147</v>
      </c>
      <c r="B156" s="119">
        <v>147</v>
      </c>
      <c r="C156" s="120" t="s">
        <v>209</v>
      </c>
      <c r="D156" s="8">
        <f t="shared" si="69"/>
        <v>0</v>
      </c>
      <c r="E156" s="9">
        <f t="shared" si="83"/>
        <v>0</v>
      </c>
      <c r="F156" s="9">
        <f t="shared" si="83"/>
        <v>0</v>
      </c>
      <c r="G156" s="9">
        <f t="shared" si="83"/>
        <v>0</v>
      </c>
      <c r="H156" s="26">
        <f t="shared" si="70"/>
        <v>0</v>
      </c>
      <c r="I156" s="27"/>
      <c r="J156" s="11">
        <f t="shared" si="57"/>
        <v>0</v>
      </c>
      <c r="K156" s="121" t="str">
        <f t="shared" si="71"/>
        <v/>
      </c>
      <c r="L156" s="28">
        <f t="shared" si="72"/>
        <v>0</v>
      </c>
      <c r="M156" s="26">
        <f t="shared" si="73"/>
        <v>0</v>
      </c>
      <c r="N156" s="29"/>
      <c r="O156" s="30">
        <f t="shared" si="58"/>
        <v>0</v>
      </c>
      <c r="Q156" s="11">
        <f t="shared" si="59"/>
        <v>0</v>
      </c>
      <c r="R156" s="9">
        <f t="shared" si="60"/>
        <v>0</v>
      </c>
      <c r="S156" s="9">
        <f t="shared" si="61"/>
        <v>0</v>
      </c>
      <c r="T156" s="10">
        <f t="shared" si="62"/>
        <v>0</v>
      </c>
      <c r="V156" s="30">
        <f t="shared" si="63"/>
        <v>0</v>
      </c>
      <c r="W156" s="123"/>
      <c r="X156" s="124">
        <v>147</v>
      </c>
      <c r="Y156" s="125"/>
      <c r="Z156" s="125"/>
      <c r="AA156" s="126"/>
      <c r="AB156" s="127"/>
      <c r="AC156" s="127"/>
      <c r="AD156" s="127"/>
      <c r="AE156" s="127"/>
      <c r="AF156" s="127"/>
      <c r="AG156" s="127"/>
      <c r="AH156" s="127"/>
      <c r="AI156" s="127"/>
      <c r="AJ156" s="127"/>
      <c r="AK156" s="127"/>
      <c r="AL156" s="128"/>
      <c r="AN156" s="124">
        <v>147</v>
      </c>
      <c r="AO156" s="129">
        <v>147</v>
      </c>
      <c r="AP156" s="130" t="s">
        <v>209</v>
      </c>
      <c r="AQ156" s="131">
        <f t="shared" si="64"/>
        <v>0</v>
      </c>
      <c r="AR156" s="132">
        <v>0</v>
      </c>
      <c r="AS156" s="131">
        <f t="shared" si="74"/>
        <v>0</v>
      </c>
      <c r="AT156" s="131">
        <v>0</v>
      </c>
      <c r="AU156" s="131">
        <v>0</v>
      </c>
      <c r="AV156" s="131">
        <v>0</v>
      </c>
      <c r="AW156" s="131">
        <v>0</v>
      </c>
      <c r="AX156" s="131">
        <v>0</v>
      </c>
      <c r="AY156" s="131">
        <f t="shared" si="75"/>
        <v>0</v>
      </c>
      <c r="AZ156" s="133">
        <f t="shared" si="76"/>
        <v>0</v>
      </c>
      <c r="BA156" s="134">
        <f t="shared" si="65"/>
        <v>0</v>
      </c>
      <c r="BB156" s="134"/>
      <c r="BC156" s="134"/>
      <c r="BD156" s="64"/>
      <c r="BE156" s="31">
        <v>147</v>
      </c>
      <c r="BF156" s="32" t="s">
        <v>209</v>
      </c>
      <c r="BG156" s="135">
        <v>0</v>
      </c>
      <c r="BH156" s="33">
        <v>0</v>
      </c>
      <c r="BI156" s="33"/>
      <c r="BJ156" s="34">
        <v>0</v>
      </c>
      <c r="BK156" s="35">
        <f t="shared" si="77"/>
        <v>0</v>
      </c>
      <c r="BL156" s="34">
        <v>0</v>
      </c>
      <c r="BM156" s="34">
        <v>0</v>
      </c>
      <c r="BN156" s="35">
        <f t="shared" si="66"/>
        <v>0</v>
      </c>
      <c r="BO156" s="36">
        <f t="shared" si="67"/>
        <v>0</v>
      </c>
      <c r="BP156" s="37"/>
      <c r="BQ156" s="35">
        <f t="shared" si="78"/>
        <v>0</v>
      </c>
      <c r="BR156" s="37"/>
      <c r="BS156" s="136">
        <f t="shared" si="79"/>
        <v>0</v>
      </c>
      <c r="BT156" s="137">
        <f t="shared" si="80"/>
        <v>0</v>
      </c>
      <c r="BU156" s="138">
        <f t="shared" si="81"/>
        <v>0</v>
      </c>
      <c r="BV156" s="137">
        <v>0</v>
      </c>
      <c r="BW156" s="35">
        <f t="shared" si="82"/>
        <v>0</v>
      </c>
      <c r="BX156" s="37"/>
      <c r="BY156" s="36">
        <f t="shared" si="68"/>
        <v>0</v>
      </c>
      <c r="BZ156" s="139"/>
      <c r="CA156" s="70"/>
      <c r="CB156" s="124">
        <v>147</v>
      </c>
      <c r="CC156" s="125"/>
      <c r="CD156" s="140"/>
      <c r="CE156" s="140"/>
      <c r="CF156" s="140"/>
      <c r="CG156" s="141"/>
      <c r="CK156" s="139"/>
    </row>
    <row r="157" spans="1:89" x14ac:dyDescent="0.25">
      <c r="A157" s="119">
        <v>148</v>
      </c>
      <c r="B157" s="119">
        <v>148</v>
      </c>
      <c r="C157" s="120" t="s">
        <v>210</v>
      </c>
      <c r="D157" s="8">
        <f t="shared" si="69"/>
        <v>0</v>
      </c>
      <c r="E157" s="9">
        <f t="shared" si="83"/>
        <v>0</v>
      </c>
      <c r="F157" s="9">
        <f t="shared" si="83"/>
        <v>0</v>
      </c>
      <c r="G157" s="9">
        <f t="shared" si="83"/>
        <v>0</v>
      </c>
      <c r="H157" s="26">
        <f t="shared" si="70"/>
        <v>0</v>
      </c>
      <c r="I157" s="27"/>
      <c r="J157" s="11">
        <f t="shared" si="57"/>
        <v>-285.13879947893196</v>
      </c>
      <c r="K157" s="121">
        <f t="shared" si="71"/>
        <v>-2.706247241771664E-2</v>
      </c>
      <c r="L157" s="28">
        <f t="shared" si="72"/>
        <v>0</v>
      </c>
      <c r="M157" s="26">
        <f t="shared" si="73"/>
        <v>-285.13879947893196</v>
      </c>
      <c r="N157" s="29"/>
      <c r="O157" s="30">
        <f t="shared" si="58"/>
        <v>285.13879947893196</v>
      </c>
      <c r="Q157" s="11">
        <f t="shared" si="59"/>
        <v>0</v>
      </c>
      <c r="R157" s="9">
        <f t="shared" si="60"/>
        <v>-285.13879947893196</v>
      </c>
      <c r="S157" s="9">
        <f t="shared" si="61"/>
        <v>0</v>
      </c>
      <c r="T157" s="10">
        <f t="shared" si="62"/>
        <v>-285.13879947893196</v>
      </c>
      <c r="V157" s="30">
        <f t="shared" si="63"/>
        <v>10536.317416891437</v>
      </c>
      <c r="W157" s="123"/>
      <c r="X157" s="124">
        <v>148</v>
      </c>
      <c r="Y157" s="125"/>
      <c r="Z157" s="125"/>
      <c r="AA157" s="126"/>
      <c r="AB157" s="127"/>
      <c r="AC157" s="127"/>
      <c r="AD157" s="127"/>
      <c r="AE157" s="127"/>
      <c r="AF157" s="127"/>
      <c r="AG157" s="127"/>
      <c r="AH157" s="127"/>
      <c r="AI157" s="127"/>
      <c r="AJ157" s="127"/>
      <c r="AK157" s="127"/>
      <c r="AL157" s="128"/>
      <c r="AN157" s="124">
        <v>148</v>
      </c>
      <c r="AO157" s="129">
        <v>148</v>
      </c>
      <c r="AP157" s="130" t="s">
        <v>210</v>
      </c>
      <c r="AQ157" s="131">
        <f t="shared" si="64"/>
        <v>0</v>
      </c>
      <c r="AR157" s="132">
        <v>43876</v>
      </c>
      <c r="AS157" s="131">
        <f t="shared" si="74"/>
        <v>0</v>
      </c>
      <c r="AT157" s="131">
        <v>7093</v>
      </c>
      <c r="AU157" s="131">
        <v>3876</v>
      </c>
      <c r="AV157" s="131">
        <v>0</v>
      </c>
      <c r="AW157" s="131">
        <v>0</v>
      </c>
      <c r="AX157" s="131">
        <v>0</v>
      </c>
      <c r="AY157" s="131">
        <f t="shared" si="75"/>
        <v>-432.68258310856254</v>
      </c>
      <c r="AZ157" s="133">
        <f t="shared" si="76"/>
        <v>10536.317416891437</v>
      </c>
      <c r="BA157" s="134">
        <f t="shared" si="65"/>
        <v>-285.13879947893196</v>
      </c>
      <c r="BB157" s="134"/>
      <c r="BC157" s="134"/>
      <c r="BD157" s="64"/>
      <c r="BE157" s="31">
        <v>148</v>
      </c>
      <c r="BF157" s="32" t="s">
        <v>210</v>
      </c>
      <c r="BG157" s="135">
        <v>0</v>
      </c>
      <c r="BH157" s="33">
        <v>0</v>
      </c>
      <c r="BI157" s="33"/>
      <c r="BJ157" s="34">
        <v>0</v>
      </c>
      <c r="BK157" s="35">
        <f t="shared" si="77"/>
        <v>0</v>
      </c>
      <c r="BL157" s="34">
        <v>0</v>
      </c>
      <c r="BM157" s="34">
        <v>0</v>
      </c>
      <c r="BN157" s="35">
        <f t="shared" si="66"/>
        <v>0</v>
      </c>
      <c r="BO157" s="36">
        <f t="shared" si="67"/>
        <v>0</v>
      </c>
      <c r="BP157" s="37"/>
      <c r="BQ157" s="35">
        <f t="shared" si="78"/>
        <v>0</v>
      </c>
      <c r="BR157" s="37"/>
      <c r="BS157" s="136">
        <f t="shared" si="79"/>
        <v>0</v>
      </c>
      <c r="BT157" s="137">
        <f t="shared" si="80"/>
        <v>0</v>
      </c>
      <c r="BU157" s="138">
        <f t="shared" si="81"/>
        <v>0</v>
      </c>
      <c r="BV157" s="137">
        <v>-432.68258310856254</v>
      </c>
      <c r="BW157" s="35">
        <f t="shared" si="82"/>
        <v>-432.68258310856254</v>
      </c>
      <c r="BX157" s="37"/>
      <c r="BY157" s="36">
        <f t="shared" si="68"/>
        <v>-432.68258310856254</v>
      </c>
      <c r="BZ157" s="139"/>
      <c r="CA157" s="70"/>
      <c r="CB157" s="124">
        <v>148</v>
      </c>
      <c r="CC157" s="125"/>
      <c r="CD157" s="140"/>
      <c r="CE157" s="140"/>
      <c r="CF157" s="140"/>
      <c r="CG157" s="141"/>
      <c r="CK157" s="139"/>
    </row>
    <row r="158" spans="1:89" x14ac:dyDescent="0.25">
      <c r="A158" s="119">
        <v>149</v>
      </c>
      <c r="B158" s="119">
        <v>149</v>
      </c>
      <c r="C158" s="120" t="s">
        <v>211</v>
      </c>
      <c r="D158" s="8">
        <f t="shared" si="69"/>
        <v>1646.49</v>
      </c>
      <c r="E158" s="9">
        <f t="shared" si="83"/>
        <v>19057185</v>
      </c>
      <c r="F158" s="9">
        <f t="shared" si="83"/>
        <v>727514</v>
      </c>
      <c r="G158" s="9">
        <f t="shared" si="83"/>
        <v>1469477</v>
      </c>
      <c r="H158" s="26">
        <f t="shared" si="70"/>
        <v>21254176</v>
      </c>
      <c r="I158" s="27"/>
      <c r="J158" s="11">
        <f t="shared" si="57"/>
        <v>159295.34392733549</v>
      </c>
      <c r="K158" s="121">
        <f t="shared" si="71"/>
        <v>6.663452412485428E-2</v>
      </c>
      <c r="L158" s="28">
        <f t="shared" si="72"/>
        <v>1469477</v>
      </c>
      <c r="M158" s="26">
        <f t="shared" si="73"/>
        <v>1628772.3439273355</v>
      </c>
      <c r="N158" s="29"/>
      <c r="O158" s="30">
        <f t="shared" si="58"/>
        <v>19625403.656072665</v>
      </c>
      <c r="Q158" s="11">
        <f t="shared" si="59"/>
        <v>12020</v>
      </c>
      <c r="R158" s="9">
        <f t="shared" si="60"/>
        <v>159295.34392733549</v>
      </c>
      <c r="S158" s="9">
        <f t="shared" si="61"/>
        <v>1470307</v>
      </c>
      <c r="T158" s="10">
        <f t="shared" si="62"/>
        <v>1640792.3439273355</v>
      </c>
      <c r="V158" s="30">
        <f t="shared" si="63"/>
        <v>3872079.75</v>
      </c>
      <c r="W158" s="123"/>
      <c r="X158" s="124">
        <v>149</v>
      </c>
      <c r="Y158" s="125">
        <v>1646.49</v>
      </c>
      <c r="Z158" s="125">
        <v>1.5022169490653849E-2</v>
      </c>
      <c r="AA158" s="126">
        <v>595.9</v>
      </c>
      <c r="AB158" s="127">
        <v>19057185</v>
      </c>
      <c r="AC158" s="127">
        <v>0</v>
      </c>
      <c r="AD158" s="127">
        <v>19057185</v>
      </c>
      <c r="AE158" s="127">
        <v>727514</v>
      </c>
      <c r="AF158" s="127">
        <v>1469477</v>
      </c>
      <c r="AG158" s="127">
        <v>21254176</v>
      </c>
      <c r="AH158" s="127">
        <v>10605</v>
      </c>
      <c r="AI158" s="127">
        <v>585</v>
      </c>
      <c r="AJ158" s="127">
        <v>830</v>
      </c>
      <c r="AK158" s="127">
        <v>12020</v>
      </c>
      <c r="AL158" s="128">
        <v>21266196</v>
      </c>
      <c r="AN158" s="124">
        <v>149</v>
      </c>
      <c r="AO158" s="129">
        <v>149</v>
      </c>
      <c r="AP158" s="130" t="s">
        <v>211</v>
      </c>
      <c r="AQ158" s="131">
        <f t="shared" si="64"/>
        <v>19057185</v>
      </c>
      <c r="AR158" s="132">
        <v>18815463</v>
      </c>
      <c r="AS158" s="131">
        <f t="shared" si="74"/>
        <v>241722</v>
      </c>
      <c r="AT158" s="131">
        <v>189429</v>
      </c>
      <c r="AU158" s="131">
        <v>330244.25</v>
      </c>
      <c r="AV158" s="131">
        <v>492986</v>
      </c>
      <c r="AW158" s="131">
        <v>331326.5</v>
      </c>
      <c r="AX158" s="131">
        <v>804875</v>
      </c>
      <c r="AY158" s="131">
        <f t="shared" si="75"/>
        <v>0</v>
      </c>
      <c r="AZ158" s="133">
        <f t="shared" si="76"/>
        <v>2390582.75</v>
      </c>
      <c r="BA158" s="134">
        <f t="shared" si="65"/>
        <v>159295.34392733549</v>
      </c>
      <c r="BB158" s="134"/>
      <c r="BC158" s="134"/>
      <c r="BD158" s="64"/>
      <c r="BE158" s="31">
        <v>149</v>
      </c>
      <c r="BF158" s="32" t="s">
        <v>211</v>
      </c>
      <c r="BG158" s="135">
        <v>0</v>
      </c>
      <c r="BH158" s="33">
        <v>0</v>
      </c>
      <c r="BI158" s="33"/>
      <c r="BJ158" s="34">
        <v>0</v>
      </c>
      <c r="BK158" s="35">
        <f t="shared" si="77"/>
        <v>0</v>
      </c>
      <c r="BL158" s="34">
        <v>0</v>
      </c>
      <c r="BM158" s="34">
        <v>0</v>
      </c>
      <c r="BN158" s="35">
        <f t="shared" si="66"/>
        <v>0</v>
      </c>
      <c r="BO158" s="36">
        <f t="shared" si="67"/>
        <v>0</v>
      </c>
      <c r="BP158" s="37"/>
      <c r="BQ158" s="35">
        <f t="shared" si="78"/>
        <v>0</v>
      </c>
      <c r="BR158" s="37"/>
      <c r="BS158" s="136">
        <f t="shared" si="79"/>
        <v>241722</v>
      </c>
      <c r="BT158" s="137">
        <f t="shared" si="80"/>
        <v>969236</v>
      </c>
      <c r="BU158" s="138">
        <f t="shared" si="81"/>
        <v>-727514</v>
      </c>
      <c r="BV158" s="137">
        <v>-11555.424931012443</v>
      </c>
      <c r="BW158" s="35">
        <f t="shared" si="82"/>
        <v>0</v>
      </c>
      <c r="BX158" s="37"/>
      <c r="BY158" s="36">
        <f t="shared" si="68"/>
        <v>0</v>
      </c>
      <c r="BZ158" s="139"/>
      <c r="CA158" s="70"/>
      <c r="CB158" s="124">
        <v>149</v>
      </c>
      <c r="CC158" s="125">
        <v>0</v>
      </c>
      <c r="CD158" s="140">
        <v>0</v>
      </c>
      <c r="CE158" s="140">
        <v>0</v>
      </c>
      <c r="CF158" s="140">
        <v>0</v>
      </c>
      <c r="CG158" s="141">
        <v>0</v>
      </c>
      <c r="CK158" s="139"/>
    </row>
    <row r="159" spans="1:89" x14ac:dyDescent="0.25">
      <c r="A159" s="119">
        <v>150</v>
      </c>
      <c r="B159" s="119">
        <v>150</v>
      </c>
      <c r="C159" s="120" t="s">
        <v>212</v>
      </c>
      <c r="D159" s="8">
        <f t="shared" si="69"/>
        <v>0</v>
      </c>
      <c r="E159" s="9">
        <f t="shared" si="83"/>
        <v>0</v>
      </c>
      <c r="F159" s="9">
        <f t="shared" si="83"/>
        <v>0</v>
      </c>
      <c r="G159" s="9">
        <f t="shared" si="83"/>
        <v>0</v>
      </c>
      <c r="H159" s="26">
        <f t="shared" si="70"/>
        <v>0</v>
      </c>
      <c r="I159" s="27"/>
      <c r="J159" s="11">
        <f t="shared" si="57"/>
        <v>0</v>
      </c>
      <c r="K159" s="121">
        <f t="shared" si="71"/>
        <v>0</v>
      </c>
      <c r="L159" s="28">
        <f t="shared" si="72"/>
        <v>0</v>
      </c>
      <c r="M159" s="26">
        <f t="shared" si="73"/>
        <v>0</v>
      </c>
      <c r="N159" s="29"/>
      <c r="O159" s="30">
        <f t="shared" si="58"/>
        <v>0</v>
      </c>
      <c r="Q159" s="11">
        <f t="shared" si="59"/>
        <v>0</v>
      </c>
      <c r="R159" s="9">
        <f t="shared" si="60"/>
        <v>0</v>
      </c>
      <c r="S159" s="9">
        <f t="shared" si="61"/>
        <v>0</v>
      </c>
      <c r="T159" s="10">
        <f t="shared" si="62"/>
        <v>0</v>
      </c>
      <c r="V159" s="30">
        <f t="shared" si="63"/>
        <v>7343.75</v>
      </c>
      <c r="W159" s="123"/>
      <c r="X159" s="124">
        <v>150</v>
      </c>
      <c r="Y159" s="125"/>
      <c r="Z159" s="125"/>
      <c r="AA159" s="126"/>
      <c r="AB159" s="127"/>
      <c r="AC159" s="127"/>
      <c r="AD159" s="127"/>
      <c r="AE159" s="127"/>
      <c r="AF159" s="127"/>
      <c r="AG159" s="127"/>
      <c r="AH159" s="127"/>
      <c r="AI159" s="127"/>
      <c r="AJ159" s="127"/>
      <c r="AK159" s="127"/>
      <c r="AL159" s="128"/>
      <c r="AN159" s="124">
        <v>150</v>
      </c>
      <c r="AO159" s="129">
        <v>150</v>
      </c>
      <c r="AP159" s="130" t="s">
        <v>212</v>
      </c>
      <c r="AQ159" s="131">
        <f t="shared" si="64"/>
        <v>0</v>
      </c>
      <c r="AR159" s="132">
        <v>0</v>
      </c>
      <c r="AS159" s="131">
        <f t="shared" si="74"/>
        <v>0</v>
      </c>
      <c r="AT159" s="131">
        <v>0</v>
      </c>
      <c r="AU159" s="131">
        <v>0</v>
      </c>
      <c r="AV159" s="131">
        <v>1937.5</v>
      </c>
      <c r="AW159" s="131">
        <v>5406.25</v>
      </c>
      <c r="AX159" s="131">
        <v>0</v>
      </c>
      <c r="AY159" s="131">
        <f t="shared" si="75"/>
        <v>0</v>
      </c>
      <c r="AZ159" s="133">
        <f t="shared" si="76"/>
        <v>7343.75</v>
      </c>
      <c r="BA159" s="134">
        <f t="shared" si="65"/>
        <v>0</v>
      </c>
      <c r="BB159" s="134"/>
      <c r="BC159" s="134"/>
      <c r="BD159" s="64"/>
      <c r="BE159" s="31">
        <v>150</v>
      </c>
      <c r="BF159" s="32" t="s">
        <v>212</v>
      </c>
      <c r="BG159" s="135">
        <v>0</v>
      </c>
      <c r="BH159" s="33">
        <v>0</v>
      </c>
      <c r="BI159" s="33"/>
      <c r="BJ159" s="34">
        <v>0</v>
      </c>
      <c r="BK159" s="35">
        <f t="shared" si="77"/>
        <v>0</v>
      </c>
      <c r="BL159" s="34">
        <v>0</v>
      </c>
      <c r="BM159" s="34">
        <v>0</v>
      </c>
      <c r="BN159" s="35">
        <f t="shared" si="66"/>
        <v>0</v>
      </c>
      <c r="BO159" s="36">
        <f t="shared" si="67"/>
        <v>0</v>
      </c>
      <c r="BP159" s="37"/>
      <c r="BQ159" s="35">
        <f t="shared" si="78"/>
        <v>0</v>
      </c>
      <c r="BR159" s="37"/>
      <c r="BS159" s="136">
        <f t="shared" si="79"/>
        <v>0</v>
      </c>
      <c r="BT159" s="137">
        <f t="shared" si="80"/>
        <v>0</v>
      </c>
      <c r="BU159" s="138">
        <f t="shared" si="81"/>
        <v>0</v>
      </c>
      <c r="BV159" s="137">
        <v>0</v>
      </c>
      <c r="BW159" s="35">
        <f t="shared" si="82"/>
        <v>0</v>
      </c>
      <c r="BX159" s="37"/>
      <c r="BY159" s="36">
        <f t="shared" si="68"/>
        <v>0</v>
      </c>
      <c r="BZ159" s="139"/>
      <c r="CA159" s="70"/>
      <c r="CB159" s="124">
        <v>150</v>
      </c>
      <c r="CC159" s="125"/>
      <c r="CD159" s="140"/>
      <c r="CE159" s="140"/>
      <c r="CF159" s="140"/>
      <c r="CG159" s="141"/>
      <c r="CK159" s="139"/>
    </row>
    <row r="160" spans="1:89" x14ac:dyDescent="0.25">
      <c r="A160" s="119">
        <v>151</v>
      </c>
      <c r="B160" s="119">
        <v>151</v>
      </c>
      <c r="C160" s="120" t="s">
        <v>213</v>
      </c>
      <c r="D160" s="8">
        <f t="shared" si="69"/>
        <v>14.219999999999999</v>
      </c>
      <c r="E160" s="9">
        <f t="shared" si="83"/>
        <v>168462</v>
      </c>
      <c r="F160" s="9">
        <f t="shared" si="83"/>
        <v>0</v>
      </c>
      <c r="G160" s="9">
        <f t="shared" si="83"/>
        <v>12699</v>
      </c>
      <c r="H160" s="26">
        <f t="shared" si="70"/>
        <v>181161</v>
      </c>
      <c r="I160" s="27"/>
      <c r="J160" s="11">
        <f t="shared" si="57"/>
        <v>18929.83987519842</v>
      </c>
      <c r="K160" s="121">
        <f t="shared" si="71"/>
        <v>0.44040807014944267</v>
      </c>
      <c r="L160" s="28">
        <f t="shared" si="72"/>
        <v>12699</v>
      </c>
      <c r="M160" s="26">
        <f t="shared" si="73"/>
        <v>31628.83987519842</v>
      </c>
      <c r="N160" s="29"/>
      <c r="O160" s="30">
        <f t="shared" si="58"/>
        <v>149532.16012480156</v>
      </c>
      <c r="Q160" s="11">
        <f t="shared" si="59"/>
        <v>0</v>
      </c>
      <c r="R160" s="9">
        <f t="shared" si="60"/>
        <v>18929.83987519842</v>
      </c>
      <c r="S160" s="9">
        <f t="shared" si="61"/>
        <v>12699</v>
      </c>
      <c r="T160" s="10">
        <f t="shared" si="62"/>
        <v>31628.83987519842</v>
      </c>
      <c r="V160" s="30">
        <f t="shared" si="63"/>
        <v>55681.5</v>
      </c>
      <c r="W160" s="123"/>
      <c r="X160" s="124">
        <v>151</v>
      </c>
      <c r="Y160" s="125">
        <v>14.219999999999999</v>
      </c>
      <c r="Z160" s="125">
        <v>0</v>
      </c>
      <c r="AA160" s="126">
        <v>0</v>
      </c>
      <c r="AB160" s="127">
        <v>168462</v>
      </c>
      <c r="AC160" s="127">
        <v>0</v>
      </c>
      <c r="AD160" s="127">
        <v>168462</v>
      </c>
      <c r="AE160" s="127">
        <v>0</v>
      </c>
      <c r="AF160" s="127">
        <v>12699</v>
      </c>
      <c r="AG160" s="127">
        <v>181161</v>
      </c>
      <c r="AH160" s="127">
        <v>0</v>
      </c>
      <c r="AI160" s="127">
        <v>0</v>
      </c>
      <c r="AJ160" s="127">
        <v>0</v>
      </c>
      <c r="AK160" s="127">
        <v>0</v>
      </c>
      <c r="AL160" s="128">
        <v>181161</v>
      </c>
      <c r="AN160" s="124">
        <v>151</v>
      </c>
      <c r="AO160" s="129">
        <v>151</v>
      </c>
      <c r="AP160" s="130" t="s">
        <v>213</v>
      </c>
      <c r="AQ160" s="131">
        <f t="shared" si="64"/>
        <v>168462</v>
      </c>
      <c r="AR160" s="132">
        <v>139737</v>
      </c>
      <c r="AS160" s="131">
        <f t="shared" si="74"/>
        <v>28725</v>
      </c>
      <c r="AT160" s="131">
        <v>0</v>
      </c>
      <c r="AU160" s="131">
        <v>7593</v>
      </c>
      <c r="AV160" s="131">
        <v>0</v>
      </c>
      <c r="AW160" s="131">
        <v>6664.5</v>
      </c>
      <c r="AX160" s="131">
        <v>0</v>
      </c>
      <c r="AY160" s="131">
        <f t="shared" si="75"/>
        <v>0</v>
      </c>
      <c r="AZ160" s="133">
        <f t="shared" si="76"/>
        <v>42982.5</v>
      </c>
      <c r="BA160" s="134">
        <f t="shared" si="65"/>
        <v>18929.83987519842</v>
      </c>
      <c r="BB160" s="134"/>
      <c r="BC160" s="134"/>
      <c r="BD160" s="64"/>
      <c r="BE160" s="31">
        <v>151</v>
      </c>
      <c r="BF160" s="32" t="s">
        <v>213</v>
      </c>
      <c r="BG160" s="135">
        <v>0</v>
      </c>
      <c r="BH160" s="33">
        <v>0</v>
      </c>
      <c r="BI160" s="33"/>
      <c r="BJ160" s="34">
        <v>0</v>
      </c>
      <c r="BK160" s="35">
        <f t="shared" si="77"/>
        <v>0</v>
      </c>
      <c r="BL160" s="34">
        <v>0</v>
      </c>
      <c r="BM160" s="34">
        <v>0</v>
      </c>
      <c r="BN160" s="35">
        <f t="shared" si="66"/>
        <v>0</v>
      </c>
      <c r="BO160" s="36">
        <f t="shared" si="67"/>
        <v>0</v>
      </c>
      <c r="BP160" s="37"/>
      <c r="BQ160" s="35">
        <f t="shared" si="78"/>
        <v>0</v>
      </c>
      <c r="BR160" s="37"/>
      <c r="BS160" s="136">
        <f t="shared" si="79"/>
        <v>28725</v>
      </c>
      <c r="BT160" s="137">
        <f t="shared" si="80"/>
        <v>28725</v>
      </c>
      <c r="BU160" s="138">
        <f t="shared" si="81"/>
        <v>0</v>
      </c>
      <c r="BV160" s="137">
        <v>0</v>
      </c>
      <c r="BW160" s="35">
        <f t="shared" si="82"/>
        <v>0</v>
      </c>
      <c r="BX160" s="37"/>
      <c r="BY160" s="36">
        <f t="shared" si="68"/>
        <v>0</v>
      </c>
      <c r="BZ160" s="139"/>
      <c r="CA160" s="70"/>
      <c r="CB160" s="124">
        <v>151</v>
      </c>
      <c r="CC160" s="125">
        <v>0</v>
      </c>
      <c r="CD160" s="140">
        <v>0</v>
      </c>
      <c r="CE160" s="140">
        <v>0</v>
      </c>
      <c r="CF160" s="140">
        <v>0</v>
      </c>
      <c r="CG160" s="141">
        <v>0</v>
      </c>
      <c r="CK160" s="139"/>
    </row>
    <row r="161" spans="1:89" x14ac:dyDescent="0.25">
      <c r="A161" s="119">
        <v>152</v>
      </c>
      <c r="B161" s="119">
        <v>152</v>
      </c>
      <c r="C161" s="120" t="s">
        <v>214</v>
      </c>
      <c r="D161" s="8">
        <f t="shared" si="69"/>
        <v>0</v>
      </c>
      <c r="E161" s="9">
        <f t="shared" si="83"/>
        <v>0</v>
      </c>
      <c r="F161" s="9">
        <f t="shared" si="83"/>
        <v>0</v>
      </c>
      <c r="G161" s="9">
        <f t="shared" si="83"/>
        <v>0</v>
      </c>
      <c r="H161" s="26">
        <f t="shared" si="70"/>
        <v>0</v>
      </c>
      <c r="I161" s="27"/>
      <c r="J161" s="11">
        <f t="shared" si="57"/>
        <v>0</v>
      </c>
      <c r="K161" s="121">
        <f t="shared" si="71"/>
        <v>0</v>
      </c>
      <c r="L161" s="28">
        <f t="shared" si="72"/>
        <v>0</v>
      </c>
      <c r="M161" s="26">
        <f t="shared" si="73"/>
        <v>0</v>
      </c>
      <c r="N161" s="29"/>
      <c r="O161" s="30">
        <f t="shared" si="58"/>
        <v>0</v>
      </c>
      <c r="Q161" s="11">
        <f t="shared" si="59"/>
        <v>0</v>
      </c>
      <c r="R161" s="9">
        <f t="shared" si="60"/>
        <v>0</v>
      </c>
      <c r="S161" s="9">
        <f t="shared" si="61"/>
        <v>0</v>
      </c>
      <c r="T161" s="10">
        <f t="shared" si="62"/>
        <v>0</v>
      </c>
      <c r="V161" s="30">
        <f t="shared" si="63"/>
        <v>9002.25</v>
      </c>
      <c r="W161" s="123"/>
      <c r="X161" s="124">
        <v>152</v>
      </c>
      <c r="Y161" s="125"/>
      <c r="Z161" s="125"/>
      <c r="AA161" s="126"/>
      <c r="AB161" s="127"/>
      <c r="AC161" s="127"/>
      <c r="AD161" s="127"/>
      <c r="AE161" s="127"/>
      <c r="AF161" s="127"/>
      <c r="AG161" s="127"/>
      <c r="AH161" s="127"/>
      <c r="AI161" s="127"/>
      <c r="AJ161" s="127"/>
      <c r="AK161" s="127"/>
      <c r="AL161" s="128"/>
      <c r="AN161" s="124">
        <v>152</v>
      </c>
      <c r="AO161" s="129">
        <v>152</v>
      </c>
      <c r="AP161" s="130" t="s">
        <v>214</v>
      </c>
      <c r="AQ161" s="131">
        <f t="shared" si="64"/>
        <v>0</v>
      </c>
      <c r="AR161" s="132">
        <v>0</v>
      </c>
      <c r="AS161" s="131">
        <f t="shared" si="74"/>
        <v>0</v>
      </c>
      <c r="AT161" s="131">
        <v>0</v>
      </c>
      <c r="AU161" s="131">
        <v>3331</v>
      </c>
      <c r="AV161" s="131">
        <v>5671.25</v>
      </c>
      <c r="AW161" s="131">
        <v>0</v>
      </c>
      <c r="AX161" s="131">
        <v>0</v>
      </c>
      <c r="AY161" s="131">
        <f t="shared" si="75"/>
        <v>0</v>
      </c>
      <c r="AZ161" s="133">
        <f t="shared" si="76"/>
        <v>9002.25</v>
      </c>
      <c r="BA161" s="134">
        <f t="shared" si="65"/>
        <v>0</v>
      </c>
      <c r="BB161" s="134"/>
      <c r="BC161" s="134"/>
      <c r="BD161" s="64"/>
      <c r="BE161" s="31">
        <v>152</v>
      </c>
      <c r="BF161" s="32" t="s">
        <v>214</v>
      </c>
      <c r="BG161" s="135">
        <v>0</v>
      </c>
      <c r="BH161" s="33">
        <v>0</v>
      </c>
      <c r="BI161" s="33"/>
      <c r="BJ161" s="34">
        <v>0</v>
      </c>
      <c r="BK161" s="35">
        <f t="shared" si="77"/>
        <v>0</v>
      </c>
      <c r="BL161" s="34">
        <v>0</v>
      </c>
      <c r="BM161" s="34">
        <v>0</v>
      </c>
      <c r="BN161" s="35">
        <f t="shared" si="66"/>
        <v>0</v>
      </c>
      <c r="BO161" s="36">
        <f t="shared" si="67"/>
        <v>0</v>
      </c>
      <c r="BP161" s="37"/>
      <c r="BQ161" s="35">
        <f t="shared" si="78"/>
        <v>0</v>
      </c>
      <c r="BR161" s="37"/>
      <c r="BS161" s="136">
        <f t="shared" si="79"/>
        <v>0</v>
      </c>
      <c r="BT161" s="137">
        <f t="shared" si="80"/>
        <v>0</v>
      </c>
      <c r="BU161" s="138">
        <f t="shared" si="81"/>
        <v>0</v>
      </c>
      <c r="BV161" s="137">
        <v>0</v>
      </c>
      <c r="BW161" s="35">
        <f t="shared" si="82"/>
        <v>0</v>
      </c>
      <c r="BX161" s="37"/>
      <c r="BY161" s="36">
        <f t="shared" si="68"/>
        <v>0</v>
      </c>
      <c r="BZ161" s="139"/>
      <c r="CA161" s="70"/>
      <c r="CB161" s="124">
        <v>152</v>
      </c>
      <c r="CC161" s="125"/>
      <c r="CD161" s="140"/>
      <c r="CE161" s="140"/>
      <c r="CF161" s="140"/>
      <c r="CG161" s="141"/>
      <c r="CK161" s="139"/>
    </row>
    <row r="162" spans="1:89" x14ac:dyDescent="0.25">
      <c r="A162" s="119">
        <v>153</v>
      </c>
      <c r="B162" s="119">
        <v>153</v>
      </c>
      <c r="C162" s="120" t="s">
        <v>215</v>
      </c>
      <c r="D162" s="8">
        <f t="shared" si="69"/>
        <v>91.02000000000001</v>
      </c>
      <c r="E162" s="9">
        <f t="shared" si="83"/>
        <v>963057</v>
      </c>
      <c r="F162" s="9">
        <f t="shared" si="83"/>
        <v>0</v>
      </c>
      <c r="G162" s="9">
        <f t="shared" si="83"/>
        <v>81236</v>
      </c>
      <c r="H162" s="26">
        <f t="shared" si="70"/>
        <v>1044293</v>
      </c>
      <c r="I162" s="27"/>
      <c r="J162" s="11">
        <f t="shared" si="57"/>
        <v>67249.811951646232</v>
      </c>
      <c r="K162" s="121">
        <f t="shared" si="71"/>
        <v>0.3933912576928853</v>
      </c>
      <c r="L162" s="28">
        <f t="shared" si="72"/>
        <v>81236</v>
      </c>
      <c r="M162" s="26">
        <f t="shared" si="73"/>
        <v>148485.81195164623</v>
      </c>
      <c r="N162" s="29"/>
      <c r="O162" s="30">
        <f t="shared" si="58"/>
        <v>895807.18804835377</v>
      </c>
      <c r="Q162" s="11">
        <f t="shared" si="59"/>
        <v>0</v>
      </c>
      <c r="R162" s="9">
        <f t="shared" si="60"/>
        <v>67249.811951646232</v>
      </c>
      <c r="S162" s="9">
        <f t="shared" si="61"/>
        <v>81236</v>
      </c>
      <c r="T162" s="10">
        <f t="shared" si="62"/>
        <v>148485.81195164623</v>
      </c>
      <c r="V162" s="30">
        <f t="shared" si="63"/>
        <v>252184.92333410002</v>
      </c>
      <c r="W162" s="123"/>
      <c r="X162" s="124">
        <v>153</v>
      </c>
      <c r="Y162" s="125">
        <v>91.02000000000001</v>
      </c>
      <c r="Z162" s="125">
        <v>4.8780487804878453E-2</v>
      </c>
      <c r="AA162" s="126">
        <v>0</v>
      </c>
      <c r="AB162" s="127">
        <v>963057</v>
      </c>
      <c r="AC162" s="127">
        <v>0</v>
      </c>
      <c r="AD162" s="127">
        <v>963057</v>
      </c>
      <c r="AE162" s="127">
        <v>0</v>
      </c>
      <c r="AF162" s="127">
        <v>81236</v>
      </c>
      <c r="AG162" s="127">
        <v>1044293</v>
      </c>
      <c r="AH162" s="127">
        <v>0</v>
      </c>
      <c r="AI162" s="127">
        <v>0</v>
      </c>
      <c r="AJ162" s="127">
        <v>0</v>
      </c>
      <c r="AK162" s="127">
        <v>0</v>
      </c>
      <c r="AL162" s="128">
        <v>1044293</v>
      </c>
      <c r="AN162" s="124">
        <v>153</v>
      </c>
      <c r="AO162" s="129">
        <v>153</v>
      </c>
      <c r="AP162" s="130" t="s">
        <v>215</v>
      </c>
      <c r="AQ162" s="131">
        <f t="shared" si="64"/>
        <v>963057</v>
      </c>
      <c r="AR162" s="132">
        <v>860076</v>
      </c>
      <c r="AS162" s="131">
        <f t="shared" si="74"/>
        <v>102981</v>
      </c>
      <c r="AT162" s="131">
        <v>15296</v>
      </c>
      <c r="AU162" s="131">
        <v>0</v>
      </c>
      <c r="AV162" s="131">
        <v>14016.5</v>
      </c>
      <c r="AW162" s="131">
        <v>26902.25</v>
      </c>
      <c r="AX162" s="131">
        <v>12686.25</v>
      </c>
      <c r="AY162" s="131">
        <f t="shared" si="75"/>
        <v>-933.07666589997825</v>
      </c>
      <c r="AZ162" s="133">
        <f t="shared" si="76"/>
        <v>170948.92333410002</v>
      </c>
      <c r="BA162" s="134">
        <f t="shared" si="65"/>
        <v>67249.811951646232</v>
      </c>
      <c r="BB162" s="134"/>
      <c r="BC162" s="134"/>
      <c r="BD162" s="64"/>
      <c r="BE162" s="31">
        <v>153</v>
      </c>
      <c r="BF162" s="32" t="s">
        <v>215</v>
      </c>
      <c r="BG162" s="135">
        <v>0</v>
      </c>
      <c r="BH162" s="33">
        <v>0</v>
      </c>
      <c r="BI162" s="33"/>
      <c r="BJ162" s="34">
        <v>0</v>
      </c>
      <c r="BK162" s="35">
        <f t="shared" si="77"/>
        <v>0</v>
      </c>
      <c r="BL162" s="34">
        <v>0</v>
      </c>
      <c r="BM162" s="34">
        <v>0</v>
      </c>
      <c r="BN162" s="35">
        <f t="shared" si="66"/>
        <v>0</v>
      </c>
      <c r="BO162" s="36">
        <f t="shared" si="67"/>
        <v>0</v>
      </c>
      <c r="BP162" s="37"/>
      <c r="BQ162" s="35">
        <f t="shared" si="78"/>
        <v>0</v>
      </c>
      <c r="BR162" s="37"/>
      <c r="BS162" s="136">
        <f t="shared" si="79"/>
        <v>102981</v>
      </c>
      <c r="BT162" s="137">
        <f t="shared" si="80"/>
        <v>102981</v>
      </c>
      <c r="BU162" s="138">
        <f t="shared" si="81"/>
        <v>0</v>
      </c>
      <c r="BV162" s="137">
        <v>-933.07666589997825</v>
      </c>
      <c r="BW162" s="35">
        <f t="shared" si="82"/>
        <v>-933.07666589997825</v>
      </c>
      <c r="BX162" s="37"/>
      <c r="BY162" s="36">
        <f t="shared" si="68"/>
        <v>-933.07666589997825</v>
      </c>
      <c r="BZ162" s="139"/>
      <c r="CA162" s="70"/>
      <c r="CB162" s="124">
        <v>153</v>
      </c>
      <c r="CC162" s="125">
        <v>0</v>
      </c>
      <c r="CD162" s="140">
        <v>0</v>
      </c>
      <c r="CE162" s="140">
        <v>0</v>
      </c>
      <c r="CF162" s="140">
        <v>0</v>
      </c>
      <c r="CG162" s="141">
        <v>0</v>
      </c>
      <c r="CK162" s="139"/>
    </row>
    <row r="163" spans="1:89" x14ac:dyDescent="0.25">
      <c r="A163" s="119">
        <v>154</v>
      </c>
      <c r="B163" s="119">
        <v>154</v>
      </c>
      <c r="C163" s="120" t="s">
        <v>216</v>
      </c>
      <c r="D163" s="8">
        <f t="shared" si="69"/>
        <v>4</v>
      </c>
      <c r="E163" s="9">
        <f t="shared" si="83"/>
        <v>66568</v>
      </c>
      <c r="F163" s="9">
        <f t="shared" si="83"/>
        <v>0</v>
      </c>
      <c r="G163" s="9">
        <f t="shared" si="83"/>
        <v>3572</v>
      </c>
      <c r="H163" s="26">
        <f t="shared" si="70"/>
        <v>70140</v>
      </c>
      <c r="I163" s="27"/>
      <c r="J163" s="11">
        <f t="shared" si="57"/>
        <v>-719.16845311972349</v>
      </c>
      <c r="K163" s="121">
        <f t="shared" si="71"/>
        <v>-4.2606782733426191E-2</v>
      </c>
      <c r="L163" s="28">
        <f t="shared" si="72"/>
        <v>3572</v>
      </c>
      <c r="M163" s="26">
        <f t="shared" si="73"/>
        <v>2852.8315468802766</v>
      </c>
      <c r="N163" s="29"/>
      <c r="O163" s="30">
        <f t="shared" si="58"/>
        <v>67287.168453119724</v>
      </c>
      <c r="Q163" s="11">
        <f t="shared" si="59"/>
        <v>0</v>
      </c>
      <c r="R163" s="9">
        <f t="shared" si="60"/>
        <v>-719.16845311972349</v>
      </c>
      <c r="S163" s="9">
        <f t="shared" si="61"/>
        <v>3572</v>
      </c>
      <c r="T163" s="10">
        <f t="shared" si="62"/>
        <v>2852.8315468802766</v>
      </c>
      <c r="V163" s="30">
        <f t="shared" si="63"/>
        <v>20451.201079773527</v>
      </c>
      <c r="W163" s="123"/>
      <c r="X163" s="124">
        <v>154</v>
      </c>
      <c r="Y163" s="125">
        <v>4</v>
      </c>
      <c r="Z163" s="125">
        <v>0</v>
      </c>
      <c r="AA163" s="126">
        <v>0</v>
      </c>
      <c r="AB163" s="127">
        <v>66568</v>
      </c>
      <c r="AC163" s="127">
        <v>0</v>
      </c>
      <c r="AD163" s="127">
        <v>66568</v>
      </c>
      <c r="AE163" s="127">
        <v>0</v>
      </c>
      <c r="AF163" s="127">
        <v>3572</v>
      </c>
      <c r="AG163" s="127">
        <v>70140</v>
      </c>
      <c r="AH163" s="127">
        <v>0</v>
      </c>
      <c r="AI163" s="127">
        <v>0</v>
      </c>
      <c r="AJ163" s="127">
        <v>0</v>
      </c>
      <c r="AK163" s="127">
        <v>0</v>
      </c>
      <c r="AL163" s="128">
        <v>70140</v>
      </c>
      <c r="AN163" s="124">
        <v>154</v>
      </c>
      <c r="AO163" s="129">
        <v>154</v>
      </c>
      <c r="AP163" s="130" t="s">
        <v>216</v>
      </c>
      <c r="AQ163" s="131">
        <f t="shared" si="64"/>
        <v>66568</v>
      </c>
      <c r="AR163" s="132">
        <v>90605</v>
      </c>
      <c r="AS163" s="131">
        <f t="shared" si="74"/>
        <v>0</v>
      </c>
      <c r="AT163" s="131">
        <v>17890</v>
      </c>
      <c r="AU163" s="131">
        <v>80.5</v>
      </c>
      <c r="AV163" s="131">
        <v>0</v>
      </c>
      <c r="AW163" s="131">
        <v>0</v>
      </c>
      <c r="AX163" s="131">
        <v>0</v>
      </c>
      <c r="AY163" s="131">
        <f t="shared" si="75"/>
        <v>-1091.2989202264725</v>
      </c>
      <c r="AZ163" s="133">
        <f t="shared" si="76"/>
        <v>16879.201079773527</v>
      </c>
      <c r="BA163" s="134">
        <f t="shared" si="65"/>
        <v>-719.16845311972349</v>
      </c>
      <c r="BB163" s="134"/>
      <c r="BC163" s="134"/>
      <c r="BD163" s="64"/>
      <c r="BE163" s="31">
        <v>154</v>
      </c>
      <c r="BF163" s="32" t="s">
        <v>216</v>
      </c>
      <c r="BG163" s="135">
        <v>0</v>
      </c>
      <c r="BH163" s="33">
        <v>0</v>
      </c>
      <c r="BI163" s="33"/>
      <c r="BJ163" s="34">
        <v>0</v>
      </c>
      <c r="BK163" s="35">
        <f t="shared" si="77"/>
        <v>0</v>
      </c>
      <c r="BL163" s="34">
        <v>0</v>
      </c>
      <c r="BM163" s="34">
        <v>0</v>
      </c>
      <c r="BN163" s="35">
        <f t="shared" si="66"/>
        <v>0</v>
      </c>
      <c r="BO163" s="36">
        <f t="shared" si="67"/>
        <v>0</v>
      </c>
      <c r="BP163" s="37"/>
      <c r="BQ163" s="35">
        <f t="shared" si="78"/>
        <v>0</v>
      </c>
      <c r="BR163" s="37"/>
      <c r="BS163" s="136">
        <f t="shared" si="79"/>
        <v>0</v>
      </c>
      <c r="BT163" s="137">
        <f t="shared" si="80"/>
        <v>0</v>
      </c>
      <c r="BU163" s="138">
        <f t="shared" si="81"/>
        <v>0</v>
      </c>
      <c r="BV163" s="137">
        <v>-1091.2989202264725</v>
      </c>
      <c r="BW163" s="35">
        <f t="shared" si="82"/>
        <v>-1091.2989202264725</v>
      </c>
      <c r="BX163" s="37"/>
      <c r="BY163" s="36">
        <f t="shared" si="68"/>
        <v>-1091.2989202264725</v>
      </c>
      <c r="BZ163" s="139"/>
      <c r="CA163" s="70"/>
      <c r="CB163" s="124">
        <v>154</v>
      </c>
      <c r="CC163" s="125">
        <v>0</v>
      </c>
      <c r="CD163" s="140">
        <v>0</v>
      </c>
      <c r="CE163" s="140">
        <v>0</v>
      </c>
      <c r="CF163" s="140">
        <v>0</v>
      </c>
      <c r="CG163" s="141">
        <v>0</v>
      </c>
      <c r="CK163" s="139"/>
    </row>
    <row r="164" spans="1:89" x14ac:dyDescent="0.25">
      <c r="A164" s="119">
        <v>155</v>
      </c>
      <c r="B164" s="119">
        <v>155</v>
      </c>
      <c r="C164" s="120" t="s">
        <v>217</v>
      </c>
      <c r="D164" s="8">
        <f t="shared" si="69"/>
        <v>1.75</v>
      </c>
      <c r="E164" s="9">
        <f t="shared" si="83"/>
        <v>30300</v>
      </c>
      <c r="F164" s="9">
        <f t="shared" si="83"/>
        <v>0</v>
      </c>
      <c r="G164" s="9">
        <f t="shared" si="83"/>
        <v>1563</v>
      </c>
      <c r="H164" s="26">
        <f t="shared" si="70"/>
        <v>31863</v>
      </c>
      <c r="I164" s="27"/>
      <c r="J164" s="11">
        <f t="shared" si="57"/>
        <v>3586.9492929749345</v>
      </c>
      <c r="K164" s="121">
        <f t="shared" si="71"/>
        <v>0.32423667650221999</v>
      </c>
      <c r="L164" s="28">
        <f t="shared" si="72"/>
        <v>1563</v>
      </c>
      <c r="M164" s="26">
        <f t="shared" si="73"/>
        <v>5149.949292974934</v>
      </c>
      <c r="N164" s="29"/>
      <c r="O164" s="30">
        <f t="shared" si="58"/>
        <v>26713.050707025068</v>
      </c>
      <c r="Q164" s="11">
        <f t="shared" si="59"/>
        <v>0</v>
      </c>
      <c r="R164" s="9">
        <f t="shared" si="60"/>
        <v>3586.9492929749345</v>
      </c>
      <c r="S164" s="9">
        <f t="shared" si="61"/>
        <v>1563</v>
      </c>
      <c r="T164" s="10">
        <f t="shared" si="62"/>
        <v>5149.949292974934</v>
      </c>
      <c r="V164" s="30">
        <f t="shared" si="63"/>
        <v>12625.75</v>
      </c>
      <c r="W164" s="123"/>
      <c r="X164" s="124">
        <v>155</v>
      </c>
      <c r="Y164" s="125">
        <v>1.75</v>
      </c>
      <c r="Z164" s="125">
        <v>0</v>
      </c>
      <c r="AA164" s="126">
        <v>0</v>
      </c>
      <c r="AB164" s="127">
        <v>30300</v>
      </c>
      <c r="AC164" s="127">
        <v>0</v>
      </c>
      <c r="AD164" s="127">
        <v>30300</v>
      </c>
      <c r="AE164" s="127">
        <v>0</v>
      </c>
      <c r="AF164" s="127">
        <v>1563</v>
      </c>
      <c r="AG164" s="127">
        <v>31863</v>
      </c>
      <c r="AH164" s="127">
        <v>0</v>
      </c>
      <c r="AI164" s="127">
        <v>0</v>
      </c>
      <c r="AJ164" s="127">
        <v>0</v>
      </c>
      <c r="AK164" s="127">
        <v>0</v>
      </c>
      <c r="AL164" s="128">
        <v>31863</v>
      </c>
      <c r="AN164" s="124">
        <v>155</v>
      </c>
      <c r="AO164" s="129">
        <v>155</v>
      </c>
      <c r="AP164" s="130" t="s">
        <v>217</v>
      </c>
      <c r="AQ164" s="131">
        <f t="shared" si="64"/>
        <v>30300</v>
      </c>
      <c r="AR164" s="132">
        <v>24857</v>
      </c>
      <c r="AS164" s="131">
        <f t="shared" si="74"/>
        <v>5443</v>
      </c>
      <c r="AT164" s="131">
        <v>0</v>
      </c>
      <c r="AU164" s="131">
        <v>663.75</v>
      </c>
      <c r="AV164" s="131">
        <v>136</v>
      </c>
      <c r="AW164" s="131">
        <v>0</v>
      </c>
      <c r="AX164" s="131">
        <v>4820</v>
      </c>
      <c r="AY164" s="131">
        <f t="shared" si="75"/>
        <v>0</v>
      </c>
      <c r="AZ164" s="133">
        <f t="shared" si="76"/>
        <v>11062.75</v>
      </c>
      <c r="BA164" s="134">
        <f t="shared" si="65"/>
        <v>3586.9492929749345</v>
      </c>
      <c r="BB164" s="134"/>
      <c r="BC164" s="134"/>
      <c r="BD164" s="64"/>
      <c r="BE164" s="31">
        <v>155</v>
      </c>
      <c r="BF164" s="32" t="s">
        <v>217</v>
      </c>
      <c r="BG164" s="135">
        <v>0</v>
      </c>
      <c r="BH164" s="33">
        <v>0</v>
      </c>
      <c r="BI164" s="33"/>
      <c r="BJ164" s="34">
        <v>0</v>
      </c>
      <c r="BK164" s="35">
        <f t="shared" si="77"/>
        <v>0</v>
      </c>
      <c r="BL164" s="34">
        <v>0</v>
      </c>
      <c r="BM164" s="34">
        <v>0</v>
      </c>
      <c r="BN164" s="35">
        <f t="shared" si="66"/>
        <v>0</v>
      </c>
      <c r="BO164" s="36">
        <f t="shared" si="67"/>
        <v>0</v>
      </c>
      <c r="BP164" s="37"/>
      <c r="BQ164" s="35">
        <f t="shared" si="78"/>
        <v>0</v>
      </c>
      <c r="BR164" s="37"/>
      <c r="BS164" s="136">
        <f t="shared" si="79"/>
        <v>5443</v>
      </c>
      <c r="BT164" s="137">
        <f t="shared" si="80"/>
        <v>5443</v>
      </c>
      <c r="BU164" s="138">
        <f t="shared" si="81"/>
        <v>0</v>
      </c>
      <c r="BV164" s="137">
        <v>0</v>
      </c>
      <c r="BW164" s="35">
        <f t="shared" si="82"/>
        <v>0</v>
      </c>
      <c r="BX164" s="37"/>
      <c r="BY164" s="36">
        <f t="shared" si="68"/>
        <v>0</v>
      </c>
      <c r="BZ164" s="139"/>
      <c r="CA164" s="70"/>
      <c r="CB164" s="124">
        <v>155</v>
      </c>
      <c r="CC164" s="125">
        <v>0</v>
      </c>
      <c r="CD164" s="140">
        <v>0</v>
      </c>
      <c r="CE164" s="140">
        <v>0</v>
      </c>
      <c r="CF164" s="140">
        <v>0</v>
      </c>
      <c r="CG164" s="141">
        <v>0</v>
      </c>
      <c r="CK164" s="139"/>
    </row>
    <row r="165" spans="1:89" x14ac:dyDescent="0.25">
      <c r="A165" s="119">
        <v>156</v>
      </c>
      <c r="B165" s="119">
        <v>156</v>
      </c>
      <c r="C165" s="120" t="s">
        <v>218</v>
      </c>
      <c r="D165" s="8">
        <f t="shared" si="69"/>
        <v>0</v>
      </c>
      <c r="E165" s="9">
        <f t="shared" si="83"/>
        <v>0</v>
      </c>
      <c r="F165" s="9">
        <f t="shared" si="83"/>
        <v>0</v>
      </c>
      <c r="G165" s="9">
        <f t="shared" si="83"/>
        <v>0</v>
      </c>
      <c r="H165" s="26">
        <f t="shared" si="70"/>
        <v>0</v>
      </c>
      <c r="I165" s="27"/>
      <c r="J165" s="11">
        <f t="shared" si="57"/>
        <v>0</v>
      </c>
      <c r="K165" s="121" t="str">
        <f t="shared" si="71"/>
        <v/>
      </c>
      <c r="L165" s="28">
        <f t="shared" si="72"/>
        <v>0</v>
      </c>
      <c r="M165" s="26">
        <f t="shared" si="73"/>
        <v>0</v>
      </c>
      <c r="N165" s="29"/>
      <c r="O165" s="30">
        <f t="shared" si="58"/>
        <v>0</v>
      </c>
      <c r="Q165" s="11">
        <f t="shared" si="59"/>
        <v>0</v>
      </c>
      <c r="R165" s="9">
        <f t="shared" si="60"/>
        <v>0</v>
      </c>
      <c r="S165" s="9">
        <f t="shared" si="61"/>
        <v>0</v>
      </c>
      <c r="T165" s="10">
        <f t="shared" si="62"/>
        <v>0</v>
      </c>
      <c r="V165" s="30">
        <f t="shared" si="63"/>
        <v>0</v>
      </c>
      <c r="W165" s="123"/>
      <c r="X165" s="124">
        <v>156</v>
      </c>
      <c r="Y165" s="125"/>
      <c r="Z165" s="125"/>
      <c r="AA165" s="126"/>
      <c r="AB165" s="127"/>
      <c r="AC165" s="127"/>
      <c r="AD165" s="127"/>
      <c r="AE165" s="127"/>
      <c r="AF165" s="127"/>
      <c r="AG165" s="127"/>
      <c r="AH165" s="127"/>
      <c r="AI165" s="127"/>
      <c r="AJ165" s="127"/>
      <c r="AK165" s="127"/>
      <c r="AL165" s="128"/>
      <c r="AN165" s="124">
        <v>156</v>
      </c>
      <c r="AO165" s="129">
        <v>156</v>
      </c>
      <c r="AP165" s="130" t="s">
        <v>218</v>
      </c>
      <c r="AQ165" s="131">
        <f t="shared" si="64"/>
        <v>0</v>
      </c>
      <c r="AR165" s="132">
        <v>0</v>
      </c>
      <c r="AS165" s="131">
        <f t="shared" si="74"/>
        <v>0</v>
      </c>
      <c r="AT165" s="131">
        <v>0</v>
      </c>
      <c r="AU165" s="131">
        <v>0</v>
      </c>
      <c r="AV165" s="131">
        <v>0</v>
      </c>
      <c r="AW165" s="131">
        <v>0</v>
      </c>
      <c r="AX165" s="131">
        <v>0</v>
      </c>
      <c r="AY165" s="131">
        <f t="shared" si="75"/>
        <v>0</v>
      </c>
      <c r="AZ165" s="133">
        <f t="shared" si="76"/>
        <v>0</v>
      </c>
      <c r="BA165" s="134">
        <f t="shared" si="65"/>
        <v>0</v>
      </c>
      <c r="BB165" s="134"/>
      <c r="BC165" s="134"/>
      <c r="BD165" s="64"/>
      <c r="BE165" s="31">
        <v>156</v>
      </c>
      <c r="BF165" s="32" t="s">
        <v>218</v>
      </c>
      <c r="BG165" s="135">
        <v>0</v>
      </c>
      <c r="BH165" s="33">
        <v>0</v>
      </c>
      <c r="BI165" s="33"/>
      <c r="BJ165" s="34">
        <v>0</v>
      </c>
      <c r="BK165" s="35">
        <f t="shared" si="77"/>
        <v>0</v>
      </c>
      <c r="BL165" s="34">
        <v>0</v>
      </c>
      <c r="BM165" s="34">
        <v>0</v>
      </c>
      <c r="BN165" s="35">
        <f t="shared" si="66"/>
        <v>0</v>
      </c>
      <c r="BO165" s="36">
        <f t="shared" si="67"/>
        <v>0</v>
      </c>
      <c r="BP165" s="37"/>
      <c r="BQ165" s="35">
        <f t="shared" si="78"/>
        <v>0</v>
      </c>
      <c r="BR165" s="37"/>
      <c r="BS165" s="136">
        <f t="shared" si="79"/>
        <v>0</v>
      </c>
      <c r="BT165" s="137">
        <f t="shared" si="80"/>
        <v>0</v>
      </c>
      <c r="BU165" s="138">
        <f t="shared" si="81"/>
        <v>0</v>
      </c>
      <c r="BV165" s="137">
        <v>0</v>
      </c>
      <c r="BW165" s="35">
        <f t="shared" si="82"/>
        <v>0</v>
      </c>
      <c r="BX165" s="49" t="s">
        <v>26</v>
      </c>
      <c r="BY165" s="36">
        <f t="shared" si="68"/>
        <v>0</v>
      </c>
      <c r="BZ165" s="139"/>
      <c r="CA165" s="70"/>
      <c r="CB165" s="124">
        <v>156</v>
      </c>
      <c r="CC165" s="125"/>
      <c r="CD165" s="140"/>
      <c r="CE165" s="140"/>
      <c r="CF165" s="140"/>
      <c r="CG165" s="141"/>
      <c r="CK165" s="139"/>
    </row>
    <row r="166" spans="1:89" x14ac:dyDescent="0.25">
      <c r="A166" s="119">
        <v>157</v>
      </c>
      <c r="B166" s="119">
        <v>157</v>
      </c>
      <c r="C166" s="120" t="s">
        <v>219</v>
      </c>
      <c r="D166" s="8">
        <f t="shared" si="69"/>
        <v>0</v>
      </c>
      <c r="E166" s="9">
        <f t="shared" si="83"/>
        <v>0</v>
      </c>
      <c r="F166" s="9">
        <f t="shared" si="83"/>
        <v>0</v>
      </c>
      <c r="G166" s="9">
        <f t="shared" si="83"/>
        <v>0</v>
      </c>
      <c r="H166" s="26">
        <f t="shared" si="70"/>
        <v>0</v>
      </c>
      <c r="I166" s="27"/>
      <c r="J166" s="11">
        <f t="shared" si="57"/>
        <v>0</v>
      </c>
      <c r="K166" s="121">
        <f t="shared" si="71"/>
        <v>0</v>
      </c>
      <c r="L166" s="28">
        <f t="shared" si="72"/>
        <v>0</v>
      </c>
      <c r="M166" s="26">
        <f t="shared" si="73"/>
        <v>0</v>
      </c>
      <c r="N166" s="29"/>
      <c r="O166" s="30">
        <f t="shared" si="58"/>
        <v>0</v>
      </c>
      <c r="Q166" s="11">
        <f t="shared" si="59"/>
        <v>0</v>
      </c>
      <c r="R166" s="9">
        <f t="shared" si="60"/>
        <v>0</v>
      </c>
      <c r="S166" s="9">
        <f t="shared" si="61"/>
        <v>0</v>
      </c>
      <c r="T166" s="10">
        <f t="shared" si="62"/>
        <v>0</v>
      </c>
      <c r="V166" s="30">
        <f t="shared" si="63"/>
        <v>6258</v>
      </c>
      <c r="W166" s="123"/>
      <c r="X166" s="124">
        <v>157</v>
      </c>
      <c r="Y166" s="125"/>
      <c r="Z166" s="125"/>
      <c r="AA166" s="126"/>
      <c r="AB166" s="127"/>
      <c r="AC166" s="127"/>
      <c r="AD166" s="127"/>
      <c r="AE166" s="127"/>
      <c r="AF166" s="127"/>
      <c r="AG166" s="127"/>
      <c r="AH166" s="127"/>
      <c r="AI166" s="127"/>
      <c r="AJ166" s="127"/>
      <c r="AK166" s="127"/>
      <c r="AL166" s="128"/>
      <c r="AN166" s="124">
        <v>157</v>
      </c>
      <c r="AO166" s="129">
        <v>157</v>
      </c>
      <c r="AP166" s="130" t="s">
        <v>219</v>
      </c>
      <c r="AQ166" s="131">
        <f t="shared" si="64"/>
        <v>0</v>
      </c>
      <c r="AR166" s="132">
        <v>0</v>
      </c>
      <c r="AS166" s="131">
        <f t="shared" si="74"/>
        <v>0</v>
      </c>
      <c r="AT166" s="131">
        <v>0</v>
      </c>
      <c r="AU166" s="131">
        <v>0</v>
      </c>
      <c r="AV166" s="131">
        <v>0</v>
      </c>
      <c r="AW166" s="131">
        <v>0</v>
      </c>
      <c r="AX166" s="131">
        <v>6258</v>
      </c>
      <c r="AY166" s="131">
        <f t="shared" si="75"/>
        <v>0</v>
      </c>
      <c r="AZ166" s="133">
        <f t="shared" si="76"/>
        <v>6258</v>
      </c>
      <c r="BA166" s="134">
        <f t="shared" si="65"/>
        <v>0</v>
      </c>
      <c r="BB166" s="134"/>
      <c r="BC166" s="134"/>
      <c r="BD166" s="64"/>
      <c r="BE166" s="31">
        <v>157</v>
      </c>
      <c r="BF166" s="32" t="s">
        <v>219</v>
      </c>
      <c r="BG166" s="135">
        <v>0</v>
      </c>
      <c r="BH166" s="33">
        <v>0</v>
      </c>
      <c r="BI166" s="33"/>
      <c r="BJ166" s="34">
        <v>0</v>
      </c>
      <c r="BK166" s="35">
        <f t="shared" si="77"/>
        <v>0</v>
      </c>
      <c r="BL166" s="34">
        <v>0</v>
      </c>
      <c r="BM166" s="34">
        <v>0</v>
      </c>
      <c r="BN166" s="35">
        <f t="shared" si="66"/>
        <v>0</v>
      </c>
      <c r="BO166" s="36">
        <f t="shared" si="67"/>
        <v>0</v>
      </c>
      <c r="BP166" s="37"/>
      <c r="BQ166" s="35">
        <f t="shared" si="78"/>
        <v>0</v>
      </c>
      <c r="BR166" s="37"/>
      <c r="BS166" s="136">
        <f t="shared" si="79"/>
        <v>0</v>
      </c>
      <c r="BT166" s="137">
        <f t="shared" si="80"/>
        <v>0</v>
      </c>
      <c r="BU166" s="138">
        <f t="shared" si="81"/>
        <v>0</v>
      </c>
      <c r="BV166" s="137">
        <v>0</v>
      </c>
      <c r="BW166" s="35">
        <f t="shared" si="82"/>
        <v>0</v>
      </c>
      <c r="BX166" s="49" t="s">
        <v>26</v>
      </c>
      <c r="BY166" s="36">
        <f t="shared" si="68"/>
        <v>0</v>
      </c>
      <c r="BZ166" s="139"/>
      <c r="CA166" s="70"/>
      <c r="CB166" s="124">
        <v>157</v>
      </c>
      <c r="CC166" s="125"/>
      <c r="CD166" s="140"/>
      <c r="CE166" s="140"/>
      <c r="CF166" s="140"/>
      <c r="CG166" s="141"/>
      <c r="CK166" s="139"/>
    </row>
    <row r="167" spans="1:89" x14ac:dyDescent="0.25">
      <c r="A167" s="119">
        <v>158</v>
      </c>
      <c r="B167" s="119">
        <v>158</v>
      </c>
      <c r="C167" s="120" t="s">
        <v>220</v>
      </c>
      <c r="D167" s="8">
        <f t="shared" si="69"/>
        <v>56.96</v>
      </c>
      <c r="E167" s="9">
        <f t="shared" si="83"/>
        <v>791267</v>
      </c>
      <c r="F167" s="9">
        <f t="shared" si="83"/>
        <v>0</v>
      </c>
      <c r="G167" s="9">
        <f t="shared" si="83"/>
        <v>49929</v>
      </c>
      <c r="H167" s="26">
        <f t="shared" si="70"/>
        <v>841196</v>
      </c>
      <c r="I167" s="27"/>
      <c r="J167" s="11">
        <f t="shared" si="57"/>
        <v>15444.376930031336</v>
      </c>
      <c r="K167" s="121">
        <f t="shared" si="71"/>
        <v>0.2365821262618491</v>
      </c>
      <c r="L167" s="28">
        <f t="shared" si="72"/>
        <v>49929</v>
      </c>
      <c r="M167" s="26">
        <f t="shared" si="73"/>
        <v>65373.376930031336</v>
      </c>
      <c r="N167" s="29"/>
      <c r="O167" s="30">
        <f t="shared" si="58"/>
        <v>775822.62306996866</v>
      </c>
      <c r="Q167" s="11">
        <f t="shared" si="59"/>
        <v>15053</v>
      </c>
      <c r="R167" s="9">
        <f t="shared" si="60"/>
        <v>15444.376930031336</v>
      </c>
      <c r="S167" s="9">
        <f t="shared" si="61"/>
        <v>50822</v>
      </c>
      <c r="T167" s="10">
        <f t="shared" si="62"/>
        <v>80426.376930031343</v>
      </c>
      <c r="V167" s="30">
        <f t="shared" si="63"/>
        <v>130263.25</v>
      </c>
      <c r="W167" s="123"/>
      <c r="X167" s="124">
        <v>158</v>
      </c>
      <c r="Y167" s="125">
        <v>56.96</v>
      </c>
      <c r="Z167" s="125">
        <v>4.8780487804878453E-2</v>
      </c>
      <c r="AA167" s="126">
        <v>0</v>
      </c>
      <c r="AB167" s="127">
        <v>791267</v>
      </c>
      <c r="AC167" s="127">
        <v>0</v>
      </c>
      <c r="AD167" s="127">
        <v>791267</v>
      </c>
      <c r="AE167" s="127">
        <v>0</v>
      </c>
      <c r="AF167" s="127">
        <v>49929</v>
      </c>
      <c r="AG167" s="127">
        <v>841196</v>
      </c>
      <c r="AH167" s="127">
        <v>14160</v>
      </c>
      <c r="AI167" s="127">
        <v>0</v>
      </c>
      <c r="AJ167" s="127">
        <v>893</v>
      </c>
      <c r="AK167" s="127">
        <v>15053</v>
      </c>
      <c r="AL167" s="128">
        <v>856249</v>
      </c>
      <c r="AN167" s="124">
        <v>158</v>
      </c>
      <c r="AO167" s="129">
        <v>158</v>
      </c>
      <c r="AP167" s="130" t="s">
        <v>220</v>
      </c>
      <c r="AQ167" s="131">
        <f t="shared" si="64"/>
        <v>791267</v>
      </c>
      <c r="AR167" s="132">
        <v>767831</v>
      </c>
      <c r="AS167" s="131">
        <f t="shared" si="74"/>
        <v>23436</v>
      </c>
      <c r="AT167" s="131">
        <v>0</v>
      </c>
      <c r="AU167" s="131">
        <v>5933.25</v>
      </c>
      <c r="AV167" s="131">
        <v>34912.25</v>
      </c>
      <c r="AW167" s="131">
        <v>999.75</v>
      </c>
      <c r="AX167" s="131">
        <v>0</v>
      </c>
      <c r="AY167" s="131">
        <f t="shared" si="75"/>
        <v>0</v>
      </c>
      <c r="AZ167" s="133">
        <f t="shared" si="76"/>
        <v>65281.25</v>
      </c>
      <c r="BA167" s="134">
        <f t="shared" si="65"/>
        <v>15444.376930031336</v>
      </c>
      <c r="BB167" s="134"/>
      <c r="BC167" s="134"/>
      <c r="BD167" s="64"/>
      <c r="BE167" s="31">
        <v>158</v>
      </c>
      <c r="BF167" s="32" t="s">
        <v>220</v>
      </c>
      <c r="BG167" s="135">
        <v>0</v>
      </c>
      <c r="BH167" s="33">
        <v>0</v>
      </c>
      <c r="BI167" s="33"/>
      <c r="BJ167" s="34">
        <v>0</v>
      </c>
      <c r="BK167" s="35">
        <f t="shared" si="77"/>
        <v>0</v>
      </c>
      <c r="BL167" s="34">
        <v>0</v>
      </c>
      <c r="BM167" s="34">
        <v>0</v>
      </c>
      <c r="BN167" s="35">
        <f t="shared" si="66"/>
        <v>0</v>
      </c>
      <c r="BO167" s="36">
        <f t="shared" si="67"/>
        <v>0</v>
      </c>
      <c r="BP167" s="37"/>
      <c r="BQ167" s="35">
        <f t="shared" si="78"/>
        <v>0</v>
      </c>
      <c r="BR167" s="37"/>
      <c r="BS167" s="136">
        <f t="shared" si="79"/>
        <v>23436</v>
      </c>
      <c r="BT167" s="137">
        <f t="shared" si="80"/>
        <v>23436</v>
      </c>
      <c r="BU167" s="138">
        <f t="shared" si="81"/>
        <v>0</v>
      </c>
      <c r="BV167" s="137">
        <v>0</v>
      </c>
      <c r="BW167" s="35">
        <f t="shared" si="82"/>
        <v>0</v>
      </c>
      <c r="BX167" s="49" t="s">
        <v>26</v>
      </c>
      <c r="BY167" s="36">
        <f t="shared" si="68"/>
        <v>0</v>
      </c>
      <c r="BZ167" s="139"/>
      <c r="CA167" s="70"/>
      <c r="CB167" s="124">
        <v>158</v>
      </c>
      <c r="CC167" s="125">
        <v>0</v>
      </c>
      <c r="CD167" s="140">
        <v>0</v>
      </c>
      <c r="CE167" s="140">
        <v>0</v>
      </c>
      <c r="CF167" s="140">
        <v>0</v>
      </c>
      <c r="CG167" s="141">
        <v>0</v>
      </c>
      <c r="CK167" s="139"/>
    </row>
    <row r="168" spans="1:89" x14ac:dyDescent="0.25">
      <c r="A168" s="119">
        <v>159</v>
      </c>
      <c r="B168" s="119">
        <v>159</v>
      </c>
      <c r="C168" s="120" t="s">
        <v>221</v>
      </c>
      <c r="D168" s="8">
        <f t="shared" si="69"/>
        <v>12.09</v>
      </c>
      <c r="E168" s="9">
        <f t="shared" si="83"/>
        <v>144123</v>
      </c>
      <c r="F168" s="9">
        <f t="shared" si="83"/>
        <v>0</v>
      </c>
      <c r="G168" s="9">
        <f t="shared" si="83"/>
        <v>8998</v>
      </c>
      <c r="H168" s="26">
        <f t="shared" si="70"/>
        <v>153121</v>
      </c>
      <c r="I168" s="27"/>
      <c r="J168" s="11">
        <f t="shared" si="57"/>
        <v>31301.9482761375</v>
      </c>
      <c r="K168" s="121">
        <f t="shared" si="71"/>
        <v>0.54575558952558834</v>
      </c>
      <c r="L168" s="28">
        <f t="shared" si="72"/>
        <v>8998</v>
      </c>
      <c r="M168" s="26">
        <f t="shared" si="73"/>
        <v>40299.948276137497</v>
      </c>
      <c r="N168" s="29"/>
      <c r="O168" s="30">
        <f t="shared" si="58"/>
        <v>112821.0517238625</v>
      </c>
      <c r="Q168" s="11">
        <f t="shared" si="59"/>
        <v>28866</v>
      </c>
      <c r="R168" s="9">
        <f t="shared" si="60"/>
        <v>31301.9482761375</v>
      </c>
      <c r="S168" s="9">
        <f t="shared" si="61"/>
        <v>10778</v>
      </c>
      <c r="T168" s="10">
        <f t="shared" si="62"/>
        <v>69165.948276137497</v>
      </c>
      <c r="V168" s="30">
        <f t="shared" si="63"/>
        <v>95219.25</v>
      </c>
      <c r="W168" s="123"/>
      <c r="X168" s="124">
        <v>159</v>
      </c>
      <c r="Y168" s="125">
        <v>12.09</v>
      </c>
      <c r="Z168" s="125">
        <v>2.0484614426310686E-2</v>
      </c>
      <c r="AA168" s="126">
        <v>0</v>
      </c>
      <c r="AB168" s="127">
        <v>144123</v>
      </c>
      <c r="AC168" s="127">
        <v>0</v>
      </c>
      <c r="AD168" s="127">
        <v>144123</v>
      </c>
      <c r="AE168" s="127">
        <v>0</v>
      </c>
      <c r="AF168" s="127">
        <v>8998</v>
      </c>
      <c r="AG168" s="127">
        <v>153121</v>
      </c>
      <c r="AH168" s="127">
        <v>27086</v>
      </c>
      <c r="AI168" s="127">
        <v>0</v>
      </c>
      <c r="AJ168" s="127">
        <v>1780</v>
      </c>
      <c r="AK168" s="127">
        <v>28866</v>
      </c>
      <c r="AL168" s="128">
        <v>181987</v>
      </c>
      <c r="AN168" s="124">
        <v>159</v>
      </c>
      <c r="AO168" s="129">
        <v>159</v>
      </c>
      <c r="AP168" s="130" t="s">
        <v>221</v>
      </c>
      <c r="AQ168" s="131">
        <f t="shared" si="64"/>
        <v>144123</v>
      </c>
      <c r="AR168" s="132">
        <v>96624</v>
      </c>
      <c r="AS168" s="131">
        <f t="shared" si="74"/>
        <v>47499</v>
      </c>
      <c r="AT168" s="131">
        <v>0</v>
      </c>
      <c r="AU168" s="131">
        <v>6405.75</v>
      </c>
      <c r="AV168" s="131">
        <v>1525</v>
      </c>
      <c r="AW168" s="131">
        <v>0</v>
      </c>
      <c r="AX168" s="131">
        <v>1925.5</v>
      </c>
      <c r="AY168" s="131">
        <f t="shared" si="75"/>
        <v>0</v>
      </c>
      <c r="AZ168" s="133">
        <f t="shared" si="76"/>
        <v>57355.25</v>
      </c>
      <c r="BA168" s="134">
        <f t="shared" si="65"/>
        <v>31301.9482761375</v>
      </c>
      <c r="BB168" s="134"/>
      <c r="BC168" s="134"/>
      <c r="BD168" s="64"/>
      <c r="BE168" s="31">
        <v>159</v>
      </c>
      <c r="BF168" s="32" t="s">
        <v>221</v>
      </c>
      <c r="BG168" s="135">
        <v>0</v>
      </c>
      <c r="BH168" s="33">
        <v>0</v>
      </c>
      <c r="BI168" s="33"/>
      <c r="BJ168" s="34">
        <v>0</v>
      </c>
      <c r="BK168" s="35">
        <f t="shared" si="77"/>
        <v>0</v>
      </c>
      <c r="BL168" s="34">
        <v>0</v>
      </c>
      <c r="BM168" s="34">
        <v>0</v>
      </c>
      <c r="BN168" s="35">
        <f t="shared" si="66"/>
        <v>0</v>
      </c>
      <c r="BO168" s="36">
        <f t="shared" si="67"/>
        <v>0</v>
      </c>
      <c r="BP168" s="37"/>
      <c r="BQ168" s="35">
        <f t="shared" si="78"/>
        <v>0</v>
      </c>
      <c r="BR168" s="37"/>
      <c r="BS168" s="136">
        <f t="shared" si="79"/>
        <v>47499</v>
      </c>
      <c r="BT168" s="137">
        <f t="shared" si="80"/>
        <v>47499</v>
      </c>
      <c r="BU168" s="138">
        <f t="shared" si="81"/>
        <v>0</v>
      </c>
      <c r="BV168" s="137">
        <v>0</v>
      </c>
      <c r="BW168" s="35">
        <f t="shared" si="82"/>
        <v>0</v>
      </c>
      <c r="BX168" s="49" t="s">
        <v>26</v>
      </c>
      <c r="BY168" s="36">
        <f t="shared" si="68"/>
        <v>0</v>
      </c>
      <c r="BZ168" s="139"/>
      <c r="CA168" s="70"/>
      <c r="CB168" s="124">
        <v>159</v>
      </c>
      <c r="CC168" s="125">
        <v>0</v>
      </c>
      <c r="CD168" s="140">
        <v>0</v>
      </c>
      <c r="CE168" s="140">
        <v>0</v>
      </c>
      <c r="CF168" s="140">
        <v>0</v>
      </c>
      <c r="CG168" s="141">
        <v>0</v>
      </c>
      <c r="CK168" s="139"/>
    </row>
    <row r="169" spans="1:89" x14ac:dyDescent="0.25">
      <c r="A169" s="119">
        <v>160</v>
      </c>
      <c r="B169" s="119">
        <v>160</v>
      </c>
      <c r="C169" s="120" t="s">
        <v>222</v>
      </c>
      <c r="D169" s="8">
        <f t="shared" si="69"/>
        <v>1738.7499999999993</v>
      </c>
      <c r="E169" s="9">
        <f t="shared" si="83"/>
        <v>19994477</v>
      </c>
      <c r="F169" s="9">
        <f t="shared" si="83"/>
        <v>419079</v>
      </c>
      <c r="G169" s="9">
        <f t="shared" si="83"/>
        <v>1525072</v>
      </c>
      <c r="H169" s="26">
        <f t="shared" si="70"/>
        <v>21938628</v>
      </c>
      <c r="I169" s="27"/>
      <c r="J169" s="11">
        <f t="shared" si="57"/>
        <v>1164556.7664209264</v>
      </c>
      <c r="K169" s="121">
        <f t="shared" si="71"/>
        <v>0.2798095185368607</v>
      </c>
      <c r="L169" s="28">
        <f t="shared" si="72"/>
        <v>1525072</v>
      </c>
      <c r="M169" s="26">
        <f t="shared" si="73"/>
        <v>2689628.7664209264</v>
      </c>
      <c r="N169" s="29"/>
      <c r="O169" s="30">
        <f t="shared" si="58"/>
        <v>19248999.233579073</v>
      </c>
      <c r="Q169" s="11">
        <f t="shared" si="59"/>
        <v>307224</v>
      </c>
      <c r="R169" s="9">
        <f t="shared" si="60"/>
        <v>1164556.7664209264</v>
      </c>
      <c r="S169" s="9">
        <f t="shared" si="61"/>
        <v>1547989</v>
      </c>
      <c r="T169" s="10">
        <f t="shared" si="62"/>
        <v>2996852.7664209264</v>
      </c>
      <c r="V169" s="30">
        <f t="shared" si="63"/>
        <v>5994258.6541314879</v>
      </c>
      <c r="W169" s="123"/>
      <c r="X169" s="124">
        <v>160</v>
      </c>
      <c r="Y169" s="125">
        <v>1738.7499999999993</v>
      </c>
      <c r="Z169" s="125">
        <v>5.2055119366381533</v>
      </c>
      <c r="AA169" s="126">
        <v>553.35000000000014</v>
      </c>
      <c r="AB169" s="127">
        <v>19694126</v>
      </c>
      <c r="AC169" s="127">
        <v>0</v>
      </c>
      <c r="AD169" s="127">
        <v>19694126</v>
      </c>
      <c r="AE169" s="127">
        <v>419079</v>
      </c>
      <c r="AF169" s="127">
        <v>1525074</v>
      </c>
      <c r="AG169" s="127">
        <v>21638279</v>
      </c>
      <c r="AH169" s="127">
        <v>275056</v>
      </c>
      <c r="AI169" s="127">
        <v>5346</v>
      </c>
      <c r="AJ169" s="127">
        <v>22917</v>
      </c>
      <c r="AK169" s="127">
        <v>303319</v>
      </c>
      <c r="AL169" s="128">
        <v>21941598</v>
      </c>
      <c r="AN169" s="124">
        <v>160</v>
      </c>
      <c r="AO169" s="129">
        <v>160</v>
      </c>
      <c r="AP169" s="130" t="s">
        <v>222</v>
      </c>
      <c r="AQ169" s="131">
        <f t="shared" si="64"/>
        <v>19994477</v>
      </c>
      <c r="AR169" s="132">
        <v>18464166</v>
      </c>
      <c r="AS169" s="131">
        <f t="shared" si="74"/>
        <v>1530311</v>
      </c>
      <c r="AT169" s="131">
        <v>364215</v>
      </c>
      <c r="AU169" s="131">
        <v>605830</v>
      </c>
      <c r="AV169" s="131">
        <v>527358.75</v>
      </c>
      <c r="AW169" s="131">
        <v>860495.5</v>
      </c>
      <c r="AX169" s="131">
        <v>36912</v>
      </c>
      <c r="AY169" s="131">
        <f t="shared" si="75"/>
        <v>236840.40413148771</v>
      </c>
      <c r="AZ169" s="133">
        <f t="shared" si="76"/>
        <v>4161962.6541314879</v>
      </c>
      <c r="BA169" s="134">
        <f t="shared" si="65"/>
        <v>1164556.7664209264</v>
      </c>
      <c r="BB169" s="134"/>
      <c r="BC169" s="134"/>
      <c r="BD169" s="64"/>
      <c r="BE169" s="31">
        <v>160</v>
      </c>
      <c r="BF169" s="32" t="s">
        <v>222</v>
      </c>
      <c r="BG169" s="135">
        <v>-1.6949152543475066E-3</v>
      </c>
      <c r="BH169" s="33">
        <v>300351</v>
      </c>
      <c r="BI169" s="33"/>
      <c r="BJ169" s="34">
        <v>-2</v>
      </c>
      <c r="BK169" s="35">
        <f t="shared" si="77"/>
        <v>300349</v>
      </c>
      <c r="BL169" s="34">
        <v>3905</v>
      </c>
      <c r="BM169" s="34">
        <v>0</v>
      </c>
      <c r="BN169" s="35">
        <f t="shared" si="66"/>
        <v>3905</v>
      </c>
      <c r="BO169" s="36">
        <f t="shared" si="67"/>
        <v>304254</v>
      </c>
      <c r="BP169" s="37"/>
      <c r="BQ169" s="35">
        <f t="shared" si="78"/>
        <v>-2</v>
      </c>
      <c r="BR169" s="37"/>
      <c r="BS169" s="136">
        <f t="shared" si="79"/>
        <v>1530311</v>
      </c>
      <c r="BT169" s="137">
        <f t="shared" si="80"/>
        <v>1649039</v>
      </c>
      <c r="BU169" s="138">
        <f t="shared" si="81"/>
        <v>-118728</v>
      </c>
      <c r="BV169" s="137">
        <v>236840.40413148771</v>
      </c>
      <c r="BW169" s="35">
        <f t="shared" si="82"/>
        <v>236840.40413148771</v>
      </c>
      <c r="BX169" s="49" t="s">
        <v>26</v>
      </c>
      <c r="BY169" s="36">
        <f t="shared" si="68"/>
        <v>236838.40413148771</v>
      </c>
      <c r="BZ169" s="139"/>
      <c r="CA169" s="70"/>
      <c r="CB169" s="124">
        <v>160</v>
      </c>
      <c r="CC169" s="125">
        <v>0</v>
      </c>
      <c r="CD169" s="140">
        <v>0</v>
      </c>
      <c r="CE169" s="140">
        <v>0</v>
      </c>
      <c r="CF169" s="140">
        <v>0</v>
      </c>
      <c r="CG169" s="141">
        <v>0</v>
      </c>
      <c r="CK169" s="139"/>
    </row>
    <row r="170" spans="1:89" x14ac:dyDescent="0.25">
      <c r="A170" s="119">
        <v>161</v>
      </c>
      <c r="B170" s="119">
        <v>161</v>
      </c>
      <c r="C170" s="120" t="s">
        <v>223</v>
      </c>
      <c r="D170" s="8">
        <f t="shared" si="69"/>
        <v>20</v>
      </c>
      <c r="E170" s="9">
        <f t="shared" si="83"/>
        <v>302998</v>
      </c>
      <c r="F170" s="9">
        <f t="shared" si="83"/>
        <v>0</v>
      </c>
      <c r="G170" s="9">
        <f t="shared" si="83"/>
        <v>16952</v>
      </c>
      <c r="H170" s="26">
        <f t="shared" si="70"/>
        <v>319950</v>
      </c>
      <c r="I170" s="27"/>
      <c r="J170" s="11">
        <f t="shared" si="57"/>
        <v>0</v>
      </c>
      <c r="K170" s="121">
        <f t="shared" si="71"/>
        <v>0</v>
      </c>
      <c r="L170" s="28">
        <f t="shared" si="72"/>
        <v>16952</v>
      </c>
      <c r="M170" s="26">
        <f t="shared" si="73"/>
        <v>16952</v>
      </c>
      <c r="N170" s="29"/>
      <c r="O170" s="30">
        <f t="shared" si="58"/>
        <v>302998</v>
      </c>
      <c r="Q170" s="11">
        <f t="shared" si="59"/>
        <v>17738</v>
      </c>
      <c r="R170" s="9">
        <f t="shared" si="60"/>
        <v>0</v>
      </c>
      <c r="S170" s="9">
        <f t="shared" si="61"/>
        <v>17845</v>
      </c>
      <c r="T170" s="10">
        <f t="shared" si="62"/>
        <v>34690</v>
      </c>
      <c r="V170" s="30">
        <f t="shared" si="63"/>
        <v>98759.75</v>
      </c>
      <c r="W170" s="123"/>
      <c r="X170" s="124">
        <v>161</v>
      </c>
      <c r="Y170" s="125">
        <v>20</v>
      </c>
      <c r="Z170" s="125">
        <v>1.715988518252046E-2</v>
      </c>
      <c r="AA170" s="126">
        <v>0</v>
      </c>
      <c r="AB170" s="127">
        <v>302998</v>
      </c>
      <c r="AC170" s="127">
        <v>0</v>
      </c>
      <c r="AD170" s="127">
        <v>302998</v>
      </c>
      <c r="AE170" s="127">
        <v>0</v>
      </c>
      <c r="AF170" s="127">
        <v>16952</v>
      </c>
      <c r="AG170" s="127">
        <v>319950</v>
      </c>
      <c r="AH170" s="127">
        <v>16845</v>
      </c>
      <c r="AI170" s="127">
        <v>0</v>
      </c>
      <c r="AJ170" s="127">
        <v>893</v>
      </c>
      <c r="AK170" s="127">
        <v>17738</v>
      </c>
      <c r="AL170" s="128">
        <v>337688</v>
      </c>
      <c r="AN170" s="124">
        <v>161</v>
      </c>
      <c r="AO170" s="129">
        <v>161</v>
      </c>
      <c r="AP170" s="130" t="s">
        <v>223</v>
      </c>
      <c r="AQ170" s="131">
        <f t="shared" si="64"/>
        <v>302998</v>
      </c>
      <c r="AR170" s="132">
        <v>344982</v>
      </c>
      <c r="AS170" s="131">
        <f t="shared" si="74"/>
        <v>0</v>
      </c>
      <c r="AT170" s="131">
        <v>0</v>
      </c>
      <c r="AU170" s="131">
        <v>39636.5</v>
      </c>
      <c r="AV170" s="131">
        <v>13572.25</v>
      </c>
      <c r="AW170" s="131">
        <v>0</v>
      </c>
      <c r="AX170" s="131">
        <v>10861</v>
      </c>
      <c r="AY170" s="131">
        <f t="shared" si="75"/>
        <v>0</v>
      </c>
      <c r="AZ170" s="133">
        <f t="shared" si="76"/>
        <v>64069.75</v>
      </c>
      <c r="BA170" s="134">
        <f t="shared" si="65"/>
        <v>0</v>
      </c>
      <c r="BB170" s="134"/>
      <c r="BC170" s="134"/>
      <c r="BD170" s="64"/>
      <c r="BE170" s="31">
        <v>161</v>
      </c>
      <c r="BF170" s="32" t="s">
        <v>223</v>
      </c>
      <c r="BG170" s="135">
        <v>0</v>
      </c>
      <c r="BH170" s="33">
        <v>0</v>
      </c>
      <c r="BI170" s="33"/>
      <c r="BJ170" s="34">
        <v>0</v>
      </c>
      <c r="BK170" s="35">
        <f t="shared" si="77"/>
        <v>0</v>
      </c>
      <c r="BL170" s="34">
        <v>0</v>
      </c>
      <c r="BM170" s="34">
        <v>0</v>
      </c>
      <c r="BN170" s="35">
        <f t="shared" si="66"/>
        <v>0</v>
      </c>
      <c r="BO170" s="36">
        <f t="shared" si="67"/>
        <v>0</v>
      </c>
      <c r="BP170" s="37"/>
      <c r="BQ170" s="35">
        <f t="shared" si="78"/>
        <v>0</v>
      </c>
      <c r="BR170" s="37"/>
      <c r="BS170" s="136">
        <f t="shared" si="79"/>
        <v>0</v>
      </c>
      <c r="BT170" s="137">
        <f t="shared" si="80"/>
        <v>0</v>
      </c>
      <c r="BU170" s="138">
        <f t="shared" si="81"/>
        <v>0</v>
      </c>
      <c r="BV170" s="137">
        <v>0</v>
      </c>
      <c r="BW170" s="35">
        <f t="shared" si="82"/>
        <v>0</v>
      </c>
      <c r="BX170" s="49" t="s">
        <v>26</v>
      </c>
      <c r="BY170" s="36">
        <f t="shared" si="68"/>
        <v>0</v>
      </c>
      <c r="BZ170" s="139"/>
      <c r="CA170" s="70"/>
      <c r="CB170" s="124">
        <v>161</v>
      </c>
      <c r="CC170" s="125">
        <v>0</v>
      </c>
      <c r="CD170" s="140">
        <v>0</v>
      </c>
      <c r="CE170" s="140">
        <v>0</v>
      </c>
      <c r="CF170" s="140">
        <v>0</v>
      </c>
      <c r="CG170" s="141">
        <v>0</v>
      </c>
      <c r="CK170" s="139"/>
    </row>
    <row r="171" spans="1:89" x14ac:dyDescent="0.25">
      <c r="A171" s="119">
        <v>162</v>
      </c>
      <c r="B171" s="119">
        <v>162</v>
      </c>
      <c r="C171" s="120" t="s">
        <v>224</v>
      </c>
      <c r="D171" s="8">
        <f t="shared" si="69"/>
        <v>27.009999999999998</v>
      </c>
      <c r="E171" s="9">
        <f t="shared" si="83"/>
        <v>306645</v>
      </c>
      <c r="F171" s="9">
        <f t="shared" si="83"/>
        <v>0</v>
      </c>
      <c r="G171" s="9">
        <f t="shared" si="83"/>
        <v>22334</v>
      </c>
      <c r="H171" s="26">
        <f t="shared" si="70"/>
        <v>328979</v>
      </c>
      <c r="I171" s="27"/>
      <c r="J171" s="11">
        <f t="shared" si="57"/>
        <v>-532.33882241644858</v>
      </c>
      <c r="K171" s="121">
        <f t="shared" si="71"/>
        <v>-9.2593217415020326E-3</v>
      </c>
      <c r="L171" s="28">
        <f t="shared" si="72"/>
        <v>22334</v>
      </c>
      <c r="M171" s="26">
        <f t="shared" si="73"/>
        <v>21801.661177583552</v>
      </c>
      <c r="N171" s="29"/>
      <c r="O171" s="30">
        <f t="shared" si="58"/>
        <v>307177.33882241644</v>
      </c>
      <c r="Q171" s="11">
        <f t="shared" si="59"/>
        <v>26272</v>
      </c>
      <c r="R171" s="9">
        <f t="shared" si="60"/>
        <v>-532.33882241644858</v>
      </c>
      <c r="S171" s="9">
        <f t="shared" si="61"/>
        <v>24120</v>
      </c>
      <c r="T171" s="10">
        <f t="shared" si="62"/>
        <v>48073.661177583548</v>
      </c>
      <c r="V171" s="30">
        <f t="shared" si="63"/>
        <v>106098.20485885107</v>
      </c>
      <c r="W171" s="123"/>
      <c r="X171" s="124">
        <v>162</v>
      </c>
      <c r="Y171" s="125">
        <v>27.009999999999998</v>
      </c>
      <c r="Z171" s="125">
        <v>0</v>
      </c>
      <c r="AA171" s="126">
        <v>0</v>
      </c>
      <c r="AB171" s="127">
        <v>306645</v>
      </c>
      <c r="AC171" s="127">
        <v>0</v>
      </c>
      <c r="AD171" s="127">
        <v>306645</v>
      </c>
      <c r="AE171" s="127">
        <v>0</v>
      </c>
      <c r="AF171" s="127">
        <v>22334</v>
      </c>
      <c r="AG171" s="127">
        <v>328979</v>
      </c>
      <c r="AH171" s="127">
        <v>24486</v>
      </c>
      <c r="AI171" s="127">
        <v>0</v>
      </c>
      <c r="AJ171" s="127">
        <v>1786</v>
      </c>
      <c r="AK171" s="127">
        <v>26272</v>
      </c>
      <c r="AL171" s="128">
        <v>355251</v>
      </c>
      <c r="AN171" s="124">
        <v>162</v>
      </c>
      <c r="AO171" s="129">
        <v>162</v>
      </c>
      <c r="AP171" s="130" t="s">
        <v>224</v>
      </c>
      <c r="AQ171" s="131">
        <f t="shared" si="64"/>
        <v>306645</v>
      </c>
      <c r="AR171" s="132">
        <v>500911</v>
      </c>
      <c r="AS171" s="131">
        <f t="shared" si="74"/>
        <v>0</v>
      </c>
      <c r="AT171" s="131">
        <v>13242</v>
      </c>
      <c r="AU171" s="131">
        <v>0</v>
      </c>
      <c r="AV171" s="131">
        <v>2206.25</v>
      </c>
      <c r="AW171" s="131">
        <v>16067</v>
      </c>
      <c r="AX171" s="131">
        <v>26784.75</v>
      </c>
      <c r="AY171" s="131">
        <f t="shared" si="75"/>
        <v>-807.79514114892663</v>
      </c>
      <c r="AZ171" s="133">
        <f t="shared" si="76"/>
        <v>57492.204858851073</v>
      </c>
      <c r="BA171" s="134">
        <f t="shared" si="65"/>
        <v>-532.33882241644858</v>
      </c>
      <c r="BB171" s="134"/>
      <c r="BC171" s="134"/>
      <c r="BD171" s="64"/>
      <c r="BE171" s="31">
        <v>162</v>
      </c>
      <c r="BF171" s="32" t="s">
        <v>224</v>
      </c>
      <c r="BG171" s="135">
        <v>0</v>
      </c>
      <c r="BH171" s="33">
        <v>0</v>
      </c>
      <c r="BI171" s="33"/>
      <c r="BJ171" s="34">
        <v>0</v>
      </c>
      <c r="BK171" s="35">
        <f t="shared" si="77"/>
        <v>0</v>
      </c>
      <c r="BL171" s="34">
        <v>0</v>
      </c>
      <c r="BM171" s="34">
        <v>0</v>
      </c>
      <c r="BN171" s="35">
        <f t="shared" si="66"/>
        <v>0</v>
      </c>
      <c r="BO171" s="36">
        <f t="shared" si="67"/>
        <v>0</v>
      </c>
      <c r="BP171" s="37"/>
      <c r="BQ171" s="35">
        <f t="shared" si="78"/>
        <v>0</v>
      </c>
      <c r="BR171" s="37"/>
      <c r="BS171" s="136">
        <f t="shared" si="79"/>
        <v>0</v>
      </c>
      <c r="BT171" s="137">
        <f t="shared" si="80"/>
        <v>0</v>
      </c>
      <c r="BU171" s="138">
        <f t="shared" si="81"/>
        <v>0</v>
      </c>
      <c r="BV171" s="137">
        <v>-807.79514114892663</v>
      </c>
      <c r="BW171" s="35">
        <f t="shared" si="82"/>
        <v>-807.79514114892663</v>
      </c>
      <c r="BX171" s="49" t="s">
        <v>26</v>
      </c>
      <c r="BY171" s="36">
        <f t="shared" si="68"/>
        <v>-807.79514114892663</v>
      </c>
      <c r="BZ171" s="139"/>
      <c r="CA171" s="70"/>
      <c r="CB171" s="124">
        <v>162</v>
      </c>
      <c r="CC171" s="125">
        <v>0</v>
      </c>
      <c r="CD171" s="140">
        <v>0</v>
      </c>
      <c r="CE171" s="140">
        <v>0</v>
      </c>
      <c r="CF171" s="140">
        <v>0</v>
      </c>
      <c r="CG171" s="141">
        <v>0</v>
      </c>
      <c r="CK171" s="139"/>
    </row>
    <row r="172" spans="1:89" x14ac:dyDescent="0.25">
      <c r="A172" s="119">
        <v>163</v>
      </c>
      <c r="B172" s="119">
        <v>163</v>
      </c>
      <c r="C172" s="120" t="s">
        <v>225</v>
      </c>
      <c r="D172" s="8">
        <f t="shared" si="69"/>
        <v>1543.64</v>
      </c>
      <c r="E172" s="9">
        <f t="shared" si="83"/>
        <v>18322604</v>
      </c>
      <c r="F172" s="9">
        <f t="shared" si="83"/>
        <v>996763</v>
      </c>
      <c r="G172" s="9">
        <f t="shared" si="83"/>
        <v>1357816</v>
      </c>
      <c r="H172" s="26">
        <f t="shared" si="70"/>
        <v>20677183</v>
      </c>
      <c r="I172" s="27"/>
      <c r="J172" s="11">
        <f t="shared" si="57"/>
        <v>1351249.203919268</v>
      </c>
      <c r="K172" s="121">
        <f t="shared" si="71"/>
        <v>0.29278957261565258</v>
      </c>
      <c r="L172" s="28">
        <f t="shared" si="72"/>
        <v>1357816</v>
      </c>
      <c r="M172" s="26">
        <f t="shared" si="73"/>
        <v>2709065.2039192682</v>
      </c>
      <c r="N172" s="29"/>
      <c r="O172" s="30">
        <f t="shared" si="58"/>
        <v>17968117.796080731</v>
      </c>
      <c r="Q172" s="11">
        <f t="shared" si="59"/>
        <v>292047</v>
      </c>
      <c r="R172" s="9">
        <f t="shared" si="60"/>
        <v>1351249.203919268</v>
      </c>
      <c r="S172" s="9">
        <f t="shared" si="61"/>
        <v>1378194</v>
      </c>
      <c r="T172" s="10">
        <f t="shared" si="62"/>
        <v>3001112.2039192682</v>
      </c>
      <c r="V172" s="30">
        <f t="shared" si="63"/>
        <v>6264949.5</v>
      </c>
      <c r="W172" s="123"/>
      <c r="X172" s="124">
        <v>163</v>
      </c>
      <c r="Y172" s="125">
        <v>1543.64</v>
      </c>
      <c r="Z172" s="125">
        <v>0.30797412180015549</v>
      </c>
      <c r="AA172" s="126">
        <v>461.25999999999993</v>
      </c>
      <c r="AB172" s="127">
        <v>18322604</v>
      </c>
      <c r="AC172" s="127">
        <v>0</v>
      </c>
      <c r="AD172" s="127">
        <v>18322604</v>
      </c>
      <c r="AE172" s="127">
        <v>996763</v>
      </c>
      <c r="AF172" s="127">
        <v>1357816</v>
      </c>
      <c r="AG172" s="127">
        <v>20677183</v>
      </c>
      <c r="AH172" s="127">
        <v>263345</v>
      </c>
      <c r="AI172" s="127">
        <v>8324</v>
      </c>
      <c r="AJ172" s="127">
        <v>20378</v>
      </c>
      <c r="AK172" s="127">
        <v>292047</v>
      </c>
      <c r="AL172" s="128">
        <v>20969230</v>
      </c>
      <c r="AN172" s="124">
        <v>163</v>
      </c>
      <c r="AO172" s="129">
        <v>163</v>
      </c>
      <c r="AP172" s="130" t="s">
        <v>225</v>
      </c>
      <c r="AQ172" s="131">
        <f t="shared" si="64"/>
        <v>18322604</v>
      </c>
      <c r="AR172" s="132">
        <v>16272157</v>
      </c>
      <c r="AS172" s="131">
        <f t="shared" si="74"/>
        <v>2050447</v>
      </c>
      <c r="AT172" s="131">
        <v>623707</v>
      </c>
      <c r="AU172" s="131">
        <v>630522.75</v>
      </c>
      <c r="AV172" s="131">
        <v>309056.25</v>
      </c>
      <c r="AW172" s="131">
        <v>645236.5</v>
      </c>
      <c r="AX172" s="131">
        <v>356117</v>
      </c>
      <c r="AY172" s="131">
        <f t="shared" si="75"/>
        <v>0</v>
      </c>
      <c r="AZ172" s="133">
        <f t="shared" si="76"/>
        <v>4615086.5</v>
      </c>
      <c r="BA172" s="134">
        <f t="shared" si="65"/>
        <v>1351249.203919268</v>
      </c>
      <c r="BB172" s="134"/>
      <c r="BC172" s="134"/>
      <c r="BD172" s="64"/>
      <c r="BE172" s="31">
        <v>163</v>
      </c>
      <c r="BF172" s="32" t="s">
        <v>225</v>
      </c>
      <c r="BG172" s="135">
        <v>0</v>
      </c>
      <c r="BH172" s="33">
        <v>0</v>
      </c>
      <c r="BI172" s="33"/>
      <c r="BJ172" s="34">
        <v>0</v>
      </c>
      <c r="BK172" s="35">
        <f t="shared" si="77"/>
        <v>0</v>
      </c>
      <c r="BL172" s="34">
        <v>0</v>
      </c>
      <c r="BM172" s="34">
        <v>0</v>
      </c>
      <c r="BN172" s="35">
        <f t="shared" si="66"/>
        <v>0</v>
      </c>
      <c r="BO172" s="36">
        <f t="shared" si="67"/>
        <v>0</v>
      </c>
      <c r="BP172" s="37"/>
      <c r="BQ172" s="35">
        <f t="shared" si="78"/>
        <v>0</v>
      </c>
      <c r="BR172" s="37"/>
      <c r="BS172" s="136">
        <f t="shared" si="79"/>
        <v>2050447</v>
      </c>
      <c r="BT172" s="137">
        <f t="shared" si="80"/>
        <v>3047210</v>
      </c>
      <c r="BU172" s="138">
        <f t="shared" si="81"/>
        <v>-996763</v>
      </c>
      <c r="BV172" s="137">
        <v>-38046.939168419689</v>
      </c>
      <c r="BW172" s="35">
        <f t="shared" si="82"/>
        <v>0</v>
      </c>
      <c r="BX172" s="49" t="s">
        <v>26</v>
      </c>
      <c r="BY172" s="36">
        <f t="shared" si="68"/>
        <v>0</v>
      </c>
      <c r="BZ172" s="139"/>
      <c r="CA172" s="70"/>
      <c r="CB172" s="124">
        <v>163</v>
      </c>
      <c r="CC172" s="125">
        <v>0</v>
      </c>
      <c r="CD172" s="140">
        <v>0</v>
      </c>
      <c r="CE172" s="140">
        <v>0</v>
      </c>
      <c r="CF172" s="140">
        <v>0</v>
      </c>
      <c r="CG172" s="141">
        <v>0</v>
      </c>
      <c r="CK172" s="139"/>
    </row>
    <row r="173" spans="1:89" x14ac:dyDescent="0.25">
      <c r="A173" s="119">
        <v>164</v>
      </c>
      <c r="B173" s="119">
        <v>164</v>
      </c>
      <c r="C173" s="120" t="s">
        <v>226</v>
      </c>
      <c r="D173" s="8">
        <f t="shared" si="69"/>
        <v>4</v>
      </c>
      <c r="E173" s="9">
        <f t="shared" si="83"/>
        <v>64402</v>
      </c>
      <c r="F173" s="9">
        <f t="shared" si="83"/>
        <v>0</v>
      </c>
      <c r="G173" s="9">
        <f t="shared" si="83"/>
        <v>3572</v>
      </c>
      <c r="H173" s="26">
        <f t="shared" si="70"/>
        <v>67974</v>
      </c>
      <c r="I173" s="27"/>
      <c r="J173" s="11">
        <f t="shared" si="57"/>
        <v>19221.777875710617</v>
      </c>
      <c r="K173" s="121">
        <f t="shared" si="71"/>
        <v>0.55653595291338198</v>
      </c>
      <c r="L173" s="28">
        <f t="shared" si="72"/>
        <v>3572</v>
      </c>
      <c r="M173" s="26">
        <f t="shared" si="73"/>
        <v>22793.777875710617</v>
      </c>
      <c r="N173" s="29"/>
      <c r="O173" s="30">
        <f t="shared" si="58"/>
        <v>45180.222124289387</v>
      </c>
      <c r="Q173" s="11">
        <f t="shared" si="59"/>
        <v>0</v>
      </c>
      <c r="R173" s="9">
        <f t="shared" si="60"/>
        <v>19221.777875710617</v>
      </c>
      <c r="S173" s="9">
        <f t="shared" si="61"/>
        <v>3572</v>
      </c>
      <c r="T173" s="10">
        <f t="shared" si="62"/>
        <v>22793.777875710617</v>
      </c>
      <c r="V173" s="30">
        <f t="shared" si="63"/>
        <v>38110.25</v>
      </c>
      <c r="W173" s="123"/>
      <c r="X173" s="124">
        <v>164</v>
      </c>
      <c r="Y173" s="125">
        <v>4</v>
      </c>
      <c r="Z173" s="125">
        <v>0</v>
      </c>
      <c r="AA173" s="126">
        <v>0</v>
      </c>
      <c r="AB173" s="127">
        <v>64402</v>
      </c>
      <c r="AC173" s="127">
        <v>0</v>
      </c>
      <c r="AD173" s="127">
        <v>64402</v>
      </c>
      <c r="AE173" s="127">
        <v>0</v>
      </c>
      <c r="AF173" s="127">
        <v>3572</v>
      </c>
      <c r="AG173" s="127">
        <v>67974</v>
      </c>
      <c r="AH173" s="127">
        <v>0</v>
      </c>
      <c r="AI173" s="127">
        <v>0</v>
      </c>
      <c r="AJ173" s="127">
        <v>0</v>
      </c>
      <c r="AK173" s="127">
        <v>0</v>
      </c>
      <c r="AL173" s="128">
        <v>67974</v>
      </c>
      <c r="AN173" s="124">
        <v>164</v>
      </c>
      <c r="AO173" s="129">
        <v>164</v>
      </c>
      <c r="AP173" s="130" t="s">
        <v>226</v>
      </c>
      <c r="AQ173" s="131">
        <f t="shared" si="64"/>
        <v>64402</v>
      </c>
      <c r="AR173" s="132">
        <v>35234</v>
      </c>
      <c r="AS173" s="131">
        <f t="shared" si="74"/>
        <v>29168</v>
      </c>
      <c r="AT173" s="131">
        <v>0</v>
      </c>
      <c r="AU173" s="131">
        <v>0</v>
      </c>
      <c r="AV173" s="131">
        <v>2786.5</v>
      </c>
      <c r="AW173" s="131">
        <v>2487</v>
      </c>
      <c r="AX173" s="131">
        <v>96.75</v>
      </c>
      <c r="AY173" s="131">
        <f t="shared" si="75"/>
        <v>0</v>
      </c>
      <c r="AZ173" s="133">
        <f t="shared" si="76"/>
        <v>34538.25</v>
      </c>
      <c r="BA173" s="134">
        <f t="shared" si="65"/>
        <v>19221.777875710617</v>
      </c>
      <c r="BB173" s="134"/>
      <c r="BC173" s="134"/>
      <c r="BD173" s="64"/>
      <c r="BE173" s="31">
        <v>164</v>
      </c>
      <c r="BF173" s="32" t="s">
        <v>226</v>
      </c>
      <c r="BG173" s="135">
        <v>0</v>
      </c>
      <c r="BH173" s="33">
        <v>0</v>
      </c>
      <c r="BI173" s="33"/>
      <c r="BJ173" s="34">
        <v>0</v>
      </c>
      <c r="BK173" s="35">
        <f t="shared" si="77"/>
        <v>0</v>
      </c>
      <c r="BL173" s="34">
        <v>0</v>
      </c>
      <c r="BM173" s="34">
        <v>0</v>
      </c>
      <c r="BN173" s="35">
        <f t="shared" si="66"/>
        <v>0</v>
      </c>
      <c r="BO173" s="36">
        <f t="shared" si="67"/>
        <v>0</v>
      </c>
      <c r="BP173" s="37"/>
      <c r="BQ173" s="35">
        <f t="shared" si="78"/>
        <v>0</v>
      </c>
      <c r="BR173" s="37"/>
      <c r="BS173" s="136">
        <f t="shared" si="79"/>
        <v>29168</v>
      </c>
      <c r="BT173" s="137">
        <f t="shared" si="80"/>
        <v>29168</v>
      </c>
      <c r="BU173" s="138">
        <f t="shared" si="81"/>
        <v>0</v>
      </c>
      <c r="BV173" s="137">
        <v>0</v>
      </c>
      <c r="BW173" s="35">
        <f t="shared" si="82"/>
        <v>0</v>
      </c>
      <c r="BX173" s="49" t="s">
        <v>26</v>
      </c>
      <c r="BY173" s="36">
        <f t="shared" si="68"/>
        <v>0</v>
      </c>
      <c r="BZ173" s="139"/>
      <c r="CA173" s="70"/>
      <c r="CB173" s="124">
        <v>164</v>
      </c>
      <c r="CC173" s="125">
        <v>0</v>
      </c>
      <c r="CD173" s="140">
        <v>0</v>
      </c>
      <c r="CE173" s="140">
        <v>0</v>
      </c>
      <c r="CF173" s="140">
        <v>0</v>
      </c>
      <c r="CG173" s="141">
        <v>0</v>
      </c>
      <c r="CK173" s="139"/>
    </row>
    <row r="174" spans="1:89" x14ac:dyDescent="0.25">
      <c r="A174" s="119">
        <v>165</v>
      </c>
      <c r="B174" s="119">
        <v>165</v>
      </c>
      <c r="C174" s="120" t="s">
        <v>227</v>
      </c>
      <c r="D174" s="8">
        <f t="shared" si="69"/>
        <v>989.45000000000016</v>
      </c>
      <c r="E174" s="9">
        <f t="shared" si="83"/>
        <v>9103305</v>
      </c>
      <c r="F174" s="9">
        <f t="shared" si="83"/>
        <v>51301</v>
      </c>
      <c r="G174" s="9">
        <f t="shared" si="83"/>
        <v>720560</v>
      </c>
      <c r="H174" s="26">
        <f t="shared" si="70"/>
        <v>9875166</v>
      </c>
      <c r="I174" s="27"/>
      <c r="J174" s="11">
        <f t="shared" si="57"/>
        <v>267940.46328695759</v>
      </c>
      <c r="K174" s="121">
        <f t="shared" si="71"/>
        <v>0.26846913390003468</v>
      </c>
      <c r="L174" s="28">
        <f t="shared" si="72"/>
        <v>720560</v>
      </c>
      <c r="M174" s="26">
        <f t="shared" si="73"/>
        <v>988500.46328695759</v>
      </c>
      <c r="N174" s="29"/>
      <c r="O174" s="30">
        <f t="shared" si="58"/>
        <v>8886665.5367130432</v>
      </c>
      <c r="Q174" s="11">
        <f t="shared" si="59"/>
        <v>2154102</v>
      </c>
      <c r="R174" s="9">
        <f t="shared" si="60"/>
        <v>267940.46328695759</v>
      </c>
      <c r="S174" s="9">
        <f t="shared" si="61"/>
        <v>883148</v>
      </c>
      <c r="T174" s="10">
        <f t="shared" si="62"/>
        <v>3142602.4632869577</v>
      </c>
      <c r="V174" s="30">
        <f t="shared" si="63"/>
        <v>3872692.7955503222</v>
      </c>
      <c r="W174" s="123"/>
      <c r="X174" s="124">
        <v>165</v>
      </c>
      <c r="Y174" s="125">
        <v>989.45000000000016</v>
      </c>
      <c r="Z174" s="125">
        <v>0.48605598311623521</v>
      </c>
      <c r="AA174" s="126">
        <v>80.53</v>
      </c>
      <c r="AB174" s="127">
        <v>8825805</v>
      </c>
      <c r="AC174" s="127">
        <v>0</v>
      </c>
      <c r="AD174" s="127">
        <v>8825805</v>
      </c>
      <c r="AE174" s="127">
        <v>51301</v>
      </c>
      <c r="AF174" s="127">
        <v>720559</v>
      </c>
      <c r="AG174" s="127">
        <v>9597665</v>
      </c>
      <c r="AH174" s="127">
        <v>1974121</v>
      </c>
      <c r="AI174" s="127">
        <v>17393</v>
      </c>
      <c r="AJ174" s="127">
        <v>162588</v>
      </c>
      <c r="AK174" s="127">
        <v>2154102</v>
      </c>
      <c r="AL174" s="128">
        <v>11751767</v>
      </c>
      <c r="AN174" s="124">
        <v>165</v>
      </c>
      <c r="AO174" s="129">
        <v>165</v>
      </c>
      <c r="AP174" s="130" t="s">
        <v>227</v>
      </c>
      <c r="AQ174" s="131">
        <f t="shared" si="64"/>
        <v>9103305</v>
      </c>
      <c r="AR174" s="132">
        <v>9409537</v>
      </c>
      <c r="AS174" s="131">
        <f t="shared" si="74"/>
        <v>0</v>
      </c>
      <c r="AT174" s="131">
        <v>212837</v>
      </c>
      <c r="AU174" s="131">
        <v>42886.75</v>
      </c>
      <c r="AV174" s="131">
        <v>40623.25</v>
      </c>
      <c r="AW174" s="131">
        <v>188493.75</v>
      </c>
      <c r="AX174" s="131">
        <v>106605</v>
      </c>
      <c r="AY174" s="131">
        <f t="shared" si="75"/>
        <v>406585.04555032228</v>
      </c>
      <c r="AZ174" s="133">
        <f t="shared" si="76"/>
        <v>998030.79555032228</v>
      </c>
      <c r="BA174" s="134">
        <f t="shared" si="65"/>
        <v>267940.46328695759</v>
      </c>
      <c r="BB174" s="134"/>
      <c r="BC174" s="134"/>
      <c r="BD174" s="64"/>
      <c r="BE174" s="31">
        <v>165</v>
      </c>
      <c r="BF174" s="32" t="s">
        <v>227</v>
      </c>
      <c r="BG174" s="135">
        <v>0</v>
      </c>
      <c r="BH174" s="68">
        <v>277500</v>
      </c>
      <c r="BI174" s="33"/>
      <c r="BJ174" s="34">
        <v>1</v>
      </c>
      <c r="BK174" s="35">
        <f t="shared" si="77"/>
        <v>277501</v>
      </c>
      <c r="BL174" s="34">
        <v>0</v>
      </c>
      <c r="BM174" s="34">
        <v>0</v>
      </c>
      <c r="BN174" s="35">
        <f t="shared" si="66"/>
        <v>0</v>
      </c>
      <c r="BO174" s="36">
        <f t="shared" si="67"/>
        <v>277501</v>
      </c>
      <c r="BP174" s="37"/>
      <c r="BQ174" s="35">
        <f t="shared" si="78"/>
        <v>1</v>
      </c>
      <c r="BR174" s="37"/>
      <c r="BS174" s="136">
        <f t="shared" si="79"/>
        <v>0</v>
      </c>
      <c r="BT174" s="137">
        <f t="shared" si="80"/>
        <v>0</v>
      </c>
      <c r="BU174" s="138">
        <f t="shared" si="81"/>
        <v>0</v>
      </c>
      <c r="BV174" s="137">
        <v>406585.04555032228</v>
      </c>
      <c r="BW174" s="35">
        <f t="shared" si="82"/>
        <v>406585.04555032228</v>
      </c>
      <c r="BX174" s="49" t="s">
        <v>26</v>
      </c>
      <c r="BY174" s="36">
        <f t="shared" si="68"/>
        <v>406586.04555032228</v>
      </c>
      <c r="BZ174" s="139"/>
      <c r="CA174" s="70"/>
      <c r="CB174" s="124">
        <v>165</v>
      </c>
      <c r="CC174" s="125">
        <v>173.45</v>
      </c>
      <c r="CD174" s="140">
        <v>1879018</v>
      </c>
      <c r="CE174" s="140">
        <v>16574</v>
      </c>
      <c r="CF174" s="140">
        <v>154882</v>
      </c>
      <c r="CG174" s="141">
        <v>2050474</v>
      </c>
      <c r="CK174" s="139"/>
    </row>
    <row r="175" spans="1:89" x14ac:dyDescent="0.25">
      <c r="A175" s="119">
        <v>166</v>
      </c>
      <c r="B175" s="119">
        <v>166</v>
      </c>
      <c r="C175" s="120" t="s">
        <v>228</v>
      </c>
      <c r="D175" s="8">
        <f t="shared" si="69"/>
        <v>0</v>
      </c>
      <c r="E175" s="9">
        <f t="shared" si="83"/>
        <v>0</v>
      </c>
      <c r="F175" s="9">
        <f t="shared" si="83"/>
        <v>0</v>
      </c>
      <c r="G175" s="9">
        <f t="shared" si="83"/>
        <v>0</v>
      </c>
      <c r="H175" s="26">
        <f t="shared" si="70"/>
        <v>0</v>
      </c>
      <c r="I175" s="27"/>
      <c r="J175" s="11">
        <f t="shared" si="57"/>
        <v>0</v>
      </c>
      <c r="K175" s="121" t="str">
        <f t="shared" si="71"/>
        <v/>
      </c>
      <c r="L175" s="28">
        <f t="shared" si="72"/>
        <v>0</v>
      </c>
      <c r="M175" s="26">
        <f t="shared" si="73"/>
        <v>0</v>
      </c>
      <c r="N175" s="29"/>
      <c r="O175" s="30">
        <f t="shared" si="58"/>
        <v>0</v>
      </c>
      <c r="Q175" s="11">
        <f t="shared" si="59"/>
        <v>0</v>
      </c>
      <c r="R175" s="9">
        <f t="shared" si="60"/>
        <v>0</v>
      </c>
      <c r="S175" s="9">
        <f t="shared" si="61"/>
        <v>0</v>
      </c>
      <c r="T175" s="10">
        <f t="shared" si="62"/>
        <v>0</v>
      </c>
      <c r="V175" s="30">
        <f t="shared" si="63"/>
        <v>0</v>
      </c>
      <c r="W175" s="123"/>
      <c r="X175" s="124">
        <v>166</v>
      </c>
      <c r="Y175" s="125"/>
      <c r="Z175" s="125"/>
      <c r="AA175" s="126"/>
      <c r="AB175" s="127"/>
      <c r="AC175" s="127"/>
      <c r="AD175" s="127"/>
      <c r="AE175" s="127"/>
      <c r="AF175" s="127"/>
      <c r="AG175" s="127"/>
      <c r="AH175" s="127"/>
      <c r="AI175" s="127"/>
      <c r="AJ175" s="127"/>
      <c r="AK175" s="127"/>
      <c r="AL175" s="128"/>
      <c r="AN175" s="124">
        <v>166</v>
      </c>
      <c r="AO175" s="129">
        <v>166</v>
      </c>
      <c r="AP175" s="130" t="s">
        <v>228</v>
      </c>
      <c r="AQ175" s="131">
        <f t="shared" si="64"/>
        <v>0</v>
      </c>
      <c r="AR175" s="132">
        <v>0</v>
      </c>
      <c r="AS175" s="131">
        <f t="shared" si="74"/>
        <v>0</v>
      </c>
      <c r="AT175" s="131">
        <v>0</v>
      </c>
      <c r="AU175" s="131">
        <v>0</v>
      </c>
      <c r="AV175" s="131">
        <v>0</v>
      </c>
      <c r="AW175" s="131">
        <v>0</v>
      </c>
      <c r="AX175" s="131">
        <v>0</v>
      </c>
      <c r="AY175" s="131">
        <f t="shared" si="75"/>
        <v>0</v>
      </c>
      <c r="AZ175" s="133">
        <f t="shared" si="76"/>
        <v>0</v>
      </c>
      <c r="BA175" s="134">
        <f t="shared" si="65"/>
        <v>0</v>
      </c>
      <c r="BB175" s="134"/>
      <c r="BC175" s="134"/>
      <c r="BD175" s="64"/>
      <c r="BE175" s="31">
        <v>166</v>
      </c>
      <c r="BF175" s="32" t="s">
        <v>228</v>
      </c>
      <c r="BG175" s="135">
        <v>0</v>
      </c>
      <c r="BH175" s="33">
        <v>0</v>
      </c>
      <c r="BI175" s="33"/>
      <c r="BJ175" s="34">
        <v>0</v>
      </c>
      <c r="BK175" s="35">
        <f t="shared" si="77"/>
        <v>0</v>
      </c>
      <c r="BL175" s="34">
        <v>0</v>
      </c>
      <c r="BM175" s="34">
        <v>0</v>
      </c>
      <c r="BN175" s="35">
        <f t="shared" si="66"/>
        <v>0</v>
      </c>
      <c r="BO175" s="36">
        <f t="shared" si="67"/>
        <v>0</v>
      </c>
      <c r="BP175" s="37"/>
      <c r="BQ175" s="35">
        <f t="shared" si="78"/>
        <v>0</v>
      </c>
      <c r="BR175" s="37"/>
      <c r="BS175" s="136">
        <f t="shared" si="79"/>
        <v>0</v>
      </c>
      <c r="BT175" s="137">
        <f t="shared" si="80"/>
        <v>0</v>
      </c>
      <c r="BU175" s="138">
        <f t="shared" si="81"/>
        <v>0</v>
      </c>
      <c r="BV175" s="137">
        <v>0</v>
      </c>
      <c r="BW175" s="35">
        <f t="shared" si="82"/>
        <v>0</v>
      </c>
      <c r="BX175" s="49" t="s">
        <v>26</v>
      </c>
      <c r="BY175" s="36">
        <f t="shared" si="68"/>
        <v>0</v>
      </c>
      <c r="BZ175" s="139"/>
      <c r="CA175" s="70"/>
      <c r="CB175" s="124">
        <v>166</v>
      </c>
      <c r="CC175" s="125"/>
      <c r="CD175" s="140"/>
      <c r="CE175" s="140"/>
      <c r="CF175" s="140"/>
      <c r="CG175" s="141"/>
      <c r="CK175" s="139"/>
    </row>
    <row r="176" spans="1:89" x14ac:dyDescent="0.25">
      <c r="A176" s="119">
        <v>167</v>
      </c>
      <c r="B176" s="119">
        <v>167</v>
      </c>
      <c r="C176" s="120" t="s">
        <v>229</v>
      </c>
      <c r="D176" s="8">
        <f t="shared" si="69"/>
        <v>82.11999999999999</v>
      </c>
      <c r="E176" s="9">
        <f t="shared" si="83"/>
        <v>1084242</v>
      </c>
      <c r="F176" s="9">
        <f t="shared" si="83"/>
        <v>0</v>
      </c>
      <c r="G176" s="9">
        <f t="shared" si="83"/>
        <v>71045</v>
      </c>
      <c r="H176" s="26">
        <f t="shared" si="70"/>
        <v>1155287</v>
      </c>
      <c r="I176" s="27"/>
      <c r="J176" s="11">
        <f t="shared" si="57"/>
        <v>0</v>
      </c>
      <c r="K176" s="121">
        <f t="shared" si="71"/>
        <v>0</v>
      </c>
      <c r="L176" s="28">
        <f t="shared" si="72"/>
        <v>71045</v>
      </c>
      <c r="M176" s="26">
        <f t="shared" si="73"/>
        <v>71045</v>
      </c>
      <c r="N176" s="29"/>
      <c r="O176" s="30">
        <f t="shared" si="58"/>
        <v>1084242</v>
      </c>
      <c r="Q176" s="11">
        <f t="shared" si="59"/>
        <v>37433</v>
      </c>
      <c r="R176" s="9">
        <f t="shared" si="60"/>
        <v>0</v>
      </c>
      <c r="S176" s="9">
        <f t="shared" si="61"/>
        <v>73331</v>
      </c>
      <c r="T176" s="10">
        <f t="shared" si="62"/>
        <v>108478</v>
      </c>
      <c r="V176" s="30">
        <f t="shared" si="63"/>
        <v>165412.5</v>
      </c>
      <c r="W176" s="123"/>
      <c r="X176" s="124">
        <v>167</v>
      </c>
      <c r="Y176" s="125">
        <v>82.11999999999999</v>
      </c>
      <c r="Z176" s="125">
        <v>0</v>
      </c>
      <c r="AA176" s="126">
        <v>0</v>
      </c>
      <c r="AB176" s="127">
        <v>1084242</v>
      </c>
      <c r="AC176" s="127">
        <v>0</v>
      </c>
      <c r="AD176" s="127">
        <v>1084242</v>
      </c>
      <c r="AE176" s="127">
        <v>0</v>
      </c>
      <c r="AF176" s="127">
        <v>71045</v>
      </c>
      <c r="AG176" s="127">
        <v>1155287</v>
      </c>
      <c r="AH176" s="127">
        <v>35147</v>
      </c>
      <c r="AI176" s="127">
        <v>0</v>
      </c>
      <c r="AJ176" s="127">
        <v>2286</v>
      </c>
      <c r="AK176" s="127">
        <v>37433</v>
      </c>
      <c r="AL176" s="128">
        <v>1192720</v>
      </c>
      <c r="AN176" s="124">
        <v>167</v>
      </c>
      <c r="AO176" s="129">
        <v>167</v>
      </c>
      <c r="AP176" s="130" t="s">
        <v>229</v>
      </c>
      <c r="AQ176" s="131">
        <f t="shared" si="64"/>
        <v>1084242</v>
      </c>
      <c r="AR176" s="132">
        <v>1088128</v>
      </c>
      <c r="AS176" s="131">
        <f t="shared" si="74"/>
        <v>0</v>
      </c>
      <c r="AT176" s="131">
        <v>0</v>
      </c>
      <c r="AU176" s="131">
        <v>0</v>
      </c>
      <c r="AV176" s="131">
        <v>0</v>
      </c>
      <c r="AW176" s="131">
        <v>14567.25</v>
      </c>
      <c r="AX176" s="131">
        <v>42367.25</v>
      </c>
      <c r="AY176" s="131">
        <f t="shared" si="75"/>
        <v>0</v>
      </c>
      <c r="AZ176" s="133">
        <f t="shared" si="76"/>
        <v>56934.5</v>
      </c>
      <c r="BA176" s="134">
        <f t="shared" si="65"/>
        <v>0</v>
      </c>
      <c r="BB176" s="134"/>
      <c r="BC176" s="134"/>
      <c r="BD176" s="64"/>
      <c r="BE176" s="31">
        <v>167</v>
      </c>
      <c r="BF176" s="32" t="s">
        <v>229</v>
      </c>
      <c r="BG176" s="135">
        <v>0</v>
      </c>
      <c r="BH176" s="33">
        <v>0</v>
      </c>
      <c r="BI176" s="33"/>
      <c r="BJ176" s="34">
        <v>0</v>
      </c>
      <c r="BK176" s="35">
        <f t="shared" si="77"/>
        <v>0</v>
      </c>
      <c r="BL176" s="34">
        <v>0</v>
      </c>
      <c r="BM176" s="34">
        <v>0</v>
      </c>
      <c r="BN176" s="35">
        <f t="shared" si="66"/>
        <v>0</v>
      </c>
      <c r="BO176" s="36">
        <f t="shared" si="67"/>
        <v>0</v>
      </c>
      <c r="BP176" s="37"/>
      <c r="BQ176" s="35">
        <f t="shared" si="78"/>
        <v>0</v>
      </c>
      <c r="BR176" s="37"/>
      <c r="BS176" s="136">
        <f t="shared" si="79"/>
        <v>0</v>
      </c>
      <c r="BT176" s="137">
        <f t="shared" si="80"/>
        <v>0</v>
      </c>
      <c r="BU176" s="138">
        <f t="shared" si="81"/>
        <v>0</v>
      </c>
      <c r="BV176" s="137">
        <v>0</v>
      </c>
      <c r="BW176" s="35">
        <f t="shared" si="82"/>
        <v>0</v>
      </c>
      <c r="BX176" s="49" t="s">
        <v>26</v>
      </c>
      <c r="BY176" s="36">
        <f t="shared" si="68"/>
        <v>0</v>
      </c>
      <c r="BZ176" s="139"/>
      <c r="CA176" s="70"/>
      <c r="CB176" s="124">
        <v>167</v>
      </c>
      <c r="CC176" s="125">
        <v>0</v>
      </c>
      <c r="CD176" s="140">
        <v>0</v>
      </c>
      <c r="CE176" s="140">
        <v>0</v>
      </c>
      <c r="CF176" s="140">
        <v>0</v>
      </c>
      <c r="CG176" s="141">
        <v>0</v>
      </c>
      <c r="CK176" s="139"/>
    </row>
    <row r="177" spans="1:89" x14ac:dyDescent="0.25">
      <c r="A177" s="119">
        <v>168</v>
      </c>
      <c r="B177" s="119">
        <v>168</v>
      </c>
      <c r="C177" s="120" t="s">
        <v>230</v>
      </c>
      <c r="D177" s="8">
        <f t="shared" si="69"/>
        <v>173.5</v>
      </c>
      <c r="E177" s="9">
        <f t="shared" si="83"/>
        <v>2172012</v>
      </c>
      <c r="F177" s="9">
        <f t="shared" si="83"/>
        <v>0</v>
      </c>
      <c r="G177" s="9">
        <f t="shared" si="83"/>
        <v>151026</v>
      </c>
      <c r="H177" s="26">
        <f t="shared" si="70"/>
        <v>2323038</v>
      </c>
      <c r="I177" s="27"/>
      <c r="J177" s="11">
        <f t="shared" si="57"/>
        <v>-2025.9005172903624</v>
      </c>
      <c r="K177" s="121">
        <f t="shared" si="71"/>
        <v>-1.2459006178756681E-2</v>
      </c>
      <c r="L177" s="28">
        <f t="shared" si="72"/>
        <v>151026</v>
      </c>
      <c r="M177" s="26">
        <f t="shared" si="73"/>
        <v>149000.09948270963</v>
      </c>
      <c r="N177" s="29"/>
      <c r="O177" s="30">
        <f t="shared" si="58"/>
        <v>2174037.9005172905</v>
      </c>
      <c r="Q177" s="11">
        <f t="shared" si="59"/>
        <v>59927</v>
      </c>
      <c r="R177" s="9">
        <f t="shared" si="60"/>
        <v>-2025.9005172903624</v>
      </c>
      <c r="S177" s="9">
        <f t="shared" si="61"/>
        <v>154937</v>
      </c>
      <c r="T177" s="10">
        <f t="shared" si="62"/>
        <v>208927.09948270963</v>
      </c>
      <c r="V177" s="30">
        <f t="shared" si="63"/>
        <v>373558.30641237169</v>
      </c>
      <c r="W177" s="123"/>
      <c r="X177" s="124">
        <v>168</v>
      </c>
      <c r="Y177" s="125">
        <v>173.5</v>
      </c>
      <c r="Z177" s="125">
        <v>0</v>
      </c>
      <c r="AA177" s="126">
        <v>0</v>
      </c>
      <c r="AB177" s="127">
        <v>2172012</v>
      </c>
      <c r="AC177" s="127">
        <v>0</v>
      </c>
      <c r="AD177" s="127">
        <v>2172012</v>
      </c>
      <c r="AE177" s="127">
        <v>0</v>
      </c>
      <c r="AF177" s="127">
        <v>151026</v>
      </c>
      <c r="AG177" s="127">
        <v>2323038</v>
      </c>
      <c r="AH177" s="127">
        <v>56016</v>
      </c>
      <c r="AI177" s="127">
        <v>0</v>
      </c>
      <c r="AJ177" s="127">
        <v>3911</v>
      </c>
      <c r="AK177" s="127">
        <v>59927</v>
      </c>
      <c r="AL177" s="128">
        <v>2382965</v>
      </c>
      <c r="AN177" s="124">
        <v>168</v>
      </c>
      <c r="AO177" s="129">
        <v>168</v>
      </c>
      <c r="AP177" s="130" t="s">
        <v>230</v>
      </c>
      <c r="AQ177" s="131">
        <f t="shared" si="64"/>
        <v>2172012</v>
      </c>
      <c r="AR177" s="132">
        <v>2360515</v>
      </c>
      <c r="AS177" s="131">
        <f t="shared" si="74"/>
        <v>0</v>
      </c>
      <c r="AT177" s="131">
        <v>50396</v>
      </c>
      <c r="AU177" s="131">
        <v>32087.5</v>
      </c>
      <c r="AV177" s="131">
        <v>6863</v>
      </c>
      <c r="AW177" s="131">
        <v>34480.25</v>
      </c>
      <c r="AX177" s="131">
        <v>41852.75</v>
      </c>
      <c r="AY177" s="131">
        <f t="shared" si="75"/>
        <v>-3074.1935876283096</v>
      </c>
      <c r="AZ177" s="133">
        <f t="shared" si="76"/>
        <v>162605.30641237169</v>
      </c>
      <c r="BA177" s="134">
        <f t="shared" si="65"/>
        <v>-2025.9005172903624</v>
      </c>
      <c r="BB177" s="134"/>
      <c r="BC177" s="134"/>
      <c r="BD177" s="64"/>
      <c r="BE177" s="31">
        <v>168</v>
      </c>
      <c r="BF177" s="32" t="s">
        <v>230</v>
      </c>
      <c r="BG177" s="135">
        <v>0</v>
      </c>
      <c r="BH177" s="33">
        <v>0</v>
      </c>
      <c r="BI177" s="33"/>
      <c r="BJ177" s="34">
        <v>0</v>
      </c>
      <c r="BK177" s="35">
        <f t="shared" si="77"/>
        <v>0</v>
      </c>
      <c r="BL177" s="34">
        <v>0</v>
      </c>
      <c r="BM177" s="34">
        <v>0</v>
      </c>
      <c r="BN177" s="35">
        <f t="shared" si="66"/>
        <v>0</v>
      </c>
      <c r="BO177" s="36">
        <f t="shared" si="67"/>
        <v>0</v>
      </c>
      <c r="BP177" s="37"/>
      <c r="BQ177" s="35">
        <f t="shared" si="78"/>
        <v>0</v>
      </c>
      <c r="BR177" s="37"/>
      <c r="BS177" s="136">
        <f t="shared" si="79"/>
        <v>0</v>
      </c>
      <c r="BT177" s="137">
        <f t="shared" si="80"/>
        <v>0</v>
      </c>
      <c r="BU177" s="138">
        <f t="shared" si="81"/>
        <v>0</v>
      </c>
      <c r="BV177" s="137">
        <v>-3074.1935876283096</v>
      </c>
      <c r="BW177" s="35">
        <f t="shared" si="82"/>
        <v>-3074.1935876283096</v>
      </c>
      <c r="BX177" s="49" t="s">
        <v>26</v>
      </c>
      <c r="BY177" s="36">
        <f t="shared" si="68"/>
        <v>-3074.1935876283096</v>
      </c>
      <c r="BZ177" s="139"/>
      <c r="CA177" s="70"/>
      <c r="CB177" s="124">
        <v>168</v>
      </c>
      <c r="CC177" s="125">
        <v>0</v>
      </c>
      <c r="CD177" s="140">
        <v>0</v>
      </c>
      <c r="CE177" s="140">
        <v>0</v>
      </c>
      <c r="CF177" s="140">
        <v>0</v>
      </c>
      <c r="CG177" s="141">
        <v>0</v>
      </c>
      <c r="CK177" s="139"/>
    </row>
    <row r="178" spans="1:89" x14ac:dyDescent="0.25">
      <c r="A178" s="119">
        <v>169</v>
      </c>
      <c r="B178" s="119">
        <v>169</v>
      </c>
      <c r="C178" s="120" t="s">
        <v>231</v>
      </c>
      <c r="D178" s="8">
        <f t="shared" si="69"/>
        <v>0</v>
      </c>
      <c r="E178" s="9">
        <f t="shared" si="83"/>
        <v>0</v>
      </c>
      <c r="F178" s="9">
        <f t="shared" si="83"/>
        <v>0</v>
      </c>
      <c r="G178" s="9">
        <f t="shared" si="83"/>
        <v>0</v>
      </c>
      <c r="H178" s="26">
        <f t="shared" si="70"/>
        <v>0</v>
      </c>
      <c r="I178" s="27"/>
      <c r="J178" s="11">
        <f t="shared" si="57"/>
        <v>0</v>
      </c>
      <c r="K178" s="121" t="str">
        <f t="shared" si="71"/>
        <v/>
      </c>
      <c r="L178" s="28">
        <f t="shared" si="72"/>
        <v>0</v>
      </c>
      <c r="M178" s="26">
        <f t="shared" si="73"/>
        <v>0</v>
      </c>
      <c r="N178" s="29"/>
      <c r="O178" s="30">
        <f t="shared" si="58"/>
        <v>0</v>
      </c>
      <c r="Q178" s="11">
        <f t="shared" si="59"/>
        <v>0</v>
      </c>
      <c r="R178" s="9">
        <f t="shared" si="60"/>
        <v>0</v>
      </c>
      <c r="S178" s="9">
        <f t="shared" si="61"/>
        <v>0</v>
      </c>
      <c r="T178" s="10">
        <f t="shared" si="62"/>
        <v>0</v>
      </c>
      <c r="V178" s="30">
        <f t="shared" si="63"/>
        <v>0</v>
      </c>
      <c r="W178" s="123"/>
      <c r="X178" s="124">
        <v>169</v>
      </c>
      <c r="Y178" s="125"/>
      <c r="Z178" s="125"/>
      <c r="AA178" s="126"/>
      <c r="AB178" s="127"/>
      <c r="AC178" s="127"/>
      <c r="AD178" s="127"/>
      <c r="AE178" s="127"/>
      <c r="AF178" s="127"/>
      <c r="AG178" s="127"/>
      <c r="AH178" s="127"/>
      <c r="AI178" s="127"/>
      <c r="AJ178" s="127"/>
      <c r="AK178" s="127"/>
      <c r="AL178" s="128"/>
      <c r="AN178" s="124">
        <v>169</v>
      </c>
      <c r="AO178" s="129">
        <v>169</v>
      </c>
      <c r="AP178" s="130" t="s">
        <v>231</v>
      </c>
      <c r="AQ178" s="131">
        <f t="shared" si="64"/>
        <v>0</v>
      </c>
      <c r="AR178" s="132">
        <v>0</v>
      </c>
      <c r="AS178" s="131">
        <f t="shared" si="74"/>
        <v>0</v>
      </c>
      <c r="AT178" s="131">
        <v>0</v>
      </c>
      <c r="AU178" s="131">
        <v>0</v>
      </c>
      <c r="AV178" s="131">
        <v>0</v>
      </c>
      <c r="AW178" s="131">
        <v>0</v>
      </c>
      <c r="AX178" s="131">
        <v>0</v>
      </c>
      <c r="AY178" s="131">
        <f t="shared" si="75"/>
        <v>0</v>
      </c>
      <c r="AZ178" s="133">
        <f t="shared" si="76"/>
        <v>0</v>
      </c>
      <c r="BA178" s="134">
        <f t="shared" si="65"/>
        <v>0</v>
      </c>
      <c r="BB178" s="134"/>
      <c r="BC178" s="134"/>
      <c r="BD178" s="64"/>
      <c r="BE178" s="31">
        <v>169</v>
      </c>
      <c r="BF178" s="32" t="s">
        <v>231</v>
      </c>
      <c r="BG178" s="135">
        <v>0</v>
      </c>
      <c r="BH178" s="33">
        <v>0</v>
      </c>
      <c r="BI178" s="33"/>
      <c r="BJ178" s="34">
        <v>0</v>
      </c>
      <c r="BK178" s="35">
        <f t="shared" si="77"/>
        <v>0</v>
      </c>
      <c r="BL178" s="34">
        <v>0</v>
      </c>
      <c r="BM178" s="34">
        <v>0</v>
      </c>
      <c r="BN178" s="35">
        <f t="shared" si="66"/>
        <v>0</v>
      </c>
      <c r="BO178" s="36">
        <f t="shared" si="67"/>
        <v>0</v>
      </c>
      <c r="BP178" s="37"/>
      <c r="BQ178" s="35">
        <f t="shared" si="78"/>
        <v>0</v>
      </c>
      <c r="BR178" s="37"/>
      <c r="BS178" s="136">
        <f t="shared" si="79"/>
        <v>0</v>
      </c>
      <c r="BT178" s="137">
        <f t="shared" si="80"/>
        <v>0</v>
      </c>
      <c r="BU178" s="138">
        <f t="shared" si="81"/>
        <v>0</v>
      </c>
      <c r="BV178" s="137">
        <v>0</v>
      </c>
      <c r="BW178" s="35">
        <f t="shared" si="82"/>
        <v>0</v>
      </c>
      <c r="BX178" s="49" t="s">
        <v>26</v>
      </c>
      <c r="BY178" s="36">
        <f t="shared" si="68"/>
        <v>0</v>
      </c>
      <c r="BZ178" s="139"/>
      <c r="CA178" s="70"/>
      <c r="CB178" s="124">
        <v>169</v>
      </c>
      <c r="CC178" s="125"/>
      <c r="CD178" s="140"/>
      <c r="CE178" s="140"/>
      <c r="CF178" s="140"/>
      <c r="CG178" s="141"/>
      <c r="CK178" s="139"/>
    </row>
    <row r="179" spans="1:89" x14ac:dyDescent="0.25">
      <c r="A179" s="119">
        <v>170</v>
      </c>
      <c r="B179" s="119">
        <v>170</v>
      </c>
      <c r="C179" s="120" t="s">
        <v>232</v>
      </c>
      <c r="D179" s="8">
        <f t="shared" si="69"/>
        <v>566.68000000000006</v>
      </c>
      <c r="E179" s="9">
        <f t="shared" si="83"/>
        <v>7230011</v>
      </c>
      <c r="F179" s="9">
        <f t="shared" si="83"/>
        <v>0</v>
      </c>
      <c r="G179" s="9">
        <f t="shared" si="83"/>
        <v>480044</v>
      </c>
      <c r="H179" s="26">
        <f t="shared" si="70"/>
        <v>7710055</v>
      </c>
      <c r="I179" s="27"/>
      <c r="J179" s="11">
        <f t="shared" si="57"/>
        <v>401762.20112265839</v>
      </c>
      <c r="K179" s="121">
        <f t="shared" si="71"/>
        <v>0.25672288696815276</v>
      </c>
      <c r="L179" s="28">
        <f t="shared" si="72"/>
        <v>480044</v>
      </c>
      <c r="M179" s="26">
        <f t="shared" si="73"/>
        <v>881806.20112265833</v>
      </c>
      <c r="N179" s="29"/>
      <c r="O179" s="30">
        <f t="shared" si="58"/>
        <v>6828248.7988773417</v>
      </c>
      <c r="Q179" s="11">
        <f t="shared" si="59"/>
        <v>220971</v>
      </c>
      <c r="R179" s="9">
        <f t="shared" si="60"/>
        <v>401762.20112265839</v>
      </c>
      <c r="S179" s="9">
        <f t="shared" si="61"/>
        <v>493792</v>
      </c>
      <c r="T179" s="10">
        <f t="shared" si="62"/>
        <v>1102777.2011226583</v>
      </c>
      <c r="V179" s="30">
        <f t="shared" si="63"/>
        <v>2265979.4870677157</v>
      </c>
      <c r="W179" s="123"/>
      <c r="X179" s="124">
        <v>170</v>
      </c>
      <c r="Y179" s="125">
        <v>566.68000000000006</v>
      </c>
      <c r="Z179" s="125">
        <v>13.609763469350739</v>
      </c>
      <c r="AA179" s="126">
        <v>0</v>
      </c>
      <c r="AB179" s="127">
        <v>7229868</v>
      </c>
      <c r="AC179" s="127">
        <v>0</v>
      </c>
      <c r="AD179" s="127">
        <v>7229868</v>
      </c>
      <c r="AE179" s="127">
        <v>0</v>
      </c>
      <c r="AF179" s="127">
        <v>480035</v>
      </c>
      <c r="AG179" s="127">
        <v>7709903</v>
      </c>
      <c r="AH179" s="127">
        <v>207175</v>
      </c>
      <c r="AI179" s="127">
        <v>0</v>
      </c>
      <c r="AJ179" s="127">
        <v>13745</v>
      </c>
      <c r="AK179" s="127">
        <v>220920</v>
      </c>
      <c r="AL179" s="128">
        <v>7930823</v>
      </c>
      <c r="AN179" s="124">
        <v>170</v>
      </c>
      <c r="AO179" s="129">
        <v>170</v>
      </c>
      <c r="AP179" s="130" t="s">
        <v>232</v>
      </c>
      <c r="AQ179" s="131">
        <f t="shared" si="64"/>
        <v>7230011</v>
      </c>
      <c r="AR179" s="132">
        <v>6602537</v>
      </c>
      <c r="AS179" s="131">
        <f t="shared" si="74"/>
        <v>627474</v>
      </c>
      <c r="AT179" s="131">
        <v>294176</v>
      </c>
      <c r="AU179" s="131">
        <v>176584.25</v>
      </c>
      <c r="AV179" s="131">
        <v>146599.75</v>
      </c>
      <c r="AW179" s="131">
        <v>194455.75</v>
      </c>
      <c r="AX179" s="131">
        <v>143496.5</v>
      </c>
      <c r="AY179" s="131">
        <f t="shared" si="75"/>
        <v>-17821.762932284386</v>
      </c>
      <c r="AZ179" s="133">
        <f t="shared" si="76"/>
        <v>1564964.4870677157</v>
      </c>
      <c r="BA179" s="134">
        <f t="shared" si="65"/>
        <v>401762.20112265839</v>
      </c>
      <c r="BB179" s="134"/>
      <c r="BC179" s="134"/>
      <c r="BD179" s="64"/>
      <c r="BE179" s="31">
        <v>170</v>
      </c>
      <c r="BF179" s="32" t="s">
        <v>232</v>
      </c>
      <c r="BG179" s="135">
        <v>0</v>
      </c>
      <c r="BH179" s="33">
        <v>143</v>
      </c>
      <c r="BI179" s="33"/>
      <c r="BJ179" s="34">
        <v>9</v>
      </c>
      <c r="BK179" s="35">
        <f t="shared" si="77"/>
        <v>152</v>
      </c>
      <c r="BL179" s="34">
        <v>48</v>
      </c>
      <c r="BM179" s="34">
        <v>3</v>
      </c>
      <c r="BN179" s="35">
        <f t="shared" si="66"/>
        <v>51</v>
      </c>
      <c r="BO179" s="36">
        <f t="shared" si="67"/>
        <v>203</v>
      </c>
      <c r="BP179" s="37"/>
      <c r="BQ179" s="35">
        <f t="shared" si="78"/>
        <v>12</v>
      </c>
      <c r="BR179" s="37"/>
      <c r="BS179" s="136">
        <f t="shared" si="79"/>
        <v>627474</v>
      </c>
      <c r="BT179" s="137">
        <f t="shared" si="80"/>
        <v>627331</v>
      </c>
      <c r="BU179" s="138">
        <f t="shared" si="81"/>
        <v>143</v>
      </c>
      <c r="BV179" s="137">
        <v>-17821.762932284386</v>
      </c>
      <c r="BW179" s="35">
        <f t="shared" si="82"/>
        <v>-17821.762932284386</v>
      </c>
      <c r="BX179" s="49" t="s">
        <v>26</v>
      </c>
      <c r="BY179" s="36">
        <f t="shared" si="68"/>
        <v>-17809.762932284386</v>
      </c>
      <c r="BZ179" s="139"/>
      <c r="CA179" s="70"/>
      <c r="CB179" s="124">
        <v>170</v>
      </c>
      <c r="CC179" s="125">
        <v>0</v>
      </c>
      <c r="CD179" s="140">
        <v>0</v>
      </c>
      <c r="CE179" s="140">
        <v>0</v>
      </c>
      <c r="CF179" s="140">
        <v>0</v>
      </c>
      <c r="CG179" s="141">
        <v>0</v>
      </c>
      <c r="CK179" s="139"/>
    </row>
    <row r="180" spans="1:89" x14ac:dyDescent="0.25">
      <c r="A180" s="119">
        <v>171</v>
      </c>
      <c r="B180" s="119">
        <v>171</v>
      </c>
      <c r="C180" s="120" t="s">
        <v>233</v>
      </c>
      <c r="D180" s="8">
        <f t="shared" si="69"/>
        <v>20.119999999999997</v>
      </c>
      <c r="E180" s="9">
        <f t="shared" si="83"/>
        <v>246526</v>
      </c>
      <c r="F180" s="9">
        <f t="shared" si="83"/>
        <v>0</v>
      </c>
      <c r="G180" s="9">
        <f t="shared" si="83"/>
        <v>17967</v>
      </c>
      <c r="H180" s="26">
        <f t="shared" si="70"/>
        <v>264493</v>
      </c>
      <c r="I180" s="27"/>
      <c r="J180" s="11">
        <f t="shared" si="57"/>
        <v>6824.2487713672972</v>
      </c>
      <c r="K180" s="121">
        <f t="shared" si="71"/>
        <v>0.19513784982890317</v>
      </c>
      <c r="L180" s="28">
        <f t="shared" si="72"/>
        <v>17967</v>
      </c>
      <c r="M180" s="26">
        <f t="shared" si="73"/>
        <v>24791.248771367296</v>
      </c>
      <c r="N180" s="29"/>
      <c r="O180" s="30">
        <f t="shared" si="58"/>
        <v>239701.7512286327</v>
      </c>
      <c r="Q180" s="11">
        <f t="shared" si="59"/>
        <v>0</v>
      </c>
      <c r="R180" s="9">
        <f t="shared" si="60"/>
        <v>6824.2487713672972</v>
      </c>
      <c r="S180" s="9">
        <f t="shared" si="61"/>
        <v>17967</v>
      </c>
      <c r="T180" s="10">
        <f t="shared" si="62"/>
        <v>24791.248771367296</v>
      </c>
      <c r="V180" s="30">
        <f t="shared" si="63"/>
        <v>52938.425468461384</v>
      </c>
      <c r="W180" s="123"/>
      <c r="X180" s="124">
        <v>171</v>
      </c>
      <c r="Y180" s="125">
        <v>20.119999999999997</v>
      </c>
      <c r="Z180" s="125">
        <v>0</v>
      </c>
      <c r="AA180" s="126">
        <v>0</v>
      </c>
      <c r="AB180" s="127">
        <v>246526</v>
      </c>
      <c r="AC180" s="127">
        <v>0</v>
      </c>
      <c r="AD180" s="127">
        <v>246526</v>
      </c>
      <c r="AE180" s="127">
        <v>0</v>
      </c>
      <c r="AF180" s="127">
        <v>17967</v>
      </c>
      <c r="AG180" s="127">
        <v>264493</v>
      </c>
      <c r="AH180" s="127">
        <v>0</v>
      </c>
      <c r="AI180" s="127">
        <v>0</v>
      </c>
      <c r="AJ180" s="127">
        <v>0</v>
      </c>
      <c r="AK180" s="127">
        <v>0</v>
      </c>
      <c r="AL180" s="128">
        <v>264493</v>
      </c>
      <c r="AN180" s="124">
        <v>171</v>
      </c>
      <c r="AO180" s="129">
        <v>171</v>
      </c>
      <c r="AP180" s="130" t="s">
        <v>233</v>
      </c>
      <c r="AQ180" s="131">
        <f t="shared" si="64"/>
        <v>246526</v>
      </c>
      <c r="AR180" s="132">
        <v>236124</v>
      </c>
      <c r="AS180" s="131">
        <f t="shared" si="74"/>
        <v>10402</v>
      </c>
      <c r="AT180" s="131">
        <v>764</v>
      </c>
      <c r="AU180" s="131">
        <v>0</v>
      </c>
      <c r="AV180" s="131">
        <v>0</v>
      </c>
      <c r="AW180" s="131">
        <v>15887.75</v>
      </c>
      <c r="AX180" s="131">
        <v>7964.25</v>
      </c>
      <c r="AY180" s="131">
        <f t="shared" si="75"/>
        <v>-46.574531538613883</v>
      </c>
      <c r="AZ180" s="133">
        <f t="shared" si="76"/>
        <v>34971.425468461384</v>
      </c>
      <c r="BA180" s="134">
        <f t="shared" si="65"/>
        <v>6824.2487713672972</v>
      </c>
      <c r="BB180" s="134"/>
      <c r="BC180" s="134"/>
      <c r="BD180" s="64"/>
      <c r="BE180" s="31">
        <v>171</v>
      </c>
      <c r="BF180" s="32" t="s">
        <v>233</v>
      </c>
      <c r="BG180" s="135">
        <v>0</v>
      </c>
      <c r="BH180" s="33">
        <v>0</v>
      </c>
      <c r="BI180" s="33"/>
      <c r="BJ180" s="34">
        <v>0</v>
      </c>
      <c r="BK180" s="35">
        <f t="shared" si="77"/>
        <v>0</v>
      </c>
      <c r="BL180" s="34">
        <v>0</v>
      </c>
      <c r="BM180" s="34">
        <v>0</v>
      </c>
      <c r="BN180" s="35">
        <f t="shared" si="66"/>
        <v>0</v>
      </c>
      <c r="BO180" s="36">
        <f t="shared" si="67"/>
        <v>0</v>
      </c>
      <c r="BP180" s="37"/>
      <c r="BQ180" s="35">
        <f t="shared" si="78"/>
        <v>0</v>
      </c>
      <c r="BR180" s="37"/>
      <c r="BS180" s="136">
        <f t="shared" si="79"/>
        <v>10402</v>
      </c>
      <c r="BT180" s="137">
        <f t="shared" si="80"/>
        <v>10402</v>
      </c>
      <c r="BU180" s="138">
        <f t="shared" si="81"/>
        <v>0</v>
      </c>
      <c r="BV180" s="137">
        <v>-46.574531538613883</v>
      </c>
      <c r="BW180" s="35">
        <f t="shared" si="82"/>
        <v>-46.574531538613883</v>
      </c>
      <c r="BX180" s="49" t="s">
        <v>26</v>
      </c>
      <c r="BY180" s="36">
        <f t="shared" si="68"/>
        <v>-46.574531538613883</v>
      </c>
      <c r="BZ180" s="139"/>
      <c r="CA180" s="70"/>
      <c r="CB180" s="124">
        <v>171</v>
      </c>
      <c r="CC180" s="125">
        <v>0</v>
      </c>
      <c r="CD180" s="140">
        <v>0</v>
      </c>
      <c r="CE180" s="140">
        <v>0</v>
      </c>
      <c r="CF180" s="140">
        <v>0</v>
      </c>
      <c r="CG180" s="141">
        <v>0</v>
      </c>
      <c r="CK180" s="139"/>
    </row>
    <row r="181" spans="1:89" x14ac:dyDescent="0.25">
      <c r="A181" s="119">
        <v>172</v>
      </c>
      <c r="B181" s="119">
        <v>172</v>
      </c>
      <c r="C181" s="120" t="s">
        <v>234</v>
      </c>
      <c r="D181" s="8">
        <f t="shared" si="69"/>
        <v>51.38</v>
      </c>
      <c r="E181" s="9">
        <f t="shared" si="83"/>
        <v>829278</v>
      </c>
      <c r="F181" s="9">
        <f t="shared" si="83"/>
        <v>0</v>
      </c>
      <c r="G181" s="9">
        <f t="shared" si="83"/>
        <v>43646</v>
      </c>
      <c r="H181" s="26">
        <f t="shared" si="70"/>
        <v>872924</v>
      </c>
      <c r="I181" s="27"/>
      <c r="J181" s="11">
        <f t="shared" si="57"/>
        <v>72746.978461168648</v>
      </c>
      <c r="K181" s="121">
        <f t="shared" si="71"/>
        <v>0.34853431102297705</v>
      </c>
      <c r="L181" s="28">
        <f t="shared" si="72"/>
        <v>43646</v>
      </c>
      <c r="M181" s="26">
        <f t="shared" si="73"/>
        <v>116392.97846116865</v>
      </c>
      <c r="N181" s="29"/>
      <c r="O181" s="30">
        <f t="shared" si="58"/>
        <v>756531.02153883129</v>
      </c>
      <c r="Q181" s="11">
        <f t="shared" si="59"/>
        <v>49544</v>
      </c>
      <c r="R181" s="9">
        <f t="shared" si="60"/>
        <v>72746.978461168648</v>
      </c>
      <c r="S181" s="9">
        <f t="shared" si="61"/>
        <v>45879</v>
      </c>
      <c r="T181" s="10">
        <f t="shared" si="62"/>
        <v>165936.97846116865</v>
      </c>
      <c r="V181" s="30">
        <f t="shared" si="63"/>
        <v>301912.57381963416</v>
      </c>
      <c r="W181" s="123"/>
      <c r="X181" s="124">
        <v>172</v>
      </c>
      <c r="Y181" s="125">
        <v>51.38</v>
      </c>
      <c r="Z181" s="125">
        <v>5.3912355326935727E-3</v>
      </c>
      <c r="AA181" s="126">
        <v>0</v>
      </c>
      <c r="AB181" s="127">
        <v>829278</v>
      </c>
      <c r="AC181" s="127">
        <v>0</v>
      </c>
      <c r="AD181" s="127">
        <v>829278</v>
      </c>
      <c r="AE181" s="127">
        <v>0</v>
      </c>
      <c r="AF181" s="127">
        <v>43646</v>
      </c>
      <c r="AG181" s="127">
        <v>872924</v>
      </c>
      <c r="AH181" s="127">
        <v>47311</v>
      </c>
      <c r="AI181" s="127">
        <v>0</v>
      </c>
      <c r="AJ181" s="127">
        <v>2233</v>
      </c>
      <c r="AK181" s="127">
        <v>49544</v>
      </c>
      <c r="AL181" s="128">
        <v>922468</v>
      </c>
      <c r="AN181" s="124">
        <v>172</v>
      </c>
      <c r="AO181" s="129">
        <v>172</v>
      </c>
      <c r="AP181" s="130" t="s">
        <v>234</v>
      </c>
      <c r="AQ181" s="131">
        <f t="shared" si="64"/>
        <v>829278</v>
      </c>
      <c r="AR181" s="132">
        <v>717221</v>
      </c>
      <c r="AS181" s="131">
        <f t="shared" si="74"/>
        <v>112057</v>
      </c>
      <c r="AT181" s="131">
        <v>27334</v>
      </c>
      <c r="AU181" s="131">
        <v>12504</v>
      </c>
      <c r="AV181" s="131">
        <v>0</v>
      </c>
      <c r="AW181" s="131">
        <v>16631</v>
      </c>
      <c r="AX181" s="131">
        <v>41864</v>
      </c>
      <c r="AY181" s="131">
        <f t="shared" si="75"/>
        <v>-1667.4261803658737</v>
      </c>
      <c r="AZ181" s="133">
        <f t="shared" si="76"/>
        <v>208722.57381963413</v>
      </c>
      <c r="BA181" s="134">
        <f t="shared" si="65"/>
        <v>72746.978461168648</v>
      </c>
      <c r="BB181" s="134"/>
      <c r="BC181" s="134"/>
      <c r="BD181" s="64"/>
      <c r="BE181" s="31">
        <v>172</v>
      </c>
      <c r="BF181" s="32" t="s">
        <v>234</v>
      </c>
      <c r="BG181" s="135">
        <v>0</v>
      </c>
      <c r="BH181" s="33">
        <v>0</v>
      </c>
      <c r="BI181" s="33"/>
      <c r="BJ181" s="34">
        <v>0</v>
      </c>
      <c r="BK181" s="35">
        <f t="shared" si="77"/>
        <v>0</v>
      </c>
      <c r="BL181" s="34">
        <v>0</v>
      </c>
      <c r="BM181" s="34">
        <v>0</v>
      </c>
      <c r="BN181" s="35">
        <f t="shared" si="66"/>
        <v>0</v>
      </c>
      <c r="BO181" s="36">
        <f t="shared" si="67"/>
        <v>0</v>
      </c>
      <c r="BP181" s="37"/>
      <c r="BQ181" s="35">
        <f t="shared" si="78"/>
        <v>0</v>
      </c>
      <c r="BR181" s="37"/>
      <c r="BS181" s="136">
        <f t="shared" si="79"/>
        <v>112057</v>
      </c>
      <c r="BT181" s="137">
        <f t="shared" si="80"/>
        <v>112057</v>
      </c>
      <c r="BU181" s="138">
        <f t="shared" si="81"/>
        <v>0</v>
      </c>
      <c r="BV181" s="137">
        <v>-1667.4261803658737</v>
      </c>
      <c r="BW181" s="35">
        <f t="shared" si="82"/>
        <v>-1667.4261803658737</v>
      </c>
      <c r="BX181" s="49" t="s">
        <v>26</v>
      </c>
      <c r="BY181" s="36">
        <f t="shared" si="68"/>
        <v>-1667.4261803658737</v>
      </c>
      <c r="BZ181" s="139"/>
      <c r="CA181" s="70"/>
      <c r="CB181" s="124">
        <v>172</v>
      </c>
      <c r="CC181" s="125">
        <v>0</v>
      </c>
      <c r="CD181" s="140">
        <v>0</v>
      </c>
      <c r="CE181" s="140">
        <v>0</v>
      </c>
      <c r="CF181" s="140">
        <v>0</v>
      </c>
      <c r="CG181" s="141">
        <v>0</v>
      </c>
      <c r="CK181" s="139"/>
    </row>
    <row r="182" spans="1:89" x14ac:dyDescent="0.25">
      <c r="A182" s="119">
        <v>173</v>
      </c>
      <c r="B182" s="119">
        <v>173</v>
      </c>
      <c r="C182" s="120" t="s">
        <v>235</v>
      </c>
      <c r="D182" s="8">
        <f t="shared" si="69"/>
        <v>0</v>
      </c>
      <c r="E182" s="9">
        <f t="shared" si="83"/>
        <v>0</v>
      </c>
      <c r="F182" s="9">
        <f t="shared" si="83"/>
        <v>0</v>
      </c>
      <c r="G182" s="9">
        <f t="shared" si="83"/>
        <v>0</v>
      </c>
      <c r="H182" s="26">
        <f t="shared" si="70"/>
        <v>0</v>
      </c>
      <c r="I182" s="27"/>
      <c r="J182" s="11">
        <f t="shared" si="57"/>
        <v>0</v>
      </c>
      <c r="K182" s="121" t="str">
        <f t="shared" si="71"/>
        <v/>
      </c>
      <c r="L182" s="28">
        <f t="shared" si="72"/>
        <v>0</v>
      </c>
      <c r="M182" s="26">
        <f t="shared" si="73"/>
        <v>0</v>
      </c>
      <c r="N182" s="29"/>
      <c r="O182" s="30">
        <f t="shared" si="58"/>
        <v>0</v>
      </c>
      <c r="Q182" s="11">
        <f t="shared" si="59"/>
        <v>0</v>
      </c>
      <c r="R182" s="9">
        <f t="shared" si="60"/>
        <v>0</v>
      </c>
      <c r="S182" s="9">
        <f t="shared" si="61"/>
        <v>0</v>
      </c>
      <c r="T182" s="10">
        <f t="shared" si="62"/>
        <v>0</v>
      </c>
      <c r="V182" s="30">
        <f t="shared" si="63"/>
        <v>0</v>
      </c>
      <c r="W182" s="123"/>
      <c r="X182" s="124">
        <v>173</v>
      </c>
      <c r="Y182" s="125"/>
      <c r="Z182" s="125"/>
      <c r="AA182" s="126"/>
      <c r="AB182" s="127"/>
      <c r="AC182" s="127"/>
      <c r="AD182" s="127"/>
      <c r="AE182" s="127"/>
      <c r="AF182" s="127"/>
      <c r="AG182" s="127"/>
      <c r="AH182" s="127"/>
      <c r="AI182" s="127"/>
      <c r="AJ182" s="127"/>
      <c r="AK182" s="127"/>
      <c r="AL182" s="128"/>
      <c r="AN182" s="124">
        <v>173</v>
      </c>
      <c r="AO182" s="129">
        <v>173</v>
      </c>
      <c r="AP182" s="130" t="s">
        <v>235</v>
      </c>
      <c r="AQ182" s="131">
        <f t="shared" si="64"/>
        <v>0</v>
      </c>
      <c r="AR182" s="132">
        <v>0</v>
      </c>
      <c r="AS182" s="131">
        <f t="shared" si="74"/>
        <v>0</v>
      </c>
      <c r="AT182" s="131">
        <v>0</v>
      </c>
      <c r="AU182" s="131">
        <v>0</v>
      </c>
      <c r="AV182" s="131">
        <v>0</v>
      </c>
      <c r="AW182" s="131">
        <v>0</v>
      </c>
      <c r="AX182" s="131">
        <v>0</v>
      </c>
      <c r="AY182" s="131">
        <f t="shared" si="75"/>
        <v>0</v>
      </c>
      <c r="AZ182" s="133">
        <f t="shared" si="76"/>
        <v>0</v>
      </c>
      <c r="BA182" s="134">
        <f t="shared" si="65"/>
        <v>0</v>
      </c>
      <c r="BB182" s="134"/>
      <c r="BC182" s="134"/>
      <c r="BD182" s="64"/>
      <c r="BE182" s="31">
        <v>173</v>
      </c>
      <c r="BF182" s="32" t="s">
        <v>235</v>
      </c>
      <c r="BG182" s="135">
        <v>0</v>
      </c>
      <c r="BH182" s="33">
        <v>0</v>
      </c>
      <c r="BI182" s="33"/>
      <c r="BJ182" s="34">
        <v>0</v>
      </c>
      <c r="BK182" s="35">
        <f t="shared" si="77"/>
        <v>0</v>
      </c>
      <c r="BL182" s="34">
        <v>0</v>
      </c>
      <c r="BM182" s="34">
        <v>0</v>
      </c>
      <c r="BN182" s="35">
        <f t="shared" si="66"/>
        <v>0</v>
      </c>
      <c r="BO182" s="36">
        <f t="shared" si="67"/>
        <v>0</v>
      </c>
      <c r="BP182" s="37"/>
      <c r="BQ182" s="35">
        <f t="shared" si="78"/>
        <v>0</v>
      </c>
      <c r="BR182" s="37"/>
      <c r="BS182" s="136">
        <f t="shared" si="79"/>
        <v>0</v>
      </c>
      <c r="BT182" s="137">
        <f t="shared" si="80"/>
        <v>0</v>
      </c>
      <c r="BU182" s="138">
        <f t="shared" si="81"/>
        <v>0</v>
      </c>
      <c r="BV182" s="137">
        <v>0</v>
      </c>
      <c r="BW182" s="35">
        <f t="shared" si="82"/>
        <v>0</v>
      </c>
      <c r="BX182" s="49" t="s">
        <v>26</v>
      </c>
      <c r="BY182" s="36">
        <f t="shared" si="68"/>
        <v>0</v>
      </c>
      <c r="BZ182" s="139"/>
      <c r="CA182" s="70"/>
      <c r="CB182" s="124">
        <v>173</v>
      </c>
      <c r="CC182" s="125"/>
      <c r="CD182" s="140"/>
      <c r="CE182" s="140"/>
      <c r="CF182" s="140"/>
      <c r="CG182" s="141"/>
      <c r="CK182" s="139"/>
    </row>
    <row r="183" spans="1:89" x14ac:dyDescent="0.25">
      <c r="A183" s="119">
        <v>174</v>
      </c>
      <c r="B183" s="119">
        <v>174</v>
      </c>
      <c r="C183" s="120" t="s">
        <v>236</v>
      </c>
      <c r="D183" s="8">
        <f t="shared" si="69"/>
        <v>49</v>
      </c>
      <c r="E183" s="9">
        <f t="shared" si="83"/>
        <v>588890</v>
      </c>
      <c r="F183" s="9">
        <f t="shared" si="83"/>
        <v>0</v>
      </c>
      <c r="G183" s="9">
        <f t="shared" si="83"/>
        <v>41204</v>
      </c>
      <c r="H183" s="26">
        <f t="shared" si="70"/>
        <v>630094</v>
      </c>
      <c r="I183" s="27"/>
      <c r="J183" s="11">
        <f t="shared" si="57"/>
        <v>101727.26916801171</v>
      </c>
      <c r="K183" s="121">
        <f t="shared" si="71"/>
        <v>0.4203452702690833</v>
      </c>
      <c r="L183" s="28">
        <f t="shared" si="72"/>
        <v>41204</v>
      </c>
      <c r="M183" s="26">
        <f t="shared" si="73"/>
        <v>142931.26916801173</v>
      </c>
      <c r="N183" s="29"/>
      <c r="O183" s="30">
        <f t="shared" si="58"/>
        <v>487162.73083198827</v>
      </c>
      <c r="Q183" s="11">
        <f t="shared" si="59"/>
        <v>23911</v>
      </c>
      <c r="R183" s="9">
        <f t="shared" si="60"/>
        <v>101727.26916801171</v>
      </c>
      <c r="S183" s="9">
        <f t="shared" si="61"/>
        <v>42808</v>
      </c>
      <c r="T183" s="10">
        <f t="shared" si="62"/>
        <v>166842.26916801173</v>
      </c>
      <c r="V183" s="30">
        <f t="shared" si="63"/>
        <v>307123.83502957266</v>
      </c>
      <c r="W183" s="123"/>
      <c r="X183" s="124">
        <v>174</v>
      </c>
      <c r="Y183" s="125">
        <v>49</v>
      </c>
      <c r="Z183" s="125">
        <v>1.0524390243902533</v>
      </c>
      <c r="AA183" s="126">
        <v>0</v>
      </c>
      <c r="AB183" s="127">
        <v>588890</v>
      </c>
      <c r="AC183" s="127">
        <v>0</v>
      </c>
      <c r="AD183" s="127">
        <v>588890</v>
      </c>
      <c r="AE183" s="127">
        <v>0</v>
      </c>
      <c r="AF183" s="127">
        <v>41204</v>
      </c>
      <c r="AG183" s="127">
        <v>630094</v>
      </c>
      <c r="AH183" s="127">
        <v>22307</v>
      </c>
      <c r="AI183" s="127">
        <v>0</v>
      </c>
      <c r="AJ183" s="127">
        <v>1604</v>
      </c>
      <c r="AK183" s="127">
        <v>23911</v>
      </c>
      <c r="AL183" s="128">
        <v>654005</v>
      </c>
      <c r="AN183" s="124">
        <v>174</v>
      </c>
      <c r="AO183" s="129">
        <v>174</v>
      </c>
      <c r="AP183" s="130" t="s">
        <v>236</v>
      </c>
      <c r="AQ183" s="131">
        <f t="shared" si="64"/>
        <v>588890</v>
      </c>
      <c r="AR183" s="132">
        <v>433476</v>
      </c>
      <c r="AS183" s="131">
        <f t="shared" si="74"/>
        <v>155414</v>
      </c>
      <c r="AT183" s="131">
        <v>17187</v>
      </c>
      <c r="AU183" s="131">
        <v>47153.5</v>
      </c>
      <c r="AV183" s="131">
        <v>0</v>
      </c>
      <c r="AW183" s="131">
        <v>6319.25</v>
      </c>
      <c r="AX183" s="131">
        <v>16983.5</v>
      </c>
      <c r="AY183" s="131">
        <f t="shared" si="75"/>
        <v>-1048.4149704273295</v>
      </c>
      <c r="AZ183" s="133">
        <f t="shared" si="76"/>
        <v>242008.83502957266</v>
      </c>
      <c r="BA183" s="134">
        <f t="shared" si="65"/>
        <v>101727.26916801171</v>
      </c>
      <c r="BB183" s="134"/>
      <c r="BC183" s="134"/>
      <c r="BD183" s="64"/>
      <c r="BE183" s="31">
        <v>174</v>
      </c>
      <c r="BF183" s="32" t="s">
        <v>236</v>
      </c>
      <c r="BG183" s="135">
        <v>0</v>
      </c>
      <c r="BH183" s="33">
        <v>0</v>
      </c>
      <c r="BI183" s="33"/>
      <c r="BJ183" s="34">
        <v>0</v>
      </c>
      <c r="BK183" s="35">
        <f t="shared" si="77"/>
        <v>0</v>
      </c>
      <c r="BL183" s="34">
        <v>0</v>
      </c>
      <c r="BM183" s="34">
        <v>0</v>
      </c>
      <c r="BN183" s="35">
        <f t="shared" si="66"/>
        <v>0</v>
      </c>
      <c r="BO183" s="36">
        <f t="shared" si="67"/>
        <v>0</v>
      </c>
      <c r="BP183" s="37"/>
      <c r="BQ183" s="35">
        <f t="shared" si="78"/>
        <v>0</v>
      </c>
      <c r="BR183" s="37"/>
      <c r="BS183" s="136">
        <f t="shared" si="79"/>
        <v>155414</v>
      </c>
      <c r="BT183" s="137">
        <f t="shared" si="80"/>
        <v>155414</v>
      </c>
      <c r="BU183" s="138">
        <f t="shared" si="81"/>
        <v>0</v>
      </c>
      <c r="BV183" s="137">
        <v>-1048.4149704273295</v>
      </c>
      <c r="BW183" s="35">
        <f t="shared" si="82"/>
        <v>-1048.4149704273295</v>
      </c>
      <c r="BX183" s="49" t="s">
        <v>26</v>
      </c>
      <c r="BY183" s="36">
        <f t="shared" si="68"/>
        <v>-1048.4149704273295</v>
      </c>
      <c r="BZ183" s="139"/>
      <c r="CA183" s="70"/>
      <c r="CB183" s="124">
        <v>174</v>
      </c>
      <c r="CC183" s="125">
        <v>0</v>
      </c>
      <c r="CD183" s="140">
        <v>0</v>
      </c>
      <c r="CE183" s="140">
        <v>0</v>
      </c>
      <c r="CF183" s="140">
        <v>0</v>
      </c>
      <c r="CG183" s="141">
        <v>0</v>
      </c>
      <c r="CK183" s="139"/>
    </row>
    <row r="184" spans="1:89" x14ac:dyDescent="0.25">
      <c r="A184" s="119">
        <v>175</v>
      </c>
      <c r="B184" s="119">
        <v>175</v>
      </c>
      <c r="C184" s="120" t="s">
        <v>237</v>
      </c>
      <c r="D184" s="8">
        <f t="shared" si="69"/>
        <v>0.03</v>
      </c>
      <c r="E184" s="9">
        <f t="shared" si="83"/>
        <v>687</v>
      </c>
      <c r="F184" s="9">
        <f t="shared" si="83"/>
        <v>0</v>
      </c>
      <c r="G184" s="9">
        <f t="shared" si="83"/>
        <v>27</v>
      </c>
      <c r="H184" s="26">
        <f t="shared" si="70"/>
        <v>714</v>
      </c>
      <c r="I184" s="27"/>
      <c r="J184" s="11">
        <f t="shared" si="57"/>
        <v>-107.00242485732953</v>
      </c>
      <c r="K184" s="121">
        <f t="shared" si="71"/>
        <v>-1.5822606047513947E-2</v>
      </c>
      <c r="L184" s="28">
        <f t="shared" si="72"/>
        <v>27</v>
      </c>
      <c r="M184" s="26">
        <f t="shared" si="73"/>
        <v>-80.00242485732953</v>
      </c>
      <c r="N184" s="29"/>
      <c r="O184" s="30">
        <f t="shared" si="58"/>
        <v>794.00242485732952</v>
      </c>
      <c r="Q184" s="11">
        <f t="shared" si="59"/>
        <v>0</v>
      </c>
      <c r="R184" s="9">
        <f t="shared" si="60"/>
        <v>-107.00242485732953</v>
      </c>
      <c r="S184" s="9">
        <f t="shared" si="61"/>
        <v>27</v>
      </c>
      <c r="T184" s="10">
        <f t="shared" si="62"/>
        <v>-80.00242485732953</v>
      </c>
      <c r="V184" s="30">
        <f t="shared" si="63"/>
        <v>6789.6296538010429</v>
      </c>
      <c r="W184" s="123"/>
      <c r="X184" s="124">
        <v>175</v>
      </c>
      <c r="Y184" s="125">
        <v>0.03</v>
      </c>
      <c r="Z184" s="125">
        <v>0</v>
      </c>
      <c r="AA184" s="126">
        <v>0</v>
      </c>
      <c r="AB184" s="127">
        <v>687</v>
      </c>
      <c r="AC184" s="127">
        <v>0</v>
      </c>
      <c r="AD184" s="127">
        <v>687</v>
      </c>
      <c r="AE184" s="127">
        <v>0</v>
      </c>
      <c r="AF184" s="127">
        <v>27</v>
      </c>
      <c r="AG184" s="127">
        <v>714</v>
      </c>
      <c r="AH184" s="127">
        <v>0</v>
      </c>
      <c r="AI184" s="127">
        <v>0</v>
      </c>
      <c r="AJ184" s="127">
        <v>0</v>
      </c>
      <c r="AK184" s="127">
        <v>0</v>
      </c>
      <c r="AL184" s="128">
        <v>714</v>
      </c>
      <c r="AN184" s="124">
        <v>175</v>
      </c>
      <c r="AO184" s="129">
        <v>175</v>
      </c>
      <c r="AP184" s="130" t="s">
        <v>237</v>
      </c>
      <c r="AQ184" s="131">
        <f t="shared" si="64"/>
        <v>687</v>
      </c>
      <c r="AR184" s="132">
        <v>27428</v>
      </c>
      <c r="AS184" s="131">
        <f t="shared" si="74"/>
        <v>0</v>
      </c>
      <c r="AT184" s="131">
        <v>2662</v>
      </c>
      <c r="AU184" s="131">
        <v>1449</v>
      </c>
      <c r="AV184" s="131">
        <v>0</v>
      </c>
      <c r="AW184" s="131">
        <v>2814</v>
      </c>
      <c r="AX184" s="131">
        <v>0</v>
      </c>
      <c r="AY184" s="131">
        <f t="shared" si="75"/>
        <v>-162.37034619895712</v>
      </c>
      <c r="AZ184" s="133">
        <f t="shared" si="76"/>
        <v>6762.6296538010429</v>
      </c>
      <c r="BA184" s="134">
        <f t="shared" si="65"/>
        <v>-107.00242485732953</v>
      </c>
      <c r="BB184" s="134"/>
      <c r="BC184" s="134"/>
      <c r="BD184" s="64"/>
      <c r="BE184" s="31">
        <v>175</v>
      </c>
      <c r="BF184" s="32" t="s">
        <v>237</v>
      </c>
      <c r="BG184" s="135">
        <v>0</v>
      </c>
      <c r="BH184" s="33">
        <v>0</v>
      </c>
      <c r="BI184" s="33"/>
      <c r="BJ184" s="34">
        <v>0</v>
      </c>
      <c r="BK184" s="35">
        <f t="shared" si="77"/>
        <v>0</v>
      </c>
      <c r="BL184" s="34">
        <v>0</v>
      </c>
      <c r="BM184" s="34">
        <v>0</v>
      </c>
      <c r="BN184" s="35">
        <f t="shared" si="66"/>
        <v>0</v>
      </c>
      <c r="BO184" s="36">
        <f t="shared" si="67"/>
        <v>0</v>
      </c>
      <c r="BP184" s="37"/>
      <c r="BQ184" s="35">
        <f t="shared" si="78"/>
        <v>0</v>
      </c>
      <c r="BR184" s="37"/>
      <c r="BS184" s="136">
        <f t="shared" si="79"/>
        <v>0</v>
      </c>
      <c r="BT184" s="137">
        <f t="shared" si="80"/>
        <v>0</v>
      </c>
      <c r="BU184" s="138">
        <f t="shared" si="81"/>
        <v>0</v>
      </c>
      <c r="BV184" s="137">
        <v>-162.37034619895712</v>
      </c>
      <c r="BW184" s="35">
        <f t="shared" si="82"/>
        <v>-162.37034619895712</v>
      </c>
      <c r="BX184" s="49" t="s">
        <v>26</v>
      </c>
      <c r="BY184" s="36">
        <f t="shared" si="68"/>
        <v>-162.37034619895712</v>
      </c>
      <c r="BZ184" s="139"/>
      <c r="CA184" s="70"/>
      <c r="CB184" s="124">
        <v>175</v>
      </c>
      <c r="CC184" s="125">
        <v>0</v>
      </c>
      <c r="CD184" s="140">
        <v>0</v>
      </c>
      <c r="CE184" s="140">
        <v>0</v>
      </c>
      <c r="CF184" s="140">
        <v>0</v>
      </c>
      <c r="CG184" s="141">
        <v>0</v>
      </c>
      <c r="CK184" s="139"/>
    </row>
    <row r="185" spans="1:89" x14ac:dyDescent="0.25">
      <c r="A185" s="119">
        <v>176</v>
      </c>
      <c r="B185" s="119">
        <v>176</v>
      </c>
      <c r="C185" s="120" t="s">
        <v>238</v>
      </c>
      <c r="D185" s="8">
        <f t="shared" si="69"/>
        <v>358.62000000000006</v>
      </c>
      <c r="E185" s="9">
        <f t="shared" si="83"/>
        <v>4926307</v>
      </c>
      <c r="F185" s="9">
        <f t="shared" si="83"/>
        <v>0</v>
      </c>
      <c r="G185" s="9">
        <f t="shared" si="83"/>
        <v>318100</v>
      </c>
      <c r="H185" s="26">
        <f t="shared" si="70"/>
        <v>5244407</v>
      </c>
      <c r="I185" s="27"/>
      <c r="J185" s="11">
        <f t="shared" si="57"/>
        <v>328776.32300107775</v>
      </c>
      <c r="K185" s="121">
        <f t="shared" si="71"/>
        <v>0.44187818303480964</v>
      </c>
      <c r="L185" s="28">
        <f t="shared" si="72"/>
        <v>318100</v>
      </c>
      <c r="M185" s="26">
        <f t="shared" si="73"/>
        <v>646876.32300107775</v>
      </c>
      <c r="N185" s="29"/>
      <c r="O185" s="30">
        <f t="shared" si="58"/>
        <v>4597530.6769989226</v>
      </c>
      <c r="Q185" s="11">
        <f t="shared" si="59"/>
        <v>35339</v>
      </c>
      <c r="R185" s="9">
        <f t="shared" si="60"/>
        <v>328776.32300107775</v>
      </c>
      <c r="S185" s="9">
        <f t="shared" si="61"/>
        <v>320153</v>
      </c>
      <c r="T185" s="10">
        <f t="shared" si="62"/>
        <v>682215.32300107775</v>
      </c>
      <c r="V185" s="30">
        <f t="shared" si="63"/>
        <v>1097481.8960376573</v>
      </c>
      <c r="W185" s="123"/>
      <c r="X185" s="124">
        <v>176</v>
      </c>
      <c r="Y185" s="125">
        <v>358.62000000000006</v>
      </c>
      <c r="Z185" s="125">
        <v>0.10082641967441874</v>
      </c>
      <c r="AA185" s="126">
        <v>0</v>
      </c>
      <c r="AB185" s="127">
        <v>4926307</v>
      </c>
      <c r="AC185" s="127">
        <v>0</v>
      </c>
      <c r="AD185" s="127">
        <v>4926307</v>
      </c>
      <c r="AE185" s="127">
        <v>0</v>
      </c>
      <c r="AF185" s="127">
        <v>318100</v>
      </c>
      <c r="AG185" s="127">
        <v>5244407</v>
      </c>
      <c r="AH185" s="127">
        <v>33286</v>
      </c>
      <c r="AI185" s="127">
        <v>0</v>
      </c>
      <c r="AJ185" s="127">
        <v>2053</v>
      </c>
      <c r="AK185" s="127">
        <v>35339</v>
      </c>
      <c r="AL185" s="128">
        <v>5279746</v>
      </c>
      <c r="AN185" s="124">
        <v>176</v>
      </c>
      <c r="AO185" s="129">
        <v>176</v>
      </c>
      <c r="AP185" s="130" t="s">
        <v>238</v>
      </c>
      <c r="AQ185" s="131">
        <f t="shared" si="64"/>
        <v>4926307</v>
      </c>
      <c r="AR185" s="132">
        <v>4424993</v>
      </c>
      <c r="AS185" s="131">
        <f t="shared" si="74"/>
        <v>501314</v>
      </c>
      <c r="AT185" s="131">
        <v>39571</v>
      </c>
      <c r="AU185" s="131">
        <v>73107</v>
      </c>
      <c r="AV185" s="131">
        <v>28096.25</v>
      </c>
      <c r="AW185" s="131">
        <v>62354</v>
      </c>
      <c r="AX185" s="131">
        <v>42014.5</v>
      </c>
      <c r="AY185" s="131">
        <f t="shared" si="75"/>
        <v>-2413.8539623427787</v>
      </c>
      <c r="AZ185" s="133">
        <f t="shared" si="76"/>
        <v>744042.89603765728</v>
      </c>
      <c r="BA185" s="134">
        <f t="shared" si="65"/>
        <v>328776.32300107775</v>
      </c>
      <c r="BB185" s="134"/>
      <c r="BC185" s="134"/>
      <c r="BD185" s="64"/>
      <c r="BE185" s="31">
        <v>176</v>
      </c>
      <c r="BF185" s="32" t="s">
        <v>238</v>
      </c>
      <c r="BG185" s="135">
        <v>0</v>
      </c>
      <c r="BH185" s="33">
        <v>0</v>
      </c>
      <c r="BI185" s="33"/>
      <c r="BJ185" s="34">
        <v>0</v>
      </c>
      <c r="BK185" s="35">
        <f t="shared" si="77"/>
        <v>0</v>
      </c>
      <c r="BL185" s="34">
        <v>0</v>
      </c>
      <c r="BM185" s="34">
        <v>0</v>
      </c>
      <c r="BN185" s="35">
        <f t="shared" si="66"/>
        <v>0</v>
      </c>
      <c r="BO185" s="36">
        <f t="shared" si="67"/>
        <v>0</v>
      </c>
      <c r="BP185" s="37"/>
      <c r="BQ185" s="35">
        <f t="shared" si="78"/>
        <v>0</v>
      </c>
      <c r="BR185" s="37"/>
      <c r="BS185" s="136">
        <f t="shared" si="79"/>
        <v>501314</v>
      </c>
      <c r="BT185" s="137">
        <f t="shared" si="80"/>
        <v>501314</v>
      </c>
      <c r="BU185" s="138">
        <f t="shared" si="81"/>
        <v>0</v>
      </c>
      <c r="BV185" s="137">
        <v>-2413.8539623427787</v>
      </c>
      <c r="BW185" s="35">
        <f t="shared" si="82"/>
        <v>-2413.8539623427787</v>
      </c>
      <c r="BX185" s="49" t="s">
        <v>26</v>
      </c>
      <c r="BY185" s="36">
        <f t="shared" si="68"/>
        <v>-2413.8539623427787</v>
      </c>
      <c r="BZ185" s="139"/>
      <c r="CA185" s="70"/>
      <c r="CB185" s="124">
        <v>176</v>
      </c>
      <c r="CC185" s="125">
        <v>0</v>
      </c>
      <c r="CD185" s="140">
        <v>0</v>
      </c>
      <c r="CE185" s="140">
        <v>0</v>
      </c>
      <c r="CF185" s="140">
        <v>0</v>
      </c>
      <c r="CG185" s="141">
        <v>0</v>
      </c>
      <c r="CK185" s="139"/>
    </row>
    <row r="186" spans="1:89" x14ac:dyDescent="0.25">
      <c r="A186" s="119">
        <v>177</v>
      </c>
      <c r="B186" s="119">
        <v>177</v>
      </c>
      <c r="C186" s="120" t="s">
        <v>239</v>
      </c>
      <c r="D186" s="8">
        <f t="shared" si="69"/>
        <v>13</v>
      </c>
      <c r="E186" s="9">
        <f t="shared" si="83"/>
        <v>165735</v>
      </c>
      <c r="F186" s="9">
        <f t="shared" si="83"/>
        <v>0</v>
      </c>
      <c r="G186" s="9">
        <f t="shared" si="83"/>
        <v>11587</v>
      </c>
      <c r="H186" s="26">
        <f t="shared" si="70"/>
        <v>177322</v>
      </c>
      <c r="I186" s="27"/>
      <c r="J186" s="11">
        <f t="shared" si="57"/>
        <v>16914.610968728211</v>
      </c>
      <c r="K186" s="121">
        <f t="shared" si="71"/>
        <v>0.4276333864774286</v>
      </c>
      <c r="L186" s="28">
        <f t="shared" si="72"/>
        <v>11587</v>
      </c>
      <c r="M186" s="26">
        <f t="shared" si="73"/>
        <v>28501.610968728211</v>
      </c>
      <c r="N186" s="29"/>
      <c r="O186" s="30">
        <f t="shared" si="58"/>
        <v>148820.3890312718</v>
      </c>
      <c r="Q186" s="11">
        <f t="shared" si="59"/>
        <v>0</v>
      </c>
      <c r="R186" s="9">
        <f t="shared" si="60"/>
        <v>16914.610968728211</v>
      </c>
      <c r="S186" s="9">
        <f t="shared" si="61"/>
        <v>11587</v>
      </c>
      <c r="T186" s="10">
        <f t="shared" si="62"/>
        <v>28501.610968728211</v>
      </c>
      <c r="V186" s="30">
        <f t="shared" si="63"/>
        <v>51141</v>
      </c>
      <c r="W186" s="123"/>
      <c r="X186" s="124">
        <v>177</v>
      </c>
      <c r="Y186" s="125">
        <v>13</v>
      </c>
      <c r="Z186" s="125">
        <v>2.4390243902439226E-2</v>
      </c>
      <c r="AA186" s="126">
        <v>0</v>
      </c>
      <c r="AB186" s="127">
        <v>165735</v>
      </c>
      <c r="AC186" s="127">
        <v>0</v>
      </c>
      <c r="AD186" s="127">
        <v>165735</v>
      </c>
      <c r="AE186" s="127">
        <v>0</v>
      </c>
      <c r="AF186" s="127">
        <v>11587</v>
      </c>
      <c r="AG186" s="127">
        <v>177322</v>
      </c>
      <c r="AH186" s="127">
        <v>0</v>
      </c>
      <c r="AI186" s="127">
        <v>0</v>
      </c>
      <c r="AJ186" s="127">
        <v>0</v>
      </c>
      <c r="AK186" s="127">
        <v>0</v>
      </c>
      <c r="AL186" s="128">
        <v>177322</v>
      </c>
      <c r="AN186" s="124">
        <v>177</v>
      </c>
      <c r="AO186" s="129">
        <v>177</v>
      </c>
      <c r="AP186" s="130" t="s">
        <v>239</v>
      </c>
      <c r="AQ186" s="131">
        <f t="shared" si="64"/>
        <v>165735</v>
      </c>
      <c r="AR186" s="132">
        <v>140068</v>
      </c>
      <c r="AS186" s="131">
        <f t="shared" si="74"/>
        <v>25667</v>
      </c>
      <c r="AT186" s="131">
        <v>0</v>
      </c>
      <c r="AU186" s="131">
        <v>0</v>
      </c>
      <c r="AV186" s="131">
        <v>0</v>
      </c>
      <c r="AW186" s="131">
        <v>0</v>
      </c>
      <c r="AX186" s="131">
        <v>13887</v>
      </c>
      <c r="AY186" s="131">
        <f t="shared" si="75"/>
        <v>0</v>
      </c>
      <c r="AZ186" s="133">
        <f t="shared" si="76"/>
        <v>39554</v>
      </c>
      <c r="BA186" s="134">
        <f t="shared" si="65"/>
        <v>16914.610968728211</v>
      </c>
      <c r="BB186" s="134"/>
      <c r="BC186" s="134"/>
      <c r="BD186" s="64"/>
      <c r="BE186" s="31">
        <v>177</v>
      </c>
      <c r="BF186" s="32" t="s">
        <v>239</v>
      </c>
      <c r="BG186" s="135">
        <v>0</v>
      </c>
      <c r="BH186" s="33">
        <v>0</v>
      </c>
      <c r="BI186" s="33"/>
      <c r="BJ186" s="34">
        <v>0</v>
      </c>
      <c r="BK186" s="35">
        <f t="shared" si="77"/>
        <v>0</v>
      </c>
      <c r="BL186" s="34">
        <v>0</v>
      </c>
      <c r="BM186" s="34">
        <v>0</v>
      </c>
      <c r="BN186" s="35">
        <f t="shared" si="66"/>
        <v>0</v>
      </c>
      <c r="BO186" s="36">
        <f t="shared" si="67"/>
        <v>0</v>
      </c>
      <c r="BP186" s="37"/>
      <c r="BQ186" s="35">
        <f t="shared" si="78"/>
        <v>0</v>
      </c>
      <c r="BR186" s="37"/>
      <c r="BS186" s="136">
        <f t="shared" si="79"/>
        <v>25667</v>
      </c>
      <c r="BT186" s="137">
        <f t="shared" si="80"/>
        <v>25667</v>
      </c>
      <c r="BU186" s="138">
        <f t="shared" si="81"/>
        <v>0</v>
      </c>
      <c r="BV186" s="137">
        <v>0</v>
      </c>
      <c r="BW186" s="35">
        <f t="shared" si="82"/>
        <v>0</v>
      </c>
      <c r="BX186" s="49" t="s">
        <v>26</v>
      </c>
      <c r="BY186" s="36">
        <f t="shared" si="68"/>
        <v>0</v>
      </c>
      <c r="BZ186" s="139"/>
      <c r="CA186" s="70"/>
      <c r="CB186" s="124">
        <v>177</v>
      </c>
      <c r="CC186" s="125">
        <v>0</v>
      </c>
      <c r="CD186" s="140">
        <v>0</v>
      </c>
      <c r="CE186" s="140">
        <v>0</v>
      </c>
      <c r="CF186" s="140">
        <v>0</v>
      </c>
      <c r="CG186" s="141">
        <v>0</v>
      </c>
      <c r="CK186" s="139"/>
    </row>
    <row r="187" spans="1:89" x14ac:dyDescent="0.25">
      <c r="A187" s="119">
        <v>178</v>
      </c>
      <c r="B187" s="119">
        <v>178</v>
      </c>
      <c r="C187" s="120" t="s">
        <v>240</v>
      </c>
      <c r="D187" s="8">
        <f t="shared" si="69"/>
        <v>237.61</v>
      </c>
      <c r="E187" s="9">
        <f t="shared" si="83"/>
        <v>2457825</v>
      </c>
      <c r="F187" s="9">
        <f t="shared" si="83"/>
        <v>0</v>
      </c>
      <c r="G187" s="9">
        <f t="shared" si="83"/>
        <v>211321</v>
      </c>
      <c r="H187" s="26">
        <f t="shared" si="70"/>
        <v>2669146</v>
      </c>
      <c r="I187" s="27"/>
      <c r="J187" s="11">
        <f t="shared" si="57"/>
        <v>-711.84199799424005</v>
      </c>
      <c r="K187" s="121">
        <f t="shared" si="71"/>
        <v>-7.3831755936435766E-3</v>
      </c>
      <c r="L187" s="28">
        <f t="shared" si="72"/>
        <v>211321</v>
      </c>
      <c r="M187" s="26">
        <f t="shared" si="73"/>
        <v>210609.15800200577</v>
      </c>
      <c r="N187" s="29"/>
      <c r="O187" s="30">
        <f t="shared" si="58"/>
        <v>2458536.8419979941</v>
      </c>
      <c r="Q187" s="11">
        <f t="shared" si="59"/>
        <v>10851</v>
      </c>
      <c r="R187" s="9">
        <f t="shared" si="60"/>
        <v>-711.84199799424005</v>
      </c>
      <c r="S187" s="9">
        <f t="shared" si="61"/>
        <v>212187</v>
      </c>
      <c r="T187" s="10">
        <f t="shared" si="62"/>
        <v>221460.15800200577</v>
      </c>
      <c r="V187" s="30">
        <f t="shared" si="63"/>
        <v>318586.06857600523</v>
      </c>
      <c r="W187" s="123"/>
      <c r="X187" s="124">
        <v>178</v>
      </c>
      <c r="Y187" s="125">
        <v>237.61</v>
      </c>
      <c r="Z187" s="125">
        <v>0</v>
      </c>
      <c r="AA187" s="126">
        <v>0</v>
      </c>
      <c r="AB187" s="127">
        <v>2457825</v>
      </c>
      <c r="AC187" s="127">
        <v>0</v>
      </c>
      <c r="AD187" s="127">
        <v>2457825</v>
      </c>
      <c r="AE187" s="127">
        <v>0</v>
      </c>
      <c r="AF187" s="127">
        <v>211321</v>
      </c>
      <c r="AG187" s="127">
        <v>2669146</v>
      </c>
      <c r="AH187" s="127">
        <v>9985</v>
      </c>
      <c r="AI187" s="127">
        <v>0</v>
      </c>
      <c r="AJ187" s="127">
        <v>866</v>
      </c>
      <c r="AK187" s="127">
        <v>10851</v>
      </c>
      <c r="AL187" s="128">
        <v>2679997</v>
      </c>
      <c r="AN187" s="124">
        <v>178</v>
      </c>
      <c r="AO187" s="129">
        <v>178</v>
      </c>
      <c r="AP187" s="130" t="s">
        <v>240</v>
      </c>
      <c r="AQ187" s="131">
        <f t="shared" si="64"/>
        <v>2457825</v>
      </c>
      <c r="AR187" s="132">
        <v>2495087</v>
      </c>
      <c r="AS187" s="131">
        <f t="shared" si="74"/>
        <v>0</v>
      </c>
      <c r="AT187" s="131">
        <v>17708</v>
      </c>
      <c r="AU187" s="131">
        <v>0</v>
      </c>
      <c r="AV187" s="131">
        <v>48831.75</v>
      </c>
      <c r="AW187" s="131">
        <v>18282.25</v>
      </c>
      <c r="AX187" s="131">
        <v>12672.25</v>
      </c>
      <c r="AY187" s="131">
        <f t="shared" si="75"/>
        <v>-1080.1814239947562</v>
      </c>
      <c r="AZ187" s="133">
        <f t="shared" si="76"/>
        <v>96414.068576005244</v>
      </c>
      <c r="BA187" s="134">
        <f t="shared" si="65"/>
        <v>-711.84199799424005</v>
      </c>
      <c r="BB187" s="134"/>
      <c r="BC187" s="134"/>
      <c r="BD187" s="64"/>
      <c r="BE187" s="31">
        <v>178</v>
      </c>
      <c r="BF187" s="32" t="s">
        <v>240</v>
      </c>
      <c r="BG187" s="135">
        <v>0</v>
      </c>
      <c r="BH187" s="33">
        <v>0</v>
      </c>
      <c r="BI187" s="33"/>
      <c r="BJ187" s="34">
        <v>0</v>
      </c>
      <c r="BK187" s="35">
        <f t="shared" si="77"/>
        <v>0</v>
      </c>
      <c r="BL187" s="34">
        <v>0</v>
      </c>
      <c r="BM187" s="34">
        <v>0</v>
      </c>
      <c r="BN187" s="35">
        <f t="shared" si="66"/>
        <v>0</v>
      </c>
      <c r="BO187" s="36">
        <f t="shared" si="67"/>
        <v>0</v>
      </c>
      <c r="BP187" s="37"/>
      <c r="BQ187" s="35">
        <f t="shared" si="78"/>
        <v>0</v>
      </c>
      <c r="BR187" s="37"/>
      <c r="BS187" s="136">
        <f t="shared" si="79"/>
        <v>0</v>
      </c>
      <c r="BT187" s="137">
        <f t="shared" si="80"/>
        <v>0</v>
      </c>
      <c r="BU187" s="138">
        <f t="shared" si="81"/>
        <v>0</v>
      </c>
      <c r="BV187" s="137">
        <v>-1080.1814239947562</v>
      </c>
      <c r="BW187" s="35">
        <f t="shared" si="82"/>
        <v>-1080.1814239947562</v>
      </c>
      <c r="BX187" s="49" t="s">
        <v>26</v>
      </c>
      <c r="BY187" s="36">
        <f t="shared" si="68"/>
        <v>-1080.1814239947562</v>
      </c>
      <c r="BZ187" s="139"/>
      <c r="CA187" s="70"/>
      <c r="CB187" s="124">
        <v>178</v>
      </c>
      <c r="CC187" s="125">
        <v>0</v>
      </c>
      <c r="CD187" s="140">
        <v>0</v>
      </c>
      <c r="CE187" s="140">
        <v>0</v>
      </c>
      <c r="CF187" s="140">
        <v>0</v>
      </c>
      <c r="CG187" s="141">
        <v>0</v>
      </c>
      <c r="CK187" s="139"/>
    </row>
    <row r="188" spans="1:89" x14ac:dyDescent="0.25">
      <c r="A188" s="119">
        <v>179</v>
      </c>
      <c r="B188" s="119">
        <v>179</v>
      </c>
      <c r="C188" s="120" t="s">
        <v>241</v>
      </c>
      <c r="D188" s="8">
        <f t="shared" si="69"/>
        <v>0</v>
      </c>
      <c r="E188" s="9">
        <f t="shared" si="83"/>
        <v>0</v>
      </c>
      <c r="F188" s="9">
        <f t="shared" si="83"/>
        <v>0</v>
      </c>
      <c r="G188" s="9">
        <f t="shared" si="83"/>
        <v>0</v>
      </c>
      <c r="H188" s="26">
        <f t="shared" si="70"/>
        <v>0</v>
      </c>
      <c r="I188" s="27"/>
      <c r="J188" s="11">
        <f t="shared" si="57"/>
        <v>0</v>
      </c>
      <c r="K188" s="121" t="str">
        <f t="shared" si="71"/>
        <v/>
      </c>
      <c r="L188" s="28">
        <f t="shared" si="72"/>
        <v>0</v>
      </c>
      <c r="M188" s="26">
        <f t="shared" si="73"/>
        <v>0</v>
      </c>
      <c r="N188" s="29"/>
      <c r="O188" s="30">
        <f t="shared" si="58"/>
        <v>0</v>
      </c>
      <c r="Q188" s="11">
        <f t="shared" si="59"/>
        <v>0</v>
      </c>
      <c r="R188" s="9">
        <f t="shared" si="60"/>
        <v>0</v>
      </c>
      <c r="S188" s="9">
        <f t="shared" si="61"/>
        <v>0</v>
      </c>
      <c r="T188" s="10">
        <f t="shared" si="62"/>
        <v>0</v>
      </c>
      <c r="V188" s="30">
        <f t="shared" si="63"/>
        <v>0</v>
      </c>
      <c r="W188" s="123"/>
      <c r="X188" s="124">
        <v>179</v>
      </c>
      <c r="Y188" s="125"/>
      <c r="Z188" s="125"/>
      <c r="AA188" s="126"/>
      <c r="AB188" s="127"/>
      <c r="AC188" s="127"/>
      <c r="AD188" s="127"/>
      <c r="AE188" s="127"/>
      <c r="AF188" s="127"/>
      <c r="AG188" s="127"/>
      <c r="AH188" s="127"/>
      <c r="AI188" s="127"/>
      <c r="AJ188" s="127"/>
      <c r="AK188" s="127"/>
      <c r="AL188" s="128"/>
      <c r="AN188" s="124">
        <v>179</v>
      </c>
      <c r="AO188" s="129">
        <v>179</v>
      </c>
      <c r="AP188" s="130" t="s">
        <v>241</v>
      </c>
      <c r="AQ188" s="131">
        <f t="shared" si="64"/>
        <v>0</v>
      </c>
      <c r="AR188" s="132">
        <v>0</v>
      </c>
      <c r="AS188" s="131">
        <f t="shared" si="74"/>
        <v>0</v>
      </c>
      <c r="AT188" s="131">
        <v>0</v>
      </c>
      <c r="AU188" s="131">
        <v>0</v>
      </c>
      <c r="AV188" s="131">
        <v>0</v>
      </c>
      <c r="AW188" s="131">
        <v>0</v>
      </c>
      <c r="AX188" s="131">
        <v>0</v>
      </c>
      <c r="AY188" s="131">
        <f t="shared" si="75"/>
        <v>0</v>
      </c>
      <c r="AZ188" s="133">
        <f t="shared" si="76"/>
        <v>0</v>
      </c>
      <c r="BA188" s="134">
        <f t="shared" si="65"/>
        <v>0</v>
      </c>
      <c r="BB188" s="134"/>
      <c r="BC188" s="134"/>
      <c r="BD188" s="64"/>
      <c r="BE188" s="31">
        <v>179</v>
      </c>
      <c r="BF188" s="32" t="s">
        <v>241</v>
      </c>
      <c r="BG188" s="135">
        <v>0</v>
      </c>
      <c r="BH188" s="33">
        <v>0</v>
      </c>
      <c r="BI188" s="33"/>
      <c r="BJ188" s="34">
        <v>0</v>
      </c>
      <c r="BK188" s="35">
        <f t="shared" si="77"/>
        <v>0</v>
      </c>
      <c r="BL188" s="34">
        <v>0</v>
      </c>
      <c r="BM188" s="34">
        <v>0</v>
      </c>
      <c r="BN188" s="35">
        <f t="shared" si="66"/>
        <v>0</v>
      </c>
      <c r="BO188" s="36">
        <f t="shared" si="67"/>
        <v>0</v>
      </c>
      <c r="BP188" s="37"/>
      <c r="BQ188" s="35">
        <f t="shared" si="78"/>
        <v>0</v>
      </c>
      <c r="BR188" s="37"/>
      <c r="BS188" s="136">
        <f t="shared" si="79"/>
        <v>0</v>
      </c>
      <c r="BT188" s="137">
        <f t="shared" si="80"/>
        <v>0</v>
      </c>
      <c r="BU188" s="138">
        <f t="shared" si="81"/>
        <v>0</v>
      </c>
      <c r="BV188" s="137">
        <v>0</v>
      </c>
      <c r="BW188" s="35">
        <f t="shared" si="82"/>
        <v>0</v>
      </c>
      <c r="BX188" s="49" t="s">
        <v>26</v>
      </c>
      <c r="BY188" s="36">
        <f t="shared" si="68"/>
        <v>0</v>
      </c>
      <c r="BZ188" s="139"/>
      <c r="CA188" s="70"/>
      <c r="CB188" s="124">
        <v>179</v>
      </c>
      <c r="CC188" s="125"/>
      <c r="CD188" s="140"/>
      <c r="CE188" s="140"/>
      <c r="CF188" s="140"/>
      <c r="CG188" s="141"/>
      <c r="CK188" s="139"/>
    </row>
    <row r="189" spans="1:89" x14ac:dyDescent="0.25">
      <c r="A189" s="119">
        <v>180</v>
      </c>
      <c r="B189" s="119">
        <v>180</v>
      </c>
      <c r="C189" s="120" t="s">
        <v>242</v>
      </c>
      <c r="D189" s="8">
        <f t="shared" si="69"/>
        <v>0</v>
      </c>
      <c r="E189" s="9">
        <f t="shared" si="83"/>
        <v>0</v>
      </c>
      <c r="F189" s="9">
        <f t="shared" si="83"/>
        <v>0</v>
      </c>
      <c r="G189" s="9">
        <f t="shared" si="83"/>
        <v>0</v>
      </c>
      <c r="H189" s="26">
        <f t="shared" si="70"/>
        <v>0</v>
      </c>
      <c r="I189" s="27"/>
      <c r="J189" s="11">
        <f t="shared" si="57"/>
        <v>0</v>
      </c>
      <c r="K189" s="121" t="str">
        <f t="shared" si="71"/>
        <v/>
      </c>
      <c r="L189" s="28">
        <f t="shared" si="72"/>
        <v>0</v>
      </c>
      <c r="M189" s="26">
        <f t="shared" si="73"/>
        <v>0</v>
      </c>
      <c r="N189" s="29"/>
      <c r="O189" s="30">
        <f t="shared" si="58"/>
        <v>0</v>
      </c>
      <c r="Q189" s="11">
        <f t="shared" si="59"/>
        <v>0</v>
      </c>
      <c r="R189" s="9">
        <f t="shared" si="60"/>
        <v>0</v>
      </c>
      <c r="S189" s="9">
        <f t="shared" si="61"/>
        <v>0</v>
      </c>
      <c r="T189" s="10">
        <f t="shared" si="62"/>
        <v>0</v>
      </c>
      <c r="V189" s="30">
        <f t="shared" si="63"/>
        <v>0</v>
      </c>
      <c r="W189" s="123"/>
      <c r="X189" s="124">
        <v>180</v>
      </c>
      <c r="Y189" s="125"/>
      <c r="Z189" s="125"/>
      <c r="AA189" s="126"/>
      <c r="AB189" s="127"/>
      <c r="AC189" s="127"/>
      <c r="AD189" s="127"/>
      <c r="AE189" s="127"/>
      <c r="AF189" s="127"/>
      <c r="AG189" s="127"/>
      <c r="AH189" s="127"/>
      <c r="AI189" s="127"/>
      <c r="AJ189" s="127"/>
      <c r="AK189" s="127"/>
      <c r="AL189" s="128"/>
      <c r="AN189" s="124">
        <v>180</v>
      </c>
      <c r="AO189" s="129">
        <v>180</v>
      </c>
      <c r="AP189" s="130" t="s">
        <v>242</v>
      </c>
      <c r="AQ189" s="131">
        <f t="shared" si="64"/>
        <v>0</v>
      </c>
      <c r="AR189" s="132">
        <v>0</v>
      </c>
      <c r="AS189" s="131">
        <f t="shared" si="74"/>
        <v>0</v>
      </c>
      <c r="AT189" s="131">
        <v>0</v>
      </c>
      <c r="AU189" s="131">
        <v>0</v>
      </c>
      <c r="AV189" s="131">
        <v>0</v>
      </c>
      <c r="AW189" s="131">
        <v>0</v>
      </c>
      <c r="AX189" s="131">
        <v>0</v>
      </c>
      <c r="AY189" s="131">
        <f t="shared" si="75"/>
        <v>0</v>
      </c>
      <c r="AZ189" s="133">
        <f t="shared" si="76"/>
        <v>0</v>
      </c>
      <c r="BA189" s="134">
        <f t="shared" si="65"/>
        <v>0</v>
      </c>
      <c r="BB189" s="134"/>
      <c r="BC189" s="134"/>
      <c r="BD189" s="64"/>
      <c r="BE189" s="31">
        <v>180</v>
      </c>
      <c r="BF189" s="32" t="s">
        <v>242</v>
      </c>
      <c r="BG189" s="135">
        <v>0</v>
      </c>
      <c r="BH189" s="33">
        <v>0</v>
      </c>
      <c r="BI189" s="33"/>
      <c r="BJ189" s="34">
        <v>0</v>
      </c>
      <c r="BK189" s="35">
        <f t="shared" si="77"/>
        <v>0</v>
      </c>
      <c r="BL189" s="34">
        <v>0</v>
      </c>
      <c r="BM189" s="34">
        <v>0</v>
      </c>
      <c r="BN189" s="35">
        <f t="shared" si="66"/>
        <v>0</v>
      </c>
      <c r="BO189" s="36">
        <f t="shared" si="67"/>
        <v>0</v>
      </c>
      <c r="BP189" s="37"/>
      <c r="BQ189" s="35">
        <f t="shared" si="78"/>
        <v>0</v>
      </c>
      <c r="BR189" s="37"/>
      <c r="BS189" s="136">
        <f t="shared" si="79"/>
        <v>0</v>
      </c>
      <c r="BT189" s="137">
        <f t="shared" si="80"/>
        <v>0</v>
      </c>
      <c r="BU189" s="138">
        <f t="shared" si="81"/>
        <v>0</v>
      </c>
      <c r="BV189" s="137">
        <v>0</v>
      </c>
      <c r="BW189" s="35">
        <f t="shared" si="82"/>
        <v>0</v>
      </c>
      <c r="BX189" s="49" t="s">
        <v>26</v>
      </c>
      <c r="BY189" s="36">
        <f t="shared" si="68"/>
        <v>0</v>
      </c>
      <c r="BZ189" s="139"/>
      <c r="CA189" s="70"/>
      <c r="CB189" s="124">
        <v>180</v>
      </c>
      <c r="CC189" s="125"/>
      <c r="CD189" s="140"/>
      <c r="CE189" s="140"/>
      <c r="CF189" s="140"/>
      <c r="CG189" s="141"/>
      <c r="CK189" s="139"/>
    </row>
    <row r="190" spans="1:89" x14ac:dyDescent="0.25">
      <c r="A190" s="119">
        <v>181</v>
      </c>
      <c r="B190" s="119">
        <v>181</v>
      </c>
      <c r="C190" s="120" t="s">
        <v>243</v>
      </c>
      <c r="D190" s="8">
        <f t="shared" si="69"/>
        <v>113.5</v>
      </c>
      <c r="E190" s="9">
        <f t="shared" si="83"/>
        <v>1289578</v>
      </c>
      <c r="F190" s="9">
        <f t="shared" si="83"/>
        <v>0</v>
      </c>
      <c r="G190" s="9">
        <f t="shared" si="83"/>
        <v>101342</v>
      </c>
      <c r="H190" s="26">
        <f t="shared" si="70"/>
        <v>1390920</v>
      </c>
      <c r="I190" s="27"/>
      <c r="J190" s="11">
        <f t="shared" si="57"/>
        <v>124893.52581217655</v>
      </c>
      <c r="K190" s="121">
        <f t="shared" si="71"/>
        <v>0.32733426245947123</v>
      </c>
      <c r="L190" s="28">
        <f t="shared" si="72"/>
        <v>101342</v>
      </c>
      <c r="M190" s="26">
        <f t="shared" si="73"/>
        <v>226235.52581217655</v>
      </c>
      <c r="N190" s="29"/>
      <c r="O190" s="30">
        <f t="shared" si="58"/>
        <v>1164684.4741878235</v>
      </c>
      <c r="Q190" s="11">
        <f t="shared" si="59"/>
        <v>0</v>
      </c>
      <c r="R190" s="9">
        <f t="shared" si="60"/>
        <v>124893.52581217655</v>
      </c>
      <c r="S190" s="9">
        <f t="shared" si="61"/>
        <v>101342</v>
      </c>
      <c r="T190" s="10">
        <f t="shared" si="62"/>
        <v>226235.52581217655</v>
      </c>
      <c r="V190" s="30">
        <f t="shared" si="63"/>
        <v>482889.36651694134</v>
      </c>
      <c r="W190" s="123"/>
      <c r="X190" s="124">
        <v>181</v>
      </c>
      <c r="Y190" s="125">
        <v>113.5</v>
      </c>
      <c r="Z190" s="125">
        <v>1.2493118936762696E-2</v>
      </c>
      <c r="AA190" s="126">
        <v>0</v>
      </c>
      <c r="AB190" s="127">
        <v>1289578</v>
      </c>
      <c r="AC190" s="127">
        <v>0</v>
      </c>
      <c r="AD190" s="127">
        <v>1289578</v>
      </c>
      <c r="AE190" s="127">
        <v>0</v>
      </c>
      <c r="AF190" s="127">
        <v>101342</v>
      </c>
      <c r="AG190" s="127">
        <v>1390920</v>
      </c>
      <c r="AH190" s="127">
        <v>0</v>
      </c>
      <c r="AI190" s="127">
        <v>0</v>
      </c>
      <c r="AJ190" s="127">
        <v>0</v>
      </c>
      <c r="AK190" s="127">
        <v>0</v>
      </c>
      <c r="AL190" s="128">
        <v>1390920</v>
      </c>
      <c r="AN190" s="124">
        <v>181</v>
      </c>
      <c r="AO190" s="129">
        <v>181</v>
      </c>
      <c r="AP190" s="130" t="s">
        <v>243</v>
      </c>
      <c r="AQ190" s="131">
        <f t="shared" si="64"/>
        <v>1289578</v>
      </c>
      <c r="AR190" s="132">
        <v>1097091</v>
      </c>
      <c r="AS190" s="131">
        <f t="shared" si="74"/>
        <v>192487</v>
      </c>
      <c r="AT190" s="131">
        <v>48653</v>
      </c>
      <c r="AU190" s="131">
        <v>39226</v>
      </c>
      <c r="AV190" s="131">
        <v>25644.25</v>
      </c>
      <c r="AW190" s="131">
        <v>47084</v>
      </c>
      <c r="AX190" s="131">
        <v>31421</v>
      </c>
      <c r="AY190" s="131">
        <f t="shared" si="75"/>
        <v>-2967.8834830586566</v>
      </c>
      <c r="AZ190" s="133">
        <f t="shared" si="76"/>
        <v>381547.36651694134</v>
      </c>
      <c r="BA190" s="134">
        <f t="shared" si="65"/>
        <v>124893.52581217655</v>
      </c>
      <c r="BB190" s="134"/>
      <c r="BC190" s="134"/>
      <c r="BD190" s="64"/>
      <c r="BE190" s="31">
        <v>181</v>
      </c>
      <c r="BF190" s="32" t="s">
        <v>243</v>
      </c>
      <c r="BG190" s="135">
        <v>0</v>
      </c>
      <c r="BH190" s="33">
        <v>0</v>
      </c>
      <c r="BI190" s="33"/>
      <c r="BJ190" s="34">
        <v>0</v>
      </c>
      <c r="BK190" s="35">
        <f t="shared" si="77"/>
        <v>0</v>
      </c>
      <c r="BL190" s="34">
        <v>0</v>
      </c>
      <c r="BM190" s="34">
        <v>0</v>
      </c>
      <c r="BN190" s="35">
        <f t="shared" si="66"/>
        <v>0</v>
      </c>
      <c r="BO190" s="36">
        <f t="shared" si="67"/>
        <v>0</v>
      </c>
      <c r="BP190" s="37"/>
      <c r="BQ190" s="35">
        <f t="shared" si="78"/>
        <v>0</v>
      </c>
      <c r="BR190" s="37"/>
      <c r="BS190" s="136">
        <f t="shared" si="79"/>
        <v>192487</v>
      </c>
      <c r="BT190" s="137">
        <f t="shared" si="80"/>
        <v>192487</v>
      </c>
      <c r="BU190" s="138">
        <f t="shared" si="81"/>
        <v>0</v>
      </c>
      <c r="BV190" s="137">
        <v>-2967.8834830586566</v>
      </c>
      <c r="BW190" s="35">
        <f t="shared" si="82"/>
        <v>-2967.8834830586566</v>
      </c>
      <c r="BX190" s="49" t="s">
        <v>26</v>
      </c>
      <c r="BY190" s="36">
        <f t="shared" si="68"/>
        <v>-2967.8834830586566</v>
      </c>
      <c r="BZ190" s="139"/>
      <c r="CA190" s="70"/>
      <c r="CB190" s="124">
        <v>181</v>
      </c>
      <c r="CC190" s="125">
        <v>0</v>
      </c>
      <c r="CD190" s="140">
        <v>0</v>
      </c>
      <c r="CE190" s="140">
        <v>0</v>
      </c>
      <c r="CF190" s="140">
        <v>0</v>
      </c>
      <c r="CG190" s="141">
        <v>0</v>
      </c>
      <c r="CK190" s="139"/>
    </row>
    <row r="191" spans="1:89" x14ac:dyDescent="0.25">
      <c r="A191" s="119">
        <v>182</v>
      </c>
      <c r="B191" s="119">
        <v>182</v>
      </c>
      <c r="C191" s="120" t="s">
        <v>244</v>
      </c>
      <c r="D191" s="8">
        <f t="shared" si="69"/>
        <v>38.83</v>
      </c>
      <c r="E191" s="9">
        <f t="shared" si="83"/>
        <v>447999</v>
      </c>
      <c r="F191" s="9">
        <f t="shared" si="83"/>
        <v>0</v>
      </c>
      <c r="G191" s="9">
        <f t="shared" si="83"/>
        <v>31463</v>
      </c>
      <c r="H191" s="26">
        <f t="shared" si="70"/>
        <v>479462</v>
      </c>
      <c r="I191" s="27"/>
      <c r="J191" s="11">
        <f t="shared" si="57"/>
        <v>51528.328353930665</v>
      </c>
      <c r="K191" s="121">
        <f t="shared" si="71"/>
        <v>0.34673251820837514</v>
      </c>
      <c r="L191" s="28">
        <f t="shared" si="72"/>
        <v>31463</v>
      </c>
      <c r="M191" s="26">
        <f t="shared" si="73"/>
        <v>82991.328353930672</v>
      </c>
      <c r="N191" s="29"/>
      <c r="O191" s="30">
        <f t="shared" si="58"/>
        <v>396470.67164606933</v>
      </c>
      <c r="Q191" s="11">
        <f t="shared" si="59"/>
        <v>48803</v>
      </c>
      <c r="R191" s="9">
        <f t="shared" si="60"/>
        <v>51528.328353930665</v>
      </c>
      <c r="S191" s="9">
        <f t="shared" si="61"/>
        <v>34669</v>
      </c>
      <c r="T191" s="10">
        <f t="shared" si="62"/>
        <v>131794.32835393067</v>
      </c>
      <c r="V191" s="30">
        <f t="shared" si="63"/>
        <v>228877.17907309689</v>
      </c>
      <c r="W191" s="123"/>
      <c r="X191" s="124">
        <v>182</v>
      </c>
      <c r="Y191" s="125">
        <v>38.83</v>
      </c>
      <c r="Z191" s="125">
        <v>9.1651004055790727E-3</v>
      </c>
      <c r="AA191" s="126">
        <v>0</v>
      </c>
      <c r="AB191" s="127">
        <v>447999</v>
      </c>
      <c r="AC191" s="127">
        <v>0</v>
      </c>
      <c r="AD191" s="127">
        <v>447999</v>
      </c>
      <c r="AE191" s="127">
        <v>0</v>
      </c>
      <c r="AF191" s="127">
        <v>31463</v>
      </c>
      <c r="AG191" s="127">
        <v>479462</v>
      </c>
      <c r="AH191" s="127">
        <v>45597</v>
      </c>
      <c r="AI191" s="127">
        <v>0</v>
      </c>
      <c r="AJ191" s="127">
        <v>3206</v>
      </c>
      <c r="AK191" s="127">
        <v>48803</v>
      </c>
      <c r="AL191" s="128">
        <v>528265</v>
      </c>
      <c r="AN191" s="124">
        <v>182</v>
      </c>
      <c r="AO191" s="129">
        <v>182</v>
      </c>
      <c r="AP191" s="130" t="s">
        <v>244</v>
      </c>
      <c r="AQ191" s="131">
        <f t="shared" si="64"/>
        <v>447999</v>
      </c>
      <c r="AR191" s="132">
        <v>368050</v>
      </c>
      <c r="AS191" s="131">
        <f t="shared" si="74"/>
        <v>79949</v>
      </c>
      <c r="AT191" s="131">
        <v>28812</v>
      </c>
      <c r="AU191" s="131">
        <v>23633.25</v>
      </c>
      <c r="AV191" s="131">
        <v>13384.5</v>
      </c>
      <c r="AW191" s="131">
        <v>3483.75</v>
      </c>
      <c r="AX191" s="131">
        <v>1106.25</v>
      </c>
      <c r="AY191" s="131">
        <f t="shared" si="75"/>
        <v>-1757.5709269031213</v>
      </c>
      <c r="AZ191" s="133">
        <f t="shared" si="76"/>
        <v>148611.17907309689</v>
      </c>
      <c r="BA191" s="134">
        <f t="shared" si="65"/>
        <v>51528.328353930665</v>
      </c>
      <c r="BB191" s="134"/>
      <c r="BC191" s="134"/>
      <c r="BD191" s="64"/>
      <c r="BE191" s="31">
        <v>182</v>
      </c>
      <c r="BF191" s="32" t="s">
        <v>244</v>
      </c>
      <c r="BG191" s="135">
        <v>0</v>
      </c>
      <c r="BH191" s="33">
        <v>0</v>
      </c>
      <c r="BI191" s="33"/>
      <c r="BJ191" s="34">
        <v>0</v>
      </c>
      <c r="BK191" s="35">
        <f t="shared" si="77"/>
        <v>0</v>
      </c>
      <c r="BL191" s="34">
        <v>0</v>
      </c>
      <c r="BM191" s="34">
        <v>0</v>
      </c>
      <c r="BN191" s="35">
        <f t="shared" si="66"/>
        <v>0</v>
      </c>
      <c r="BO191" s="36">
        <f t="shared" si="67"/>
        <v>0</v>
      </c>
      <c r="BP191" s="37"/>
      <c r="BQ191" s="35">
        <f t="shared" si="78"/>
        <v>0</v>
      </c>
      <c r="BR191" s="37"/>
      <c r="BS191" s="136">
        <f t="shared" si="79"/>
        <v>79949</v>
      </c>
      <c r="BT191" s="137">
        <f t="shared" si="80"/>
        <v>79949</v>
      </c>
      <c r="BU191" s="138">
        <f t="shared" si="81"/>
        <v>0</v>
      </c>
      <c r="BV191" s="137">
        <v>-1757.5709269031213</v>
      </c>
      <c r="BW191" s="35">
        <f t="shared" si="82"/>
        <v>-1757.5709269031213</v>
      </c>
      <c r="BX191" s="49" t="s">
        <v>26</v>
      </c>
      <c r="BY191" s="36">
        <f t="shared" si="68"/>
        <v>-1757.5709269031213</v>
      </c>
      <c r="BZ191" s="139"/>
      <c r="CA191" s="70"/>
      <c r="CB191" s="124">
        <v>182</v>
      </c>
      <c r="CC191" s="125">
        <v>0</v>
      </c>
      <c r="CD191" s="140">
        <v>0</v>
      </c>
      <c r="CE191" s="140">
        <v>0</v>
      </c>
      <c r="CF191" s="140">
        <v>0</v>
      </c>
      <c r="CG191" s="141">
        <v>0</v>
      </c>
      <c r="CK191" s="139"/>
    </row>
    <row r="192" spans="1:89" x14ac:dyDescent="0.25">
      <c r="A192" s="119">
        <v>183</v>
      </c>
      <c r="B192" s="119">
        <v>183</v>
      </c>
      <c r="C192" s="120" t="s">
        <v>245</v>
      </c>
      <c r="D192" s="8">
        <f t="shared" si="69"/>
        <v>0</v>
      </c>
      <c r="E192" s="9">
        <f t="shared" si="83"/>
        <v>0</v>
      </c>
      <c r="F192" s="9">
        <f t="shared" si="83"/>
        <v>0</v>
      </c>
      <c r="G192" s="9">
        <f t="shared" si="83"/>
        <v>0</v>
      </c>
      <c r="H192" s="26">
        <f t="shared" si="70"/>
        <v>0</v>
      </c>
      <c r="I192" s="27"/>
      <c r="J192" s="11">
        <f t="shared" si="57"/>
        <v>0</v>
      </c>
      <c r="K192" s="121" t="str">
        <f t="shared" si="71"/>
        <v/>
      </c>
      <c r="L192" s="28">
        <f t="shared" si="72"/>
        <v>0</v>
      </c>
      <c r="M192" s="26">
        <f t="shared" si="73"/>
        <v>0</v>
      </c>
      <c r="N192" s="29"/>
      <c r="O192" s="30">
        <f t="shared" si="58"/>
        <v>0</v>
      </c>
      <c r="Q192" s="11">
        <f t="shared" si="59"/>
        <v>0</v>
      </c>
      <c r="R192" s="9">
        <f t="shared" si="60"/>
        <v>0</v>
      </c>
      <c r="S192" s="9">
        <f t="shared" si="61"/>
        <v>0</v>
      </c>
      <c r="T192" s="10">
        <f t="shared" si="62"/>
        <v>0</v>
      </c>
      <c r="V192" s="30">
        <f t="shared" si="63"/>
        <v>0</v>
      </c>
      <c r="W192" s="123"/>
      <c r="X192" s="124">
        <v>183</v>
      </c>
      <c r="Y192" s="125"/>
      <c r="Z192" s="125"/>
      <c r="AA192" s="126"/>
      <c r="AB192" s="127"/>
      <c r="AC192" s="127"/>
      <c r="AD192" s="127"/>
      <c r="AE192" s="127"/>
      <c r="AF192" s="127"/>
      <c r="AG192" s="127"/>
      <c r="AH192" s="127"/>
      <c r="AI192" s="127"/>
      <c r="AJ192" s="127"/>
      <c r="AK192" s="127"/>
      <c r="AL192" s="128"/>
      <c r="AN192" s="124">
        <v>183</v>
      </c>
      <c r="AO192" s="129">
        <v>183</v>
      </c>
      <c r="AP192" s="130" t="s">
        <v>245</v>
      </c>
      <c r="AQ192" s="131">
        <f t="shared" si="64"/>
        <v>0</v>
      </c>
      <c r="AR192" s="132">
        <v>0</v>
      </c>
      <c r="AS192" s="131">
        <f t="shared" si="74"/>
        <v>0</v>
      </c>
      <c r="AT192" s="131">
        <v>0</v>
      </c>
      <c r="AU192" s="131">
        <v>0</v>
      </c>
      <c r="AV192" s="131">
        <v>0</v>
      </c>
      <c r="AW192" s="131">
        <v>0</v>
      </c>
      <c r="AX192" s="131">
        <v>0</v>
      </c>
      <c r="AY192" s="131">
        <f t="shared" si="75"/>
        <v>0</v>
      </c>
      <c r="AZ192" s="133">
        <f t="shared" si="76"/>
        <v>0</v>
      </c>
      <c r="BA192" s="134">
        <f t="shared" si="65"/>
        <v>0</v>
      </c>
      <c r="BB192" s="134"/>
      <c r="BC192" s="134"/>
      <c r="BD192" s="64"/>
      <c r="BE192" s="31">
        <v>183</v>
      </c>
      <c r="BF192" s="32" t="s">
        <v>245</v>
      </c>
      <c r="BG192" s="135">
        <v>0</v>
      </c>
      <c r="BH192" s="33">
        <v>0</v>
      </c>
      <c r="BI192" s="33"/>
      <c r="BJ192" s="34">
        <v>0</v>
      </c>
      <c r="BK192" s="35">
        <f t="shared" si="77"/>
        <v>0</v>
      </c>
      <c r="BL192" s="34">
        <v>0</v>
      </c>
      <c r="BM192" s="34">
        <v>0</v>
      </c>
      <c r="BN192" s="35">
        <f t="shared" si="66"/>
        <v>0</v>
      </c>
      <c r="BO192" s="36">
        <f t="shared" si="67"/>
        <v>0</v>
      </c>
      <c r="BP192" s="37"/>
      <c r="BQ192" s="35">
        <f t="shared" si="78"/>
        <v>0</v>
      </c>
      <c r="BR192" s="37"/>
      <c r="BS192" s="136">
        <f t="shared" si="79"/>
        <v>0</v>
      </c>
      <c r="BT192" s="137">
        <f t="shared" si="80"/>
        <v>0</v>
      </c>
      <c r="BU192" s="138">
        <f t="shared" si="81"/>
        <v>0</v>
      </c>
      <c r="BV192" s="137">
        <v>0</v>
      </c>
      <c r="BW192" s="35">
        <f t="shared" si="82"/>
        <v>0</v>
      </c>
      <c r="BX192" s="49" t="s">
        <v>26</v>
      </c>
      <c r="BY192" s="36">
        <f t="shared" si="68"/>
        <v>0</v>
      </c>
      <c r="BZ192" s="139"/>
      <c r="CA192" s="70"/>
      <c r="CB192" s="124">
        <v>183</v>
      </c>
      <c r="CC192" s="125"/>
      <c r="CD192" s="140"/>
      <c r="CE192" s="140"/>
      <c r="CF192" s="140"/>
      <c r="CG192" s="141"/>
      <c r="CK192" s="139"/>
    </row>
    <row r="193" spans="1:89" x14ac:dyDescent="0.25">
      <c r="A193" s="119">
        <v>184</v>
      </c>
      <c r="B193" s="119">
        <v>184</v>
      </c>
      <c r="C193" s="120" t="s">
        <v>246</v>
      </c>
      <c r="D193" s="8">
        <f t="shared" si="69"/>
        <v>0</v>
      </c>
      <c r="E193" s="9">
        <f t="shared" si="83"/>
        <v>0</v>
      </c>
      <c r="F193" s="9">
        <f t="shared" si="83"/>
        <v>0</v>
      </c>
      <c r="G193" s="9">
        <f t="shared" si="83"/>
        <v>0</v>
      </c>
      <c r="H193" s="26">
        <f t="shared" si="70"/>
        <v>0</v>
      </c>
      <c r="I193" s="27"/>
      <c r="J193" s="11">
        <f t="shared" si="57"/>
        <v>0</v>
      </c>
      <c r="K193" s="121" t="str">
        <f t="shared" si="71"/>
        <v/>
      </c>
      <c r="L193" s="28">
        <f t="shared" si="72"/>
        <v>0</v>
      </c>
      <c r="M193" s="26">
        <f t="shared" si="73"/>
        <v>0</v>
      </c>
      <c r="N193" s="29"/>
      <c r="O193" s="30">
        <f t="shared" si="58"/>
        <v>0</v>
      </c>
      <c r="Q193" s="11">
        <f t="shared" si="59"/>
        <v>0</v>
      </c>
      <c r="R193" s="9">
        <f t="shared" si="60"/>
        <v>0</v>
      </c>
      <c r="S193" s="9">
        <f t="shared" si="61"/>
        <v>0</v>
      </c>
      <c r="T193" s="10">
        <f t="shared" si="62"/>
        <v>0</v>
      </c>
      <c r="V193" s="30">
        <f t="shared" si="63"/>
        <v>0</v>
      </c>
      <c r="W193" s="123"/>
      <c r="X193" s="124">
        <v>184</v>
      </c>
      <c r="Y193" s="125"/>
      <c r="Z193" s="125"/>
      <c r="AA193" s="126"/>
      <c r="AB193" s="127"/>
      <c r="AC193" s="127"/>
      <c r="AD193" s="127"/>
      <c r="AE193" s="127"/>
      <c r="AF193" s="127"/>
      <c r="AG193" s="127"/>
      <c r="AH193" s="127"/>
      <c r="AI193" s="127"/>
      <c r="AJ193" s="127"/>
      <c r="AK193" s="127"/>
      <c r="AL193" s="128"/>
      <c r="AN193" s="124">
        <v>184</v>
      </c>
      <c r="AO193" s="129">
        <v>184</v>
      </c>
      <c r="AP193" s="130" t="s">
        <v>246</v>
      </c>
      <c r="AQ193" s="131">
        <f t="shared" si="64"/>
        <v>0</v>
      </c>
      <c r="AR193" s="132">
        <v>0</v>
      </c>
      <c r="AS193" s="131">
        <f t="shared" si="74"/>
        <v>0</v>
      </c>
      <c r="AT193" s="131">
        <v>0</v>
      </c>
      <c r="AU193" s="131">
        <v>0</v>
      </c>
      <c r="AV193" s="131">
        <v>0</v>
      </c>
      <c r="AW193" s="131">
        <v>0</v>
      </c>
      <c r="AX193" s="131">
        <v>0</v>
      </c>
      <c r="AY193" s="131">
        <f t="shared" si="75"/>
        <v>0</v>
      </c>
      <c r="AZ193" s="133">
        <f t="shared" si="76"/>
        <v>0</v>
      </c>
      <c r="BA193" s="134">
        <f t="shared" si="65"/>
        <v>0</v>
      </c>
      <c r="BB193" s="134"/>
      <c r="BC193" s="134"/>
      <c r="BD193" s="64"/>
      <c r="BE193" s="31">
        <v>184</v>
      </c>
      <c r="BF193" s="32" t="s">
        <v>246</v>
      </c>
      <c r="BG193" s="135">
        <v>0</v>
      </c>
      <c r="BH193" s="33">
        <v>0</v>
      </c>
      <c r="BI193" s="33"/>
      <c r="BJ193" s="34">
        <v>0</v>
      </c>
      <c r="BK193" s="35">
        <f t="shared" si="77"/>
        <v>0</v>
      </c>
      <c r="BL193" s="34">
        <v>0</v>
      </c>
      <c r="BM193" s="34">
        <v>0</v>
      </c>
      <c r="BN193" s="35">
        <f t="shared" si="66"/>
        <v>0</v>
      </c>
      <c r="BO193" s="36">
        <f t="shared" si="67"/>
        <v>0</v>
      </c>
      <c r="BP193" s="37"/>
      <c r="BQ193" s="35">
        <f t="shared" si="78"/>
        <v>0</v>
      </c>
      <c r="BR193" s="37"/>
      <c r="BS193" s="136">
        <f t="shared" si="79"/>
        <v>0</v>
      </c>
      <c r="BT193" s="137">
        <f t="shared" si="80"/>
        <v>0</v>
      </c>
      <c r="BU193" s="138">
        <f t="shared" si="81"/>
        <v>0</v>
      </c>
      <c r="BV193" s="137">
        <v>0</v>
      </c>
      <c r="BW193" s="35">
        <f t="shared" si="82"/>
        <v>0</v>
      </c>
      <c r="BX193" s="49" t="s">
        <v>26</v>
      </c>
      <c r="BY193" s="36">
        <f t="shared" si="68"/>
        <v>0</v>
      </c>
      <c r="BZ193" s="139"/>
      <c r="CA193" s="70"/>
      <c r="CB193" s="124">
        <v>184</v>
      </c>
      <c r="CC193" s="125"/>
      <c r="CD193" s="140"/>
      <c r="CE193" s="140"/>
      <c r="CF193" s="140"/>
      <c r="CG193" s="141"/>
      <c r="CK193" s="139"/>
    </row>
    <row r="194" spans="1:89" x14ac:dyDescent="0.25">
      <c r="A194" s="119">
        <v>185</v>
      </c>
      <c r="B194" s="119">
        <v>185</v>
      </c>
      <c r="C194" s="120" t="s">
        <v>247</v>
      </c>
      <c r="D194" s="8">
        <f t="shared" si="69"/>
        <v>29.619999999999994</v>
      </c>
      <c r="E194" s="9">
        <f t="shared" si="83"/>
        <v>292396</v>
      </c>
      <c r="F194" s="9">
        <f t="shared" si="83"/>
        <v>0</v>
      </c>
      <c r="G194" s="9">
        <f t="shared" si="83"/>
        <v>23745</v>
      </c>
      <c r="H194" s="26">
        <f t="shared" si="70"/>
        <v>316141</v>
      </c>
      <c r="I194" s="27"/>
      <c r="J194" s="11">
        <f t="shared" si="57"/>
        <v>106587.29830008995</v>
      </c>
      <c r="K194" s="121">
        <f t="shared" si="71"/>
        <v>0.56941791801519304</v>
      </c>
      <c r="L194" s="28">
        <f t="shared" si="72"/>
        <v>23745</v>
      </c>
      <c r="M194" s="26">
        <f t="shared" si="73"/>
        <v>130332.29830008995</v>
      </c>
      <c r="N194" s="29"/>
      <c r="O194" s="30">
        <f t="shared" si="58"/>
        <v>185808.70169991005</v>
      </c>
      <c r="Q194" s="11">
        <f t="shared" si="59"/>
        <v>35988</v>
      </c>
      <c r="R194" s="9">
        <f t="shared" si="60"/>
        <v>106587.29830008995</v>
      </c>
      <c r="S194" s="9">
        <f t="shared" si="61"/>
        <v>26424</v>
      </c>
      <c r="T194" s="10">
        <f t="shared" si="62"/>
        <v>166320.29830008995</v>
      </c>
      <c r="V194" s="30">
        <f t="shared" si="63"/>
        <v>246919.41428007543</v>
      </c>
      <c r="W194" s="123"/>
      <c r="X194" s="124">
        <v>185</v>
      </c>
      <c r="Y194" s="125">
        <v>29.619999999999994</v>
      </c>
      <c r="Z194" s="125">
        <v>3.0139544152079825E-2</v>
      </c>
      <c r="AA194" s="126">
        <v>0</v>
      </c>
      <c r="AB194" s="127">
        <v>292396</v>
      </c>
      <c r="AC194" s="127">
        <v>0</v>
      </c>
      <c r="AD194" s="127">
        <v>292396</v>
      </c>
      <c r="AE194" s="127">
        <v>0</v>
      </c>
      <c r="AF194" s="127">
        <v>23745</v>
      </c>
      <c r="AG194" s="127">
        <v>316141</v>
      </c>
      <c r="AH194" s="127">
        <v>33309</v>
      </c>
      <c r="AI194" s="127">
        <v>0</v>
      </c>
      <c r="AJ194" s="127">
        <v>2679</v>
      </c>
      <c r="AK194" s="127">
        <v>35988</v>
      </c>
      <c r="AL194" s="128">
        <v>352129</v>
      </c>
      <c r="AN194" s="124">
        <v>185</v>
      </c>
      <c r="AO194" s="129">
        <v>185</v>
      </c>
      <c r="AP194" s="130" t="s">
        <v>247</v>
      </c>
      <c r="AQ194" s="131">
        <f t="shared" si="64"/>
        <v>292396</v>
      </c>
      <c r="AR194" s="132">
        <v>130149</v>
      </c>
      <c r="AS194" s="131">
        <f t="shared" si="74"/>
        <v>162247</v>
      </c>
      <c r="AT194" s="131">
        <v>8305</v>
      </c>
      <c r="AU194" s="131">
        <v>9660.25</v>
      </c>
      <c r="AV194" s="131">
        <v>2608.25</v>
      </c>
      <c r="AW194" s="131">
        <v>3313.25</v>
      </c>
      <c r="AX194" s="131">
        <v>1559.25</v>
      </c>
      <c r="AY194" s="131">
        <f t="shared" si="75"/>
        <v>-506.58571992457655</v>
      </c>
      <c r="AZ194" s="133">
        <f t="shared" si="76"/>
        <v>187186.41428007543</v>
      </c>
      <c r="BA194" s="134">
        <f t="shared" si="65"/>
        <v>106587.29830008995</v>
      </c>
      <c r="BB194" s="134"/>
      <c r="BC194" s="134"/>
      <c r="BD194" s="64"/>
      <c r="BE194" s="31">
        <v>185</v>
      </c>
      <c r="BF194" s="32" t="s">
        <v>247</v>
      </c>
      <c r="BG194" s="135">
        <v>0</v>
      </c>
      <c r="BH194" s="33">
        <v>0</v>
      </c>
      <c r="BI194" s="33"/>
      <c r="BJ194" s="34">
        <v>0</v>
      </c>
      <c r="BK194" s="35">
        <f t="shared" si="77"/>
        <v>0</v>
      </c>
      <c r="BL194" s="34">
        <v>0</v>
      </c>
      <c r="BM194" s="34">
        <v>0</v>
      </c>
      <c r="BN194" s="35">
        <f t="shared" si="66"/>
        <v>0</v>
      </c>
      <c r="BO194" s="36">
        <f t="shared" si="67"/>
        <v>0</v>
      </c>
      <c r="BP194" s="37"/>
      <c r="BQ194" s="35">
        <f t="shared" si="78"/>
        <v>0</v>
      </c>
      <c r="BR194" s="37"/>
      <c r="BS194" s="136">
        <f t="shared" si="79"/>
        <v>162247</v>
      </c>
      <c r="BT194" s="137">
        <f t="shared" si="80"/>
        <v>162247</v>
      </c>
      <c r="BU194" s="138">
        <f t="shared" si="81"/>
        <v>0</v>
      </c>
      <c r="BV194" s="137">
        <v>-506.58571992457655</v>
      </c>
      <c r="BW194" s="35">
        <f t="shared" si="82"/>
        <v>-506.58571992457655</v>
      </c>
      <c r="BX194" s="49" t="s">
        <v>26</v>
      </c>
      <c r="BY194" s="36">
        <f t="shared" si="68"/>
        <v>-506.58571992457655</v>
      </c>
      <c r="BZ194" s="139"/>
      <c r="CA194" s="70"/>
      <c r="CB194" s="124">
        <v>185</v>
      </c>
      <c r="CC194" s="125">
        <v>0</v>
      </c>
      <c r="CD194" s="140">
        <v>0</v>
      </c>
      <c r="CE194" s="140">
        <v>0</v>
      </c>
      <c r="CF194" s="140">
        <v>0</v>
      </c>
      <c r="CG194" s="141">
        <v>0</v>
      </c>
      <c r="CK194" s="139"/>
    </row>
    <row r="195" spans="1:89" x14ac:dyDescent="0.25">
      <c r="A195" s="119">
        <v>186</v>
      </c>
      <c r="B195" s="119">
        <v>186</v>
      </c>
      <c r="C195" s="120" t="s">
        <v>248</v>
      </c>
      <c r="D195" s="8">
        <f t="shared" si="69"/>
        <v>6.3999999999999995</v>
      </c>
      <c r="E195" s="9">
        <f t="shared" si="83"/>
        <v>97062</v>
      </c>
      <c r="F195" s="9">
        <f t="shared" si="83"/>
        <v>0</v>
      </c>
      <c r="G195" s="9">
        <f t="shared" si="83"/>
        <v>5715</v>
      </c>
      <c r="H195" s="26">
        <f t="shared" si="70"/>
        <v>102777</v>
      </c>
      <c r="I195" s="27"/>
      <c r="J195" s="11">
        <f t="shared" si="57"/>
        <v>20064.641764322587</v>
      </c>
      <c r="K195" s="121">
        <f t="shared" si="71"/>
        <v>0.49181961220740833</v>
      </c>
      <c r="L195" s="28">
        <f t="shared" si="72"/>
        <v>5715</v>
      </c>
      <c r="M195" s="26">
        <f t="shared" si="73"/>
        <v>25779.641764322587</v>
      </c>
      <c r="N195" s="29"/>
      <c r="O195" s="30">
        <f t="shared" si="58"/>
        <v>76997.358235677413</v>
      </c>
      <c r="Q195" s="11">
        <f t="shared" si="59"/>
        <v>0</v>
      </c>
      <c r="R195" s="9">
        <f t="shared" si="60"/>
        <v>20064.641764322587</v>
      </c>
      <c r="S195" s="9">
        <f t="shared" si="61"/>
        <v>5715</v>
      </c>
      <c r="T195" s="10">
        <f t="shared" si="62"/>
        <v>25779.641764322587</v>
      </c>
      <c r="V195" s="30">
        <f t="shared" si="63"/>
        <v>46511.75</v>
      </c>
      <c r="W195" s="123"/>
      <c r="X195" s="124">
        <v>186</v>
      </c>
      <c r="Y195" s="125">
        <v>6.3999999999999995</v>
      </c>
      <c r="Z195" s="125">
        <v>0</v>
      </c>
      <c r="AA195" s="126">
        <v>0</v>
      </c>
      <c r="AB195" s="127">
        <v>97062</v>
      </c>
      <c r="AC195" s="127">
        <v>0</v>
      </c>
      <c r="AD195" s="127">
        <v>97062</v>
      </c>
      <c r="AE195" s="127">
        <v>0</v>
      </c>
      <c r="AF195" s="127">
        <v>5715</v>
      </c>
      <c r="AG195" s="127">
        <v>102777</v>
      </c>
      <c r="AH195" s="127">
        <v>0</v>
      </c>
      <c r="AI195" s="127">
        <v>0</v>
      </c>
      <c r="AJ195" s="127">
        <v>0</v>
      </c>
      <c r="AK195" s="127">
        <v>0</v>
      </c>
      <c r="AL195" s="128">
        <v>102777</v>
      </c>
      <c r="AN195" s="124">
        <v>186</v>
      </c>
      <c r="AO195" s="129">
        <v>186</v>
      </c>
      <c r="AP195" s="130" t="s">
        <v>248</v>
      </c>
      <c r="AQ195" s="131">
        <f t="shared" si="64"/>
        <v>97062</v>
      </c>
      <c r="AR195" s="132">
        <v>66615</v>
      </c>
      <c r="AS195" s="131">
        <f t="shared" si="74"/>
        <v>30447</v>
      </c>
      <c r="AT195" s="131">
        <v>0</v>
      </c>
      <c r="AU195" s="131">
        <v>1273.75</v>
      </c>
      <c r="AV195" s="131">
        <v>0</v>
      </c>
      <c r="AW195" s="131">
        <v>9076</v>
      </c>
      <c r="AX195" s="131">
        <v>0</v>
      </c>
      <c r="AY195" s="131">
        <f t="shared" si="75"/>
        <v>0</v>
      </c>
      <c r="AZ195" s="133">
        <f t="shared" si="76"/>
        <v>40796.75</v>
      </c>
      <c r="BA195" s="134">
        <f t="shared" si="65"/>
        <v>20064.641764322587</v>
      </c>
      <c r="BB195" s="134"/>
      <c r="BC195" s="134"/>
      <c r="BD195" s="64"/>
      <c r="BE195" s="31">
        <v>186</v>
      </c>
      <c r="BF195" s="32" t="s">
        <v>248</v>
      </c>
      <c r="BG195" s="135">
        <v>0</v>
      </c>
      <c r="BH195" s="33">
        <v>0</v>
      </c>
      <c r="BI195" s="33"/>
      <c r="BJ195" s="34">
        <v>0</v>
      </c>
      <c r="BK195" s="35">
        <f t="shared" si="77"/>
        <v>0</v>
      </c>
      <c r="BL195" s="34">
        <v>0</v>
      </c>
      <c r="BM195" s="34">
        <v>0</v>
      </c>
      <c r="BN195" s="35">
        <f t="shared" si="66"/>
        <v>0</v>
      </c>
      <c r="BO195" s="36">
        <f t="shared" si="67"/>
        <v>0</v>
      </c>
      <c r="BP195" s="37"/>
      <c r="BQ195" s="35">
        <f t="shared" si="78"/>
        <v>0</v>
      </c>
      <c r="BR195" s="37"/>
      <c r="BS195" s="136">
        <f t="shared" si="79"/>
        <v>30447</v>
      </c>
      <c r="BT195" s="137">
        <f t="shared" si="80"/>
        <v>30447</v>
      </c>
      <c r="BU195" s="138">
        <f t="shared" si="81"/>
        <v>0</v>
      </c>
      <c r="BV195" s="137">
        <v>0</v>
      </c>
      <c r="BW195" s="35">
        <f t="shared" si="82"/>
        <v>0</v>
      </c>
      <c r="BX195" s="49" t="s">
        <v>26</v>
      </c>
      <c r="BY195" s="36">
        <f t="shared" si="68"/>
        <v>0</v>
      </c>
      <c r="BZ195" s="139"/>
      <c r="CA195" s="70"/>
      <c r="CB195" s="124">
        <v>186</v>
      </c>
      <c r="CC195" s="125">
        <v>0</v>
      </c>
      <c r="CD195" s="140">
        <v>0</v>
      </c>
      <c r="CE195" s="140">
        <v>0</v>
      </c>
      <c r="CF195" s="140">
        <v>0</v>
      </c>
      <c r="CG195" s="141">
        <v>0</v>
      </c>
      <c r="CK195" s="139"/>
    </row>
    <row r="196" spans="1:89" x14ac:dyDescent="0.25">
      <c r="A196" s="119">
        <v>187</v>
      </c>
      <c r="B196" s="119">
        <v>187</v>
      </c>
      <c r="C196" s="120" t="s">
        <v>249</v>
      </c>
      <c r="D196" s="8">
        <f t="shared" si="69"/>
        <v>5</v>
      </c>
      <c r="E196" s="9">
        <f t="shared" si="83"/>
        <v>71158</v>
      </c>
      <c r="F196" s="9">
        <f t="shared" si="83"/>
        <v>0</v>
      </c>
      <c r="G196" s="9">
        <f t="shared" si="83"/>
        <v>4464</v>
      </c>
      <c r="H196" s="26">
        <f t="shared" si="70"/>
        <v>75622</v>
      </c>
      <c r="I196" s="27"/>
      <c r="J196" s="11">
        <f t="shared" si="57"/>
        <v>11574.485914784533</v>
      </c>
      <c r="K196" s="121">
        <f t="shared" si="71"/>
        <v>0.34480558044567189</v>
      </c>
      <c r="L196" s="28">
        <f t="shared" si="72"/>
        <v>4464</v>
      </c>
      <c r="M196" s="26">
        <f t="shared" si="73"/>
        <v>16038.485914784533</v>
      </c>
      <c r="N196" s="29"/>
      <c r="O196" s="30">
        <f t="shared" si="58"/>
        <v>59583.514085215465</v>
      </c>
      <c r="Q196" s="11">
        <f t="shared" si="59"/>
        <v>0</v>
      </c>
      <c r="R196" s="9">
        <f t="shared" si="60"/>
        <v>11574.485914784533</v>
      </c>
      <c r="S196" s="9">
        <f t="shared" si="61"/>
        <v>4464</v>
      </c>
      <c r="T196" s="10">
        <f t="shared" si="62"/>
        <v>16038.485914784533</v>
      </c>
      <c r="V196" s="30">
        <f t="shared" si="63"/>
        <v>38032.151361773642</v>
      </c>
      <c r="W196" s="123"/>
      <c r="X196" s="124">
        <v>187</v>
      </c>
      <c r="Y196" s="125">
        <v>5</v>
      </c>
      <c r="Z196" s="125">
        <v>1.4373250624101501E-3</v>
      </c>
      <c r="AA196" s="126">
        <v>0</v>
      </c>
      <c r="AB196" s="127">
        <v>71158</v>
      </c>
      <c r="AC196" s="127">
        <v>0</v>
      </c>
      <c r="AD196" s="127">
        <v>71158</v>
      </c>
      <c r="AE196" s="127">
        <v>0</v>
      </c>
      <c r="AF196" s="127">
        <v>4464</v>
      </c>
      <c r="AG196" s="127">
        <v>75622</v>
      </c>
      <c r="AH196" s="127">
        <v>0</v>
      </c>
      <c r="AI196" s="127">
        <v>0</v>
      </c>
      <c r="AJ196" s="127">
        <v>0</v>
      </c>
      <c r="AK196" s="127">
        <v>0</v>
      </c>
      <c r="AL196" s="128">
        <v>75622</v>
      </c>
      <c r="AN196" s="124">
        <v>187</v>
      </c>
      <c r="AO196" s="129">
        <v>187</v>
      </c>
      <c r="AP196" s="130" t="s">
        <v>249</v>
      </c>
      <c r="AQ196" s="131">
        <f t="shared" si="64"/>
        <v>71158</v>
      </c>
      <c r="AR196" s="132">
        <v>52956</v>
      </c>
      <c r="AS196" s="131">
        <f t="shared" si="74"/>
        <v>18202</v>
      </c>
      <c r="AT196" s="131">
        <v>10465</v>
      </c>
      <c r="AU196" s="131">
        <v>140.25</v>
      </c>
      <c r="AV196" s="131">
        <v>0</v>
      </c>
      <c r="AW196" s="131">
        <v>5399.25</v>
      </c>
      <c r="AX196" s="131">
        <v>0</v>
      </c>
      <c r="AY196" s="131">
        <f t="shared" si="75"/>
        <v>-638.34863822635816</v>
      </c>
      <c r="AZ196" s="133">
        <f t="shared" si="76"/>
        <v>33568.151361773642</v>
      </c>
      <c r="BA196" s="134">
        <f t="shared" si="65"/>
        <v>11574.485914784533</v>
      </c>
      <c r="BB196" s="134"/>
      <c r="BC196" s="134"/>
      <c r="BD196" s="64"/>
      <c r="BE196" s="31">
        <v>187</v>
      </c>
      <c r="BF196" s="32" t="s">
        <v>249</v>
      </c>
      <c r="BG196" s="135">
        <v>0</v>
      </c>
      <c r="BH196" s="33">
        <v>0</v>
      </c>
      <c r="BI196" s="33"/>
      <c r="BJ196" s="34">
        <v>0</v>
      </c>
      <c r="BK196" s="35">
        <f t="shared" si="77"/>
        <v>0</v>
      </c>
      <c r="BL196" s="34">
        <v>0</v>
      </c>
      <c r="BM196" s="34">
        <v>0</v>
      </c>
      <c r="BN196" s="35">
        <f t="shared" si="66"/>
        <v>0</v>
      </c>
      <c r="BO196" s="36">
        <f t="shared" si="67"/>
        <v>0</v>
      </c>
      <c r="BP196" s="37"/>
      <c r="BQ196" s="35">
        <f t="shared" si="78"/>
        <v>0</v>
      </c>
      <c r="BR196" s="37"/>
      <c r="BS196" s="136">
        <f t="shared" si="79"/>
        <v>18202</v>
      </c>
      <c r="BT196" s="137">
        <f t="shared" si="80"/>
        <v>18202</v>
      </c>
      <c r="BU196" s="138">
        <f t="shared" si="81"/>
        <v>0</v>
      </c>
      <c r="BV196" s="137">
        <v>-638.34863822635816</v>
      </c>
      <c r="BW196" s="35">
        <f t="shared" si="82"/>
        <v>-638.34863822635816</v>
      </c>
      <c r="BX196" s="49" t="s">
        <v>26</v>
      </c>
      <c r="BY196" s="36">
        <f t="shared" si="68"/>
        <v>-638.34863822635816</v>
      </c>
      <c r="BZ196" s="139"/>
      <c r="CA196" s="70"/>
      <c r="CB196" s="124">
        <v>187</v>
      </c>
      <c r="CC196" s="125">
        <v>0</v>
      </c>
      <c r="CD196" s="140">
        <v>0</v>
      </c>
      <c r="CE196" s="140">
        <v>0</v>
      </c>
      <c r="CF196" s="140">
        <v>0</v>
      </c>
      <c r="CG196" s="141">
        <v>0</v>
      </c>
      <c r="CK196" s="139"/>
    </row>
    <row r="197" spans="1:89" x14ac:dyDescent="0.25">
      <c r="A197" s="119">
        <v>188</v>
      </c>
      <c r="B197" s="119">
        <v>188</v>
      </c>
      <c r="C197" s="120" t="s">
        <v>250</v>
      </c>
      <c r="D197" s="8">
        <f t="shared" si="69"/>
        <v>0</v>
      </c>
      <c r="E197" s="9">
        <f t="shared" si="83"/>
        <v>0</v>
      </c>
      <c r="F197" s="9">
        <f t="shared" si="83"/>
        <v>0</v>
      </c>
      <c r="G197" s="9">
        <f t="shared" si="83"/>
        <v>0</v>
      </c>
      <c r="H197" s="26">
        <f t="shared" si="70"/>
        <v>0</v>
      </c>
      <c r="I197" s="27"/>
      <c r="J197" s="11">
        <f t="shared" si="57"/>
        <v>0</v>
      </c>
      <c r="K197" s="121" t="str">
        <f t="shared" si="71"/>
        <v/>
      </c>
      <c r="L197" s="28">
        <f t="shared" si="72"/>
        <v>0</v>
      </c>
      <c r="M197" s="26">
        <f t="shared" si="73"/>
        <v>0</v>
      </c>
      <c r="N197" s="29"/>
      <c r="O197" s="30">
        <f t="shared" si="58"/>
        <v>0</v>
      </c>
      <c r="Q197" s="11">
        <f t="shared" si="59"/>
        <v>0</v>
      </c>
      <c r="R197" s="9">
        <f t="shared" si="60"/>
        <v>0</v>
      </c>
      <c r="S197" s="9">
        <f t="shared" si="61"/>
        <v>0</v>
      </c>
      <c r="T197" s="10">
        <f t="shared" si="62"/>
        <v>0</v>
      </c>
      <c r="V197" s="30">
        <f t="shared" si="63"/>
        <v>0</v>
      </c>
      <c r="W197" s="123"/>
      <c r="X197" s="124">
        <v>188</v>
      </c>
      <c r="Y197" s="125"/>
      <c r="Z197" s="125"/>
      <c r="AA197" s="126"/>
      <c r="AB197" s="127"/>
      <c r="AC197" s="127"/>
      <c r="AD197" s="127"/>
      <c r="AE197" s="127"/>
      <c r="AF197" s="127"/>
      <c r="AG197" s="127"/>
      <c r="AH197" s="127"/>
      <c r="AI197" s="127"/>
      <c r="AJ197" s="127"/>
      <c r="AK197" s="127"/>
      <c r="AL197" s="128"/>
      <c r="AN197" s="124">
        <v>188</v>
      </c>
      <c r="AO197" s="129">
        <v>188</v>
      </c>
      <c r="AP197" s="130" t="s">
        <v>250</v>
      </c>
      <c r="AQ197" s="131">
        <f t="shared" si="64"/>
        <v>0</v>
      </c>
      <c r="AR197" s="132">
        <v>0</v>
      </c>
      <c r="AS197" s="131">
        <f t="shared" si="74"/>
        <v>0</v>
      </c>
      <c r="AT197" s="131">
        <v>0</v>
      </c>
      <c r="AU197" s="131">
        <v>0</v>
      </c>
      <c r="AV197" s="131">
        <v>0</v>
      </c>
      <c r="AW197" s="131">
        <v>0</v>
      </c>
      <c r="AX197" s="131">
        <v>0</v>
      </c>
      <c r="AY197" s="131">
        <f t="shared" si="75"/>
        <v>0</v>
      </c>
      <c r="AZ197" s="133">
        <f t="shared" si="76"/>
        <v>0</v>
      </c>
      <c r="BA197" s="134">
        <f t="shared" si="65"/>
        <v>0</v>
      </c>
      <c r="BB197" s="134"/>
      <c r="BC197" s="134"/>
      <c r="BD197" s="64"/>
      <c r="BE197" s="31">
        <v>188</v>
      </c>
      <c r="BF197" s="32" t="s">
        <v>250</v>
      </c>
      <c r="BG197" s="135">
        <v>0</v>
      </c>
      <c r="BH197" s="33">
        <v>0</v>
      </c>
      <c r="BI197" s="33"/>
      <c r="BJ197" s="34">
        <v>0</v>
      </c>
      <c r="BK197" s="35">
        <f t="shared" si="77"/>
        <v>0</v>
      </c>
      <c r="BL197" s="34">
        <v>0</v>
      </c>
      <c r="BM197" s="34">
        <v>0</v>
      </c>
      <c r="BN197" s="35">
        <f t="shared" si="66"/>
        <v>0</v>
      </c>
      <c r="BO197" s="36">
        <f t="shared" si="67"/>
        <v>0</v>
      </c>
      <c r="BP197" s="37"/>
      <c r="BQ197" s="35">
        <f t="shared" si="78"/>
        <v>0</v>
      </c>
      <c r="BR197" s="37"/>
      <c r="BS197" s="136">
        <f t="shared" si="79"/>
        <v>0</v>
      </c>
      <c r="BT197" s="137">
        <f t="shared" si="80"/>
        <v>0</v>
      </c>
      <c r="BU197" s="138">
        <f t="shared" si="81"/>
        <v>0</v>
      </c>
      <c r="BV197" s="137">
        <v>0</v>
      </c>
      <c r="BW197" s="35">
        <f t="shared" si="82"/>
        <v>0</v>
      </c>
      <c r="BX197" s="49" t="s">
        <v>26</v>
      </c>
      <c r="BY197" s="36">
        <f t="shared" si="68"/>
        <v>0</v>
      </c>
      <c r="BZ197" s="139"/>
      <c r="CA197" s="70"/>
      <c r="CB197" s="124">
        <v>188</v>
      </c>
      <c r="CC197" s="125"/>
      <c r="CD197" s="140"/>
      <c r="CE197" s="140"/>
      <c r="CF197" s="140"/>
      <c r="CG197" s="141"/>
      <c r="CK197" s="139"/>
    </row>
    <row r="198" spans="1:89" x14ac:dyDescent="0.25">
      <c r="A198" s="119">
        <v>189</v>
      </c>
      <c r="B198" s="119">
        <v>189</v>
      </c>
      <c r="C198" s="120" t="s">
        <v>251</v>
      </c>
      <c r="D198" s="8">
        <f t="shared" si="69"/>
        <v>12.010000000000002</v>
      </c>
      <c r="E198" s="9">
        <f t="shared" si="83"/>
        <v>164912</v>
      </c>
      <c r="F198" s="9">
        <f t="shared" si="83"/>
        <v>0</v>
      </c>
      <c r="G198" s="9">
        <f t="shared" si="83"/>
        <v>10654</v>
      </c>
      <c r="H198" s="26">
        <f t="shared" si="70"/>
        <v>175566</v>
      </c>
      <c r="I198" s="27"/>
      <c r="J198" s="11">
        <f t="shared" si="57"/>
        <v>32086.819966002124</v>
      </c>
      <c r="K198" s="121">
        <f t="shared" si="71"/>
        <v>0.48280624093053048</v>
      </c>
      <c r="L198" s="28">
        <f t="shared" si="72"/>
        <v>10654</v>
      </c>
      <c r="M198" s="26">
        <f t="shared" si="73"/>
        <v>42740.81996600212</v>
      </c>
      <c r="N198" s="29"/>
      <c r="O198" s="30">
        <f t="shared" si="58"/>
        <v>132825.18003399787</v>
      </c>
      <c r="Q198" s="11">
        <f t="shared" si="59"/>
        <v>1158</v>
      </c>
      <c r="R198" s="9">
        <f t="shared" si="60"/>
        <v>32086.819966002124</v>
      </c>
      <c r="S198" s="9">
        <f t="shared" si="61"/>
        <v>10725</v>
      </c>
      <c r="T198" s="10">
        <f t="shared" si="62"/>
        <v>43898.81996600212</v>
      </c>
      <c r="V198" s="30">
        <f t="shared" si="63"/>
        <v>78271</v>
      </c>
      <c r="W198" s="123"/>
      <c r="X198" s="124">
        <v>189</v>
      </c>
      <c r="Y198" s="125">
        <v>12.010000000000002</v>
      </c>
      <c r="Z198" s="125">
        <v>0</v>
      </c>
      <c r="AA198" s="126">
        <v>0</v>
      </c>
      <c r="AB198" s="127">
        <v>164891</v>
      </c>
      <c r="AC198" s="127">
        <v>0</v>
      </c>
      <c r="AD198" s="127">
        <v>164891</v>
      </c>
      <c r="AE198" s="127">
        <v>0</v>
      </c>
      <c r="AF198" s="127">
        <v>10653</v>
      </c>
      <c r="AG198" s="127">
        <v>175544</v>
      </c>
      <c r="AH198" s="127">
        <v>1087</v>
      </c>
      <c r="AI198" s="127">
        <v>0</v>
      </c>
      <c r="AJ198" s="127">
        <v>71</v>
      </c>
      <c r="AK198" s="127">
        <v>1158</v>
      </c>
      <c r="AL198" s="128">
        <v>176702</v>
      </c>
      <c r="AN198" s="124">
        <v>189</v>
      </c>
      <c r="AO198" s="129">
        <v>189</v>
      </c>
      <c r="AP198" s="130" t="s">
        <v>251</v>
      </c>
      <c r="AQ198" s="131">
        <f t="shared" si="64"/>
        <v>164912</v>
      </c>
      <c r="AR198" s="132">
        <v>116222</v>
      </c>
      <c r="AS198" s="131">
        <f t="shared" si="74"/>
        <v>48690</v>
      </c>
      <c r="AT198" s="131">
        <v>60</v>
      </c>
      <c r="AU198" s="131">
        <v>0</v>
      </c>
      <c r="AV198" s="131">
        <v>10748.75</v>
      </c>
      <c r="AW198" s="131">
        <v>6960.25</v>
      </c>
      <c r="AX198" s="131">
        <v>0</v>
      </c>
      <c r="AY198" s="131">
        <f t="shared" si="75"/>
        <v>0</v>
      </c>
      <c r="AZ198" s="133">
        <f t="shared" si="76"/>
        <v>66459</v>
      </c>
      <c r="BA198" s="134">
        <f t="shared" si="65"/>
        <v>32086.819966002124</v>
      </c>
      <c r="BB198" s="134"/>
      <c r="BC198" s="134"/>
      <c r="BD198" s="64"/>
      <c r="BE198" s="31">
        <v>189</v>
      </c>
      <c r="BF198" s="32" t="s">
        <v>251</v>
      </c>
      <c r="BG198" s="135">
        <v>0</v>
      </c>
      <c r="BH198" s="33">
        <v>21</v>
      </c>
      <c r="BI198" s="33"/>
      <c r="BJ198" s="34">
        <v>1</v>
      </c>
      <c r="BK198" s="35">
        <f t="shared" si="77"/>
        <v>22</v>
      </c>
      <c r="BL198" s="34">
        <v>0</v>
      </c>
      <c r="BM198" s="34">
        <v>0</v>
      </c>
      <c r="BN198" s="35">
        <f t="shared" si="66"/>
        <v>0</v>
      </c>
      <c r="BO198" s="36">
        <f t="shared" si="67"/>
        <v>22</v>
      </c>
      <c r="BP198" s="37"/>
      <c r="BQ198" s="35">
        <f t="shared" si="78"/>
        <v>1</v>
      </c>
      <c r="BR198" s="37"/>
      <c r="BS198" s="136">
        <f t="shared" si="79"/>
        <v>48690</v>
      </c>
      <c r="BT198" s="137">
        <f t="shared" si="80"/>
        <v>48669</v>
      </c>
      <c r="BU198" s="138">
        <f t="shared" si="81"/>
        <v>21</v>
      </c>
      <c r="BV198" s="137">
        <v>14.452788730615936</v>
      </c>
      <c r="BW198" s="35">
        <f t="shared" si="82"/>
        <v>0</v>
      </c>
      <c r="BX198" s="49" t="s">
        <v>26</v>
      </c>
      <c r="BY198" s="36">
        <f t="shared" si="68"/>
        <v>1</v>
      </c>
      <c r="BZ198" s="139"/>
      <c r="CA198" s="70"/>
      <c r="CB198" s="124">
        <v>189</v>
      </c>
      <c r="CC198" s="125">
        <v>0</v>
      </c>
      <c r="CD198" s="140">
        <v>0</v>
      </c>
      <c r="CE198" s="140">
        <v>0</v>
      </c>
      <c r="CF198" s="140">
        <v>0</v>
      </c>
      <c r="CG198" s="141">
        <v>0</v>
      </c>
      <c r="CK198" s="139"/>
    </row>
    <row r="199" spans="1:89" x14ac:dyDescent="0.25">
      <c r="A199" s="119">
        <v>190</v>
      </c>
      <c r="B199" s="119">
        <v>190</v>
      </c>
      <c r="C199" s="120" t="s">
        <v>252</v>
      </c>
      <c r="D199" s="8">
        <f t="shared" si="69"/>
        <v>0</v>
      </c>
      <c r="E199" s="9">
        <f t="shared" si="83"/>
        <v>0</v>
      </c>
      <c r="F199" s="9">
        <f t="shared" si="83"/>
        <v>0</v>
      </c>
      <c r="G199" s="9">
        <f t="shared" si="83"/>
        <v>0</v>
      </c>
      <c r="H199" s="26">
        <f t="shared" si="70"/>
        <v>0</v>
      </c>
      <c r="I199" s="27"/>
      <c r="J199" s="11">
        <f t="shared" si="57"/>
        <v>0</v>
      </c>
      <c r="K199" s="121" t="str">
        <f t="shared" si="71"/>
        <v/>
      </c>
      <c r="L199" s="28">
        <f t="shared" si="72"/>
        <v>0</v>
      </c>
      <c r="M199" s="26">
        <f t="shared" si="73"/>
        <v>0</v>
      </c>
      <c r="N199" s="29"/>
      <c r="O199" s="30">
        <f t="shared" si="58"/>
        <v>0</v>
      </c>
      <c r="Q199" s="11">
        <f t="shared" si="59"/>
        <v>0</v>
      </c>
      <c r="R199" s="9">
        <f t="shared" si="60"/>
        <v>0</v>
      </c>
      <c r="S199" s="9">
        <f t="shared" si="61"/>
        <v>0</v>
      </c>
      <c r="T199" s="10">
        <f t="shared" si="62"/>
        <v>0</v>
      </c>
      <c r="V199" s="30">
        <f t="shared" si="63"/>
        <v>0</v>
      </c>
      <c r="W199" s="123"/>
      <c r="X199" s="124">
        <v>190</v>
      </c>
      <c r="Y199" s="125"/>
      <c r="Z199" s="125"/>
      <c r="AA199" s="126"/>
      <c r="AB199" s="127"/>
      <c r="AC199" s="127"/>
      <c r="AD199" s="127"/>
      <c r="AE199" s="127"/>
      <c r="AF199" s="127"/>
      <c r="AG199" s="127"/>
      <c r="AH199" s="127"/>
      <c r="AI199" s="127"/>
      <c r="AJ199" s="127"/>
      <c r="AK199" s="127"/>
      <c r="AL199" s="128"/>
      <c r="AN199" s="124">
        <v>190</v>
      </c>
      <c r="AO199" s="129">
        <v>190</v>
      </c>
      <c r="AP199" s="130" t="s">
        <v>252</v>
      </c>
      <c r="AQ199" s="131">
        <f t="shared" si="64"/>
        <v>0</v>
      </c>
      <c r="AR199" s="132">
        <v>0</v>
      </c>
      <c r="AS199" s="131">
        <f t="shared" si="74"/>
        <v>0</v>
      </c>
      <c r="AT199" s="131">
        <v>0</v>
      </c>
      <c r="AU199" s="131">
        <v>0</v>
      </c>
      <c r="AV199" s="131">
        <v>0</v>
      </c>
      <c r="AW199" s="131">
        <v>0</v>
      </c>
      <c r="AX199" s="131">
        <v>0</v>
      </c>
      <c r="AY199" s="131">
        <f t="shared" si="75"/>
        <v>0</v>
      </c>
      <c r="AZ199" s="133">
        <f t="shared" si="76"/>
        <v>0</v>
      </c>
      <c r="BA199" s="134">
        <f t="shared" si="65"/>
        <v>0</v>
      </c>
      <c r="BB199" s="134"/>
      <c r="BC199" s="134"/>
      <c r="BD199" s="64"/>
      <c r="BE199" s="31">
        <v>190</v>
      </c>
      <c r="BF199" s="32" t="s">
        <v>252</v>
      </c>
      <c r="BG199" s="135">
        <v>0</v>
      </c>
      <c r="BH199" s="33">
        <v>0</v>
      </c>
      <c r="BI199" s="33"/>
      <c r="BJ199" s="34">
        <v>0</v>
      </c>
      <c r="BK199" s="35">
        <f t="shared" si="77"/>
        <v>0</v>
      </c>
      <c r="BL199" s="34">
        <v>0</v>
      </c>
      <c r="BM199" s="34">
        <v>0</v>
      </c>
      <c r="BN199" s="35">
        <f t="shared" si="66"/>
        <v>0</v>
      </c>
      <c r="BO199" s="36">
        <f t="shared" si="67"/>
        <v>0</v>
      </c>
      <c r="BP199" s="37"/>
      <c r="BQ199" s="35">
        <f t="shared" si="78"/>
        <v>0</v>
      </c>
      <c r="BR199" s="37"/>
      <c r="BS199" s="136">
        <f t="shared" si="79"/>
        <v>0</v>
      </c>
      <c r="BT199" s="137">
        <f t="shared" si="80"/>
        <v>0</v>
      </c>
      <c r="BU199" s="138">
        <f t="shared" si="81"/>
        <v>0</v>
      </c>
      <c r="BV199" s="137">
        <v>0</v>
      </c>
      <c r="BW199" s="35">
        <f t="shared" si="82"/>
        <v>0</v>
      </c>
      <c r="BX199" s="49" t="s">
        <v>26</v>
      </c>
      <c r="BY199" s="36">
        <f t="shared" si="68"/>
        <v>0</v>
      </c>
      <c r="BZ199" s="139"/>
      <c r="CA199" s="70"/>
      <c r="CB199" s="124">
        <v>190</v>
      </c>
      <c r="CC199" s="125"/>
      <c r="CD199" s="140"/>
      <c r="CE199" s="140"/>
      <c r="CF199" s="140"/>
      <c r="CG199" s="141"/>
      <c r="CK199" s="139"/>
    </row>
    <row r="200" spans="1:89" x14ac:dyDescent="0.25">
      <c r="A200" s="119">
        <v>191</v>
      </c>
      <c r="B200" s="119">
        <v>191</v>
      </c>
      <c r="C200" s="120" t="s">
        <v>253</v>
      </c>
      <c r="D200" s="8">
        <f t="shared" si="69"/>
        <v>20</v>
      </c>
      <c r="E200" s="9">
        <f t="shared" si="83"/>
        <v>280094</v>
      </c>
      <c r="F200" s="9">
        <f t="shared" si="83"/>
        <v>0</v>
      </c>
      <c r="G200" s="9">
        <f t="shared" si="83"/>
        <v>17851</v>
      </c>
      <c r="H200" s="26">
        <f t="shared" si="70"/>
        <v>297945</v>
      </c>
      <c r="I200" s="27"/>
      <c r="J200" s="11">
        <f t="shared" si="57"/>
        <v>149294.98465471109</v>
      </c>
      <c r="K200" s="121">
        <f t="shared" si="71"/>
        <v>0.60921373757720698</v>
      </c>
      <c r="L200" s="28">
        <f t="shared" si="72"/>
        <v>17851</v>
      </c>
      <c r="M200" s="26">
        <f t="shared" si="73"/>
        <v>167145.98465471109</v>
      </c>
      <c r="N200" s="29"/>
      <c r="O200" s="30">
        <f t="shared" si="58"/>
        <v>130799.01534528891</v>
      </c>
      <c r="Q200" s="11">
        <f t="shared" si="59"/>
        <v>0</v>
      </c>
      <c r="R200" s="9">
        <f t="shared" si="60"/>
        <v>149294.98465471109</v>
      </c>
      <c r="S200" s="9">
        <f t="shared" si="61"/>
        <v>17851</v>
      </c>
      <c r="T200" s="10">
        <f t="shared" si="62"/>
        <v>167145.98465471109</v>
      </c>
      <c r="V200" s="30">
        <f t="shared" si="63"/>
        <v>262912.75</v>
      </c>
      <c r="W200" s="123"/>
      <c r="X200" s="124">
        <v>191</v>
      </c>
      <c r="Y200" s="125">
        <v>20</v>
      </c>
      <c r="Z200" s="125">
        <v>1.009094306714812E-2</v>
      </c>
      <c r="AA200" s="126">
        <v>0</v>
      </c>
      <c r="AB200" s="127">
        <v>280094</v>
      </c>
      <c r="AC200" s="127">
        <v>0</v>
      </c>
      <c r="AD200" s="127">
        <v>280094</v>
      </c>
      <c r="AE200" s="127">
        <v>0</v>
      </c>
      <c r="AF200" s="127">
        <v>17851</v>
      </c>
      <c r="AG200" s="127">
        <v>297945</v>
      </c>
      <c r="AH200" s="127">
        <v>0</v>
      </c>
      <c r="AI200" s="127">
        <v>0</v>
      </c>
      <c r="AJ200" s="127">
        <v>0</v>
      </c>
      <c r="AK200" s="127">
        <v>0</v>
      </c>
      <c r="AL200" s="128">
        <v>297945</v>
      </c>
      <c r="AN200" s="124">
        <v>191</v>
      </c>
      <c r="AO200" s="129">
        <v>191</v>
      </c>
      <c r="AP200" s="130" t="s">
        <v>253</v>
      </c>
      <c r="AQ200" s="131">
        <f t="shared" si="64"/>
        <v>280094</v>
      </c>
      <c r="AR200" s="132">
        <v>53547</v>
      </c>
      <c r="AS200" s="131">
        <f t="shared" si="74"/>
        <v>226547</v>
      </c>
      <c r="AT200" s="131">
        <v>0</v>
      </c>
      <c r="AU200" s="131">
        <v>0</v>
      </c>
      <c r="AV200" s="131">
        <v>0</v>
      </c>
      <c r="AW200" s="131">
        <v>13115.25</v>
      </c>
      <c r="AX200" s="131">
        <v>5399.5</v>
      </c>
      <c r="AY200" s="131">
        <f t="shared" si="75"/>
        <v>0</v>
      </c>
      <c r="AZ200" s="133">
        <f t="shared" si="76"/>
        <v>245061.75</v>
      </c>
      <c r="BA200" s="134">
        <f t="shared" si="65"/>
        <v>149294.98465471109</v>
      </c>
      <c r="BB200" s="134"/>
      <c r="BC200" s="134"/>
      <c r="BD200" s="64"/>
      <c r="BE200" s="31">
        <v>191</v>
      </c>
      <c r="BF200" s="32" t="s">
        <v>253</v>
      </c>
      <c r="BG200" s="135">
        <v>0</v>
      </c>
      <c r="BH200" s="33">
        <v>0</v>
      </c>
      <c r="BI200" s="33"/>
      <c r="BJ200" s="34">
        <v>0</v>
      </c>
      <c r="BK200" s="35">
        <f t="shared" si="77"/>
        <v>0</v>
      </c>
      <c r="BL200" s="34">
        <v>0</v>
      </c>
      <c r="BM200" s="34">
        <v>0</v>
      </c>
      <c r="BN200" s="35">
        <f t="shared" si="66"/>
        <v>0</v>
      </c>
      <c r="BO200" s="36">
        <f t="shared" si="67"/>
        <v>0</v>
      </c>
      <c r="BP200" s="37"/>
      <c r="BQ200" s="35">
        <f t="shared" si="78"/>
        <v>0</v>
      </c>
      <c r="BR200" s="37"/>
      <c r="BS200" s="136">
        <f t="shared" si="79"/>
        <v>226547</v>
      </c>
      <c r="BT200" s="137">
        <f t="shared" si="80"/>
        <v>226547</v>
      </c>
      <c r="BU200" s="138">
        <f t="shared" si="81"/>
        <v>0</v>
      </c>
      <c r="BV200" s="137">
        <v>0</v>
      </c>
      <c r="BW200" s="35">
        <f t="shared" si="82"/>
        <v>0</v>
      </c>
      <c r="BX200" s="49" t="s">
        <v>26</v>
      </c>
      <c r="BY200" s="36">
        <f t="shared" si="68"/>
        <v>0</v>
      </c>
      <c r="BZ200" s="139"/>
      <c r="CA200" s="70"/>
      <c r="CB200" s="124">
        <v>191</v>
      </c>
      <c r="CC200" s="125">
        <v>0</v>
      </c>
      <c r="CD200" s="140">
        <v>0</v>
      </c>
      <c r="CE200" s="140">
        <v>0</v>
      </c>
      <c r="CF200" s="140">
        <v>0</v>
      </c>
      <c r="CG200" s="141">
        <v>0</v>
      </c>
      <c r="CK200" s="139"/>
    </row>
    <row r="201" spans="1:89" x14ac:dyDescent="0.25">
      <c r="A201" s="119">
        <v>192</v>
      </c>
      <c r="B201" s="119">
        <v>192</v>
      </c>
      <c r="C201" s="120" t="s">
        <v>254</v>
      </c>
      <c r="D201" s="8">
        <f t="shared" si="69"/>
        <v>0</v>
      </c>
      <c r="E201" s="9">
        <f t="shared" si="83"/>
        <v>0</v>
      </c>
      <c r="F201" s="9">
        <f t="shared" si="83"/>
        <v>0</v>
      </c>
      <c r="G201" s="9">
        <f t="shared" si="83"/>
        <v>0</v>
      </c>
      <c r="H201" s="26">
        <f t="shared" si="70"/>
        <v>0</v>
      </c>
      <c r="I201" s="27"/>
      <c r="J201" s="11">
        <f t="shared" si="57"/>
        <v>0</v>
      </c>
      <c r="K201" s="121" t="str">
        <f t="shared" si="71"/>
        <v/>
      </c>
      <c r="L201" s="28">
        <f t="shared" si="72"/>
        <v>0</v>
      </c>
      <c r="M201" s="26">
        <f t="shared" si="73"/>
        <v>0</v>
      </c>
      <c r="N201" s="29"/>
      <c r="O201" s="30">
        <f t="shared" si="58"/>
        <v>0</v>
      </c>
      <c r="Q201" s="11">
        <f t="shared" si="59"/>
        <v>0</v>
      </c>
      <c r="R201" s="9">
        <f t="shared" si="60"/>
        <v>0</v>
      </c>
      <c r="S201" s="9">
        <f t="shared" si="61"/>
        <v>0</v>
      </c>
      <c r="T201" s="10">
        <f t="shared" si="62"/>
        <v>0</v>
      </c>
      <c r="V201" s="30">
        <f t="shared" si="63"/>
        <v>0</v>
      </c>
      <c r="W201" s="123"/>
      <c r="X201" s="124">
        <v>192</v>
      </c>
      <c r="Y201" s="125"/>
      <c r="Z201" s="125"/>
      <c r="AA201" s="126"/>
      <c r="AB201" s="127"/>
      <c r="AC201" s="127"/>
      <c r="AD201" s="127"/>
      <c r="AE201" s="127"/>
      <c r="AF201" s="127"/>
      <c r="AG201" s="127"/>
      <c r="AH201" s="127"/>
      <c r="AI201" s="127"/>
      <c r="AJ201" s="127"/>
      <c r="AK201" s="127"/>
      <c r="AL201" s="128"/>
      <c r="AN201" s="124">
        <v>192</v>
      </c>
      <c r="AO201" s="129">
        <v>192</v>
      </c>
      <c r="AP201" s="130" t="s">
        <v>254</v>
      </c>
      <c r="AQ201" s="131">
        <f t="shared" si="64"/>
        <v>0</v>
      </c>
      <c r="AR201" s="132">
        <v>0</v>
      </c>
      <c r="AS201" s="131">
        <f t="shared" si="74"/>
        <v>0</v>
      </c>
      <c r="AT201" s="131">
        <v>0</v>
      </c>
      <c r="AU201" s="131">
        <v>0</v>
      </c>
      <c r="AV201" s="131">
        <v>0</v>
      </c>
      <c r="AW201" s="131">
        <v>0</v>
      </c>
      <c r="AX201" s="131">
        <v>0</v>
      </c>
      <c r="AY201" s="131">
        <f t="shared" si="75"/>
        <v>0</v>
      </c>
      <c r="AZ201" s="133">
        <f t="shared" si="76"/>
        <v>0</v>
      </c>
      <c r="BA201" s="134">
        <f t="shared" si="65"/>
        <v>0</v>
      </c>
      <c r="BB201" s="134"/>
      <c r="BC201" s="134"/>
      <c r="BD201" s="64"/>
      <c r="BE201" s="31">
        <v>192</v>
      </c>
      <c r="BF201" s="32" t="s">
        <v>254</v>
      </c>
      <c r="BG201" s="135">
        <v>0</v>
      </c>
      <c r="BH201" s="33">
        <v>0</v>
      </c>
      <c r="BI201" s="33"/>
      <c r="BJ201" s="34">
        <v>0</v>
      </c>
      <c r="BK201" s="35">
        <f t="shared" si="77"/>
        <v>0</v>
      </c>
      <c r="BL201" s="34">
        <v>0</v>
      </c>
      <c r="BM201" s="34">
        <v>0</v>
      </c>
      <c r="BN201" s="35">
        <f t="shared" si="66"/>
        <v>0</v>
      </c>
      <c r="BO201" s="36">
        <f t="shared" si="67"/>
        <v>0</v>
      </c>
      <c r="BP201" s="37"/>
      <c r="BQ201" s="35">
        <f t="shared" si="78"/>
        <v>0</v>
      </c>
      <c r="BR201" s="37"/>
      <c r="BS201" s="136">
        <f t="shared" si="79"/>
        <v>0</v>
      </c>
      <c r="BT201" s="137">
        <f t="shared" si="80"/>
        <v>0</v>
      </c>
      <c r="BU201" s="138">
        <f t="shared" si="81"/>
        <v>0</v>
      </c>
      <c r="BV201" s="137">
        <v>0</v>
      </c>
      <c r="BW201" s="35">
        <f t="shared" si="82"/>
        <v>0</v>
      </c>
      <c r="BX201" s="49" t="s">
        <v>26</v>
      </c>
      <c r="BY201" s="36">
        <f t="shared" si="68"/>
        <v>0</v>
      </c>
      <c r="BZ201" s="139"/>
      <c r="CA201" s="70"/>
      <c r="CB201" s="124">
        <v>192</v>
      </c>
      <c r="CC201" s="125"/>
      <c r="CD201" s="140"/>
      <c r="CE201" s="140"/>
      <c r="CF201" s="140"/>
      <c r="CG201" s="141"/>
      <c r="CK201" s="139"/>
    </row>
    <row r="202" spans="1:89" x14ac:dyDescent="0.25">
      <c r="A202" s="119">
        <v>193</v>
      </c>
      <c r="B202" s="119">
        <v>193</v>
      </c>
      <c r="C202" s="120" t="s">
        <v>255</v>
      </c>
      <c r="D202" s="8">
        <f t="shared" si="69"/>
        <v>0</v>
      </c>
      <c r="E202" s="9">
        <f t="shared" si="83"/>
        <v>0</v>
      </c>
      <c r="F202" s="9">
        <f t="shared" si="83"/>
        <v>0</v>
      </c>
      <c r="G202" s="9">
        <f t="shared" si="83"/>
        <v>0</v>
      </c>
      <c r="H202" s="26">
        <f t="shared" si="70"/>
        <v>0</v>
      </c>
      <c r="I202" s="27"/>
      <c r="J202" s="11">
        <f t="shared" ref="J202:J265" si="84">IF(BA202="",AZ202,BA202)</f>
        <v>0</v>
      </c>
      <c r="K202" s="121" t="str">
        <f t="shared" si="71"/>
        <v/>
      </c>
      <c r="L202" s="28">
        <f t="shared" si="72"/>
        <v>0</v>
      </c>
      <c r="M202" s="26">
        <f t="shared" si="73"/>
        <v>0</v>
      </c>
      <c r="N202" s="29"/>
      <c r="O202" s="30">
        <f t="shared" ref="O202:O265" si="85">H202-M202</f>
        <v>0</v>
      </c>
      <c r="Q202" s="11">
        <f t="shared" ref="Q202:Q265" si="86">AK202+BN202</f>
        <v>0</v>
      </c>
      <c r="R202" s="9">
        <f t="shared" ref="R202:R265" si="87">IF(BA202="",AZ202,BA202)</f>
        <v>0</v>
      </c>
      <c r="S202" s="9">
        <f t="shared" ref="S202:S265" si="88">AF202+AJ202+BJ202+BM202</f>
        <v>0</v>
      </c>
      <c r="T202" s="10">
        <f t="shared" ref="T202:T265" si="89">SUM(Q202:S202)-AJ202-BM202</f>
        <v>0</v>
      </c>
      <c r="V202" s="30">
        <f t="shared" ref="V202:V265" si="90">AF202+AK202+AZ202+BJ202+BN202</f>
        <v>0</v>
      </c>
      <c r="W202" s="123"/>
      <c r="X202" s="124">
        <v>193</v>
      </c>
      <c r="Y202" s="125"/>
      <c r="Z202" s="125"/>
      <c r="AA202" s="126"/>
      <c r="AB202" s="127"/>
      <c r="AC202" s="127"/>
      <c r="AD202" s="127"/>
      <c r="AE202" s="127"/>
      <c r="AF202" s="127"/>
      <c r="AG202" s="127"/>
      <c r="AH202" s="127"/>
      <c r="AI202" s="127"/>
      <c r="AJ202" s="127"/>
      <c r="AK202" s="127"/>
      <c r="AL202" s="128"/>
      <c r="AN202" s="124">
        <v>193</v>
      </c>
      <c r="AO202" s="129">
        <v>193</v>
      </c>
      <c r="AP202" s="130" t="s">
        <v>255</v>
      </c>
      <c r="AQ202" s="131">
        <f t="shared" ref="AQ202:AQ265" si="91">AD202+BH202</f>
        <v>0</v>
      </c>
      <c r="AR202" s="132">
        <v>0</v>
      </c>
      <c r="AS202" s="131">
        <f t="shared" si="74"/>
        <v>0</v>
      </c>
      <c r="AT202" s="131">
        <v>0</v>
      </c>
      <c r="AU202" s="131">
        <v>0</v>
      </c>
      <c r="AV202" s="131">
        <v>0</v>
      </c>
      <c r="AW202" s="131">
        <v>0</v>
      </c>
      <c r="AX202" s="131">
        <v>0</v>
      </c>
      <c r="AY202" s="131">
        <f t="shared" si="75"/>
        <v>0</v>
      </c>
      <c r="AZ202" s="133">
        <f t="shared" si="76"/>
        <v>0</v>
      </c>
      <c r="BA202" s="134">
        <f t="shared" ref="BA202:BA265" si="92">($AS202+$AY202)*BA$3+AT202*AT$3+AU202*AU$3+AV202*AV$3+AW202*AW$3+AX202*AX$3</f>
        <v>0</v>
      </c>
      <c r="BB202" s="134"/>
      <c r="BC202" s="134"/>
      <c r="BD202" s="64"/>
      <c r="BE202" s="31">
        <v>193</v>
      </c>
      <c r="BF202" s="32" t="s">
        <v>255</v>
      </c>
      <c r="BG202" s="135">
        <v>0</v>
      </c>
      <c r="BH202" s="33">
        <v>0</v>
      </c>
      <c r="BI202" s="33"/>
      <c r="BJ202" s="34">
        <v>0</v>
      </c>
      <c r="BK202" s="35">
        <f t="shared" si="77"/>
        <v>0</v>
      </c>
      <c r="BL202" s="34">
        <v>0</v>
      </c>
      <c r="BM202" s="34">
        <v>0</v>
      </c>
      <c r="BN202" s="35">
        <f t="shared" ref="BN202:BN265" si="93">BL202+BM202</f>
        <v>0</v>
      </c>
      <c r="BO202" s="36">
        <f t="shared" ref="BO202:BO265" si="94">BN202+BK202</f>
        <v>0</v>
      </c>
      <c r="BP202" s="37"/>
      <c r="BQ202" s="35">
        <f t="shared" si="78"/>
        <v>0</v>
      </c>
      <c r="BR202" s="37"/>
      <c r="BS202" s="136">
        <f t="shared" si="79"/>
        <v>0</v>
      </c>
      <c r="BT202" s="137">
        <f t="shared" si="80"/>
        <v>0</v>
      </c>
      <c r="BU202" s="138">
        <f t="shared" si="81"/>
        <v>0</v>
      </c>
      <c r="BV202" s="137">
        <v>0</v>
      </c>
      <c r="BW202" s="35">
        <f t="shared" si="82"/>
        <v>0</v>
      </c>
      <c r="BX202" s="49" t="s">
        <v>26</v>
      </c>
      <c r="BY202" s="36">
        <f t="shared" ref="BY202:BY265" si="95">BQ202+BW202</f>
        <v>0</v>
      </c>
      <c r="BZ202" s="139"/>
      <c r="CA202" s="70"/>
      <c r="CB202" s="124">
        <v>193</v>
      </c>
      <c r="CC202" s="125"/>
      <c r="CD202" s="140"/>
      <c r="CE202" s="140"/>
      <c r="CF202" s="140"/>
      <c r="CG202" s="141"/>
      <c r="CK202" s="139"/>
    </row>
    <row r="203" spans="1:89" x14ac:dyDescent="0.25">
      <c r="A203" s="119">
        <v>194</v>
      </c>
      <c r="B203" s="119">
        <v>194</v>
      </c>
      <c r="C203" s="120" t="s">
        <v>256</v>
      </c>
      <c r="D203" s="8">
        <f t="shared" ref="D203:D266" si="96">Y203</f>
        <v>0</v>
      </c>
      <c r="E203" s="9">
        <f t="shared" si="83"/>
        <v>0</v>
      </c>
      <c r="F203" s="9">
        <f t="shared" si="83"/>
        <v>0</v>
      </c>
      <c r="G203" s="9">
        <f t="shared" si="83"/>
        <v>0</v>
      </c>
      <c r="H203" s="26">
        <f t="shared" ref="H203:H266" si="97">SUM(E203:G203)</f>
        <v>0</v>
      </c>
      <c r="I203" s="27"/>
      <c r="J203" s="11">
        <f t="shared" si="84"/>
        <v>0</v>
      </c>
      <c r="K203" s="121" t="str">
        <f t="shared" ref="K203:K266" si="98">IF(AZ203=0,"",(SUM(J203)/SUM(AZ203)))</f>
        <v/>
      </c>
      <c r="L203" s="28">
        <f t="shared" ref="L203:L266" si="99">G203</f>
        <v>0</v>
      </c>
      <c r="M203" s="26">
        <f t="shared" ref="M203:M266" si="100">J203+L203</f>
        <v>0</v>
      </c>
      <c r="N203" s="29"/>
      <c r="O203" s="30">
        <f t="shared" si="85"/>
        <v>0</v>
      </c>
      <c r="Q203" s="11">
        <f t="shared" si="86"/>
        <v>0</v>
      </c>
      <c r="R203" s="9">
        <f t="shared" si="87"/>
        <v>0</v>
      </c>
      <c r="S203" s="9">
        <f t="shared" si="88"/>
        <v>0</v>
      </c>
      <c r="T203" s="10">
        <f t="shared" si="89"/>
        <v>0</v>
      </c>
      <c r="V203" s="30">
        <f t="shared" si="90"/>
        <v>0</v>
      </c>
      <c r="W203" s="123"/>
      <c r="X203" s="124">
        <v>194</v>
      </c>
      <c r="Y203" s="125"/>
      <c r="Z203" s="125"/>
      <c r="AA203" s="126"/>
      <c r="AB203" s="127"/>
      <c r="AC203" s="127"/>
      <c r="AD203" s="127"/>
      <c r="AE203" s="127"/>
      <c r="AF203" s="127"/>
      <c r="AG203" s="127"/>
      <c r="AH203" s="127"/>
      <c r="AI203" s="127"/>
      <c r="AJ203" s="127"/>
      <c r="AK203" s="127"/>
      <c r="AL203" s="128"/>
      <c r="AN203" s="124">
        <v>194</v>
      </c>
      <c r="AO203" s="129">
        <v>194</v>
      </c>
      <c r="AP203" s="130" t="s">
        <v>256</v>
      </c>
      <c r="AQ203" s="131">
        <f t="shared" si="91"/>
        <v>0</v>
      </c>
      <c r="AR203" s="132">
        <v>0</v>
      </c>
      <c r="AS203" s="131">
        <f t="shared" ref="AS203:AS266" si="101">IF(AR203&lt;0,AQ203,IF(AQ203-AR203&gt;0,AQ203-AR203,0))</f>
        <v>0</v>
      </c>
      <c r="AT203" s="131">
        <v>0</v>
      </c>
      <c r="AU203" s="131">
        <v>0</v>
      </c>
      <c r="AV203" s="131">
        <v>0</v>
      </c>
      <c r="AW203" s="131">
        <v>0</v>
      </c>
      <c r="AX203" s="131">
        <v>0</v>
      </c>
      <c r="AY203" s="131">
        <f t="shared" ref="AY203:AY266" si="102">BW203</f>
        <v>0</v>
      </c>
      <c r="AZ203" s="133">
        <f t="shared" ref="AZ203:AZ266" si="103">SUM(AS203:AX203)+AY203</f>
        <v>0</v>
      </c>
      <c r="BA203" s="134">
        <f t="shared" si="92"/>
        <v>0</v>
      </c>
      <c r="BB203" s="134"/>
      <c r="BC203" s="134"/>
      <c r="BD203" s="64"/>
      <c r="BE203" s="31">
        <v>194</v>
      </c>
      <c r="BF203" s="32" t="s">
        <v>256</v>
      </c>
      <c r="BG203" s="135">
        <v>0</v>
      </c>
      <c r="BH203" s="33">
        <v>0</v>
      </c>
      <c r="BI203" s="33"/>
      <c r="BJ203" s="34">
        <v>0</v>
      </c>
      <c r="BK203" s="35">
        <f t="shared" ref="BK203:BK266" si="104">SUM(BH203:BJ203)</f>
        <v>0</v>
      </c>
      <c r="BL203" s="34">
        <v>0</v>
      </c>
      <c r="BM203" s="34">
        <v>0</v>
      </c>
      <c r="BN203" s="35">
        <f t="shared" si="93"/>
        <v>0</v>
      </c>
      <c r="BO203" s="36">
        <f t="shared" si="94"/>
        <v>0</v>
      </c>
      <c r="BP203" s="37"/>
      <c r="BQ203" s="35">
        <f t="shared" ref="BQ203:BQ266" si="105">BM203+BJ203</f>
        <v>0</v>
      </c>
      <c r="BR203" s="37"/>
      <c r="BS203" s="136">
        <f t="shared" ref="BS203:BS266" si="106">AS203</f>
        <v>0</v>
      </c>
      <c r="BT203" s="137">
        <f t="shared" ref="BT203:BT266" si="107">IF(AR203&lt;0,0,IF((AD203+AE203-AR203)&gt;0,AD203+AE203-AR203,0))</f>
        <v>0</v>
      </c>
      <c r="BU203" s="138">
        <f t="shared" ref="BU203:BU266" si="108">BS203-BT203</f>
        <v>0</v>
      </c>
      <c r="BV203" s="137">
        <v>0</v>
      </c>
      <c r="BW203" s="35">
        <f t="shared" ref="BW203:BW266" si="109">IF(AND(BU203&lt;0,BV203&lt;0),      IF(BU203&lt;BV203,    0,   BV203-BU203),    IF(AND(BU203&gt;0,BV203&gt;0),     IF(OR(BV203&gt;BU203,BV203=BU203    ),      BV203-BU203,    0), BV203))</f>
        <v>0</v>
      </c>
      <c r="BX203" s="49" t="s">
        <v>26</v>
      </c>
      <c r="BY203" s="36">
        <f t="shared" si="95"/>
        <v>0</v>
      </c>
      <c r="BZ203" s="139"/>
      <c r="CA203" s="70"/>
      <c r="CB203" s="124">
        <v>194</v>
      </c>
      <c r="CC203" s="125"/>
      <c r="CD203" s="140"/>
      <c r="CE203" s="140"/>
      <c r="CF203" s="140"/>
      <c r="CG203" s="141"/>
      <c r="CK203" s="139"/>
    </row>
    <row r="204" spans="1:89" x14ac:dyDescent="0.25">
      <c r="A204" s="119">
        <v>195</v>
      </c>
      <c r="B204" s="119">
        <v>195</v>
      </c>
      <c r="C204" s="120" t="s">
        <v>257</v>
      </c>
      <c r="D204" s="8">
        <f t="shared" si="96"/>
        <v>0</v>
      </c>
      <c r="E204" s="9">
        <f t="shared" si="83"/>
        <v>0</v>
      </c>
      <c r="F204" s="9">
        <f t="shared" si="83"/>
        <v>0</v>
      </c>
      <c r="G204" s="9">
        <f t="shared" si="83"/>
        <v>0</v>
      </c>
      <c r="H204" s="26">
        <f t="shared" si="97"/>
        <v>0</v>
      </c>
      <c r="I204" s="27"/>
      <c r="J204" s="11">
        <f t="shared" si="84"/>
        <v>0</v>
      </c>
      <c r="K204" s="121" t="str">
        <f t="shared" si="98"/>
        <v/>
      </c>
      <c r="L204" s="28">
        <f t="shared" si="99"/>
        <v>0</v>
      </c>
      <c r="M204" s="26">
        <f t="shared" si="100"/>
        <v>0</v>
      </c>
      <c r="N204" s="29"/>
      <c r="O204" s="30">
        <f t="shared" si="85"/>
        <v>0</v>
      </c>
      <c r="Q204" s="11">
        <f t="shared" si="86"/>
        <v>0</v>
      </c>
      <c r="R204" s="9">
        <f t="shared" si="87"/>
        <v>0</v>
      </c>
      <c r="S204" s="9">
        <f t="shared" si="88"/>
        <v>0</v>
      </c>
      <c r="T204" s="10">
        <f t="shared" si="89"/>
        <v>0</v>
      </c>
      <c r="V204" s="30">
        <f t="shared" si="90"/>
        <v>0</v>
      </c>
      <c r="W204" s="123"/>
      <c r="X204" s="124">
        <v>195</v>
      </c>
      <c r="Y204" s="125"/>
      <c r="Z204" s="125"/>
      <c r="AA204" s="126"/>
      <c r="AB204" s="127"/>
      <c r="AC204" s="127"/>
      <c r="AD204" s="127"/>
      <c r="AE204" s="127"/>
      <c r="AF204" s="127"/>
      <c r="AG204" s="127"/>
      <c r="AH204" s="127"/>
      <c r="AI204" s="127"/>
      <c r="AJ204" s="127"/>
      <c r="AK204" s="127"/>
      <c r="AL204" s="128"/>
      <c r="AN204" s="124">
        <v>195</v>
      </c>
      <c r="AO204" s="129">
        <v>195</v>
      </c>
      <c r="AP204" s="130" t="s">
        <v>257</v>
      </c>
      <c r="AQ204" s="131">
        <f t="shared" si="91"/>
        <v>0</v>
      </c>
      <c r="AR204" s="132">
        <v>0</v>
      </c>
      <c r="AS204" s="131">
        <f t="shared" si="101"/>
        <v>0</v>
      </c>
      <c r="AT204" s="131">
        <v>0</v>
      </c>
      <c r="AU204" s="131">
        <v>0</v>
      </c>
      <c r="AV204" s="131">
        <v>0</v>
      </c>
      <c r="AW204" s="131">
        <v>0</v>
      </c>
      <c r="AX204" s="131">
        <v>0</v>
      </c>
      <c r="AY204" s="131">
        <f t="shared" si="102"/>
        <v>0</v>
      </c>
      <c r="AZ204" s="133">
        <f t="shared" si="103"/>
        <v>0</v>
      </c>
      <c r="BA204" s="134">
        <f t="shared" si="92"/>
        <v>0</v>
      </c>
      <c r="BB204" s="134"/>
      <c r="BC204" s="134"/>
      <c r="BD204" s="64"/>
      <c r="BE204" s="31">
        <v>195</v>
      </c>
      <c r="BF204" s="32" t="s">
        <v>257</v>
      </c>
      <c r="BG204" s="135">
        <v>0</v>
      </c>
      <c r="BH204" s="33">
        <v>0</v>
      </c>
      <c r="BI204" s="33"/>
      <c r="BJ204" s="34">
        <v>0</v>
      </c>
      <c r="BK204" s="35">
        <f t="shared" si="104"/>
        <v>0</v>
      </c>
      <c r="BL204" s="34">
        <v>0</v>
      </c>
      <c r="BM204" s="34">
        <v>0</v>
      </c>
      <c r="BN204" s="35">
        <f t="shared" si="93"/>
        <v>0</v>
      </c>
      <c r="BO204" s="36">
        <f t="shared" si="94"/>
        <v>0</v>
      </c>
      <c r="BP204" s="37"/>
      <c r="BQ204" s="35">
        <f t="shared" si="105"/>
        <v>0</v>
      </c>
      <c r="BR204" s="37"/>
      <c r="BS204" s="136">
        <f t="shared" si="106"/>
        <v>0</v>
      </c>
      <c r="BT204" s="137">
        <f t="shared" si="107"/>
        <v>0</v>
      </c>
      <c r="BU204" s="138">
        <f t="shared" si="108"/>
        <v>0</v>
      </c>
      <c r="BV204" s="137">
        <v>0</v>
      </c>
      <c r="BW204" s="35">
        <f t="shared" si="109"/>
        <v>0</v>
      </c>
      <c r="BX204" s="49" t="s">
        <v>26</v>
      </c>
      <c r="BY204" s="36">
        <f t="shared" si="95"/>
        <v>0</v>
      </c>
      <c r="BZ204" s="139"/>
      <c r="CA204" s="70"/>
      <c r="CB204" s="124">
        <v>195</v>
      </c>
      <c r="CC204" s="125"/>
      <c r="CD204" s="140"/>
      <c r="CE204" s="140"/>
      <c r="CF204" s="140"/>
      <c r="CG204" s="141"/>
      <c r="CK204" s="139"/>
    </row>
    <row r="205" spans="1:89" x14ac:dyDescent="0.25">
      <c r="A205" s="119">
        <v>196</v>
      </c>
      <c r="B205" s="119">
        <v>196</v>
      </c>
      <c r="C205" s="120" t="s">
        <v>258</v>
      </c>
      <c r="D205" s="8">
        <f t="shared" si="96"/>
        <v>2</v>
      </c>
      <c r="E205" s="9">
        <f t="shared" si="83"/>
        <v>24708</v>
      </c>
      <c r="F205" s="9">
        <f t="shared" si="83"/>
        <v>0</v>
      </c>
      <c r="G205" s="9">
        <f t="shared" si="83"/>
        <v>1786</v>
      </c>
      <c r="H205" s="26">
        <f t="shared" si="97"/>
        <v>26494</v>
      </c>
      <c r="I205" s="27"/>
      <c r="J205" s="11">
        <f t="shared" si="84"/>
        <v>0</v>
      </c>
      <c r="K205" s="121">
        <f t="shared" si="98"/>
        <v>0</v>
      </c>
      <c r="L205" s="28">
        <f t="shared" si="99"/>
        <v>1786</v>
      </c>
      <c r="M205" s="26">
        <f t="shared" si="100"/>
        <v>1786</v>
      </c>
      <c r="N205" s="29"/>
      <c r="O205" s="30">
        <f t="shared" si="85"/>
        <v>24708</v>
      </c>
      <c r="Q205" s="11">
        <f t="shared" si="86"/>
        <v>0</v>
      </c>
      <c r="R205" s="9">
        <f t="shared" si="87"/>
        <v>0</v>
      </c>
      <c r="S205" s="9">
        <f t="shared" si="88"/>
        <v>1786</v>
      </c>
      <c r="T205" s="10">
        <f t="shared" si="89"/>
        <v>1786</v>
      </c>
      <c r="V205" s="30">
        <f t="shared" si="90"/>
        <v>10949.25</v>
      </c>
      <c r="W205" s="123"/>
      <c r="X205" s="124">
        <v>196</v>
      </c>
      <c r="Y205" s="125">
        <v>2</v>
      </c>
      <c r="Z205" s="125">
        <v>0</v>
      </c>
      <c r="AA205" s="126">
        <v>0</v>
      </c>
      <c r="AB205" s="127">
        <v>24708</v>
      </c>
      <c r="AC205" s="127">
        <v>0</v>
      </c>
      <c r="AD205" s="127">
        <v>24708</v>
      </c>
      <c r="AE205" s="127">
        <v>0</v>
      </c>
      <c r="AF205" s="127">
        <v>1786</v>
      </c>
      <c r="AG205" s="127">
        <v>26494</v>
      </c>
      <c r="AH205" s="127">
        <v>0</v>
      </c>
      <c r="AI205" s="127">
        <v>0</v>
      </c>
      <c r="AJ205" s="127">
        <v>0</v>
      </c>
      <c r="AK205" s="127">
        <v>0</v>
      </c>
      <c r="AL205" s="128">
        <v>26494</v>
      </c>
      <c r="AN205" s="124">
        <v>196</v>
      </c>
      <c r="AO205" s="129">
        <v>196</v>
      </c>
      <c r="AP205" s="130" t="s">
        <v>258</v>
      </c>
      <c r="AQ205" s="131">
        <f t="shared" si="91"/>
        <v>24708</v>
      </c>
      <c r="AR205" s="132">
        <v>55307</v>
      </c>
      <c r="AS205" s="131">
        <f t="shared" si="101"/>
        <v>0</v>
      </c>
      <c r="AT205" s="131">
        <v>0</v>
      </c>
      <c r="AU205" s="131">
        <v>491.25</v>
      </c>
      <c r="AV205" s="131">
        <v>979</v>
      </c>
      <c r="AW205" s="131">
        <v>0</v>
      </c>
      <c r="AX205" s="131">
        <v>7693</v>
      </c>
      <c r="AY205" s="131">
        <f t="shared" si="102"/>
        <v>0</v>
      </c>
      <c r="AZ205" s="133">
        <f t="shared" si="103"/>
        <v>9163.25</v>
      </c>
      <c r="BA205" s="134">
        <f t="shared" si="92"/>
        <v>0</v>
      </c>
      <c r="BB205" s="134"/>
      <c r="BC205" s="134"/>
      <c r="BD205" s="64"/>
      <c r="BE205" s="31">
        <v>196</v>
      </c>
      <c r="BF205" s="32" t="s">
        <v>258</v>
      </c>
      <c r="BG205" s="135">
        <v>0</v>
      </c>
      <c r="BH205" s="33">
        <v>0</v>
      </c>
      <c r="BI205" s="33"/>
      <c r="BJ205" s="34">
        <v>0</v>
      </c>
      <c r="BK205" s="35">
        <f t="shared" si="104"/>
        <v>0</v>
      </c>
      <c r="BL205" s="34">
        <v>0</v>
      </c>
      <c r="BM205" s="34">
        <v>0</v>
      </c>
      <c r="BN205" s="35">
        <f t="shared" si="93"/>
        <v>0</v>
      </c>
      <c r="BO205" s="36">
        <f t="shared" si="94"/>
        <v>0</v>
      </c>
      <c r="BP205" s="37"/>
      <c r="BQ205" s="35">
        <f t="shared" si="105"/>
        <v>0</v>
      </c>
      <c r="BR205" s="37"/>
      <c r="BS205" s="136">
        <f t="shared" si="106"/>
        <v>0</v>
      </c>
      <c r="BT205" s="137">
        <f t="shared" si="107"/>
        <v>0</v>
      </c>
      <c r="BU205" s="138">
        <f t="shared" si="108"/>
        <v>0</v>
      </c>
      <c r="BV205" s="137">
        <v>0</v>
      </c>
      <c r="BW205" s="35">
        <f t="shared" si="109"/>
        <v>0</v>
      </c>
      <c r="BX205" s="49" t="s">
        <v>26</v>
      </c>
      <c r="BY205" s="36">
        <f t="shared" si="95"/>
        <v>0</v>
      </c>
      <c r="BZ205" s="139"/>
      <c r="CA205" s="70"/>
      <c r="CB205" s="124">
        <v>196</v>
      </c>
      <c r="CC205" s="125">
        <v>0</v>
      </c>
      <c r="CD205" s="140">
        <v>0</v>
      </c>
      <c r="CE205" s="140">
        <v>0</v>
      </c>
      <c r="CF205" s="140">
        <v>0</v>
      </c>
      <c r="CG205" s="141">
        <v>0</v>
      </c>
      <c r="CK205" s="139"/>
    </row>
    <row r="206" spans="1:89" x14ac:dyDescent="0.25">
      <c r="A206" s="119">
        <v>197</v>
      </c>
      <c r="B206" s="119">
        <v>197</v>
      </c>
      <c r="C206" s="120" t="s">
        <v>259</v>
      </c>
      <c r="D206" s="8">
        <f t="shared" si="96"/>
        <v>0</v>
      </c>
      <c r="E206" s="9">
        <f t="shared" si="83"/>
        <v>0</v>
      </c>
      <c r="F206" s="9">
        <f t="shared" si="83"/>
        <v>0</v>
      </c>
      <c r="G206" s="9">
        <f t="shared" si="83"/>
        <v>0</v>
      </c>
      <c r="H206" s="26">
        <f t="shared" si="97"/>
        <v>0</v>
      </c>
      <c r="I206" s="27"/>
      <c r="J206" s="11">
        <f t="shared" si="84"/>
        <v>0</v>
      </c>
      <c r="K206" s="121" t="str">
        <f t="shared" si="98"/>
        <v/>
      </c>
      <c r="L206" s="28">
        <f t="shared" si="99"/>
        <v>0</v>
      </c>
      <c r="M206" s="26">
        <f t="shared" si="100"/>
        <v>0</v>
      </c>
      <c r="N206" s="29"/>
      <c r="O206" s="30">
        <f t="shared" si="85"/>
        <v>0</v>
      </c>
      <c r="Q206" s="11">
        <f t="shared" si="86"/>
        <v>0</v>
      </c>
      <c r="R206" s="9">
        <f t="shared" si="87"/>
        <v>0</v>
      </c>
      <c r="S206" s="9">
        <f t="shared" si="88"/>
        <v>0</v>
      </c>
      <c r="T206" s="10">
        <f t="shared" si="89"/>
        <v>0</v>
      </c>
      <c r="V206" s="30">
        <f t="shared" si="90"/>
        <v>0</v>
      </c>
      <c r="W206" s="123"/>
      <c r="X206" s="124">
        <v>197</v>
      </c>
      <c r="Y206" s="125"/>
      <c r="Z206" s="125"/>
      <c r="AA206" s="126"/>
      <c r="AB206" s="127"/>
      <c r="AC206" s="127"/>
      <c r="AD206" s="127"/>
      <c r="AE206" s="127"/>
      <c r="AF206" s="127"/>
      <c r="AG206" s="127"/>
      <c r="AH206" s="127"/>
      <c r="AI206" s="127"/>
      <c r="AJ206" s="127"/>
      <c r="AK206" s="127"/>
      <c r="AL206" s="128"/>
      <c r="AN206" s="124">
        <v>197</v>
      </c>
      <c r="AO206" s="129">
        <v>197</v>
      </c>
      <c r="AP206" s="130" t="s">
        <v>259</v>
      </c>
      <c r="AQ206" s="131">
        <f t="shared" si="91"/>
        <v>0</v>
      </c>
      <c r="AR206" s="132">
        <v>0</v>
      </c>
      <c r="AS206" s="131">
        <f t="shared" si="101"/>
        <v>0</v>
      </c>
      <c r="AT206" s="131">
        <v>0</v>
      </c>
      <c r="AU206" s="131">
        <v>0</v>
      </c>
      <c r="AV206" s="131">
        <v>0</v>
      </c>
      <c r="AW206" s="131">
        <v>0</v>
      </c>
      <c r="AX206" s="131">
        <v>0</v>
      </c>
      <c r="AY206" s="131">
        <f t="shared" si="102"/>
        <v>0</v>
      </c>
      <c r="AZ206" s="133">
        <f t="shared" si="103"/>
        <v>0</v>
      </c>
      <c r="BA206" s="134">
        <f t="shared" si="92"/>
        <v>0</v>
      </c>
      <c r="BB206" s="134"/>
      <c r="BC206" s="134"/>
      <c r="BD206" s="64"/>
      <c r="BE206" s="31">
        <v>197</v>
      </c>
      <c r="BF206" s="32" t="s">
        <v>259</v>
      </c>
      <c r="BG206" s="135">
        <v>0</v>
      </c>
      <c r="BH206" s="33">
        <v>0</v>
      </c>
      <c r="BI206" s="33"/>
      <c r="BJ206" s="34">
        <v>0</v>
      </c>
      <c r="BK206" s="35">
        <f t="shared" si="104"/>
        <v>0</v>
      </c>
      <c r="BL206" s="34">
        <v>0</v>
      </c>
      <c r="BM206" s="34">
        <v>0</v>
      </c>
      <c r="BN206" s="35">
        <f t="shared" si="93"/>
        <v>0</v>
      </c>
      <c r="BO206" s="36">
        <f t="shared" si="94"/>
        <v>0</v>
      </c>
      <c r="BP206" s="37"/>
      <c r="BQ206" s="35">
        <f t="shared" si="105"/>
        <v>0</v>
      </c>
      <c r="BR206" s="37"/>
      <c r="BS206" s="136">
        <f t="shared" si="106"/>
        <v>0</v>
      </c>
      <c r="BT206" s="137">
        <f t="shared" si="107"/>
        <v>0</v>
      </c>
      <c r="BU206" s="138">
        <f t="shared" si="108"/>
        <v>0</v>
      </c>
      <c r="BV206" s="137">
        <v>0</v>
      </c>
      <c r="BW206" s="35">
        <f t="shared" si="109"/>
        <v>0</v>
      </c>
      <c r="BX206" s="49" t="s">
        <v>26</v>
      </c>
      <c r="BY206" s="36">
        <f t="shared" si="95"/>
        <v>0</v>
      </c>
      <c r="BZ206" s="139"/>
      <c r="CA206" s="70"/>
      <c r="CB206" s="124">
        <v>197</v>
      </c>
      <c r="CC206" s="125"/>
      <c r="CD206" s="140"/>
      <c r="CE206" s="140"/>
      <c r="CF206" s="140"/>
      <c r="CG206" s="141"/>
      <c r="CK206" s="139"/>
    </row>
    <row r="207" spans="1:89" x14ac:dyDescent="0.25">
      <c r="A207" s="119">
        <v>198</v>
      </c>
      <c r="B207" s="119">
        <v>198</v>
      </c>
      <c r="C207" s="120" t="s">
        <v>260</v>
      </c>
      <c r="D207" s="8">
        <f t="shared" si="96"/>
        <v>35.19</v>
      </c>
      <c r="E207" s="9">
        <f t="shared" si="83"/>
        <v>367076</v>
      </c>
      <c r="F207" s="9">
        <f t="shared" si="83"/>
        <v>0</v>
      </c>
      <c r="G207" s="9">
        <f t="shared" si="83"/>
        <v>26867</v>
      </c>
      <c r="H207" s="26">
        <f t="shared" si="97"/>
        <v>393943</v>
      </c>
      <c r="I207" s="27"/>
      <c r="J207" s="11">
        <f t="shared" si="84"/>
        <v>21555.963875291221</v>
      </c>
      <c r="K207" s="121">
        <f t="shared" si="98"/>
        <v>0.35901325941801349</v>
      </c>
      <c r="L207" s="28">
        <f t="shared" si="99"/>
        <v>26867</v>
      </c>
      <c r="M207" s="26">
        <f t="shared" si="100"/>
        <v>48422.963875291221</v>
      </c>
      <c r="N207" s="29"/>
      <c r="O207" s="30">
        <f t="shared" si="85"/>
        <v>345520.03612470877</v>
      </c>
      <c r="Q207" s="11">
        <f t="shared" si="86"/>
        <v>65871</v>
      </c>
      <c r="R207" s="9">
        <f t="shared" si="87"/>
        <v>21555.963875291221</v>
      </c>
      <c r="S207" s="9">
        <f t="shared" si="88"/>
        <v>31306</v>
      </c>
      <c r="T207" s="10">
        <f t="shared" si="89"/>
        <v>114293.96387529123</v>
      </c>
      <c r="V207" s="30">
        <f t="shared" si="90"/>
        <v>152780.25</v>
      </c>
      <c r="W207" s="123"/>
      <c r="X207" s="124">
        <v>198</v>
      </c>
      <c r="Y207" s="125">
        <v>35.19</v>
      </c>
      <c r="Z207" s="125">
        <v>0.14211805254447157</v>
      </c>
      <c r="AA207" s="126">
        <v>0</v>
      </c>
      <c r="AB207" s="127">
        <v>367076</v>
      </c>
      <c r="AC207" s="127">
        <v>0</v>
      </c>
      <c r="AD207" s="127">
        <v>367076</v>
      </c>
      <c r="AE207" s="127">
        <v>0</v>
      </c>
      <c r="AF207" s="127">
        <v>26867</v>
      </c>
      <c r="AG207" s="127">
        <v>393943</v>
      </c>
      <c r="AH207" s="127">
        <v>61432</v>
      </c>
      <c r="AI207" s="127">
        <v>0</v>
      </c>
      <c r="AJ207" s="127">
        <v>4439</v>
      </c>
      <c r="AK207" s="127">
        <v>65871</v>
      </c>
      <c r="AL207" s="128">
        <v>459814</v>
      </c>
      <c r="AN207" s="124">
        <v>198</v>
      </c>
      <c r="AO207" s="129">
        <v>198</v>
      </c>
      <c r="AP207" s="130" t="s">
        <v>260</v>
      </c>
      <c r="AQ207" s="131">
        <f t="shared" si="91"/>
        <v>367076</v>
      </c>
      <c r="AR207" s="132">
        <v>334366</v>
      </c>
      <c r="AS207" s="131">
        <f t="shared" si="101"/>
        <v>32710</v>
      </c>
      <c r="AT207" s="131">
        <v>0</v>
      </c>
      <c r="AU207" s="131">
        <v>0</v>
      </c>
      <c r="AV207" s="131">
        <v>0</v>
      </c>
      <c r="AW207" s="131">
        <v>0</v>
      </c>
      <c r="AX207" s="131">
        <v>27332.25</v>
      </c>
      <c r="AY207" s="131">
        <f t="shared" si="102"/>
        <v>0</v>
      </c>
      <c r="AZ207" s="133">
        <f t="shared" si="103"/>
        <v>60042.25</v>
      </c>
      <c r="BA207" s="134">
        <f t="shared" si="92"/>
        <v>21555.963875291221</v>
      </c>
      <c r="BB207" s="134"/>
      <c r="BC207" s="134"/>
      <c r="BD207" s="64"/>
      <c r="BE207" s="31">
        <v>198</v>
      </c>
      <c r="BF207" s="32" t="s">
        <v>260</v>
      </c>
      <c r="BG207" s="135">
        <v>0</v>
      </c>
      <c r="BH207" s="33">
        <v>0</v>
      </c>
      <c r="BI207" s="33"/>
      <c r="BJ207" s="34">
        <v>0</v>
      </c>
      <c r="BK207" s="35">
        <f t="shared" si="104"/>
        <v>0</v>
      </c>
      <c r="BL207" s="34">
        <v>0</v>
      </c>
      <c r="BM207" s="34">
        <v>0</v>
      </c>
      <c r="BN207" s="35">
        <f t="shared" si="93"/>
        <v>0</v>
      </c>
      <c r="BO207" s="36">
        <f t="shared" si="94"/>
        <v>0</v>
      </c>
      <c r="BP207" s="37"/>
      <c r="BQ207" s="35">
        <f t="shared" si="105"/>
        <v>0</v>
      </c>
      <c r="BR207" s="37"/>
      <c r="BS207" s="136">
        <f t="shared" si="106"/>
        <v>32710</v>
      </c>
      <c r="BT207" s="137">
        <f t="shared" si="107"/>
        <v>32710</v>
      </c>
      <c r="BU207" s="138">
        <f t="shared" si="108"/>
        <v>0</v>
      </c>
      <c r="BV207" s="137">
        <v>0</v>
      </c>
      <c r="BW207" s="35">
        <f t="shared" si="109"/>
        <v>0</v>
      </c>
      <c r="BX207" s="49" t="s">
        <v>26</v>
      </c>
      <c r="BY207" s="36">
        <f t="shared" si="95"/>
        <v>0</v>
      </c>
      <c r="BZ207" s="139"/>
      <c r="CA207" s="70"/>
      <c r="CB207" s="124">
        <v>198</v>
      </c>
      <c r="CC207" s="125">
        <v>0</v>
      </c>
      <c r="CD207" s="140">
        <v>0</v>
      </c>
      <c r="CE207" s="140">
        <v>0</v>
      </c>
      <c r="CF207" s="140">
        <v>0</v>
      </c>
      <c r="CG207" s="141">
        <v>0</v>
      </c>
      <c r="CK207" s="139"/>
    </row>
    <row r="208" spans="1:89" x14ac:dyDescent="0.25">
      <c r="A208" s="119">
        <v>199</v>
      </c>
      <c r="B208" s="119">
        <v>199</v>
      </c>
      <c r="C208" s="120" t="s">
        <v>261</v>
      </c>
      <c r="D208" s="8">
        <f t="shared" si="96"/>
        <v>3</v>
      </c>
      <c r="E208" s="9">
        <f t="shared" si="83"/>
        <v>48819</v>
      </c>
      <c r="F208" s="9">
        <f t="shared" si="83"/>
        <v>0</v>
      </c>
      <c r="G208" s="9">
        <f t="shared" si="83"/>
        <v>2679</v>
      </c>
      <c r="H208" s="26">
        <f t="shared" si="97"/>
        <v>51498</v>
      </c>
      <c r="I208" s="27"/>
      <c r="J208" s="11">
        <f t="shared" si="84"/>
        <v>15459.533981976665</v>
      </c>
      <c r="K208" s="121">
        <f t="shared" si="98"/>
        <v>0.53247686641959358</v>
      </c>
      <c r="L208" s="28">
        <f t="shared" si="99"/>
        <v>2679</v>
      </c>
      <c r="M208" s="26">
        <f t="shared" si="100"/>
        <v>18138.533981976667</v>
      </c>
      <c r="N208" s="29"/>
      <c r="O208" s="30">
        <f t="shared" si="85"/>
        <v>33359.466018023333</v>
      </c>
      <c r="Q208" s="11">
        <f t="shared" si="86"/>
        <v>0</v>
      </c>
      <c r="R208" s="9">
        <f t="shared" si="87"/>
        <v>15459.533981976665</v>
      </c>
      <c r="S208" s="9">
        <f t="shared" si="88"/>
        <v>2679</v>
      </c>
      <c r="T208" s="10">
        <f t="shared" si="89"/>
        <v>18138.533981976667</v>
      </c>
      <c r="V208" s="30">
        <f t="shared" si="90"/>
        <v>31712.25</v>
      </c>
      <c r="W208" s="123"/>
      <c r="X208" s="124">
        <v>199</v>
      </c>
      <c r="Y208" s="125">
        <v>3</v>
      </c>
      <c r="Z208" s="125">
        <v>0</v>
      </c>
      <c r="AA208" s="126">
        <v>0</v>
      </c>
      <c r="AB208" s="127">
        <v>48819</v>
      </c>
      <c r="AC208" s="127">
        <v>0</v>
      </c>
      <c r="AD208" s="127">
        <v>48819</v>
      </c>
      <c r="AE208" s="127">
        <v>0</v>
      </c>
      <c r="AF208" s="127">
        <v>2679</v>
      </c>
      <c r="AG208" s="127">
        <v>51498</v>
      </c>
      <c r="AH208" s="127">
        <v>0</v>
      </c>
      <c r="AI208" s="127">
        <v>0</v>
      </c>
      <c r="AJ208" s="127">
        <v>0</v>
      </c>
      <c r="AK208" s="127">
        <v>0</v>
      </c>
      <c r="AL208" s="128">
        <v>51498</v>
      </c>
      <c r="AN208" s="124">
        <v>199</v>
      </c>
      <c r="AO208" s="129">
        <v>199</v>
      </c>
      <c r="AP208" s="130" t="s">
        <v>261</v>
      </c>
      <c r="AQ208" s="131">
        <f t="shared" si="91"/>
        <v>48819</v>
      </c>
      <c r="AR208" s="132">
        <v>25360</v>
      </c>
      <c r="AS208" s="131">
        <f t="shared" si="101"/>
        <v>23459</v>
      </c>
      <c r="AT208" s="131">
        <v>0</v>
      </c>
      <c r="AU208" s="131">
        <v>0</v>
      </c>
      <c r="AV208" s="131">
        <v>0</v>
      </c>
      <c r="AW208" s="131">
        <v>5574.25</v>
      </c>
      <c r="AX208" s="131">
        <v>0</v>
      </c>
      <c r="AY208" s="131">
        <f t="shared" si="102"/>
        <v>0</v>
      </c>
      <c r="AZ208" s="133">
        <f t="shared" si="103"/>
        <v>29033.25</v>
      </c>
      <c r="BA208" s="134">
        <f t="shared" si="92"/>
        <v>15459.533981976665</v>
      </c>
      <c r="BB208" s="134"/>
      <c r="BC208" s="134"/>
      <c r="BD208" s="64"/>
      <c r="BE208" s="31">
        <v>199</v>
      </c>
      <c r="BF208" s="32" t="s">
        <v>261</v>
      </c>
      <c r="BG208" s="135">
        <v>0</v>
      </c>
      <c r="BH208" s="33">
        <v>0</v>
      </c>
      <c r="BI208" s="33"/>
      <c r="BJ208" s="34">
        <v>0</v>
      </c>
      <c r="BK208" s="35">
        <f t="shared" si="104"/>
        <v>0</v>
      </c>
      <c r="BL208" s="34">
        <v>0</v>
      </c>
      <c r="BM208" s="34">
        <v>0</v>
      </c>
      <c r="BN208" s="35">
        <f t="shared" si="93"/>
        <v>0</v>
      </c>
      <c r="BO208" s="36">
        <f t="shared" si="94"/>
        <v>0</v>
      </c>
      <c r="BP208" s="37"/>
      <c r="BQ208" s="35">
        <f t="shared" si="105"/>
        <v>0</v>
      </c>
      <c r="BR208" s="37"/>
      <c r="BS208" s="136">
        <f t="shared" si="106"/>
        <v>23459</v>
      </c>
      <c r="BT208" s="137">
        <f t="shared" si="107"/>
        <v>23459</v>
      </c>
      <c r="BU208" s="138">
        <f t="shared" si="108"/>
        <v>0</v>
      </c>
      <c r="BV208" s="137">
        <v>0</v>
      </c>
      <c r="BW208" s="35">
        <f t="shared" si="109"/>
        <v>0</v>
      </c>
      <c r="BX208" s="49" t="s">
        <v>26</v>
      </c>
      <c r="BY208" s="36">
        <f t="shared" si="95"/>
        <v>0</v>
      </c>
      <c r="BZ208" s="139"/>
      <c r="CA208" s="70"/>
      <c r="CB208" s="124">
        <v>199</v>
      </c>
      <c r="CC208" s="125">
        <v>0</v>
      </c>
      <c r="CD208" s="140">
        <v>0</v>
      </c>
      <c r="CE208" s="140">
        <v>0</v>
      </c>
      <c r="CF208" s="140">
        <v>0</v>
      </c>
      <c r="CG208" s="141">
        <v>0</v>
      </c>
      <c r="CK208" s="139"/>
    </row>
    <row r="209" spans="1:89" x14ac:dyDescent="0.25">
      <c r="A209" s="119">
        <v>200</v>
      </c>
      <c r="B209" s="119">
        <v>200</v>
      </c>
      <c r="C209" s="120" t="s">
        <v>262</v>
      </c>
      <c r="D209" s="8">
        <f t="shared" si="96"/>
        <v>0</v>
      </c>
      <c r="E209" s="9">
        <f t="shared" si="83"/>
        <v>0</v>
      </c>
      <c r="F209" s="9">
        <f t="shared" si="83"/>
        <v>0</v>
      </c>
      <c r="G209" s="9">
        <f t="shared" si="83"/>
        <v>0</v>
      </c>
      <c r="H209" s="26">
        <f t="shared" si="97"/>
        <v>0</v>
      </c>
      <c r="I209" s="27"/>
      <c r="J209" s="11">
        <f t="shared" si="84"/>
        <v>0</v>
      </c>
      <c r="K209" s="121">
        <f t="shared" si="98"/>
        <v>0</v>
      </c>
      <c r="L209" s="28">
        <f t="shared" si="99"/>
        <v>0</v>
      </c>
      <c r="M209" s="26">
        <f t="shared" si="100"/>
        <v>0</v>
      </c>
      <c r="N209" s="29"/>
      <c r="O209" s="30">
        <f t="shared" si="85"/>
        <v>0</v>
      </c>
      <c r="Q209" s="11">
        <f t="shared" si="86"/>
        <v>0</v>
      </c>
      <c r="R209" s="9">
        <f t="shared" si="87"/>
        <v>0</v>
      </c>
      <c r="S209" s="9">
        <f t="shared" si="88"/>
        <v>0</v>
      </c>
      <c r="T209" s="10">
        <f t="shared" si="89"/>
        <v>0</v>
      </c>
      <c r="V209" s="30">
        <f t="shared" si="90"/>
        <v>131.75</v>
      </c>
      <c r="W209" s="123"/>
      <c r="X209" s="124">
        <v>200</v>
      </c>
      <c r="Y209" s="125"/>
      <c r="Z209" s="125"/>
      <c r="AA209" s="126"/>
      <c r="AB209" s="127"/>
      <c r="AC209" s="127"/>
      <c r="AD209" s="127"/>
      <c r="AE209" s="127"/>
      <c r="AF209" s="127"/>
      <c r="AG209" s="127"/>
      <c r="AH209" s="127"/>
      <c r="AI209" s="127"/>
      <c r="AJ209" s="127"/>
      <c r="AK209" s="127"/>
      <c r="AL209" s="128"/>
      <c r="AN209" s="124">
        <v>200</v>
      </c>
      <c r="AO209" s="129">
        <v>200</v>
      </c>
      <c r="AP209" s="130" t="s">
        <v>262</v>
      </c>
      <c r="AQ209" s="131">
        <f t="shared" si="91"/>
        <v>0</v>
      </c>
      <c r="AR209" s="132">
        <v>0</v>
      </c>
      <c r="AS209" s="131">
        <f t="shared" si="101"/>
        <v>0</v>
      </c>
      <c r="AT209" s="131">
        <v>0</v>
      </c>
      <c r="AU209" s="131">
        <v>0</v>
      </c>
      <c r="AV209" s="131">
        <v>0</v>
      </c>
      <c r="AW209" s="131">
        <v>0</v>
      </c>
      <c r="AX209" s="131">
        <v>131.75</v>
      </c>
      <c r="AY209" s="131">
        <f t="shared" si="102"/>
        <v>0</v>
      </c>
      <c r="AZ209" s="133">
        <f t="shared" si="103"/>
        <v>131.75</v>
      </c>
      <c r="BA209" s="134">
        <f t="shared" si="92"/>
        <v>0</v>
      </c>
      <c r="BB209" s="134"/>
      <c r="BC209" s="134"/>
      <c r="BD209" s="64"/>
      <c r="BE209" s="31">
        <v>200</v>
      </c>
      <c r="BF209" s="32" t="s">
        <v>262</v>
      </c>
      <c r="BG209" s="135">
        <v>0</v>
      </c>
      <c r="BH209" s="33">
        <v>0</v>
      </c>
      <c r="BI209" s="33"/>
      <c r="BJ209" s="34">
        <v>0</v>
      </c>
      <c r="BK209" s="35">
        <f t="shared" si="104"/>
        <v>0</v>
      </c>
      <c r="BL209" s="34">
        <v>0</v>
      </c>
      <c r="BM209" s="34">
        <v>0</v>
      </c>
      <c r="BN209" s="35">
        <f t="shared" si="93"/>
        <v>0</v>
      </c>
      <c r="BO209" s="36">
        <f t="shared" si="94"/>
        <v>0</v>
      </c>
      <c r="BP209" s="37"/>
      <c r="BQ209" s="35">
        <f t="shared" si="105"/>
        <v>0</v>
      </c>
      <c r="BR209" s="37"/>
      <c r="BS209" s="136">
        <f t="shared" si="106"/>
        <v>0</v>
      </c>
      <c r="BT209" s="137">
        <f t="shared" si="107"/>
        <v>0</v>
      </c>
      <c r="BU209" s="138">
        <f t="shared" si="108"/>
        <v>0</v>
      </c>
      <c r="BV209" s="137">
        <v>0</v>
      </c>
      <c r="BW209" s="35">
        <f t="shared" si="109"/>
        <v>0</v>
      </c>
      <c r="BX209" s="49" t="s">
        <v>26</v>
      </c>
      <c r="BY209" s="36">
        <f t="shared" si="95"/>
        <v>0</v>
      </c>
      <c r="BZ209" s="139"/>
      <c r="CA209" s="70"/>
      <c r="CB209" s="124">
        <v>200</v>
      </c>
      <c r="CC209" s="125"/>
      <c r="CD209" s="140"/>
      <c r="CE209" s="140"/>
      <c r="CF209" s="140"/>
      <c r="CG209" s="141"/>
      <c r="CK209" s="139"/>
    </row>
    <row r="210" spans="1:89" x14ac:dyDescent="0.25">
      <c r="A210" s="119">
        <v>201</v>
      </c>
      <c r="B210" s="119">
        <v>201</v>
      </c>
      <c r="C210" s="120" t="s">
        <v>263</v>
      </c>
      <c r="D210" s="8">
        <f t="shared" si="96"/>
        <v>1123.0200000000002</v>
      </c>
      <c r="E210" s="9">
        <f t="shared" si="83"/>
        <v>13029501</v>
      </c>
      <c r="F210" s="9">
        <f t="shared" si="83"/>
        <v>449465</v>
      </c>
      <c r="G210" s="9">
        <f t="shared" si="83"/>
        <v>990702</v>
      </c>
      <c r="H210" s="26">
        <f t="shared" si="97"/>
        <v>14469668</v>
      </c>
      <c r="I210" s="27"/>
      <c r="J210" s="11">
        <f t="shared" si="84"/>
        <v>1134388.6947080914</v>
      </c>
      <c r="K210" s="121">
        <f t="shared" si="98"/>
        <v>0.37753039270860256</v>
      </c>
      <c r="L210" s="28">
        <f t="shared" si="99"/>
        <v>990702</v>
      </c>
      <c r="M210" s="26">
        <f t="shared" si="100"/>
        <v>2125090.6947080912</v>
      </c>
      <c r="N210" s="29"/>
      <c r="O210" s="30">
        <f t="shared" si="85"/>
        <v>12344577.30529191</v>
      </c>
      <c r="Q210" s="11">
        <f t="shared" si="86"/>
        <v>106555</v>
      </c>
      <c r="R210" s="9">
        <f t="shared" si="87"/>
        <v>1134388.6947080914</v>
      </c>
      <c r="S210" s="9">
        <f t="shared" si="88"/>
        <v>997940</v>
      </c>
      <c r="T210" s="10">
        <f t="shared" si="89"/>
        <v>2231645.6947080912</v>
      </c>
      <c r="V210" s="30">
        <f t="shared" si="90"/>
        <v>4102018.25</v>
      </c>
      <c r="W210" s="123"/>
      <c r="X210" s="124">
        <v>201</v>
      </c>
      <c r="Y210" s="125">
        <v>1123.0200000000002</v>
      </c>
      <c r="Z210" s="125">
        <v>5.3254624591947026</v>
      </c>
      <c r="AA210" s="126">
        <v>367.91999999999996</v>
      </c>
      <c r="AB210" s="127">
        <v>13029501</v>
      </c>
      <c r="AC210" s="127">
        <v>0</v>
      </c>
      <c r="AD210" s="127">
        <v>13029501</v>
      </c>
      <c r="AE210" s="127">
        <v>449465</v>
      </c>
      <c r="AF210" s="127">
        <v>990702</v>
      </c>
      <c r="AG210" s="127">
        <v>14469668</v>
      </c>
      <c r="AH210" s="127">
        <v>94289</v>
      </c>
      <c r="AI210" s="127">
        <v>5028</v>
      </c>
      <c r="AJ210" s="127">
        <v>7238</v>
      </c>
      <c r="AK210" s="127">
        <v>106555</v>
      </c>
      <c r="AL210" s="128">
        <v>14576223</v>
      </c>
      <c r="AN210" s="124">
        <v>201</v>
      </c>
      <c r="AO210" s="129">
        <v>201</v>
      </c>
      <c r="AP210" s="130" t="s">
        <v>263</v>
      </c>
      <c r="AQ210" s="131">
        <f t="shared" si="91"/>
        <v>13029501</v>
      </c>
      <c r="AR210" s="132">
        <v>11308128</v>
      </c>
      <c r="AS210" s="131">
        <f t="shared" si="101"/>
        <v>1721373</v>
      </c>
      <c r="AT210" s="131">
        <v>247135</v>
      </c>
      <c r="AU210" s="131">
        <v>307652</v>
      </c>
      <c r="AV210" s="131">
        <v>414446.25</v>
      </c>
      <c r="AW210" s="131">
        <v>141183.25</v>
      </c>
      <c r="AX210" s="131">
        <v>172971.75</v>
      </c>
      <c r="AY210" s="131">
        <f t="shared" si="102"/>
        <v>0</v>
      </c>
      <c r="AZ210" s="133">
        <f t="shared" si="103"/>
        <v>3004761.25</v>
      </c>
      <c r="BA210" s="134">
        <f t="shared" si="92"/>
        <v>1134388.6947080914</v>
      </c>
      <c r="BB210" s="134"/>
      <c r="BC210" s="134"/>
      <c r="BD210" s="64"/>
      <c r="BE210" s="31">
        <v>201</v>
      </c>
      <c r="BF210" s="32" t="s">
        <v>263</v>
      </c>
      <c r="BG210" s="135">
        <v>0</v>
      </c>
      <c r="BH210" s="33">
        <v>0</v>
      </c>
      <c r="BI210" s="33"/>
      <c r="BJ210" s="34">
        <v>0</v>
      </c>
      <c r="BK210" s="35">
        <f t="shared" si="104"/>
        <v>0</v>
      </c>
      <c r="BL210" s="34">
        <v>0</v>
      </c>
      <c r="BM210" s="34">
        <v>0</v>
      </c>
      <c r="BN210" s="35">
        <f t="shared" si="93"/>
        <v>0</v>
      </c>
      <c r="BO210" s="36">
        <f t="shared" si="94"/>
        <v>0</v>
      </c>
      <c r="BP210" s="37"/>
      <c r="BQ210" s="35">
        <f t="shared" si="105"/>
        <v>0</v>
      </c>
      <c r="BR210" s="37"/>
      <c r="BS210" s="136">
        <f t="shared" si="106"/>
        <v>1721373</v>
      </c>
      <c r="BT210" s="137">
        <f t="shared" si="107"/>
        <v>2170838</v>
      </c>
      <c r="BU210" s="138">
        <f t="shared" si="108"/>
        <v>-449465</v>
      </c>
      <c r="BV210" s="137">
        <v>-15075.553645268315</v>
      </c>
      <c r="BW210" s="35">
        <f t="shared" si="109"/>
        <v>0</v>
      </c>
      <c r="BX210" s="49" t="s">
        <v>26</v>
      </c>
      <c r="BY210" s="36">
        <f t="shared" si="95"/>
        <v>0</v>
      </c>
      <c r="BZ210" s="139"/>
      <c r="CA210" s="70"/>
      <c r="CB210" s="124">
        <v>201</v>
      </c>
      <c r="CC210" s="125">
        <v>0</v>
      </c>
      <c r="CD210" s="140">
        <v>0</v>
      </c>
      <c r="CE210" s="140">
        <v>0</v>
      </c>
      <c r="CF210" s="140">
        <v>0</v>
      </c>
      <c r="CG210" s="141">
        <v>0</v>
      </c>
      <c r="CK210" s="139"/>
    </row>
    <row r="211" spans="1:89" x14ac:dyDescent="0.25">
      <c r="A211" s="119">
        <v>202</v>
      </c>
      <c r="B211" s="119">
        <v>202</v>
      </c>
      <c r="C211" s="120" t="s">
        <v>264</v>
      </c>
      <c r="D211" s="8">
        <f t="shared" si="96"/>
        <v>0</v>
      </c>
      <c r="E211" s="9">
        <f t="shared" si="83"/>
        <v>0</v>
      </c>
      <c r="F211" s="9">
        <f t="shared" si="83"/>
        <v>0</v>
      </c>
      <c r="G211" s="9">
        <f t="shared" si="83"/>
        <v>0</v>
      </c>
      <c r="H211" s="26">
        <f t="shared" si="97"/>
        <v>0</v>
      </c>
      <c r="I211" s="27"/>
      <c r="J211" s="11">
        <f t="shared" si="84"/>
        <v>0</v>
      </c>
      <c r="K211" s="121" t="str">
        <f t="shared" si="98"/>
        <v/>
      </c>
      <c r="L211" s="28">
        <f t="shared" si="99"/>
        <v>0</v>
      </c>
      <c r="M211" s="26">
        <f t="shared" si="100"/>
        <v>0</v>
      </c>
      <c r="N211" s="29"/>
      <c r="O211" s="30">
        <f t="shared" si="85"/>
        <v>0</v>
      </c>
      <c r="Q211" s="11">
        <f t="shared" si="86"/>
        <v>0</v>
      </c>
      <c r="R211" s="9">
        <f t="shared" si="87"/>
        <v>0</v>
      </c>
      <c r="S211" s="9">
        <f t="shared" si="88"/>
        <v>0</v>
      </c>
      <c r="T211" s="10">
        <f t="shared" si="89"/>
        <v>0</v>
      </c>
      <c r="V211" s="30">
        <f t="shared" si="90"/>
        <v>0</v>
      </c>
      <c r="W211" s="123"/>
      <c r="X211" s="124">
        <v>202</v>
      </c>
      <c r="Y211" s="125"/>
      <c r="Z211" s="125"/>
      <c r="AA211" s="126"/>
      <c r="AB211" s="127"/>
      <c r="AC211" s="127"/>
      <c r="AD211" s="127"/>
      <c r="AE211" s="127"/>
      <c r="AF211" s="127"/>
      <c r="AG211" s="127"/>
      <c r="AH211" s="127"/>
      <c r="AI211" s="127"/>
      <c r="AJ211" s="127"/>
      <c r="AK211" s="127"/>
      <c r="AL211" s="128"/>
      <c r="AN211" s="124">
        <v>202</v>
      </c>
      <c r="AO211" s="129">
        <v>202</v>
      </c>
      <c r="AP211" s="130" t="s">
        <v>264</v>
      </c>
      <c r="AQ211" s="131">
        <f t="shared" si="91"/>
        <v>0</v>
      </c>
      <c r="AR211" s="132">
        <v>0</v>
      </c>
      <c r="AS211" s="131">
        <f t="shared" si="101"/>
        <v>0</v>
      </c>
      <c r="AT211" s="131">
        <v>0</v>
      </c>
      <c r="AU211" s="131">
        <v>0</v>
      </c>
      <c r="AV211" s="131">
        <v>0</v>
      </c>
      <c r="AW211" s="131">
        <v>0</v>
      </c>
      <c r="AX211" s="131">
        <v>0</v>
      </c>
      <c r="AY211" s="131">
        <f t="shared" si="102"/>
        <v>0</v>
      </c>
      <c r="AZ211" s="133">
        <f t="shared" si="103"/>
        <v>0</v>
      </c>
      <c r="BA211" s="134">
        <f t="shared" si="92"/>
        <v>0</v>
      </c>
      <c r="BB211" s="134"/>
      <c r="BC211" s="134"/>
      <c r="BD211" s="64"/>
      <c r="BE211" s="31">
        <v>202</v>
      </c>
      <c r="BF211" s="32" t="s">
        <v>264</v>
      </c>
      <c r="BG211" s="135">
        <v>0</v>
      </c>
      <c r="BH211" s="33">
        <v>0</v>
      </c>
      <c r="BI211" s="33"/>
      <c r="BJ211" s="34">
        <v>0</v>
      </c>
      <c r="BK211" s="35">
        <f t="shared" si="104"/>
        <v>0</v>
      </c>
      <c r="BL211" s="34">
        <v>0</v>
      </c>
      <c r="BM211" s="34">
        <v>0</v>
      </c>
      <c r="BN211" s="35">
        <f t="shared" si="93"/>
        <v>0</v>
      </c>
      <c r="BO211" s="36">
        <f t="shared" si="94"/>
        <v>0</v>
      </c>
      <c r="BP211" s="37"/>
      <c r="BQ211" s="35">
        <f t="shared" si="105"/>
        <v>0</v>
      </c>
      <c r="BR211" s="37"/>
      <c r="BS211" s="136">
        <f t="shared" si="106"/>
        <v>0</v>
      </c>
      <c r="BT211" s="137">
        <f t="shared" si="107"/>
        <v>0</v>
      </c>
      <c r="BU211" s="138">
        <f t="shared" si="108"/>
        <v>0</v>
      </c>
      <c r="BV211" s="137">
        <v>0</v>
      </c>
      <c r="BW211" s="35">
        <f t="shared" si="109"/>
        <v>0</v>
      </c>
      <c r="BX211" s="49" t="s">
        <v>26</v>
      </c>
      <c r="BY211" s="36">
        <f t="shared" si="95"/>
        <v>0</v>
      </c>
      <c r="BZ211" s="139"/>
      <c r="CA211" s="70"/>
      <c r="CB211" s="124">
        <v>202</v>
      </c>
      <c r="CC211" s="125"/>
      <c r="CD211" s="140"/>
      <c r="CE211" s="140"/>
      <c r="CF211" s="140"/>
      <c r="CG211" s="141"/>
      <c r="CK211" s="139"/>
    </row>
    <row r="212" spans="1:89" x14ac:dyDescent="0.25">
      <c r="A212" s="119">
        <v>203</v>
      </c>
      <c r="B212" s="119">
        <v>205</v>
      </c>
      <c r="C212" s="120" t="s">
        <v>265</v>
      </c>
      <c r="D212" s="8">
        <f t="shared" si="96"/>
        <v>0</v>
      </c>
      <c r="E212" s="9">
        <f t="shared" si="83"/>
        <v>0</v>
      </c>
      <c r="F212" s="9">
        <f t="shared" si="83"/>
        <v>0</v>
      </c>
      <c r="G212" s="9">
        <f t="shared" si="83"/>
        <v>0</v>
      </c>
      <c r="H212" s="26">
        <f t="shared" si="97"/>
        <v>0</v>
      </c>
      <c r="I212" s="27"/>
      <c r="J212" s="11">
        <f t="shared" si="84"/>
        <v>0</v>
      </c>
      <c r="K212" s="121" t="str">
        <f t="shared" si="98"/>
        <v/>
      </c>
      <c r="L212" s="28">
        <f t="shared" si="99"/>
        <v>0</v>
      </c>
      <c r="M212" s="26">
        <f t="shared" si="100"/>
        <v>0</v>
      </c>
      <c r="N212" s="29"/>
      <c r="O212" s="30">
        <f t="shared" si="85"/>
        <v>0</v>
      </c>
      <c r="Q212" s="11">
        <f t="shared" si="86"/>
        <v>0</v>
      </c>
      <c r="R212" s="9">
        <f t="shared" si="87"/>
        <v>0</v>
      </c>
      <c r="S212" s="9">
        <f t="shared" si="88"/>
        <v>0</v>
      </c>
      <c r="T212" s="10">
        <f t="shared" si="89"/>
        <v>0</v>
      </c>
      <c r="V212" s="30">
        <f t="shared" si="90"/>
        <v>0</v>
      </c>
      <c r="W212" s="123"/>
      <c r="X212" s="124">
        <v>203</v>
      </c>
      <c r="Y212" s="125"/>
      <c r="Z212" s="125"/>
      <c r="AA212" s="126"/>
      <c r="AB212" s="127"/>
      <c r="AC212" s="127"/>
      <c r="AD212" s="127"/>
      <c r="AE212" s="127"/>
      <c r="AF212" s="127"/>
      <c r="AG212" s="127"/>
      <c r="AH212" s="127"/>
      <c r="AI212" s="127"/>
      <c r="AJ212" s="127"/>
      <c r="AK212" s="127"/>
      <c r="AL212" s="128"/>
      <c r="AN212" s="124">
        <v>203</v>
      </c>
      <c r="AO212" s="129">
        <v>205</v>
      </c>
      <c r="AP212" s="130" t="s">
        <v>265</v>
      </c>
      <c r="AQ212" s="131">
        <f t="shared" si="91"/>
        <v>0</v>
      </c>
      <c r="AR212" s="132">
        <v>0</v>
      </c>
      <c r="AS212" s="131">
        <f t="shared" si="101"/>
        <v>0</v>
      </c>
      <c r="AT212" s="131">
        <v>0</v>
      </c>
      <c r="AU212" s="131">
        <v>0</v>
      </c>
      <c r="AV212" s="131">
        <v>0</v>
      </c>
      <c r="AW212" s="131">
        <v>0</v>
      </c>
      <c r="AX212" s="131">
        <v>0</v>
      </c>
      <c r="AY212" s="131">
        <f t="shared" si="102"/>
        <v>0</v>
      </c>
      <c r="AZ212" s="133">
        <f t="shared" si="103"/>
        <v>0</v>
      </c>
      <c r="BA212" s="134">
        <f t="shared" si="92"/>
        <v>0</v>
      </c>
      <c r="BB212" s="134"/>
      <c r="BC212" s="134"/>
      <c r="BD212" s="64"/>
      <c r="BE212" s="31">
        <v>203</v>
      </c>
      <c r="BF212" s="32" t="s">
        <v>265</v>
      </c>
      <c r="BG212" s="135">
        <v>0</v>
      </c>
      <c r="BH212" s="33">
        <v>0</v>
      </c>
      <c r="BI212" s="33"/>
      <c r="BJ212" s="34">
        <v>0</v>
      </c>
      <c r="BK212" s="35">
        <f t="shared" si="104"/>
        <v>0</v>
      </c>
      <c r="BL212" s="34">
        <v>0</v>
      </c>
      <c r="BM212" s="34">
        <v>0</v>
      </c>
      <c r="BN212" s="35">
        <f t="shared" si="93"/>
        <v>0</v>
      </c>
      <c r="BO212" s="36">
        <f t="shared" si="94"/>
        <v>0</v>
      </c>
      <c r="BP212" s="37"/>
      <c r="BQ212" s="35">
        <f t="shared" si="105"/>
        <v>0</v>
      </c>
      <c r="BR212" s="37"/>
      <c r="BS212" s="136">
        <f t="shared" si="106"/>
        <v>0</v>
      </c>
      <c r="BT212" s="137">
        <f t="shared" si="107"/>
        <v>0</v>
      </c>
      <c r="BU212" s="138">
        <f t="shared" si="108"/>
        <v>0</v>
      </c>
      <c r="BV212" s="137">
        <v>0</v>
      </c>
      <c r="BW212" s="35">
        <f t="shared" si="109"/>
        <v>0</v>
      </c>
      <c r="BX212" s="49" t="s">
        <v>26</v>
      </c>
      <c r="BY212" s="36">
        <f t="shared" si="95"/>
        <v>0</v>
      </c>
      <c r="BZ212" s="139"/>
      <c r="CA212" s="70"/>
      <c r="CB212" s="124">
        <v>203</v>
      </c>
      <c r="CC212" s="125"/>
      <c r="CD212" s="140"/>
      <c r="CE212" s="140"/>
      <c r="CF212" s="140"/>
      <c r="CG212" s="141"/>
      <c r="CK212" s="139"/>
    </row>
    <row r="213" spans="1:89" x14ac:dyDescent="0.25">
      <c r="A213" s="119">
        <v>204</v>
      </c>
      <c r="B213" s="119">
        <v>206</v>
      </c>
      <c r="C213" s="120" t="s">
        <v>266</v>
      </c>
      <c r="D213" s="8">
        <f t="shared" si="96"/>
        <v>164.16000000000003</v>
      </c>
      <c r="E213" s="9">
        <f t="shared" si="83"/>
        <v>2213697</v>
      </c>
      <c r="F213" s="9">
        <f t="shared" si="83"/>
        <v>0</v>
      </c>
      <c r="G213" s="9">
        <f t="shared" si="83"/>
        <v>146595</v>
      </c>
      <c r="H213" s="26">
        <f t="shared" si="97"/>
        <v>2360292</v>
      </c>
      <c r="I213" s="27"/>
      <c r="J213" s="11">
        <f t="shared" si="84"/>
        <v>120747.76715579053</v>
      </c>
      <c r="K213" s="121">
        <f t="shared" si="98"/>
        <v>0.48173585042105344</v>
      </c>
      <c r="L213" s="28">
        <f t="shared" si="99"/>
        <v>146595</v>
      </c>
      <c r="M213" s="26">
        <f t="shared" si="100"/>
        <v>267342.76715579053</v>
      </c>
      <c r="N213" s="29"/>
      <c r="O213" s="30">
        <f t="shared" si="85"/>
        <v>2092949.2328442095</v>
      </c>
      <c r="Q213" s="11">
        <f t="shared" si="86"/>
        <v>0</v>
      </c>
      <c r="R213" s="9">
        <f t="shared" si="87"/>
        <v>120747.76715579053</v>
      </c>
      <c r="S213" s="9">
        <f t="shared" si="88"/>
        <v>146595</v>
      </c>
      <c r="T213" s="10">
        <f t="shared" si="89"/>
        <v>267342.76715579053</v>
      </c>
      <c r="V213" s="30">
        <f t="shared" si="90"/>
        <v>397246.40377294505</v>
      </c>
      <c r="W213" s="123"/>
      <c r="X213" s="124">
        <v>204</v>
      </c>
      <c r="Y213" s="125">
        <v>164.16000000000003</v>
      </c>
      <c r="Z213" s="125">
        <v>0</v>
      </c>
      <c r="AA213" s="126">
        <v>0</v>
      </c>
      <c r="AB213" s="127">
        <v>2213697</v>
      </c>
      <c r="AC213" s="127">
        <v>0</v>
      </c>
      <c r="AD213" s="127">
        <v>2213697</v>
      </c>
      <c r="AE213" s="127">
        <v>0</v>
      </c>
      <c r="AF213" s="127">
        <v>146595</v>
      </c>
      <c r="AG213" s="127">
        <v>2360292</v>
      </c>
      <c r="AH213" s="127">
        <v>0</v>
      </c>
      <c r="AI213" s="127">
        <v>0</v>
      </c>
      <c r="AJ213" s="127">
        <v>0</v>
      </c>
      <c r="AK213" s="127">
        <v>0</v>
      </c>
      <c r="AL213" s="128">
        <v>2360292</v>
      </c>
      <c r="AN213" s="124">
        <v>204</v>
      </c>
      <c r="AO213" s="129">
        <v>206</v>
      </c>
      <c r="AP213" s="130" t="s">
        <v>266</v>
      </c>
      <c r="AQ213" s="131">
        <f t="shared" si="91"/>
        <v>2213697</v>
      </c>
      <c r="AR213" s="132">
        <v>2027806</v>
      </c>
      <c r="AS213" s="131">
        <f t="shared" si="101"/>
        <v>185891</v>
      </c>
      <c r="AT213" s="131">
        <v>43652</v>
      </c>
      <c r="AU213" s="131">
        <v>0</v>
      </c>
      <c r="AV213" s="131">
        <v>0</v>
      </c>
      <c r="AW213" s="131">
        <v>23771.25</v>
      </c>
      <c r="AX213" s="131">
        <v>0</v>
      </c>
      <c r="AY213" s="131">
        <f t="shared" si="102"/>
        <v>-2662.8462270549498</v>
      </c>
      <c r="AZ213" s="133">
        <f t="shared" si="103"/>
        <v>250651.40377294505</v>
      </c>
      <c r="BA213" s="134">
        <f t="shared" si="92"/>
        <v>120747.76715579053</v>
      </c>
      <c r="BB213" s="134"/>
      <c r="BC213" s="134"/>
      <c r="BD213" s="64"/>
      <c r="BE213" s="31">
        <v>204</v>
      </c>
      <c r="BF213" s="32" t="s">
        <v>266</v>
      </c>
      <c r="BG213" s="135">
        <v>0</v>
      </c>
      <c r="BH213" s="33">
        <v>0</v>
      </c>
      <c r="BI213" s="33"/>
      <c r="BJ213" s="34">
        <v>0</v>
      </c>
      <c r="BK213" s="35">
        <f t="shared" si="104"/>
        <v>0</v>
      </c>
      <c r="BL213" s="34">
        <v>0</v>
      </c>
      <c r="BM213" s="34">
        <v>0</v>
      </c>
      <c r="BN213" s="35">
        <f t="shared" si="93"/>
        <v>0</v>
      </c>
      <c r="BO213" s="36">
        <f t="shared" si="94"/>
        <v>0</v>
      </c>
      <c r="BP213" s="37"/>
      <c r="BQ213" s="35">
        <f t="shared" si="105"/>
        <v>0</v>
      </c>
      <c r="BR213" s="37"/>
      <c r="BS213" s="136">
        <f t="shared" si="106"/>
        <v>185891</v>
      </c>
      <c r="BT213" s="137">
        <f t="shared" si="107"/>
        <v>185891</v>
      </c>
      <c r="BU213" s="138">
        <f t="shared" si="108"/>
        <v>0</v>
      </c>
      <c r="BV213" s="137">
        <v>-2662.8462270549498</v>
      </c>
      <c r="BW213" s="35">
        <f t="shared" si="109"/>
        <v>-2662.8462270549498</v>
      </c>
      <c r="BX213" s="49" t="s">
        <v>26</v>
      </c>
      <c r="BY213" s="36">
        <f t="shared" si="95"/>
        <v>-2662.8462270549498</v>
      </c>
      <c r="BZ213" s="139"/>
      <c r="CA213" s="70"/>
      <c r="CB213" s="124">
        <v>204</v>
      </c>
      <c r="CC213" s="125">
        <v>0</v>
      </c>
      <c r="CD213" s="140">
        <v>0</v>
      </c>
      <c r="CE213" s="140">
        <v>0</v>
      </c>
      <c r="CF213" s="140">
        <v>0</v>
      </c>
      <c r="CG213" s="141">
        <v>0</v>
      </c>
      <c r="CK213" s="139"/>
    </row>
    <row r="214" spans="1:89" x14ac:dyDescent="0.25">
      <c r="A214" s="119">
        <v>205</v>
      </c>
      <c r="B214" s="119">
        <v>203</v>
      </c>
      <c r="C214" s="120" t="s">
        <v>267</v>
      </c>
      <c r="D214" s="8">
        <f t="shared" si="96"/>
        <v>0</v>
      </c>
      <c r="E214" s="9">
        <f t="shared" si="83"/>
        <v>0</v>
      </c>
      <c r="F214" s="9">
        <f t="shared" si="83"/>
        <v>0</v>
      </c>
      <c r="G214" s="9">
        <f t="shared" si="83"/>
        <v>0</v>
      </c>
      <c r="H214" s="26">
        <f t="shared" si="97"/>
        <v>0</v>
      </c>
      <c r="I214" s="27"/>
      <c r="J214" s="11">
        <f t="shared" si="84"/>
        <v>0</v>
      </c>
      <c r="K214" s="121" t="str">
        <f t="shared" si="98"/>
        <v/>
      </c>
      <c r="L214" s="28">
        <f t="shared" si="99"/>
        <v>0</v>
      </c>
      <c r="M214" s="26">
        <f t="shared" si="100"/>
        <v>0</v>
      </c>
      <c r="N214" s="29"/>
      <c r="O214" s="30">
        <f t="shared" si="85"/>
        <v>0</v>
      </c>
      <c r="Q214" s="11">
        <f t="shared" si="86"/>
        <v>0</v>
      </c>
      <c r="R214" s="9">
        <f t="shared" si="87"/>
        <v>0</v>
      </c>
      <c r="S214" s="9">
        <f t="shared" si="88"/>
        <v>0</v>
      </c>
      <c r="T214" s="10">
        <f t="shared" si="89"/>
        <v>0</v>
      </c>
      <c r="V214" s="30">
        <f t="shared" si="90"/>
        <v>0</v>
      </c>
      <c r="W214" s="123"/>
      <c r="X214" s="124">
        <v>205</v>
      </c>
      <c r="Y214" s="125"/>
      <c r="Z214" s="125"/>
      <c r="AA214" s="126"/>
      <c r="AB214" s="127"/>
      <c r="AC214" s="127"/>
      <c r="AD214" s="127"/>
      <c r="AE214" s="127"/>
      <c r="AF214" s="127"/>
      <c r="AG214" s="127"/>
      <c r="AH214" s="127"/>
      <c r="AI214" s="127"/>
      <c r="AJ214" s="127"/>
      <c r="AK214" s="127"/>
      <c r="AL214" s="128"/>
      <c r="AN214" s="124">
        <v>205</v>
      </c>
      <c r="AO214" s="129">
        <v>203</v>
      </c>
      <c r="AP214" s="130" t="s">
        <v>267</v>
      </c>
      <c r="AQ214" s="131">
        <f t="shared" si="91"/>
        <v>0</v>
      </c>
      <c r="AR214" s="132">
        <v>0</v>
      </c>
      <c r="AS214" s="131">
        <f t="shared" si="101"/>
        <v>0</v>
      </c>
      <c r="AT214" s="131">
        <v>0</v>
      </c>
      <c r="AU214" s="131">
        <v>0</v>
      </c>
      <c r="AV214" s="131">
        <v>0</v>
      </c>
      <c r="AW214" s="131">
        <v>0</v>
      </c>
      <c r="AX214" s="131">
        <v>0</v>
      </c>
      <c r="AY214" s="131">
        <f t="shared" si="102"/>
        <v>0</v>
      </c>
      <c r="AZ214" s="133">
        <f t="shared" si="103"/>
        <v>0</v>
      </c>
      <c r="BA214" s="134">
        <f t="shared" si="92"/>
        <v>0</v>
      </c>
      <c r="BB214" s="134"/>
      <c r="BC214" s="134"/>
      <c r="BD214" s="64"/>
      <c r="BE214" s="31">
        <v>205</v>
      </c>
      <c r="BF214" s="32" t="s">
        <v>267</v>
      </c>
      <c r="BG214" s="135">
        <v>0</v>
      </c>
      <c r="BH214" s="33">
        <v>0</v>
      </c>
      <c r="BI214" s="33"/>
      <c r="BJ214" s="34">
        <v>0</v>
      </c>
      <c r="BK214" s="35">
        <f t="shared" si="104"/>
        <v>0</v>
      </c>
      <c r="BL214" s="34">
        <v>0</v>
      </c>
      <c r="BM214" s="34">
        <v>0</v>
      </c>
      <c r="BN214" s="35">
        <f t="shared" si="93"/>
        <v>0</v>
      </c>
      <c r="BO214" s="36">
        <f t="shared" si="94"/>
        <v>0</v>
      </c>
      <c r="BP214" s="37"/>
      <c r="BQ214" s="35">
        <f t="shared" si="105"/>
        <v>0</v>
      </c>
      <c r="BR214" s="37"/>
      <c r="BS214" s="136">
        <f t="shared" si="106"/>
        <v>0</v>
      </c>
      <c r="BT214" s="137">
        <f t="shared" si="107"/>
        <v>0</v>
      </c>
      <c r="BU214" s="138">
        <f t="shared" si="108"/>
        <v>0</v>
      </c>
      <c r="BV214" s="137">
        <v>0</v>
      </c>
      <c r="BW214" s="35">
        <f t="shared" si="109"/>
        <v>0</v>
      </c>
      <c r="BX214" s="49" t="s">
        <v>26</v>
      </c>
      <c r="BY214" s="36">
        <f t="shared" si="95"/>
        <v>0</v>
      </c>
      <c r="BZ214" s="139"/>
      <c r="CA214" s="70"/>
      <c r="CB214" s="124">
        <v>205</v>
      </c>
      <c r="CC214" s="125"/>
      <c r="CD214" s="140"/>
      <c r="CE214" s="140"/>
      <c r="CF214" s="140"/>
      <c r="CG214" s="141"/>
      <c r="CK214" s="139"/>
    </row>
    <row r="215" spans="1:89" x14ac:dyDescent="0.25">
      <c r="A215" s="119">
        <v>206</v>
      </c>
      <c r="B215" s="119">
        <v>204</v>
      </c>
      <c r="C215" s="120" t="s">
        <v>268</v>
      </c>
      <c r="D215" s="8">
        <f t="shared" si="96"/>
        <v>0</v>
      </c>
      <c r="E215" s="9">
        <f t="shared" si="83"/>
        <v>0</v>
      </c>
      <c r="F215" s="9">
        <f t="shared" si="83"/>
        <v>0</v>
      </c>
      <c r="G215" s="9">
        <f t="shared" si="83"/>
        <v>0</v>
      </c>
      <c r="H215" s="26">
        <f t="shared" si="97"/>
        <v>0</v>
      </c>
      <c r="I215" s="27"/>
      <c r="J215" s="11">
        <f t="shared" si="84"/>
        <v>0</v>
      </c>
      <c r="K215" s="121" t="str">
        <f t="shared" si="98"/>
        <v/>
      </c>
      <c r="L215" s="28">
        <f t="shared" si="99"/>
        <v>0</v>
      </c>
      <c r="M215" s="26">
        <f t="shared" si="100"/>
        <v>0</v>
      </c>
      <c r="N215" s="29"/>
      <c r="O215" s="30">
        <f t="shared" si="85"/>
        <v>0</v>
      </c>
      <c r="Q215" s="11">
        <f t="shared" si="86"/>
        <v>0</v>
      </c>
      <c r="R215" s="9">
        <f t="shared" si="87"/>
        <v>0</v>
      </c>
      <c r="S215" s="9">
        <f t="shared" si="88"/>
        <v>0</v>
      </c>
      <c r="T215" s="10">
        <f t="shared" si="89"/>
        <v>0</v>
      </c>
      <c r="V215" s="30">
        <f t="shared" si="90"/>
        <v>0</v>
      </c>
      <c r="W215" s="123"/>
      <c r="X215" s="124">
        <v>206</v>
      </c>
      <c r="Y215" s="125"/>
      <c r="Z215" s="125"/>
      <c r="AA215" s="126"/>
      <c r="AB215" s="127"/>
      <c r="AC215" s="127"/>
      <c r="AD215" s="127"/>
      <c r="AE215" s="127"/>
      <c r="AF215" s="127"/>
      <c r="AG215" s="127"/>
      <c r="AH215" s="127"/>
      <c r="AI215" s="127"/>
      <c r="AJ215" s="127"/>
      <c r="AK215" s="127"/>
      <c r="AL215" s="128"/>
      <c r="AN215" s="124">
        <v>206</v>
      </c>
      <c r="AO215" s="129">
        <v>204</v>
      </c>
      <c r="AP215" s="130" t="s">
        <v>268</v>
      </c>
      <c r="AQ215" s="131">
        <f t="shared" si="91"/>
        <v>0</v>
      </c>
      <c r="AR215" s="132">
        <v>0</v>
      </c>
      <c r="AS215" s="131">
        <f t="shared" si="101"/>
        <v>0</v>
      </c>
      <c r="AT215" s="131">
        <v>0</v>
      </c>
      <c r="AU215" s="131">
        <v>0</v>
      </c>
      <c r="AV215" s="131">
        <v>0</v>
      </c>
      <c r="AW215" s="131">
        <v>0</v>
      </c>
      <c r="AX215" s="131">
        <v>0</v>
      </c>
      <c r="AY215" s="131">
        <f t="shared" si="102"/>
        <v>0</v>
      </c>
      <c r="AZ215" s="133">
        <f t="shared" si="103"/>
        <v>0</v>
      </c>
      <c r="BA215" s="134">
        <f t="shared" si="92"/>
        <v>0</v>
      </c>
      <c r="BB215" s="134"/>
      <c r="BC215" s="134"/>
      <c r="BD215" s="64"/>
      <c r="BE215" s="31">
        <v>206</v>
      </c>
      <c r="BF215" s="32" t="s">
        <v>268</v>
      </c>
      <c r="BG215" s="135">
        <v>0</v>
      </c>
      <c r="BH215" s="33">
        <v>0</v>
      </c>
      <c r="BI215" s="33"/>
      <c r="BJ215" s="34">
        <v>0</v>
      </c>
      <c r="BK215" s="35">
        <f t="shared" si="104"/>
        <v>0</v>
      </c>
      <c r="BL215" s="34">
        <v>0</v>
      </c>
      <c r="BM215" s="34">
        <v>0</v>
      </c>
      <c r="BN215" s="35">
        <f t="shared" si="93"/>
        <v>0</v>
      </c>
      <c r="BO215" s="36">
        <f t="shared" si="94"/>
        <v>0</v>
      </c>
      <c r="BP215" s="37"/>
      <c r="BQ215" s="35">
        <f t="shared" si="105"/>
        <v>0</v>
      </c>
      <c r="BR215" s="37"/>
      <c r="BS215" s="136">
        <f t="shared" si="106"/>
        <v>0</v>
      </c>
      <c r="BT215" s="137">
        <f t="shared" si="107"/>
        <v>0</v>
      </c>
      <c r="BU215" s="138">
        <f t="shared" si="108"/>
        <v>0</v>
      </c>
      <c r="BV215" s="137">
        <v>0</v>
      </c>
      <c r="BW215" s="35">
        <f t="shared" si="109"/>
        <v>0</v>
      </c>
      <c r="BX215" s="49" t="s">
        <v>26</v>
      </c>
      <c r="BY215" s="36">
        <f t="shared" si="95"/>
        <v>0</v>
      </c>
      <c r="BZ215" s="139"/>
      <c r="CA215" s="70"/>
      <c r="CB215" s="124">
        <v>206</v>
      </c>
      <c r="CC215" s="125"/>
      <c r="CD215" s="140"/>
      <c r="CE215" s="140"/>
      <c r="CF215" s="140"/>
      <c r="CG215" s="141"/>
      <c r="CK215" s="139"/>
    </row>
    <row r="216" spans="1:89" x14ac:dyDescent="0.25">
      <c r="A216" s="119">
        <v>207</v>
      </c>
      <c r="B216" s="119">
        <v>207</v>
      </c>
      <c r="C216" s="120" t="s">
        <v>269</v>
      </c>
      <c r="D216" s="8">
        <f t="shared" si="96"/>
        <v>2.0700000000000003</v>
      </c>
      <c r="E216" s="9">
        <f t="shared" si="83"/>
        <v>22775</v>
      </c>
      <c r="F216" s="9">
        <f t="shared" si="83"/>
        <v>0</v>
      </c>
      <c r="G216" s="9">
        <f t="shared" si="83"/>
        <v>961</v>
      </c>
      <c r="H216" s="26">
        <f t="shared" si="97"/>
        <v>23736</v>
      </c>
      <c r="I216" s="27"/>
      <c r="J216" s="11">
        <f t="shared" si="84"/>
        <v>-1747.5006508272115</v>
      </c>
      <c r="K216" s="121">
        <f t="shared" si="98"/>
        <v>-0.13347582817068054</v>
      </c>
      <c r="L216" s="28">
        <f t="shared" si="99"/>
        <v>961</v>
      </c>
      <c r="M216" s="26">
        <f t="shared" si="100"/>
        <v>-786.50065082721153</v>
      </c>
      <c r="N216" s="29"/>
      <c r="O216" s="30">
        <f t="shared" si="85"/>
        <v>24522.500650827213</v>
      </c>
      <c r="Q216" s="11">
        <f t="shared" si="86"/>
        <v>0</v>
      </c>
      <c r="R216" s="9">
        <f t="shared" si="87"/>
        <v>-1747.5006508272115</v>
      </c>
      <c r="S216" s="9">
        <f t="shared" si="88"/>
        <v>961</v>
      </c>
      <c r="T216" s="10">
        <f t="shared" si="89"/>
        <v>-786.50065082721153</v>
      </c>
      <c r="V216" s="30">
        <f t="shared" si="90"/>
        <v>14053.263032019679</v>
      </c>
      <c r="W216" s="123"/>
      <c r="X216" s="124">
        <v>207</v>
      </c>
      <c r="Y216" s="125">
        <v>2.0700000000000003</v>
      </c>
      <c r="Z216" s="125">
        <v>3.4227039361093324E-3</v>
      </c>
      <c r="AA216" s="126">
        <v>0</v>
      </c>
      <c r="AB216" s="127">
        <v>39208</v>
      </c>
      <c r="AC216" s="127">
        <v>0</v>
      </c>
      <c r="AD216" s="127">
        <v>39208</v>
      </c>
      <c r="AE216" s="127">
        <v>0</v>
      </c>
      <c r="AF216" s="127">
        <v>1845</v>
      </c>
      <c r="AG216" s="127">
        <v>41053</v>
      </c>
      <c r="AH216" s="127">
        <v>0</v>
      </c>
      <c r="AI216" s="127">
        <v>0</v>
      </c>
      <c r="AJ216" s="127">
        <v>0</v>
      </c>
      <c r="AK216" s="127">
        <v>0</v>
      </c>
      <c r="AL216" s="128">
        <v>41053</v>
      </c>
      <c r="AN216" s="124">
        <v>207</v>
      </c>
      <c r="AO216" s="129">
        <v>207</v>
      </c>
      <c r="AP216" s="130" t="s">
        <v>269</v>
      </c>
      <c r="AQ216" s="131">
        <f t="shared" si="91"/>
        <v>22775</v>
      </c>
      <c r="AR216" s="132">
        <v>120537</v>
      </c>
      <c r="AS216" s="131">
        <f t="shared" si="101"/>
        <v>0</v>
      </c>
      <c r="AT216" s="131">
        <v>755</v>
      </c>
      <c r="AU216" s="131">
        <v>14651</v>
      </c>
      <c r="AV216" s="131">
        <v>0</v>
      </c>
      <c r="AW216" s="131">
        <v>338</v>
      </c>
      <c r="AX216" s="131">
        <v>0</v>
      </c>
      <c r="AY216" s="131">
        <f t="shared" si="102"/>
        <v>-2651.7369679803219</v>
      </c>
      <c r="AZ216" s="133">
        <f t="shared" si="103"/>
        <v>13092.263032019679</v>
      </c>
      <c r="BA216" s="134">
        <f t="shared" si="92"/>
        <v>-1747.5006508272115</v>
      </c>
      <c r="BB216" s="134"/>
      <c r="BC216" s="134"/>
      <c r="BD216" s="64"/>
      <c r="BE216" s="31">
        <v>207</v>
      </c>
      <c r="BF216" s="32" t="s">
        <v>269</v>
      </c>
      <c r="BG216" s="135">
        <v>-1</v>
      </c>
      <c r="BH216" s="33">
        <v>-16433</v>
      </c>
      <c r="BI216" s="33"/>
      <c r="BJ216" s="34">
        <v>-884</v>
      </c>
      <c r="BK216" s="35">
        <f t="shared" si="104"/>
        <v>-17317</v>
      </c>
      <c r="BL216" s="34">
        <v>0</v>
      </c>
      <c r="BM216" s="34">
        <v>0</v>
      </c>
      <c r="BN216" s="35">
        <f t="shared" si="93"/>
        <v>0</v>
      </c>
      <c r="BO216" s="36">
        <f t="shared" si="94"/>
        <v>-17317</v>
      </c>
      <c r="BP216" s="37"/>
      <c r="BQ216" s="35">
        <f t="shared" si="105"/>
        <v>-884</v>
      </c>
      <c r="BR216" s="37"/>
      <c r="BS216" s="136">
        <f t="shared" si="106"/>
        <v>0</v>
      </c>
      <c r="BT216" s="137">
        <f t="shared" si="107"/>
        <v>0</v>
      </c>
      <c r="BU216" s="138">
        <f t="shared" si="108"/>
        <v>0</v>
      </c>
      <c r="BV216" s="137">
        <v>-2651.7369679803219</v>
      </c>
      <c r="BW216" s="35">
        <f t="shared" si="109"/>
        <v>-2651.7369679803219</v>
      </c>
      <c r="BX216" s="49" t="s">
        <v>26</v>
      </c>
      <c r="BY216" s="36">
        <f t="shared" si="95"/>
        <v>-3535.7369679803219</v>
      </c>
      <c r="BZ216" s="139"/>
      <c r="CA216" s="70"/>
      <c r="CB216" s="124">
        <v>207</v>
      </c>
      <c r="CC216" s="125">
        <v>0</v>
      </c>
      <c r="CD216" s="140">
        <v>0</v>
      </c>
      <c r="CE216" s="140">
        <v>0</v>
      </c>
      <c r="CF216" s="140">
        <v>0</v>
      </c>
      <c r="CG216" s="141">
        <v>0</v>
      </c>
      <c r="CK216" s="139"/>
    </row>
    <row r="217" spans="1:89" x14ac:dyDescent="0.25">
      <c r="A217" s="119">
        <v>208</v>
      </c>
      <c r="B217" s="119">
        <v>208</v>
      </c>
      <c r="C217" s="120" t="s">
        <v>270</v>
      </c>
      <c r="D217" s="8">
        <f t="shared" si="96"/>
        <v>2</v>
      </c>
      <c r="E217" s="9">
        <f t="shared" si="83"/>
        <v>27356</v>
      </c>
      <c r="F217" s="9">
        <f t="shared" si="83"/>
        <v>0</v>
      </c>
      <c r="G217" s="9">
        <f t="shared" si="83"/>
        <v>1786</v>
      </c>
      <c r="H217" s="26">
        <f t="shared" si="97"/>
        <v>29142</v>
      </c>
      <c r="I217" s="27"/>
      <c r="J217" s="11">
        <f t="shared" si="84"/>
        <v>0</v>
      </c>
      <c r="K217" s="121">
        <f t="shared" si="98"/>
        <v>0</v>
      </c>
      <c r="L217" s="28">
        <f t="shared" si="99"/>
        <v>1786</v>
      </c>
      <c r="M217" s="26">
        <f t="shared" si="100"/>
        <v>1786</v>
      </c>
      <c r="N217" s="29"/>
      <c r="O217" s="30">
        <f t="shared" si="85"/>
        <v>27356</v>
      </c>
      <c r="Q217" s="11">
        <f t="shared" si="86"/>
        <v>0</v>
      </c>
      <c r="R217" s="9">
        <f t="shared" si="87"/>
        <v>0</v>
      </c>
      <c r="S217" s="9">
        <f t="shared" si="88"/>
        <v>1786</v>
      </c>
      <c r="T217" s="10">
        <f t="shared" si="89"/>
        <v>1786</v>
      </c>
      <c r="V217" s="30">
        <f t="shared" si="90"/>
        <v>20981</v>
      </c>
      <c r="W217" s="123"/>
      <c r="X217" s="124">
        <v>208</v>
      </c>
      <c r="Y217" s="125">
        <v>2</v>
      </c>
      <c r="Z217" s="125">
        <v>0</v>
      </c>
      <c r="AA217" s="126">
        <v>0</v>
      </c>
      <c r="AB217" s="127">
        <v>27356</v>
      </c>
      <c r="AC217" s="127">
        <v>0</v>
      </c>
      <c r="AD217" s="127">
        <v>27356</v>
      </c>
      <c r="AE217" s="127">
        <v>0</v>
      </c>
      <c r="AF217" s="127">
        <v>1786</v>
      </c>
      <c r="AG217" s="127">
        <v>29142</v>
      </c>
      <c r="AH217" s="127">
        <v>0</v>
      </c>
      <c r="AI217" s="127">
        <v>0</v>
      </c>
      <c r="AJ217" s="127">
        <v>0</v>
      </c>
      <c r="AK217" s="127">
        <v>0</v>
      </c>
      <c r="AL217" s="128">
        <v>29142</v>
      </c>
      <c r="AN217" s="124">
        <v>208</v>
      </c>
      <c r="AO217" s="129">
        <v>208</v>
      </c>
      <c r="AP217" s="130" t="s">
        <v>270</v>
      </c>
      <c r="AQ217" s="131">
        <f t="shared" si="91"/>
        <v>27356</v>
      </c>
      <c r="AR217" s="132">
        <v>28224</v>
      </c>
      <c r="AS217" s="131">
        <f t="shared" si="101"/>
        <v>0</v>
      </c>
      <c r="AT217" s="131">
        <v>0</v>
      </c>
      <c r="AU217" s="131">
        <v>13557.5</v>
      </c>
      <c r="AV217" s="131">
        <v>542.5</v>
      </c>
      <c r="AW217" s="131">
        <v>5095</v>
      </c>
      <c r="AX217" s="131">
        <v>0</v>
      </c>
      <c r="AY217" s="131">
        <f t="shared" si="102"/>
        <v>0</v>
      </c>
      <c r="AZ217" s="133">
        <f t="shared" si="103"/>
        <v>19195</v>
      </c>
      <c r="BA217" s="134">
        <f t="shared" si="92"/>
        <v>0</v>
      </c>
      <c r="BB217" s="134"/>
      <c r="BC217" s="134"/>
      <c r="BD217" s="64"/>
      <c r="BE217" s="31">
        <v>208</v>
      </c>
      <c r="BF217" s="32" t="s">
        <v>270</v>
      </c>
      <c r="BG217" s="135">
        <v>0</v>
      </c>
      <c r="BH217" s="33">
        <v>0</v>
      </c>
      <c r="BI217" s="33"/>
      <c r="BJ217" s="34">
        <v>0</v>
      </c>
      <c r="BK217" s="35">
        <f t="shared" si="104"/>
        <v>0</v>
      </c>
      <c r="BL217" s="34">
        <v>0</v>
      </c>
      <c r="BM217" s="34">
        <v>0</v>
      </c>
      <c r="BN217" s="35">
        <f t="shared" si="93"/>
        <v>0</v>
      </c>
      <c r="BO217" s="36">
        <f t="shared" si="94"/>
        <v>0</v>
      </c>
      <c r="BP217" s="37"/>
      <c r="BQ217" s="35">
        <f t="shared" si="105"/>
        <v>0</v>
      </c>
      <c r="BR217" s="37"/>
      <c r="BS217" s="136">
        <f t="shared" si="106"/>
        <v>0</v>
      </c>
      <c r="BT217" s="137">
        <f t="shared" si="107"/>
        <v>0</v>
      </c>
      <c r="BU217" s="138">
        <f t="shared" si="108"/>
        <v>0</v>
      </c>
      <c r="BV217" s="137">
        <v>0</v>
      </c>
      <c r="BW217" s="35">
        <f t="shared" si="109"/>
        <v>0</v>
      </c>
      <c r="BX217" s="49" t="s">
        <v>26</v>
      </c>
      <c r="BY217" s="36">
        <f t="shared" si="95"/>
        <v>0</v>
      </c>
      <c r="BZ217" s="139"/>
      <c r="CA217" s="70"/>
      <c r="CB217" s="124">
        <v>208</v>
      </c>
      <c r="CC217" s="125">
        <v>0</v>
      </c>
      <c r="CD217" s="140">
        <v>0</v>
      </c>
      <c r="CE217" s="140">
        <v>0</v>
      </c>
      <c r="CF217" s="140">
        <v>0</v>
      </c>
      <c r="CG217" s="141">
        <v>0</v>
      </c>
      <c r="CK217" s="139"/>
    </row>
    <row r="218" spans="1:89" x14ac:dyDescent="0.25">
      <c r="A218" s="119">
        <v>209</v>
      </c>
      <c r="B218" s="119">
        <v>209</v>
      </c>
      <c r="C218" s="120" t="s">
        <v>271</v>
      </c>
      <c r="D218" s="8">
        <f t="shared" si="96"/>
        <v>59.72999999999999</v>
      </c>
      <c r="E218" s="9">
        <f t="shared" ref="E218:G281" si="110">AD218+BH218</f>
        <v>788614</v>
      </c>
      <c r="F218" s="9">
        <f t="shared" si="110"/>
        <v>0</v>
      </c>
      <c r="G218" s="9">
        <f t="shared" si="110"/>
        <v>53339</v>
      </c>
      <c r="H218" s="26">
        <f t="shared" si="97"/>
        <v>841953</v>
      </c>
      <c r="I218" s="27"/>
      <c r="J218" s="11">
        <f t="shared" si="84"/>
        <v>51244.522410503843</v>
      </c>
      <c r="K218" s="121">
        <f t="shared" si="98"/>
        <v>0.41102560534649696</v>
      </c>
      <c r="L218" s="28">
        <f t="shared" si="99"/>
        <v>53339</v>
      </c>
      <c r="M218" s="26">
        <f t="shared" si="100"/>
        <v>104583.52241050385</v>
      </c>
      <c r="N218" s="29"/>
      <c r="O218" s="30">
        <f t="shared" si="85"/>
        <v>737369.47758949618</v>
      </c>
      <c r="Q218" s="11">
        <f t="shared" si="86"/>
        <v>0</v>
      </c>
      <c r="R218" s="9">
        <f t="shared" si="87"/>
        <v>51244.522410503843</v>
      </c>
      <c r="S218" s="9">
        <f t="shared" si="88"/>
        <v>53339</v>
      </c>
      <c r="T218" s="10">
        <f t="shared" si="89"/>
        <v>104583.52241050385</v>
      </c>
      <c r="V218" s="30">
        <f t="shared" si="90"/>
        <v>178013.7690263832</v>
      </c>
      <c r="W218" s="123"/>
      <c r="X218" s="124">
        <v>209</v>
      </c>
      <c r="Y218" s="125">
        <v>59.72999999999999</v>
      </c>
      <c r="Z218" s="125">
        <v>0</v>
      </c>
      <c r="AA218" s="126">
        <v>0</v>
      </c>
      <c r="AB218" s="127">
        <v>788614</v>
      </c>
      <c r="AC218" s="127">
        <v>0</v>
      </c>
      <c r="AD218" s="127">
        <v>788614</v>
      </c>
      <c r="AE218" s="127">
        <v>0</v>
      </c>
      <c r="AF218" s="127">
        <v>53339</v>
      </c>
      <c r="AG218" s="127">
        <v>841953</v>
      </c>
      <c r="AH218" s="127">
        <v>0</v>
      </c>
      <c r="AI218" s="127">
        <v>0</v>
      </c>
      <c r="AJ218" s="127">
        <v>0</v>
      </c>
      <c r="AK218" s="127">
        <v>0</v>
      </c>
      <c r="AL218" s="128">
        <v>841953</v>
      </c>
      <c r="AN218" s="124">
        <v>209</v>
      </c>
      <c r="AO218" s="129">
        <v>209</v>
      </c>
      <c r="AP218" s="130" t="s">
        <v>271</v>
      </c>
      <c r="AQ218" s="131">
        <f t="shared" si="91"/>
        <v>788614</v>
      </c>
      <c r="AR218" s="132">
        <v>710053</v>
      </c>
      <c r="AS218" s="131">
        <f t="shared" si="101"/>
        <v>78561</v>
      </c>
      <c r="AT218" s="131">
        <v>13118</v>
      </c>
      <c r="AU218" s="131">
        <v>0</v>
      </c>
      <c r="AV218" s="131">
        <v>0</v>
      </c>
      <c r="AW218" s="131">
        <v>0</v>
      </c>
      <c r="AX218" s="131">
        <v>33796</v>
      </c>
      <c r="AY218" s="131">
        <f t="shared" si="102"/>
        <v>-800.23097361678811</v>
      </c>
      <c r="AZ218" s="133">
        <f t="shared" si="103"/>
        <v>124674.7690263832</v>
      </c>
      <c r="BA218" s="134">
        <f t="shared" si="92"/>
        <v>51244.522410503843</v>
      </c>
      <c r="BB218" s="134"/>
      <c r="BC218" s="134"/>
      <c r="BD218" s="64"/>
      <c r="BE218" s="31">
        <v>209</v>
      </c>
      <c r="BF218" s="32" t="s">
        <v>271</v>
      </c>
      <c r="BG218" s="135">
        <v>0</v>
      </c>
      <c r="BH218" s="33">
        <v>0</v>
      </c>
      <c r="BI218" s="33"/>
      <c r="BJ218" s="34">
        <v>0</v>
      </c>
      <c r="BK218" s="35">
        <f t="shared" si="104"/>
        <v>0</v>
      </c>
      <c r="BL218" s="34">
        <v>0</v>
      </c>
      <c r="BM218" s="34">
        <v>0</v>
      </c>
      <c r="BN218" s="35">
        <f t="shared" si="93"/>
        <v>0</v>
      </c>
      <c r="BO218" s="36">
        <f t="shared" si="94"/>
        <v>0</v>
      </c>
      <c r="BP218" s="37"/>
      <c r="BQ218" s="35">
        <f t="shared" si="105"/>
        <v>0</v>
      </c>
      <c r="BR218" s="37"/>
      <c r="BS218" s="136">
        <f t="shared" si="106"/>
        <v>78561</v>
      </c>
      <c r="BT218" s="137">
        <f t="shared" si="107"/>
        <v>78561</v>
      </c>
      <c r="BU218" s="138">
        <f t="shared" si="108"/>
        <v>0</v>
      </c>
      <c r="BV218" s="137">
        <v>-800.23097361678811</v>
      </c>
      <c r="BW218" s="35">
        <f t="shared" si="109"/>
        <v>-800.23097361678811</v>
      </c>
      <c r="BX218" s="49" t="s">
        <v>26</v>
      </c>
      <c r="BY218" s="36">
        <f t="shared" si="95"/>
        <v>-800.23097361678811</v>
      </c>
      <c r="BZ218" s="139"/>
      <c r="CA218" s="70"/>
      <c r="CB218" s="124">
        <v>209</v>
      </c>
      <c r="CC218" s="125">
        <v>0</v>
      </c>
      <c r="CD218" s="140">
        <v>0</v>
      </c>
      <c r="CE218" s="140">
        <v>0</v>
      </c>
      <c r="CF218" s="140">
        <v>0</v>
      </c>
      <c r="CG218" s="141">
        <v>0</v>
      </c>
      <c r="CK218" s="139"/>
    </row>
    <row r="219" spans="1:89" x14ac:dyDescent="0.25">
      <c r="A219" s="119">
        <v>210</v>
      </c>
      <c r="B219" s="119">
        <v>214</v>
      </c>
      <c r="C219" s="120" t="s">
        <v>272</v>
      </c>
      <c r="D219" s="8">
        <f t="shared" si="96"/>
        <v>197.88</v>
      </c>
      <c r="E219" s="9">
        <f t="shared" si="110"/>
        <v>2292541</v>
      </c>
      <c r="F219" s="9">
        <f t="shared" si="110"/>
        <v>0</v>
      </c>
      <c r="G219" s="9">
        <f t="shared" si="110"/>
        <v>171445</v>
      </c>
      <c r="H219" s="26">
        <f t="shared" si="97"/>
        <v>2463986</v>
      </c>
      <c r="I219" s="27"/>
      <c r="J219" s="11">
        <f t="shared" si="84"/>
        <v>91784.516558324991</v>
      </c>
      <c r="K219" s="121">
        <f t="shared" si="98"/>
        <v>0.36219018610097453</v>
      </c>
      <c r="L219" s="28">
        <f t="shared" si="99"/>
        <v>171445</v>
      </c>
      <c r="M219" s="26">
        <f t="shared" si="100"/>
        <v>263229.51655832498</v>
      </c>
      <c r="N219" s="29"/>
      <c r="O219" s="30">
        <f t="shared" si="85"/>
        <v>2200756.4834416751</v>
      </c>
      <c r="Q219" s="11">
        <f t="shared" si="86"/>
        <v>78825</v>
      </c>
      <c r="R219" s="9">
        <f t="shared" si="87"/>
        <v>91784.516558324991</v>
      </c>
      <c r="S219" s="9">
        <f t="shared" si="88"/>
        <v>176793</v>
      </c>
      <c r="T219" s="10">
        <f t="shared" si="89"/>
        <v>342054.51655832498</v>
      </c>
      <c r="V219" s="30">
        <f t="shared" si="90"/>
        <v>503685.25</v>
      </c>
      <c r="W219" s="123"/>
      <c r="X219" s="124">
        <v>210</v>
      </c>
      <c r="Y219" s="125">
        <v>197.88</v>
      </c>
      <c r="Z219" s="125">
        <v>0.14525057507785119</v>
      </c>
      <c r="AA219" s="126">
        <v>0</v>
      </c>
      <c r="AB219" s="127">
        <v>2290017</v>
      </c>
      <c r="AC219" s="127">
        <v>0</v>
      </c>
      <c r="AD219" s="127">
        <v>2290017</v>
      </c>
      <c r="AE219" s="127">
        <v>0</v>
      </c>
      <c r="AF219" s="127">
        <v>171245</v>
      </c>
      <c r="AG219" s="127">
        <v>2461262</v>
      </c>
      <c r="AH219" s="127">
        <v>73477</v>
      </c>
      <c r="AI219" s="127">
        <v>0</v>
      </c>
      <c r="AJ219" s="127">
        <v>5348</v>
      </c>
      <c r="AK219" s="127">
        <v>78825</v>
      </c>
      <c r="AL219" s="128">
        <v>2540087</v>
      </c>
      <c r="AN219" s="124">
        <v>210</v>
      </c>
      <c r="AO219" s="129">
        <v>214</v>
      </c>
      <c r="AP219" s="130" t="s">
        <v>272</v>
      </c>
      <c r="AQ219" s="131">
        <f t="shared" si="91"/>
        <v>2292541</v>
      </c>
      <c r="AR219" s="132">
        <v>2153263</v>
      </c>
      <c r="AS219" s="131">
        <f t="shared" si="101"/>
        <v>139278</v>
      </c>
      <c r="AT219" s="131">
        <v>0</v>
      </c>
      <c r="AU219" s="131">
        <v>28295</v>
      </c>
      <c r="AV219" s="131">
        <v>48342.75</v>
      </c>
      <c r="AW219" s="131">
        <v>31722.75</v>
      </c>
      <c r="AX219" s="131">
        <v>5776.75</v>
      </c>
      <c r="AY219" s="131">
        <f t="shared" si="102"/>
        <v>0</v>
      </c>
      <c r="AZ219" s="133">
        <f t="shared" si="103"/>
        <v>253415.25</v>
      </c>
      <c r="BA219" s="134">
        <f t="shared" si="92"/>
        <v>91784.516558324991</v>
      </c>
      <c r="BB219" s="134"/>
      <c r="BC219" s="134"/>
      <c r="BD219" s="64"/>
      <c r="BE219" s="31">
        <v>210</v>
      </c>
      <c r="BF219" s="32" t="s">
        <v>272</v>
      </c>
      <c r="BG219" s="135">
        <v>0.22222222222217169</v>
      </c>
      <c r="BH219" s="33">
        <v>2524</v>
      </c>
      <c r="BI219" s="33"/>
      <c r="BJ219" s="34">
        <v>200</v>
      </c>
      <c r="BK219" s="35">
        <f t="shared" si="104"/>
        <v>2724</v>
      </c>
      <c r="BL219" s="34">
        <v>0</v>
      </c>
      <c r="BM219" s="34">
        <v>0</v>
      </c>
      <c r="BN219" s="35">
        <f t="shared" si="93"/>
        <v>0</v>
      </c>
      <c r="BO219" s="36">
        <f t="shared" si="94"/>
        <v>2724</v>
      </c>
      <c r="BP219" s="37"/>
      <c r="BQ219" s="35">
        <f t="shared" si="105"/>
        <v>200</v>
      </c>
      <c r="BR219" s="37"/>
      <c r="BS219" s="136">
        <f t="shared" si="106"/>
        <v>139278</v>
      </c>
      <c r="BT219" s="137">
        <f t="shared" si="107"/>
        <v>136754</v>
      </c>
      <c r="BU219" s="138">
        <f t="shared" si="108"/>
        <v>2524</v>
      </c>
      <c r="BV219" s="137">
        <v>0</v>
      </c>
      <c r="BW219" s="35">
        <f t="shared" si="109"/>
        <v>0</v>
      </c>
      <c r="BX219" s="49" t="s">
        <v>26</v>
      </c>
      <c r="BY219" s="36">
        <f t="shared" si="95"/>
        <v>200</v>
      </c>
      <c r="BZ219" s="139"/>
      <c r="CA219" s="70"/>
      <c r="CB219" s="124">
        <v>210</v>
      </c>
      <c r="CC219" s="125">
        <v>0</v>
      </c>
      <c r="CD219" s="140">
        <v>0</v>
      </c>
      <c r="CE219" s="140">
        <v>0</v>
      </c>
      <c r="CF219" s="140">
        <v>0</v>
      </c>
      <c r="CG219" s="141">
        <v>0</v>
      </c>
      <c r="CK219" s="139"/>
    </row>
    <row r="220" spans="1:89" x14ac:dyDescent="0.25">
      <c r="A220" s="119">
        <v>211</v>
      </c>
      <c r="B220" s="119">
        <v>210</v>
      </c>
      <c r="C220" s="120" t="s">
        <v>273</v>
      </c>
      <c r="D220" s="8">
        <f t="shared" si="96"/>
        <v>10</v>
      </c>
      <c r="E220" s="9">
        <f t="shared" si="110"/>
        <v>112849</v>
      </c>
      <c r="F220" s="9">
        <f t="shared" si="110"/>
        <v>0</v>
      </c>
      <c r="G220" s="9">
        <f t="shared" si="110"/>
        <v>8928</v>
      </c>
      <c r="H220" s="26">
        <f t="shared" si="97"/>
        <v>121777</v>
      </c>
      <c r="I220" s="27"/>
      <c r="J220" s="11">
        <f t="shared" si="84"/>
        <v>25446.279591329745</v>
      </c>
      <c r="K220" s="121">
        <f t="shared" si="98"/>
        <v>0.40925654583720683</v>
      </c>
      <c r="L220" s="28">
        <f t="shared" si="99"/>
        <v>8928</v>
      </c>
      <c r="M220" s="26">
        <f t="shared" si="100"/>
        <v>34374.279591329745</v>
      </c>
      <c r="N220" s="29"/>
      <c r="O220" s="30">
        <f t="shared" si="85"/>
        <v>87402.720408670255</v>
      </c>
      <c r="Q220" s="11">
        <f t="shared" si="86"/>
        <v>0</v>
      </c>
      <c r="R220" s="9">
        <f t="shared" si="87"/>
        <v>25446.279591329745</v>
      </c>
      <c r="S220" s="9">
        <f t="shared" si="88"/>
        <v>8928</v>
      </c>
      <c r="T220" s="10">
        <f t="shared" si="89"/>
        <v>34374.279591329745</v>
      </c>
      <c r="V220" s="30">
        <f t="shared" si="90"/>
        <v>71104.842008170861</v>
      </c>
      <c r="W220" s="123"/>
      <c r="X220" s="124">
        <v>211</v>
      </c>
      <c r="Y220" s="125">
        <v>10</v>
      </c>
      <c r="Z220" s="125">
        <v>2.0728494187281718E-3</v>
      </c>
      <c r="AA220" s="126">
        <v>0</v>
      </c>
      <c r="AB220" s="127">
        <v>112849</v>
      </c>
      <c r="AC220" s="127">
        <v>0</v>
      </c>
      <c r="AD220" s="127">
        <v>112849</v>
      </c>
      <c r="AE220" s="127">
        <v>0</v>
      </c>
      <c r="AF220" s="127">
        <v>8928</v>
      </c>
      <c r="AG220" s="127">
        <v>121777</v>
      </c>
      <c r="AH220" s="127">
        <v>0</v>
      </c>
      <c r="AI220" s="127">
        <v>0</v>
      </c>
      <c r="AJ220" s="127">
        <v>0</v>
      </c>
      <c r="AK220" s="127">
        <v>0</v>
      </c>
      <c r="AL220" s="128">
        <v>121777</v>
      </c>
      <c r="AN220" s="124">
        <v>211</v>
      </c>
      <c r="AO220" s="129">
        <v>210</v>
      </c>
      <c r="AP220" s="130" t="s">
        <v>273</v>
      </c>
      <c r="AQ220" s="131">
        <f t="shared" si="91"/>
        <v>112849</v>
      </c>
      <c r="AR220" s="132">
        <v>74078</v>
      </c>
      <c r="AS220" s="131">
        <f t="shared" si="101"/>
        <v>38771</v>
      </c>
      <c r="AT220" s="131">
        <v>2585</v>
      </c>
      <c r="AU220" s="131">
        <v>0</v>
      </c>
      <c r="AV220" s="131">
        <v>0</v>
      </c>
      <c r="AW220" s="131">
        <v>14998.5</v>
      </c>
      <c r="AX220" s="131">
        <v>5980</v>
      </c>
      <c r="AY220" s="131">
        <f t="shared" si="102"/>
        <v>-157.65799182913906</v>
      </c>
      <c r="AZ220" s="133">
        <f t="shared" si="103"/>
        <v>62176.842008170861</v>
      </c>
      <c r="BA220" s="134">
        <f t="shared" si="92"/>
        <v>25446.279591329745</v>
      </c>
      <c r="BB220" s="134"/>
      <c r="BC220" s="134"/>
      <c r="BD220" s="64"/>
      <c r="BE220" s="31">
        <v>211</v>
      </c>
      <c r="BF220" s="32" t="s">
        <v>273</v>
      </c>
      <c r="BG220" s="135">
        <v>0</v>
      </c>
      <c r="BH220" s="33">
        <v>0</v>
      </c>
      <c r="BI220" s="33"/>
      <c r="BJ220" s="34">
        <v>0</v>
      </c>
      <c r="BK220" s="35">
        <f t="shared" si="104"/>
        <v>0</v>
      </c>
      <c r="BL220" s="34">
        <v>0</v>
      </c>
      <c r="BM220" s="34">
        <v>0</v>
      </c>
      <c r="BN220" s="35">
        <f t="shared" si="93"/>
        <v>0</v>
      </c>
      <c r="BO220" s="36">
        <f t="shared" si="94"/>
        <v>0</v>
      </c>
      <c r="BP220" s="37"/>
      <c r="BQ220" s="35">
        <f t="shared" si="105"/>
        <v>0</v>
      </c>
      <c r="BR220" s="37"/>
      <c r="BS220" s="136">
        <f t="shared" si="106"/>
        <v>38771</v>
      </c>
      <c r="BT220" s="137">
        <f t="shared" si="107"/>
        <v>38771</v>
      </c>
      <c r="BU220" s="138">
        <f t="shared" si="108"/>
        <v>0</v>
      </c>
      <c r="BV220" s="137">
        <v>-157.65799182913906</v>
      </c>
      <c r="BW220" s="35">
        <f t="shared" si="109"/>
        <v>-157.65799182913906</v>
      </c>
      <c r="BX220" s="49" t="s">
        <v>26</v>
      </c>
      <c r="BY220" s="36">
        <f t="shared" si="95"/>
        <v>-157.65799182913906</v>
      </c>
      <c r="BZ220" s="139"/>
      <c r="CA220" s="70"/>
      <c r="CB220" s="124">
        <v>211</v>
      </c>
      <c r="CC220" s="125">
        <v>0</v>
      </c>
      <c r="CD220" s="140">
        <v>0</v>
      </c>
      <c r="CE220" s="140">
        <v>0</v>
      </c>
      <c r="CF220" s="140">
        <v>0</v>
      </c>
      <c r="CG220" s="141">
        <v>0</v>
      </c>
      <c r="CK220" s="139"/>
    </row>
    <row r="221" spans="1:89" x14ac:dyDescent="0.25">
      <c r="A221" s="119">
        <v>212</v>
      </c>
      <c r="B221" s="119">
        <v>211</v>
      </c>
      <c r="C221" s="120" t="s">
        <v>274</v>
      </c>
      <c r="D221" s="8">
        <f t="shared" si="96"/>
        <v>126.43000000000002</v>
      </c>
      <c r="E221" s="9">
        <f t="shared" si="110"/>
        <v>1404269</v>
      </c>
      <c r="F221" s="9">
        <f t="shared" si="110"/>
        <v>0</v>
      </c>
      <c r="G221" s="9">
        <f t="shared" si="110"/>
        <v>112634</v>
      </c>
      <c r="H221" s="26">
        <f t="shared" si="97"/>
        <v>1516903</v>
      </c>
      <c r="I221" s="27"/>
      <c r="J221" s="11">
        <f t="shared" si="84"/>
        <v>184040.40919116969</v>
      </c>
      <c r="K221" s="121">
        <f t="shared" si="98"/>
        <v>0.48163361256482168</v>
      </c>
      <c r="L221" s="28">
        <f t="shared" si="99"/>
        <v>112634</v>
      </c>
      <c r="M221" s="26">
        <f t="shared" si="100"/>
        <v>296674.40919116966</v>
      </c>
      <c r="N221" s="29"/>
      <c r="O221" s="30">
        <f t="shared" si="85"/>
        <v>1220228.5908088302</v>
      </c>
      <c r="Q221" s="11">
        <f t="shared" si="86"/>
        <v>3630</v>
      </c>
      <c r="R221" s="9">
        <f t="shared" si="87"/>
        <v>184040.40919116969</v>
      </c>
      <c r="S221" s="9">
        <f t="shared" si="88"/>
        <v>112902</v>
      </c>
      <c r="T221" s="10">
        <f t="shared" si="89"/>
        <v>300304.40919116966</v>
      </c>
      <c r="V221" s="30">
        <f t="shared" si="90"/>
        <v>498381.0374947621</v>
      </c>
      <c r="W221" s="123"/>
      <c r="X221" s="124">
        <v>212</v>
      </c>
      <c r="Y221" s="125">
        <v>126.43000000000002</v>
      </c>
      <c r="Z221" s="125">
        <v>0</v>
      </c>
      <c r="AA221" s="126">
        <v>0</v>
      </c>
      <c r="AB221" s="127">
        <v>1404269</v>
      </c>
      <c r="AC221" s="127">
        <v>0</v>
      </c>
      <c r="AD221" s="127">
        <v>1404269</v>
      </c>
      <c r="AE221" s="127">
        <v>0</v>
      </c>
      <c r="AF221" s="127">
        <v>112634</v>
      </c>
      <c r="AG221" s="127">
        <v>1516903</v>
      </c>
      <c r="AH221" s="127">
        <v>3362</v>
      </c>
      <c r="AI221" s="127">
        <v>0</v>
      </c>
      <c r="AJ221" s="127">
        <v>268</v>
      </c>
      <c r="AK221" s="127">
        <v>3630</v>
      </c>
      <c r="AL221" s="128">
        <v>1520533</v>
      </c>
      <c r="AN221" s="124">
        <v>212</v>
      </c>
      <c r="AO221" s="129">
        <v>211</v>
      </c>
      <c r="AP221" s="130" t="s">
        <v>274</v>
      </c>
      <c r="AQ221" s="131">
        <f t="shared" si="91"/>
        <v>1404269</v>
      </c>
      <c r="AR221" s="132">
        <v>1123880</v>
      </c>
      <c r="AS221" s="131">
        <f t="shared" si="101"/>
        <v>280389</v>
      </c>
      <c r="AT221" s="131">
        <v>18323</v>
      </c>
      <c r="AU221" s="131">
        <v>32883.75</v>
      </c>
      <c r="AV221" s="131">
        <v>9678.5</v>
      </c>
      <c r="AW221" s="131">
        <v>26569.25</v>
      </c>
      <c r="AX221" s="131">
        <v>15391.25</v>
      </c>
      <c r="AY221" s="131">
        <f t="shared" si="102"/>
        <v>-1117.7125052378979</v>
      </c>
      <c r="AZ221" s="133">
        <f t="shared" si="103"/>
        <v>382117.0374947621</v>
      </c>
      <c r="BA221" s="134">
        <f t="shared" si="92"/>
        <v>184040.40919116969</v>
      </c>
      <c r="BB221" s="134"/>
      <c r="BC221" s="134"/>
      <c r="BD221" s="64"/>
      <c r="BE221" s="31">
        <v>212</v>
      </c>
      <c r="BF221" s="32" t="s">
        <v>274</v>
      </c>
      <c r="BG221" s="135">
        <v>0</v>
      </c>
      <c r="BH221" s="33">
        <v>0</v>
      </c>
      <c r="BI221" s="33"/>
      <c r="BJ221" s="34">
        <v>0</v>
      </c>
      <c r="BK221" s="35">
        <f t="shared" si="104"/>
        <v>0</v>
      </c>
      <c r="BL221" s="34">
        <v>0</v>
      </c>
      <c r="BM221" s="34">
        <v>0</v>
      </c>
      <c r="BN221" s="35">
        <f t="shared" si="93"/>
        <v>0</v>
      </c>
      <c r="BO221" s="36">
        <f t="shared" si="94"/>
        <v>0</v>
      </c>
      <c r="BP221" s="37"/>
      <c r="BQ221" s="35">
        <f t="shared" si="105"/>
        <v>0</v>
      </c>
      <c r="BR221" s="37"/>
      <c r="BS221" s="136">
        <f t="shared" si="106"/>
        <v>280389</v>
      </c>
      <c r="BT221" s="137">
        <f t="shared" si="107"/>
        <v>280389</v>
      </c>
      <c r="BU221" s="138">
        <f t="shared" si="108"/>
        <v>0</v>
      </c>
      <c r="BV221" s="137">
        <v>-1117.7125052378979</v>
      </c>
      <c r="BW221" s="35">
        <f t="shared" si="109"/>
        <v>-1117.7125052378979</v>
      </c>
      <c r="BX221" s="49" t="s">
        <v>26</v>
      </c>
      <c r="BY221" s="36">
        <f t="shared" si="95"/>
        <v>-1117.7125052378979</v>
      </c>
      <c r="BZ221" s="139"/>
      <c r="CA221" s="70"/>
      <c r="CB221" s="124">
        <v>212</v>
      </c>
      <c r="CC221" s="125">
        <v>0</v>
      </c>
      <c r="CD221" s="140">
        <v>0</v>
      </c>
      <c r="CE221" s="140">
        <v>0</v>
      </c>
      <c r="CF221" s="140">
        <v>0</v>
      </c>
      <c r="CG221" s="141">
        <v>0</v>
      </c>
      <c r="CK221" s="139"/>
    </row>
    <row r="222" spans="1:89" x14ac:dyDescent="0.25">
      <c r="A222" s="119">
        <v>213</v>
      </c>
      <c r="B222" s="119">
        <v>215</v>
      </c>
      <c r="C222" s="120" t="s">
        <v>275</v>
      </c>
      <c r="D222" s="8">
        <f t="shared" si="96"/>
        <v>2.76</v>
      </c>
      <c r="E222" s="9">
        <f t="shared" si="110"/>
        <v>43754</v>
      </c>
      <c r="F222" s="9">
        <f t="shared" si="110"/>
        <v>0</v>
      </c>
      <c r="G222" s="9">
        <f t="shared" si="110"/>
        <v>2404</v>
      </c>
      <c r="H222" s="26">
        <f t="shared" si="97"/>
        <v>46158</v>
      </c>
      <c r="I222" s="27"/>
      <c r="J222" s="11">
        <f t="shared" si="84"/>
        <v>28833.98481808291</v>
      </c>
      <c r="K222" s="121">
        <f t="shared" si="98"/>
        <v>0.6235622220245759</v>
      </c>
      <c r="L222" s="28">
        <f t="shared" si="99"/>
        <v>2404</v>
      </c>
      <c r="M222" s="26">
        <f t="shared" si="100"/>
        <v>31237.98481808291</v>
      </c>
      <c r="N222" s="29"/>
      <c r="O222" s="30">
        <f t="shared" si="85"/>
        <v>14920.01518191709</v>
      </c>
      <c r="Q222" s="11">
        <f t="shared" si="86"/>
        <v>0</v>
      </c>
      <c r="R222" s="9">
        <f t="shared" si="87"/>
        <v>28833.98481808291</v>
      </c>
      <c r="S222" s="9">
        <f t="shared" si="88"/>
        <v>2404</v>
      </c>
      <c r="T222" s="10">
        <f t="shared" si="89"/>
        <v>31237.98481808291</v>
      </c>
      <c r="V222" s="30">
        <f t="shared" si="90"/>
        <v>48644.75</v>
      </c>
      <c r="W222" s="123"/>
      <c r="X222" s="124">
        <v>213</v>
      </c>
      <c r="Y222" s="125">
        <v>2.76</v>
      </c>
      <c r="Z222" s="125">
        <v>6.7317073170732267E-2</v>
      </c>
      <c r="AA222" s="126">
        <v>0</v>
      </c>
      <c r="AB222" s="127">
        <v>43754</v>
      </c>
      <c r="AC222" s="127">
        <v>0</v>
      </c>
      <c r="AD222" s="127">
        <v>43754</v>
      </c>
      <c r="AE222" s="127">
        <v>0</v>
      </c>
      <c r="AF222" s="127">
        <v>2404</v>
      </c>
      <c r="AG222" s="127">
        <v>46158</v>
      </c>
      <c r="AH222" s="127">
        <v>0</v>
      </c>
      <c r="AI222" s="127">
        <v>0</v>
      </c>
      <c r="AJ222" s="127">
        <v>0</v>
      </c>
      <c r="AK222" s="127">
        <v>0</v>
      </c>
      <c r="AL222" s="128">
        <v>46158</v>
      </c>
      <c r="AN222" s="124">
        <v>213</v>
      </c>
      <c r="AO222" s="129">
        <v>215</v>
      </c>
      <c r="AP222" s="130" t="s">
        <v>275</v>
      </c>
      <c r="AQ222" s="131">
        <f t="shared" si="91"/>
        <v>43754</v>
      </c>
      <c r="AR222" s="132">
        <v>0</v>
      </c>
      <c r="AS222" s="131">
        <f t="shared" si="101"/>
        <v>43754</v>
      </c>
      <c r="AT222" s="131">
        <v>0</v>
      </c>
      <c r="AU222" s="131">
        <v>432.75</v>
      </c>
      <c r="AV222" s="131">
        <v>0</v>
      </c>
      <c r="AW222" s="131">
        <v>2054</v>
      </c>
      <c r="AX222" s="131">
        <v>0</v>
      </c>
      <c r="AY222" s="131">
        <f t="shared" si="102"/>
        <v>0</v>
      </c>
      <c r="AZ222" s="133">
        <f t="shared" si="103"/>
        <v>46240.75</v>
      </c>
      <c r="BA222" s="134">
        <f t="shared" si="92"/>
        <v>28833.98481808291</v>
      </c>
      <c r="BB222" s="134"/>
      <c r="BC222" s="134"/>
      <c r="BD222" s="64"/>
      <c r="BE222" s="31">
        <v>213</v>
      </c>
      <c r="BF222" s="32" t="s">
        <v>275</v>
      </c>
      <c r="BG222" s="135">
        <v>0</v>
      </c>
      <c r="BH222" s="33">
        <v>0</v>
      </c>
      <c r="BI222" s="33"/>
      <c r="BJ222" s="34">
        <v>0</v>
      </c>
      <c r="BK222" s="35">
        <f t="shared" si="104"/>
        <v>0</v>
      </c>
      <c r="BL222" s="34">
        <v>0</v>
      </c>
      <c r="BM222" s="34">
        <v>0</v>
      </c>
      <c r="BN222" s="35">
        <f t="shared" si="93"/>
        <v>0</v>
      </c>
      <c r="BO222" s="36">
        <f t="shared" si="94"/>
        <v>0</v>
      </c>
      <c r="BP222" s="37"/>
      <c r="BQ222" s="35">
        <f t="shared" si="105"/>
        <v>0</v>
      </c>
      <c r="BR222" s="37"/>
      <c r="BS222" s="136">
        <f t="shared" si="106"/>
        <v>43754</v>
      </c>
      <c r="BT222" s="137">
        <f t="shared" si="107"/>
        <v>43754</v>
      </c>
      <c r="BU222" s="138">
        <f t="shared" si="108"/>
        <v>0</v>
      </c>
      <c r="BV222" s="137">
        <v>0</v>
      </c>
      <c r="BW222" s="35">
        <f t="shared" si="109"/>
        <v>0</v>
      </c>
      <c r="BX222" s="49" t="s">
        <v>26</v>
      </c>
      <c r="BY222" s="36">
        <f t="shared" si="95"/>
        <v>0</v>
      </c>
      <c r="BZ222" s="139"/>
      <c r="CA222" s="70"/>
      <c r="CB222" s="124">
        <v>213</v>
      </c>
      <c r="CC222" s="125">
        <v>0</v>
      </c>
      <c r="CD222" s="140">
        <v>0</v>
      </c>
      <c r="CE222" s="140">
        <v>0</v>
      </c>
      <c r="CF222" s="140">
        <v>0</v>
      </c>
      <c r="CG222" s="141">
        <v>0</v>
      </c>
      <c r="CK222" s="139"/>
    </row>
    <row r="223" spans="1:89" x14ac:dyDescent="0.25">
      <c r="A223" s="119">
        <v>214</v>
      </c>
      <c r="B223" s="119">
        <v>216</v>
      </c>
      <c r="C223" s="120" t="s">
        <v>276</v>
      </c>
      <c r="D223" s="8">
        <f t="shared" si="96"/>
        <v>2</v>
      </c>
      <c r="E223" s="9">
        <f t="shared" si="110"/>
        <v>20021</v>
      </c>
      <c r="F223" s="9">
        <f t="shared" si="110"/>
        <v>0</v>
      </c>
      <c r="G223" s="9">
        <f t="shared" si="110"/>
        <v>1786</v>
      </c>
      <c r="H223" s="26">
        <f t="shared" si="97"/>
        <v>21807</v>
      </c>
      <c r="I223" s="27"/>
      <c r="J223" s="11">
        <f t="shared" si="84"/>
        <v>0</v>
      </c>
      <c r="K223" s="121">
        <f t="shared" si="98"/>
        <v>0</v>
      </c>
      <c r="L223" s="28">
        <f t="shared" si="99"/>
        <v>1786</v>
      </c>
      <c r="M223" s="26">
        <f t="shared" si="100"/>
        <v>1786</v>
      </c>
      <c r="N223" s="29"/>
      <c r="O223" s="30">
        <f t="shared" si="85"/>
        <v>20021</v>
      </c>
      <c r="Q223" s="11">
        <f t="shared" si="86"/>
        <v>0</v>
      </c>
      <c r="R223" s="9">
        <f t="shared" si="87"/>
        <v>0</v>
      </c>
      <c r="S223" s="9">
        <f t="shared" si="88"/>
        <v>1786</v>
      </c>
      <c r="T223" s="10">
        <f t="shared" si="89"/>
        <v>1786</v>
      </c>
      <c r="V223" s="30">
        <f t="shared" si="90"/>
        <v>7706.75</v>
      </c>
      <c r="W223" s="123"/>
      <c r="X223" s="124">
        <v>214</v>
      </c>
      <c r="Y223" s="125">
        <v>2</v>
      </c>
      <c r="Z223" s="125">
        <v>0</v>
      </c>
      <c r="AA223" s="126">
        <v>0</v>
      </c>
      <c r="AB223" s="127">
        <v>20021</v>
      </c>
      <c r="AC223" s="127">
        <v>0</v>
      </c>
      <c r="AD223" s="127">
        <v>20021</v>
      </c>
      <c r="AE223" s="127">
        <v>0</v>
      </c>
      <c r="AF223" s="127">
        <v>1786</v>
      </c>
      <c r="AG223" s="127">
        <v>21807</v>
      </c>
      <c r="AH223" s="127">
        <v>0</v>
      </c>
      <c r="AI223" s="127">
        <v>0</v>
      </c>
      <c r="AJ223" s="127">
        <v>0</v>
      </c>
      <c r="AK223" s="127">
        <v>0</v>
      </c>
      <c r="AL223" s="128">
        <v>21807</v>
      </c>
      <c r="AN223" s="124">
        <v>214</v>
      </c>
      <c r="AO223" s="129">
        <v>216</v>
      </c>
      <c r="AP223" s="130" t="s">
        <v>276</v>
      </c>
      <c r="AQ223" s="131">
        <f t="shared" si="91"/>
        <v>20021</v>
      </c>
      <c r="AR223" s="132">
        <v>34635</v>
      </c>
      <c r="AS223" s="131">
        <f t="shared" si="101"/>
        <v>0</v>
      </c>
      <c r="AT223" s="131">
        <v>0</v>
      </c>
      <c r="AU223" s="131">
        <v>0</v>
      </c>
      <c r="AV223" s="131">
        <v>4210.25</v>
      </c>
      <c r="AW223" s="131">
        <v>0</v>
      </c>
      <c r="AX223" s="131">
        <v>1710.5</v>
      </c>
      <c r="AY223" s="131">
        <f t="shared" si="102"/>
        <v>0</v>
      </c>
      <c r="AZ223" s="133">
        <f t="shared" si="103"/>
        <v>5920.75</v>
      </c>
      <c r="BA223" s="134">
        <f t="shared" si="92"/>
        <v>0</v>
      </c>
      <c r="BB223" s="134"/>
      <c r="BC223" s="134"/>
      <c r="BD223" s="64"/>
      <c r="BE223" s="31">
        <v>214</v>
      </c>
      <c r="BF223" s="32" t="s">
        <v>276</v>
      </c>
      <c r="BG223" s="135">
        <v>0</v>
      </c>
      <c r="BH223" s="33">
        <v>0</v>
      </c>
      <c r="BI223" s="33"/>
      <c r="BJ223" s="34">
        <v>0</v>
      </c>
      <c r="BK223" s="35">
        <f t="shared" si="104"/>
        <v>0</v>
      </c>
      <c r="BL223" s="34">
        <v>0</v>
      </c>
      <c r="BM223" s="34">
        <v>0</v>
      </c>
      <c r="BN223" s="35">
        <f t="shared" si="93"/>
        <v>0</v>
      </c>
      <c r="BO223" s="36">
        <f t="shared" si="94"/>
        <v>0</v>
      </c>
      <c r="BP223" s="37"/>
      <c r="BQ223" s="35">
        <f t="shared" si="105"/>
        <v>0</v>
      </c>
      <c r="BR223" s="37"/>
      <c r="BS223" s="136">
        <f t="shared" si="106"/>
        <v>0</v>
      </c>
      <c r="BT223" s="137">
        <f t="shared" si="107"/>
        <v>0</v>
      </c>
      <c r="BU223" s="138">
        <f t="shared" si="108"/>
        <v>0</v>
      </c>
      <c r="BV223" s="137">
        <v>0</v>
      </c>
      <c r="BW223" s="35">
        <f t="shared" si="109"/>
        <v>0</v>
      </c>
      <c r="BX223" s="49" t="s">
        <v>26</v>
      </c>
      <c r="BY223" s="36">
        <f t="shared" si="95"/>
        <v>0</v>
      </c>
      <c r="BZ223" s="139"/>
      <c r="CA223" s="70"/>
      <c r="CB223" s="124">
        <v>214</v>
      </c>
      <c r="CC223" s="125">
        <v>0</v>
      </c>
      <c r="CD223" s="140">
        <v>0</v>
      </c>
      <c r="CE223" s="140">
        <v>0</v>
      </c>
      <c r="CF223" s="140">
        <v>0</v>
      </c>
      <c r="CG223" s="141">
        <v>0</v>
      </c>
      <c r="CK223" s="139"/>
    </row>
    <row r="224" spans="1:89" x14ac:dyDescent="0.25">
      <c r="A224" s="119">
        <v>215</v>
      </c>
      <c r="B224" s="119">
        <v>212</v>
      </c>
      <c r="C224" s="120" t="s">
        <v>277</v>
      </c>
      <c r="D224" s="8">
        <f t="shared" si="96"/>
        <v>7</v>
      </c>
      <c r="E224" s="9">
        <f t="shared" si="110"/>
        <v>74358</v>
      </c>
      <c r="F224" s="9">
        <f t="shared" si="110"/>
        <v>0</v>
      </c>
      <c r="G224" s="9">
        <f t="shared" si="110"/>
        <v>5358</v>
      </c>
      <c r="H224" s="26">
        <f t="shared" si="97"/>
        <v>79716</v>
      </c>
      <c r="I224" s="27"/>
      <c r="J224" s="11">
        <f t="shared" si="84"/>
        <v>49002.089936988828</v>
      </c>
      <c r="K224" s="121">
        <f t="shared" si="98"/>
        <v>0.65900225849254723</v>
      </c>
      <c r="L224" s="28">
        <f t="shared" si="99"/>
        <v>5358</v>
      </c>
      <c r="M224" s="26">
        <f t="shared" si="100"/>
        <v>54360.089936988828</v>
      </c>
      <c r="N224" s="29"/>
      <c r="O224" s="30">
        <f t="shared" si="85"/>
        <v>25355.910063011172</v>
      </c>
      <c r="Q224" s="11">
        <f t="shared" si="86"/>
        <v>13286</v>
      </c>
      <c r="R224" s="9">
        <f t="shared" si="87"/>
        <v>49002.089936988828</v>
      </c>
      <c r="S224" s="9">
        <f t="shared" si="88"/>
        <v>6251</v>
      </c>
      <c r="T224" s="10">
        <f t="shared" si="89"/>
        <v>67646.089936988836</v>
      </c>
      <c r="V224" s="30">
        <f t="shared" si="90"/>
        <v>93002</v>
      </c>
      <c r="W224" s="123"/>
      <c r="X224" s="124">
        <v>215</v>
      </c>
      <c r="Y224" s="125">
        <v>7</v>
      </c>
      <c r="Z224" s="125">
        <v>0</v>
      </c>
      <c r="AA224" s="126">
        <v>0</v>
      </c>
      <c r="AB224" s="127">
        <v>74358</v>
      </c>
      <c r="AC224" s="127">
        <v>0</v>
      </c>
      <c r="AD224" s="127">
        <v>74358</v>
      </c>
      <c r="AE224" s="127">
        <v>0</v>
      </c>
      <c r="AF224" s="127">
        <v>5358</v>
      </c>
      <c r="AG224" s="127">
        <v>79716</v>
      </c>
      <c r="AH224" s="127">
        <v>12393</v>
      </c>
      <c r="AI224" s="127">
        <v>0</v>
      </c>
      <c r="AJ224" s="127">
        <v>893</v>
      </c>
      <c r="AK224" s="127">
        <v>13286</v>
      </c>
      <c r="AL224" s="128">
        <v>93002</v>
      </c>
      <c r="AN224" s="124">
        <v>215</v>
      </c>
      <c r="AO224" s="129">
        <v>212</v>
      </c>
      <c r="AP224" s="130" t="s">
        <v>277</v>
      </c>
      <c r="AQ224" s="131">
        <f t="shared" si="91"/>
        <v>74358</v>
      </c>
      <c r="AR224" s="132">
        <v>0</v>
      </c>
      <c r="AS224" s="131">
        <f t="shared" si="101"/>
        <v>74358</v>
      </c>
      <c r="AT224" s="131">
        <v>0</v>
      </c>
      <c r="AU224" s="131">
        <v>0</v>
      </c>
      <c r="AV224" s="131">
        <v>0</v>
      </c>
      <c r="AW224" s="131">
        <v>0</v>
      </c>
      <c r="AX224" s="131">
        <v>0</v>
      </c>
      <c r="AY224" s="131">
        <f t="shared" si="102"/>
        <v>0</v>
      </c>
      <c r="AZ224" s="133">
        <f t="shared" si="103"/>
        <v>74358</v>
      </c>
      <c r="BA224" s="134">
        <f t="shared" si="92"/>
        <v>49002.089936988828</v>
      </c>
      <c r="BB224" s="134"/>
      <c r="BC224" s="134"/>
      <c r="BD224" s="64"/>
      <c r="BE224" s="31">
        <v>215</v>
      </c>
      <c r="BF224" s="32" t="s">
        <v>277</v>
      </c>
      <c r="BG224" s="135">
        <v>0</v>
      </c>
      <c r="BH224" s="33">
        <v>0</v>
      </c>
      <c r="BI224" s="33"/>
      <c r="BJ224" s="34">
        <v>0</v>
      </c>
      <c r="BK224" s="35">
        <f t="shared" si="104"/>
        <v>0</v>
      </c>
      <c r="BL224" s="34">
        <v>0</v>
      </c>
      <c r="BM224" s="34">
        <v>0</v>
      </c>
      <c r="BN224" s="35">
        <f t="shared" si="93"/>
        <v>0</v>
      </c>
      <c r="BO224" s="36">
        <f t="shared" si="94"/>
        <v>0</v>
      </c>
      <c r="BP224" s="37"/>
      <c r="BQ224" s="35">
        <f t="shared" si="105"/>
        <v>0</v>
      </c>
      <c r="BR224" s="37"/>
      <c r="BS224" s="136">
        <f t="shared" si="106"/>
        <v>74358</v>
      </c>
      <c r="BT224" s="137">
        <f t="shared" si="107"/>
        <v>74358</v>
      </c>
      <c r="BU224" s="138">
        <f t="shared" si="108"/>
        <v>0</v>
      </c>
      <c r="BV224" s="137">
        <v>0</v>
      </c>
      <c r="BW224" s="35">
        <f t="shared" si="109"/>
        <v>0</v>
      </c>
      <c r="BX224" s="49" t="s">
        <v>26</v>
      </c>
      <c r="BY224" s="36">
        <f t="shared" si="95"/>
        <v>0</v>
      </c>
      <c r="BZ224" s="139"/>
      <c r="CA224" s="70"/>
      <c r="CB224" s="124">
        <v>215</v>
      </c>
      <c r="CC224" s="125">
        <v>0</v>
      </c>
      <c r="CD224" s="140">
        <v>0</v>
      </c>
      <c r="CE224" s="140">
        <v>0</v>
      </c>
      <c r="CF224" s="140">
        <v>0</v>
      </c>
      <c r="CG224" s="141">
        <v>0</v>
      </c>
      <c r="CK224" s="139"/>
    </row>
    <row r="225" spans="1:89" x14ac:dyDescent="0.25">
      <c r="A225" s="119">
        <v>216</v>
      </c>
      <c r="B225" s="119">
        <v>217</v>
      </c>
      <c r="C225" s="120" t="s">
        <v>278</v>
      </c>
      <c r="D225" s="8">
        <f t="shared" si="96"/>
        <v>0</v>
      </c>
      <c r="E225" s="9">
        <f t="shared" si="110"/>
        <v>0</v>
      </c>
      <c r="F225" s="9">
        <f t="shared" si="110"/>
        <v>0</v>
      </c>
      <c r="G225" s="9">
        <f t="shared" si="110"/>
        <v>0</v>
      </c>
      <c r="H225" s="26">
        <f t="shared" si="97"/>
        <v>0</v>
      </c>
      <c r="I225" s="27"/>
      <c r="J225" s="11">
        <f t="shared" si="84"/>
        <v>0</v>
      </c>
      <c r="K225" s="121" t="str">
        <f t="shared" si="98"/>
        <v/>
      </c>
      <c r="L225" s="28">
        <f t="shared" si="99"/>
        <v>0</v>
      </c>
      <c r="M225" s="26">
        <f t="shared" si="100"/>
        <v>0</v>
      </c>
      <c r="N225" s="29"/>
      <c r="O225" s="30">
        <f t="shared" si="85"/>
        <v>0</v>
      </c>
      <c r="Q225" s="11">
        <f t="shared" si="86"/>
        <v>0</v>
      </c>
      <c r="R225" s="9">
        <f t="shared" si="87"/>
        <v>0</v>
      </c>
      <c r="S225" s="9">
        <f t="shared" si="88"/>
        <v>0</v>
      </c>
      <c r="T225" s="10">
        <f t="shared" si="89"/>
        <v>0</v>
      </c>
      <c r="V225" s="30">
        <f t="shared" si="90"/>
        <v>0</v>
      </c>
      <c r="W225" s="123"/>
      <c r="X225" s="124">
        <v>216</v>
      </c>
      <c r="Y225" s="125"/>
      <c r="Z225" s="125"/>
      <c r="AA225" s="126"/>
      <c r="AB225" s="127"/>
      <c r="AC225" s="127"/>
      <c r="AD225" s="127"/>
      <c r="AE225" s="127"/>
      <c r="AF225" s="127"/>
      <c r="AG225" s="127"/>
      <c r="AH225" s="127"/>
      <c r="AI225" s="127"/>
      <c r="AJ225" s="127"/>
      <c r="AK225" s="127"/>
      <c r="AL225" s="128"/>
      <c r="AN225" s="124">
        <v>216</v>
      </c>
      <c r="AO225" s="129">
        <v>217</v>
      </c>
      <c r="AP225" s="130" t="s">
        <v>278</v>
      </c>
      <c r="AQ225" s="131">
        <f t="shared" si="91"/>
        <v>0</v>
      </c>
      <c r="AR225" s="132">
        <v>0</v>
      </c>
      <c r="AS225" s="131">
        <f t="shared" si="101"/>
        <v>0</v>
      </c>
      <c r="AT225" s="131">
        <v>0</v>
      </c>
      <c r="AU225" s="131">
        <v>0</v>
      </c>
      <c r="AV225" s="131">
        <v>0</v>
      </c>
      <c r="AW225" s="131">
        <v>0</v>
      </c>
      <c r="AX225" s="131">
        <v>0</v>
      </c>
      <c r="AY225" s="131">
        <f t="shared" si="102"/>
        <v>0</v>
      </c>
      <c r="AZ225" s="133">
        <f t="shared" si="103"/>
        <v>0</v>
      </c>
      <c r="BA225" s="134">
        <f t="shared" si="92"/>
        <v>0</v>
      </c>
      <c r="BB225" s="134"/>
      <c r="BC225" s="134"/>
      <c r="BD225" s="64"/>
      <c r="BE225" s="31">
        <v>216</v>
      </c>
      <c r="BF225" s="32" t="s">
        <v>278</v>
      </c>
      <c r="BG225" s="135">
        <v>0</v>
      </c>
      <c r="BH225" s="33">
        <v>0</v>
      </c>
      <c r="BI225" s="33"/>
      <c r="BJ225" s="34">
        <v>0</v>
      </c>
      <c r="BK225" s="35">
        <f t="shared" si="104"/>
        <v>0</v>
      </c>
      <c r="BL225" s="34">
        <v>0</v>
      </c>
      <c r="BM225" s="34">
        <v>0</v>
      </c>
      <c r="BN225" s="35">
        <f t="shared" si="93"/>
        <v>0</v>
      </c>
      <c r="BO225" s="36">
        <f t="shared" si="94"/>
        <v>0</v>
      </c>
      <c r="BP225" s="37"/>
      <c r="BQ225" s="35">
        <f t="shared" si="105"/>
        <v>0</v>
      </c>
      <c r="BR225" s="37"/>
      <c r="BS225" s="136">
        <f t="shared" si="106"/>
        <v>0</v>
      </c>
      <c r="BT225" s="137">
        <f t="shared" si="107"/>
        <v>0</v>
      </c>
      <c r="BU225" s="138">
        <f t="shared" si="108"/>
        <v>0</v>
      </c>
      <c r="BV225" s="137">
        <v>0</v>
      </c>
      <c r="BW225" s="35">
        <f t="shared" si="109"/>
        <v>0</v>
      </c>
      <c r="BX225" s="49" t="s">
        <v>26</v>
      </c>
      <c r="BY225" s="36">
        <f t="shared" si="95"/>
        <v>0</v>
      </c>
      <c r="BZ225" s="139"/>
      <c r="CA225" s="70"/>
      <c r="CB225" s="124">
        <v>216</v>
      </c>
      <c r="CC225" s="125"/>
      <c r="CD225" s="140"/>
      <c r="CE225" s="140"/>
      <c r="CF225" s="140"/>
      <c r="CG225" s="141"/>
      <c r="CK225" s="139"/>
    </row>
    <row r="226" spans="1:89" x14ac:dyDescent="0.25">
      <c r="A226" s="119">
        <v>217</v>
      </c>
      <c r="B226" s="119">
        <v>213</v>
      </c>
      <c r="C226" s="120" t="s">
        <v>279</v>
      </c>
      <c r="D226" s="8">
        <f t="shared" si="96"/>
        <v>2</v>
      </c>
      <c r="E226" s="9">
        <f t="shared" si="110"/>
        <v>28366</v>
      </c>
      <c r="F226" s="9">
        <f t="shared" si="110"/>
        <v>0</v>
      </c>
      <c r="G226" s="9">
        <f t="shared" si="110"/>
        <v>1786</v>
      </c>
      <c r="H226" s="26">
        <f t="shared" si="97"/>
        <v>30152</v>
      </c>
      <c r="I226" s="27"/>
      <c r="J226" s="11">
        <f t="shared" si="84"/>
        <v>17786.023192349883</v>
      </c>
      <c r="K226" s="121">
        <f t="shared" si="98"/>
        <v>0.65082752396081012</v>
      </c>
      <c r="L226" s="28">
        <f t="shared" si="99"/>
        <v>1786</v>
      </c>
      <c r="M226" s="26">
        <f t="shared" si="100"/>
        <v>19572.023192349883</v>
      </c>
      <c r="N226" s="29"/>
      <c r="O226" s="30">
        <f t="shared" si="85"/>
        <v>10579.976807650117</v>
      </c>
      <c r="Q226" s="11">
        <f t="shared" si="86"/>
        <v>0</v>
      </c>
      <c r="R226" s="9">
        <f t="shared" si="87"/>
        <v>17786.023192349883</v>
      </c>
      <c r="S226" s="9">
        <f t="shared" si="88"/>
        <v>1786</v>
      </c>
      <c r="T226" s="10">
        <f t="shared" si="89"/>
        <v>19572.023192349883</v>
      </c>
      <c r="V226" s="30">
        <f t="shared" si="90"/>
        <v>29114.320541988749</v>
      </c>
      <c r="W226" s="123"/>
      <c r="X226" s="124">
        <v>217</v>
      </c>
      <c r="Y226" s="125">
        <v>2</v>
      </c>
      <c r="Z226" s="125">
        <v>0</v>
      </c>
      <c r="AA226" s="126">
        <v>0</v>
      </c>
      <c r="AB226" s="127">
        <v>28366</v>
      </c>
      <c r="AC226" s="127">
        <v>0</v>
      </c>
      <c r="AD226" s="127">
        <v>28366</v>
      </c>
      <c r="AE226" s="127">
        <v>0</v>
      </c>
      <c r="AF226" s="127">
        <v>1786</v>
      </c>
      <c r="AG226" s="127">
        <v>30152</v>
      </c>
      <c r="AH226" s="127">
        <v>0</v>
      </c>
      <c r="AI226" s="127">
        <v>0</v>
      </c>
      <c r="AJ226" s="127">
        <v>0</v>
      </c>
      <c r="AK226" s="127">
        <v>0</v>
      </c>
      <c r="AL226" s="128">
        <v>30152</v>
      </c>
      <c r="AN226" s="124">
        <v>217</v>
      </c>
      <c r="AO226" s="129">
        <v>213</v>
      </c>
      <c r="AP226" s="130" t="s">
        <v>279</v>
      </c>
      <c r="AQ226" s="131">
        <f t="shared" si="91"/>
        <v>28366</v>
      </c>
      <c r="AR226" s="132">
        <v>1356</v>
      </c>
      <c r="AS226" s="131">
        <f t="shared" si="101"/>
        <v>27010</v>
      </c>
      <c r="AT226" s="131">
        <v>339</v>
      </c>
      <c r="AU226" s="131">
        <v>0</v>
      </c>
      <c r="AV226" s="131">
        <v>0</v>
      </c>
      <c r="AW226" s="131">
        <v>0</v>
      </c>
      <c r="AX226" s="131">
        <v>0</v>
      </c>
      <c r="AY226" s="131">
        <f t="shared" si="102"/>
        <v>-20.679458011250745</v>
      </c>
      <c r="AZ226" s="133">
        <f t="shared" si="103"/>
        <v>27328.320541988749</v>
      </c>
      <c r="BA226" s="134">
        <f t="shared" si="92"/>
        <v>17786.023192349883</v>
      </c>
      <c r="BB226" s="134"/>
      <c r="BC226" s="134"/>
      <c r="BD226" s="64"/>
      <c r="BE226" s="31">
        <v>217</v>
      </c>
      <c r="BF226" s="32" t="s">
        <v>279</v>
      </c>
      <c r="BG226" s="135">
        <v>0</v>
      </c>
      <c r="BH226" s="33">
        <v>0</v>
      </c>
      <c r="BI226" s="33"/>
      <c r="BJ226" s="34">
        <v>0</v>
      </c>
      <c r="BK226" s="35">
        <f t="shared" si="104"/>
        <v>0</v>
      </c>
      <c r="BL226" s="34">
        <v>0</v>
      </c>
      <c r="BM226" s="34">
        <v>0</v>
      </c>
      <c r="BN226" s="35">
        <f t="shared" si="93"/>
        <v>0</v>
      </c>
      <c r="BO226" s="36">
        <f t="shared" si="94"/>
        <v>0</v>
      </c>
      <c r="BP226" s="37"/>
      <c r="BQ226" s="35">
        <f t="shared" si="105"/>
        <v>0</v>
      </c>
      <c r="BR226" s="37"/>
      <c r="BS226" s="136">
        <f t="shared" si="106"/>
        <v>27010</v>
      </c>
      <c r="BT226" s="137">
        <f t="shared" si="107"/>
        <v>27010</v>
      </c>
      <c r="BU226" s="138">
        <f t="shared" si="108"/>
        <v>0</v>
      </c>
      <c r="BV226" s="137">
        <v>-20.679458011250745</v>
      </c>
      <c r="BW226" s="35">
        <f t="shared" si="109"/>
        <v>-20.679458011250745</v>
      </c>
      <c r="BX226" s="49" t="s">
        <v>26</v>
      </c>
      <c r="BY226" s="36">
        <f t="shared" si="95"/>
        <v>-20.679458011250745</v>
      </c>
      <c r="BZ226" s="139"/>
      <c r="CA226" s="70"/>
      <c r="CB226" s="124">
        <v>217</v>
      </c>
      <c r="CC226" s="125">
        <v>0</v>
      </c>
      <c r="CD226" s="140">
        <v>0</v>
      </c>
      <c r="CE226" s="140">
        <v>0</v>
      </c>
      <c r="CF226" s="140">
        <v>0</v>
      </c>
      <c r="CG226" s="141">
        <v>0</v>
      </c>
      <c r="CK226" s="139"/>
    </row>
    <row r="227" spans="1:89" x14ac:dyDescent="0.25">
      <c r="A227" s="119">
        <v>218</v>
      </c>
      <c r="B227" s="119">
        <v>218</v>
      </c>
      <c r="C227" s="120" t="s">
        <v>280</v>
      </c>
      <c r="D227" s="8">
        <f t="shared" si="96"/>
        <v>111.09000000000002</v>
      </c>
      <c r="E227" s="9">
        <f t="shared" si="110"/>
        <v>1349516</v>
      </c>
      <c r="F227" s="9">
        <f t="shared" si="110"/>
        <v>0</v>
      </c>
      <c r="G227" s="9">
        <f t="shared" si="110"/>
        <v>96544</v>
      </c>
      <c r="H227" s="26">
        <f t="shared" si="97"/>
        <v>1446060</v>
      </c>
      <c r="I227" s="27"/>
      <c r="J227" s="11">
        <f t="shared" si="84"/>
        <v>12822.865945747984</v>
      </c>
      <c r="K227" s="121">
        <f t="shared" si="98"/>
        <v>0.4541237740423914</v>
      </c>
      <c r="L227" s="28">
        <f t="shared" si="99"/>
        <v>96544</v>
      </c>
      <c r="M227" s="26">
        <f t="shared" si="100"/>
        <v>109366.86594574798</v>
      </c>
      <c r="N227" s="29"/>
      <c r="O227" s="30">
        <f t="shared" si="85"/>
        <v>1336693.1340542519</v>
      </c>
      <c r="Q227" s="11">
        <f t="shared" si="86"/>
        <v>39717</v>
      </c>
      <c r="R227" s="9">
        <f t="shared" si="87"/>
        <v>12822.865945747984</v>
      </c>
      <c r="S227" s="9">
        <f t="shared" si="88"/>
        <v>99205</v>
      </c>
      <c r="T227" s="10">
        <f t="shared" si="89"/>
        <v>149083.865945748</v>
      </c>
      <c r="V227" s="30">
        <f t="shared" si="90"/>
        <v>164497.5</v>
      </c>
      <c r="W227" s="123"/>
      <c r="X227" s="124">
        <v>218</v>
      </c>
      <c r="Y227" s="125">
        <v>111.09000000000002</v>
      </c>
      <c r="Z227" s="125">
        <v>0</v>
      </c>
      <c r="AA227" s="126">
        <v>0</v>
      </c>
      <c r="AB227" s="127">
        <v>1349516</v>
      </c>
      <c r="AC227" s="127">
        <v>0</v>
      </c>
      <c r="AD227" s="127">
        <v>1349516</v>
      </c>
      <c r="AE227" s="127">
        <v>0</v>
      </c>
      <c r="AF227" s="127">
        <v>96544</v>
      </c>
      <c r="AG227" s="127">
        <v>1446060</v>
      </c>
      <c r="AH227" s="127">
        <v>37056</v>
      </c>
      <c r="AI227" s="127">
        <v>0</v>
      </c>
      <c r="AJ227" s="127">
        <v>2661</v>
      </c>
      <c r="AK227" s="127">
        <v>39717</v>
      </c>
      <c r="AL227" s="128">
        <v>1485777</v>
      </c>
      <c r="AN227" s="124">
        <v>218</v>
      </c>
      <c r="AO227" s="129">
        <v>218</v>
      </c>
      <c r="AP227" s="130" t="s">
        <v>280</v>
      </c>
      <c r="AQ227" s="131">
        <f t="shared" si="91"/>
        <v>1349516</v>
      </c>
      <c r="AR227" s="132">
        <v>1330058</v>
      </c>
      <c r="AS227" s="131">
        <f t="shared" si="101"/>
        <v>19458</v>
      </c>
      <c r="AT227" s="131">
        <v>0</v>
      </c>
      <c r="AU227" s="131">
        <v>0</v>
      </c>
      <c r="AV227" s="131">
        <v>0</v>
      </c>
      <c r="AW227" s="131">
        <v>0</v>
      </c>
      <c r="AX227" s="131">
        <v>8778.5</v>
      </c>
      <c r="AY227" s="131">
        <f t="shared" si="102"/>
        <v>0</v>
      </c>
      <c r="AZ227" s="133">
        <f t="shared" si="103"/>
        <v>28236.5</v>
      </c>
      <c r="BA227" s="134">
        <f t="shared" si="92"/>
        <v>12822.865945747984</v>
      </c>
      <c r="BB227" s="134"/>
      <c r="BC227" s="134"/>
      <c r="BD227" s="64"/>
      <c r="BE227" s="31">
        <v>218</v>
      </c>
      <c r="BF227" s="32" t="s">
        <v>280</v>
      </c>
      <c r="BG227" s="135">
        <v>0</v>
      </c>
      <c r="BH227" s="33">
        <v>0</v>
      </c>
      <c r="BI227" s="33"/>
      <c r="BJ227" s="34">
        <v>0</v>
      </c>
      <c r="BK227" s="35">
        <f t="shared" si="104"/>
        <v>0</v>
      </c>
      <c r="BL227" s="34">
        <v>0</v>
      </c>
      <c r="BM227" s="34">
        <v>0</v>
      </c>
      <c r="BN227" s="35">
        <f t="shared" si="93"/>
        <v>0</v>
      </c>
      <c r="BO227" s="36">
        <f t="shared" si="94"/>
        <v>0</v>
      </c>
      <c r="BP227" s="37"/>
      <c r="BQ227" s="35">
        <f t="shared" si="105"/>
        <v>0</v>
      </c>
      <c r="BR227" s="37"/>
      <c r="BS227" s="136">
        <f t="shared" si="106"/>
        <v>19458</v>
      </c>
      <c r="BT227" s="137">
        <f t="shared" si="107"/>
        <v>19458</v>
      </c>
      <c r="BU227" s="138">
        <f t="shared" si="108"/>
        <v>0</v>
      </c>
      <c r="BV227" s="137">
        <v>0</v>
      </c>
      <c r="BW227" s="35">
        <f t="shared" si="109"/>
        <v>0</v>
      </c>
      <c r="BX227" s="49" t="s">
        <v>26</v>
      </c>
      <c r="BY227" s="36">
        <f t="shared" si="95"/>
        <v>0</v>
      </c>
      <c r="BZ227" s="139"/>
      <c r="CA227" s="70"/>
      <c r="CB227" s="124">
        <v>218</v>
      </c>
      <c r="CC227" s="125">
        <v>0</v>
      </c>
      <c r="CD227" s="140">
        <v>0</v>
      </c>
      <c r="CE227" s="140">
        <v>0</v>
      </c>
      <c r="CF227" s="140">
        <v>0</v>
      </c>
      <c r="CG227" s="141">
        <v>0</v>
      </c>
      <c r="CK227" s="139"/>
    </row>
    <row r="228" spans="1:89" x14ac:dyDescent="0.25">
      <c r="A228" s="119">
        <v>219</v>
      </c>
      <c r="B228" s="119">
        <v>219</v>
      </c>
      <c r="C228" s="120" t="s">
        <v>281</v>
      </c>
      <c r="D228" s="8">
        <f t="shared" si="96"/>
        <v>9.6</v>
      </c>
      <c r="E228" s="9">
        <f t="shared" si="110"/>
        <v>146342</v>
      </c>
      <c r="F228" s="9">
        <f t="shared" si="110"/>
        <v>0</v>
      </c>
      <c r="G228" s="9">
        <f t="shared" si="110"/>
        <v>8573</v>
      </c>
      <c r="H228" s="26">
        <f t="shared" si="97"/>
        <v>154915</v>
      </c>
      <c r="I228" s="27"/>
      <c r="J228" s="11">
        <f t="shared" si="84"/>
        <v>17161.631098625356</v>
      </c>
      <c r="K228" s="121">
        <f t="shared" si="98"/>
        <v>0.36067796914842004</v>
      </c>
      <c r="L228" s="28">
        <f t="shared" si="99"/>
        <v>8573</v>
      </c>
      <c r="M228" s="26">
        <f t="shared" si="100"/>
        <v>25734.631098625356</v>
      </c>
      <c r="N228" s="29"/>
      <c r="O228" s="30">
        <f t="shared" si="85"/>
        <v>129180.36890137465</v>
      </c>
      <c r="Q228" s="11">
        <f t="shared" si="86"/>
        <v>0</v>
      </c>
      <c r="R228" s="9">
        <f t="shared" si="87"/>
        <v>17161.631098625356</v>
      </c>
      <c r="S228" s="9">
        <f t="shared" si="88"/>
        <v>8573</v>
      </c>
      <c r="T228" s="10">
        <f t="shared" si="89"/>
        <v>25734.631098625356</v>
      </c>
      <c r="V228" s="30">
        <f t="shared" si="90"/>
        <v>56154.58958015895</v>
      </c>
      <c r="W228" s="123"/>
      <c r="X228" s="124">
        <v>219</v>
      </c>
      <c r="Y228" s="125">
        <v>9.6</v>
      </c>
      <c r="Z228" s="125">
        <v>0</v>
      </c>
      <c r="AA228" s="126">
        <v>0</v>
      </c>
      <c r="AB228" s="127">
        <v>146342</v>
      </c>
      <c r="AC228" s="127">
        <v>0</v>
      </c>
      <c r="AD228" s="127">
        <v>146342</v>
      </c>
      <c r="AE228" s="127">
        <v>0</v>
      </c>
      <c r="AF228" s="127">
        <v>8573</v>
      </c>
      <c r="AG228" s="127">
        <v>154915</v>
      </c>
      <c r="AH228" s="127">
        <v>0</v>
      </c>
      <c r="AI228" s="127">
        <v>0</v>
      </c>
      <c r="AJ228" s="127">
        <v>0</v>
      </c>
      <c r="AK228" s="127">
        <v>0</v>
      </c>
      <c r="AL228" s="128">
        <v>154915</v>
      </c>
      <c r="AN228" s="124">
        <v>219</v>
      </c>
      <c r="AO228" s="129">
        <v>219</v>
      </c>
      <c r="AP228" s="130" t="s">
        <v>281</v>
      </c>
      <c r="AQ228" s="131">
        <f t="shared" si="91"/>
        <v>146342</v>
      </c>
      <c r="AR228" s="132">
        <v>119920</v>
      </c>
      <c r="AS228" s="131">
        <f t="shared" si="101"/>
        <v>26422</v>
      </c>
      <c r="AT228" s="131">
        <v>6232</v>
      </c>
      <c r="AU228" s="131">
        <v>5982</v>
      </c>
      <c r="AV228" s="131">
        <v>3816</v>
      </c>
      <c r="AW228" s="131">
        <v>603.75</v>
      </c>
      <c r="AX228" s="131">
        <v>4906</v>
      </c>
      <c r="AY228" s="131">
        <f t="shared" si="102"/>
        <v>-380.16041984104959</v>
      </c>
      <c r="AZ228" s="133">
        <f t="shared" si="103"/>
        <v>47581.58958015895</v>
      </c>
      <c r="BA228" s="134">
        <f t="shared" si="92"/>
        <v>17161.631098625356</v>
      </c>
      <c r="BB228" s="134"/>
      <c r="BC228" s="134"/>
      <c r="BD228" s="64"/>
      <c r="BE228" s="31">
        <v>219</v>
      </c>
      <c r="BF228" s="32" t="s">
        <v>281</v>
      </c>
      <c r="BG228" s="135">
        <v>0</v>
      </c>
      <c r="BH228" s="33">
        <v>0</v>
      </c>
      <c r="BI228" s="33"/>
      <c r="BJ228" s="34">
        <v>0</v>
      </c>
      <c r="BK228" s="35">
        <f t="shared" si="104"/>
        <v>0</v>
      </c>
      <c r="BL228" s="34">
        <v>0</v>
      </c>
      <c r="BM228" s="34">
        <v>0</v>
      </c>
      <c r="BN228" s="35">
        <f t="shared" si="93"/>
        <v>0</v>
      </c>
      <c r="BO228" s="36">
        <f t="shared" si="94"/>
        <v>0</v>
      </c>
      <c r="BP228" s="37"/>
      <c r="BQ228" s="35">
        <f t="shared" si="105"/>
        <v>0</v>
      </c>
      <c r="BR228" s="37"/>
      <c r="BS228" s="136">
        <f t="shared" si="106"/>
        <v>26422</v>
      </c>
      <c r="BT228" s="137">
        <f t="shared" si="107"/>
        <v>26422</v>
      </c>
      <c r="BU228" s="138">
        <f t="shared" si="108"/>
        <v>0</v>
      </c>
      <c r="BV228" s="137">
        <v>-380.16041984104959</v>
      </c>
      <c r="BW228" s="35">
        <f t="shared" si="109"/>
        <v>-380.16041984104959</v>
      </c>
      <c r="BX228" s="49" t="s">
        <v>26</v>
      </c>
      <c r="BY228" s="36">
        <f t="shared" si="95"/>
        <v>-380.16041984104959</v>
      </c>
      <c r="BZ228" s="139"/>
      <c r="CA228" s="70"/>
      <c r="CB228" s="124">
        <v>219</v>
      </c>
      <c r="CC228" s="125">
        <v>0</v>
      </c>
      <c r="CD228" s="140">
        <v>0</v>
      </c>
      <c r="CE228" s="140">
        <v>0</v>
      </c>
      <c r="CF228" s="140">
        <v>0</v>
      </c>
      <c r="CG228" s="141">
        <v>0</v>
      </c>
      <c r="CK228" s="139"/>
    </row>
    <row r="229" spans="1:89" x14ac:dyDescent="0.25">
      <c r="A229" s="119">
        <v>220</v>
      </c>
      <c r="B229" s="119">
        <v>220</v>
      </c>
      <c r="C229" s="120" t="s">
        <v>282</v>
      </c>
      <c r="D229" s="8">
        <f t="shared" si="96"/>
        <v>39.36</v>
      </c>
      <c r="E229" s="9">
        <f t="shared" si="110"/>
        <v>620613</v>
      </c>
      <c r="F229" s="9">
        <f t="shared" si="110"/>
        <v>0</v>
      </c>
      <c r="G229" s="9">
        <f t="shared" si="110"/>
        <v>34254</v>
      </c>
      <c r="H229" s="26">
        <f t="shared" si="97"/>
        <v>654867</v>
      </c>
      <c r="I229" s="27"/>
      <c r="J229" s="11">
        <f t="shared" si="84"/>
        <v>88479.646749413339</v>
      </c>
      <c r="K229" s="121">
        <f t="shared" si="98"/>
        <v>0.399940020753421</v>
      </c>
      <c r="L229" s="28">
        <f t="shared" si="99"/>
        <v>34254</v>
      </c>
      <c r="M229" s="26">
        <f t="shared" si="100"/>
        <v>122733.64674941334</v>
      </c>
      <c r="N229" s="29"/>
      <c r="O229" s="30">
        <f t="shared" si="85"/>
        <v>532133.35325058666</v>
      </c>
      <c r="Q229" s="11">
        <f t="shared" si="86"/>
        <v>17398</v>
      </c>
      <c r="R229" s="9">
        <f t="shared" si="87"/>
        <v>88479.646749413339</v>
      </c>
      <c r="S229" s="9">
        <f t="shared" si="88"/>
        <v>35147</v>
      </c>
      <c r="T229" s="10">
        <f t="shared" si="89"/>
        <v>140131.64674941334</v>
      </c>
      <c r="V229" s="30">
        <f t="shared" si="90"/>
        <v>272884.29023875203</v>
      </c>
      <c r="W229" s="123"/>
      <c r="X229" s="124">
        <v>220</v>
      </c>
      <c r="Y229" s="125">
        <v>39.36</v>
      </c>
      <c r="Z229" s="125">
        <v>0</v>
      </c>
      <c r="AA229" s="126">
        <v>0</v>
      </c>
      <c r="AB229" s="127">
        <v>620635</v>
      </c>
      <c r="AC229" s="127">
        <v>0</v>
      </c>
      <c r="AD229" s="127">
        <v>620635</v>
      </c>
      <c r="AE229" s="127">
        <v>0</v>
      </c>
      <c r="AF229" s="127">
        <v>34256</v>
      </c>
      <c r="AG229" s="127">
        <v>654891</v>
      </c>
      <c r="AH229" s="127">
        <v>16505</v>
      </c>
      <c r="AI229" s="127">
        <v>0</v>
      </c>
      <c r="AJ229" s="127">
        <v>893</v>
      </c>
      <c r="AK229" s="127">
        <v>17398</v>
      </c>
      <c r="AL229" s="128">
        <v>672289</v>
      </c>
      <c r="AN229" s="124">
        <v>220</v>
      </c>
      <c r="AO229" s="129">
        <v>220</v>
      </c>
      <c r="AP229" s="130" t="s">
        <v>282</v>
      </c>
      <c r="AQ229" s="131">
        <f t="shared" si="91"/>
        <v>620613</v>
      </c>
      <c r="AR229" s="132">
        <v>484880</v>
      </c>
      <c r="AS229" s="131">
        <f t="shared" si="101"/>
        <v>135733</v>
      </c>
      <c r="AT229" s="131">
        <v>24147</v>
      </c>
      <c r="AU229" s="131">
        <v>22109.5</v>
      </c>
      <c r="AV229" s="131">
        <v>15330</v>
      </c>
      <c r="AW229" s="131">
        <v>15815.75</v>
      </c>
      <c r="AX229" s="131">
        <v>9567</v>
      </c>
      <c r="AY229" s="131">
        <f t="shared" si="102"/>
        <v>-1469.9597612479847</v>
      </c>
      <c r="AZ229" s="133">
        <f t="shared" si="103"/>
        <v>221232.29023875203</v>
      </c>
      <c r="BA229" s="134">
        <f t="shared" si="92"/>
        <v>88479.646749413339</v>
      </c>
      <c r="BB229" s="134"/>
      <c r="BC229" s="134"/>
      <c r="BD229" s="64"/>
      <c r="BE229" s="31">
        <v>220</v>
      </c>
      <c r="BF229" s="32" t="s">
        <v>282</v>
      </c>
      <c r="BG229" s="135">
        <v>0</v>
      </c>
      <c r="BH229" s="33">
        <v>-22</v>
      </c>
      <c r="BI229" s="33"/>
      <c r="BJ229" s="34">
        <v>-2</v>
      </c>
      <c r="BK229" s="35">
        <f t="shared" si="104"/>
        <v>-24</v>
      </c>
      <c r="BL229" s="34">
        <v>0</v>
      </c>
      <c r="BM229" s="34">
        <v>0</v>
      </c>
      <c r="BN229" s="35">
        <f t="shared" si="93"/>
        <v>0</v>
      </c>
      <c r="BO229" s="36">
        <f t="shared" si="94"/>
        <v>-24</v>
      </c>
      <c r="BP229" s="37"/>
      <c r="BQ229" s="35">
        <f t="shared" si="105"/>
        <v>-2</v>
      </c>
      <c r="BR229" s="37"/>
      <c r="BS229" s="136">
        <f t="shared" si="106"/>
        <v>135733</v>
      </c>
      <c r="BT229" s="137">
        <f t="shared" si="107"/>
        <v>135755</v>
      </c>
      <c r="BU229" s="138">
        <f t="shared" si="108"/>
        <v>-22</v>
      </c>
      <c r="BV229" s="137">
        <v>-1491.9597612479847</v>
      </c>
      <c r="BW229" s="35">
        <f t="shared" si="109"/>
        <v>-1469.9597612479847</v>
      </c>
      <c r="BX229" s="49" t="s">
        <v>26</v>
      </c>
      <c r="BY229" s="36">
        <f t="shared" si="95"/>
        <v>-1471.9597612479847</v>
      </c>
      <c r="BZ229" s="139"/>
      <c r="CA229" s="70"/>
      <c r="CB229" s="124">
        <v>220</v>
      </c>
      <c r="CC229" s="125">
        <v>0</v>
      </c>
      <c r="CD229" s="140">
        <v>0</v>
      </c>
      <c r="CE229" s="140">
        <v>0</v>
      </c>
      <c r="CF229" s="140">
        <v>0</v>
      </c>
      <c r="CG229" s="141">
        <v>0</v>
      </c>
      <c r="CK229" s="139"/>
    </row>
    <row r="230" spans="1:89" x14ac:dyDescent="0.25">
      <c r="A230" s="119">
        <v>221</v>
      </c>
      <c r="B230" s="119">
        <v>221</v>
      </c>
      <c r="C230" s="120" t="s">
        <v>283</v>
      </c>
      <c r="D230" s="8">
        <f t="shared" si="96"/>
        <v>34.379999999999995</v>
      </c>
      <c r="E230" s="9">
        <f t="shared" si="110"/>
        <v>738516</v>
      </c>
      <c r="F230" s="9">
        <f t="shared" si="110"/>
        <v>0</v>
      </c>
      <c r="G230" s="9">
        <f t="shared" si="110"/>
        <v>29911</v>
      </c>
      <c r="H230" s="26">
        <f t="shared" si="97"/>
        <v>768427</v>
      </c>
      <c r="I230" s="27"/>
      <c r="J230" s="11">
        <f t="shared" si="84"/>
        <v>130473.53962678528</v>
      </c>
      <c r="K230" s="121">
        <f t="shared" si="98"/>
        <v>0.52760178997545859</v>
      </c>
      <c r="L230" s="28">
        <f t="shared" si="99"/>
        <v>29911</v>
      </c>
      <c r="M230" s="26">
        <f t="shared" si="100"/>
        <v>160384.53962678526</v>
      </c>
      <c r="N230" s="29"/>
      <c r="O230" s="30">
        <f t="shared" si="85"/>
        <v>608042.46037321468</v>
      </c>
      <c r="Q230" s="11">
        <f t="shared" si="86"/>
        <v>0</v>
      </c>
      <c r="R230" s="9">
        <f t="shared" si="87"/>
        <v>130473.53962678528</v>
      </c>
      <c r="S230" s="9">
        <f t="shared" si="88"/>
        <v>29911</v>
      </c>
      <c r="T230" s="10">
        <f t="shared" si="89"/>
        <v>160384.53962678526</v>
      </c>
      <c r="V230" s="30">
        <f t="shared" si="90"/>
        <v>277206.48327130254</v>
      </c>
      <c r="W230" s="123"/>
      <c r="X230" s="124">
        <v>221</v>
      </c>
      <c r="Y230" s="125">
        <v>34.379999999999995</v>
      </c>
      <c r="Z230" s="125">
        <v>0.88573717254816908</v>
      </c>
      <c r="AA230" s="126">
        <v>0</v>
      </c>
      <c r="AB230" s="127">
        <v>738516</v>
      </c>
      <c r="AC230" s="127">
        <v>0</v>
      </c>
      <c r="AD230" s="127">
        <v>738516</v>
      </c>
      <c r="AE230" s="127">
        <v>0</v>
      </c>
      <c r="AF230" s="127">
        <v>29911</v>
      </c>
      <c r="AG230" s="127">
        <v>768427</v>
      </c>
      <c r="AH230" s="127">
        <v>0</v>
      </c>
      <c r="AI230" s="127">
        <v>0</v>
      </c>
      <c r="AJ230" s="127">
        <v>0</v>
      </c>
      <c r="AK230" s="127">
        <v>0</v>
      </c>
      <c r="AL230" s="128">
        <v>768427</v>
      </c>
      <c r="AN230" s="124">
        <v>221</v>
      </c>
      <c r="AO230" s="129">
        <v>221</v>
      </c>
      <c r="AP230" s="130" t="s">
        <v>283</v>
      </c>
      <c r="AQ230" s="131">
        <f t="shared" si="91"/>
        <v>738516</v>
      </c>
      <c r="AR230" s="132">
        <v>540237</v>
      </c>
      <c r="AS230" s="131">
        <f t="shared" si="101"/>
        <v>198279</v>
      </c>
      <c r="AT230" s="131">
        <v>4795</v>
      </c>
      <c r="AU230" s="131">
        <v>1984</v>
      </c>
      <c r="AV230" s="131">
        <v>0</v>
      </c>
      <c r="AW230" s="131">
        <v>0</v>
      </c>
      <c r="AX230" s="131">
        <v>42530</v>
      </c>
      <c r="AY230" s="131">
        <f t="shared" si="102"/>
        <v>-292.51672869749382</v>
      </c>
      <c r="AZ230" s="133">
        <f t="shared" si="103"/>
        <v>247295.48327130251</v>
      </c>
      <c r="BA230" s="134">
        <f t="shared" si="92"/>
        <v>130473.53962678528</v>
      </c>
      <c r="BB230" s="134"/>
      <c r="BC230" s="134"/>
      <c r="BD230" s="64"/>
      <c r="BE230" s="31">
        <v>221</v>
      </c>
      <c r="BF230" s="32" t="s">
        <v>283</v>
      </c>
      <c r="BG230" s="135">
        <v>0</v>
      </c>
      <c r="BH230" s="33">
        <v>0</v>
      </c>
      <c r="BI230" s="33"/>
      <c r="BJ230" s="34">
        <v>0</v>
      </c>
      <c r="BK230" s="35">
        <f t="shared" si="104"/>
        <v>0</v>
      </c>
      <c r="BL230" s="34">
        <v>0</v>
      </c>
      <c r="BM230" s="34">
        <v>0</v>
      </c>
      <c r="BN230" s="35">
        <f t="shared" si="93"/>
        <v>0</v>
      </c>
      <c r="BO230" s="36">
        <f t="shared" si="94"/>
        <v>0</v>
      </c>
      <c r="BP230" s="37"/>
      <c r="BQ230" s="35">
        <f t="shared" si="105"/>
        <v>0</v>
      </c>
      <c r="BR230" s="37"/>
      <c r="BS230" s="136">
        <f t="shared" si="106"/>
        <v>198279</v>
      </c>
      <c r="BT230" s="137">
        <f t="shared" si="107"/>
        <v>198279</v>
      </c>
      <c r="BU230" s="138">
        <f t="shared" si="108"/>
        <v>0</v>
      </c>
      <c r="BV230" s="137">
        <v>-292.51672869749382</v>
      </c>
      <c r="BW230" s="35">
        <f t="shared" si="109"/>
        <v>-292.51672869749382</v>
      </c>
      <c r="BX230" s="49" t="s">
        <v>26</v>
      </c>
      <c r="BY230" s="36">
        <f t="shared" si="95"/>
        <v>-292.51672869749382</v>
      </c>
      <c r="BZ230" s="139"/>
      <c r="CA230" s="70"/>
      <c r="CB230" s="124">
        <v>221</v>
      </c>
      <c r="CC230" s="125">
        <v>0</v>
      </c>
      <c r="CD230" s="140">
        <v>0</v>
      </c>
      <c r="CE230" s="140">
        <v>0</v>
      </c>
      <c r="CF230" s="140">
        <v>0</v>
      </c>
      <c r="CG230" s="141">
        <v>0</v>
      </c>
      <c r="CK230" s="139"/>
    </row>
    <row r="231" spans="1:89" x14ac:dyDescent="0.25">
      <c r="A231" s="119">
        <v>222</v>
      </c>
      <c r="B231" s="119">
        <v>222</v>
      </c>
      <c r="C231" s="120" t="s">
        <v>284</v>
      </c>
      <c r="D231" s="8">
        <f t="shared" si="96"/>
        <v>0</v>
      </c>
      <c r="E231" s="9">
        <f t="shared" si="110"/>
        <v>0</v>
      </c>
      <c r="F231" s="9">
        <f t="shared" si="110"/>
        <v>0</v>
      </c>
      <c r="G231" s="9">
        <f t="shared" si="110"/>
        <v>0</v>
      </c>
      <c r="H231" s="26">
        <f t="shared" si="97"/>
        <v>0</v>
      </c>
      <c r="I231" s="27"/>
      <c r="J231" s="11">
        <f t="shared" si="84"/>
        <v>0</v>
      </c>
      <c r="K231" s="121" t="str">
        <f t="shared" si="98"/>
        <v/>
      </c>
      <c r="L231" s="28">
        <f t="shared" si="99"/>
        <v>0</v>
      </c>
      <c r="M231" s="26">
        <f t="shared" si="100"/>
        <v>0</v>
      </c>
      <c r="N231" s="29"/>
      <c r="O231" s="30">
        <f t="shared" si="85"/>
        <v>0</v>
      </c>
      <c r="Q231" s="11">
        <f t="shared" si="86"/>
        <v>0</v>
      </c>
      <c r="R231" s="9">
        <f t="shared" si="87"/>
        <v>0</v>
      </c>
      <c r="S231" s="9">
        <f t="shared" si="88"/>
        <v>0</v>
      </c>
      <c r="T231" s="10">
        <f t="shared" si="89"/>
        <v>0</v>
      </c>
      <c r="V231" s="30">
        <f t="shared" si="90"/>
        <v>0</v>
      </c>
      <c r="W231" s="123"/>
      <c r="X231" s="124">
        <v>222</v>
      </c>
      <c r="Y231" s="125"/>
      <c r="Z231" s="125"/>
      <c r="AA231" s="126"/>
      <c r="AB231" s="127"/>
      <c r="AC231" s="127"/>
      <c r="AD231" s="127"/>
      <c r="AE231" s="127"/>
      <c r="AF231" s="127"/>
      <c r="AG231" s="127"/>
      <c r="AH231" s="127"/>
      <c r="AI231" s="127"/>
      <c r="AJ231" s="127"/>
      <c r="AK231" s="127"/>
      <c r="AL231" s="128"/>
      <c r="AN231" s="124">
        <v>222</v>
      </c>
      <c r="AO231" s="129">
        <v>222</v>
      </c>
      <c r="AP231" s="130" t="s">
        <v>284</v>
      </c>
      <c r="AQ231" s="131">
        <f t="shared" si="91"/>
        <v>0</v>
      </c>
      <c r="AR231" s="132">
        <v>0</v>
      </c>
      <c r="AS231" s="131">
        <f t="shared" si="101"/>
        <v>0</v>
      </c>
      <c r="AT231" s="131">
        <v>0</v>
      </c>
      <c r="AU231" s="131">
        <v>0</v>
      </c>
      <c r="AV231" s="131">
        <v>0</v>
      </c>
      <c r="AW231" s="131">
        <v>0</v>
      </c>
      <c r="AX231" s="131">
        <v>0</v>
      </c>
      <c r="AY231" s="131">
        <f t="shared" si="102"/>
        <v>0</v>
      </c>
      <c r="AZ231" s="133">
        <f t="shared" si="103"/>
        <v>0</v>
      </c>
      <c r="BA231" s="134">
        <f t="shared" si="92"/>
        <v>0</v>
      </c>
      <c r="BB231" s="134"/>
      <c r="BC231" s="134"/>
      <c r="BD231" s="64"/>
      <c r="BE231" s="31">
        <v>222</v>
      </c>
      <c r="BF231" s="32" t="s">
        <v>284</v>
      </c>
      <c r="BG231" s="135">
        <v>0</v>
      </c>
      <c r="BH231" s="33">
        <v>0</v>
      </c>
      <c r="BI231" s="33"/>
      <c r="BJ231" s="34">
        <v>0</v>
      </c>
      <c r="BK231" s="35">
        <f t="shared" si="104"/>
        <v>0</v>
      </c>
      <c r="BL231" s="34">
        <v>0</v>
      </c>
      <c r="BM231" s="34">
        <v>0</v>
      </c>
      <c r="BN231" s="35">
        <f t="shared" si="93"/>
        <v>0</v>
      </c>
      <c r="BO231" s="36">
        <f t="shared" si="94"/>
        <v>0</v>
      </c>
      <c r="BP231" s="37"/>
      <c r="BQ231" s="35">
        <f t="shared" si="105"/>
        <v>0</v>
      </c>
      <c r="BR231" s="37"/>
      <c r="BS231" s="136">
        <f t="shared" si="106"/>
        <v>0</v>
      </c>
      <c r="BT231" s="137">
        <f t="shared" si="107"/>
        <v>0</v>
      </c>
      <c r="BU231" s="138">
        <f t="shared" si="108"/>
        <v>0</v>
      </c>
      <c r="BV231" s="137">
        <v>0</v>
      </c>
      <c r="BW231" s="35">
        <f t="shared" si="109"/>
        <v>0</v>
      </c>
      <c r="BX231" s="49" t="s">
        <v>26</v>
      </c>
      <c r="BY231" s="36">
        <f t="shared" si="95"/>
        <v>0</v>
      </c>
      <c r="BZ231" s="139"/>
      <c r="CA231" s="70"/>
      <c r="CB231" s="124">
        <v>222</v>
      </c>
      <c r="CC231" s="125"/>
      <c r="CD231" s="140"/>
      <c r="CE231" s="140"/>
      <c r="CF231" s="140"/>
      <c r="CG231" s="141"/>
      <c r="CK231" s="139"/>
    </row>
    <row r="232" spans="1:89" x14ac:dyDescent="0.25">
      <c r="A232" s="119">
        <v>223</v>
      </c>
      <c r="B232" s="119">
        <v>223</v>
      </c>
      <c r="C232" s="120" t="s">
        <v>285</v>
      </c>
      <c r="D232" s="8">
        <f t="shared" si="96"/>
        <v>2</v>
      </c>
      <c r="E232" s="9">
        <f t="shared" si="110"/>
        <v>18128</v>
      </c>
      <c r="F232" s="9">
        <f t="shared" si="110"/>
        <v>0</v>
      </c>
      <c r="G232" s="9">
        <f t="shared" si="110"/>
        <v>1786</v>
      </c>
      <c r="H232" s="26">
        <f t="shared" si="97"/>
        <v>19914</v>
      </c>
      <c r="I232" s="27"/>
      <c r="J232" s="11">
        <f t="shared" si="84"/>
        <v>119.06095129199043</v>
      </c>
      <c r="K232" s="121">
        <f t="shared" si="98"/>
        <v>2.3801867375850373E-2</v>
      </c>
      <c r="L232" s="28">
        <f t="shared" si="99"/>
        <v>1786</v>
      </c>
      <c r="M232" s="26">
        <f t="shared" si="100"/>
        <v>1905.0609512919905</v>
      </c>
      <c r="N232" s="29"/>
      <c r="O232" s="30">
        <f t="shared" si="85"/>
        <v>18008.939048708009</v>
      </c>
      <c r="Q232" s="11">
        <f t="shared" si="86"/>
        <v>0</v>
      </c>
      <c r="R232" s="9">
        <f t="shared" si="87"/>
        <v>119.06095129199043</v>
      </c>
      <c r="S232" s="9">
        <f t="shared" si="88"/>
        <v>1786</v>
      </c>
      <c r="T232" s="10">
        <f t="shared" si="89"/>
        <v>1905.0609512919905</v>
      </c>
      <c r="V232" s="30">
        <f t="shared" si="90"/>
        <v>6788.1685026608857</v>
      </c>
      <c r="W232" s="123"/>
      <c r="X232" s="124">
        <v>223</v>
      </c>
      <c r="Y232" s="125">
        <v>2</v>
      </c>
      <c r="Z232" s="125">
        <v>0</v>
      </c>
      <c r="AA232" s="126">
        <v>0</v>
      </c>
      <c r="AB232" s="127">
        <v>18128</v>
      </c>
      <c r="AC232" s="127">
        <v>0</v>
      </c>
      <c r="AD232" s="127">
        <v>18128</v>
      </c>
      <c r="AE232" s="127">
        <v>0</v>
      </c>
      <c r="AF232" s="127">
        <v>1786</v>
      </c>
      <c r="AG232" s="127">
        <v>19914</v>
      </c>
      <c r="AH232" s="127">
        <v>0</v>
      </c>
      <c r="AI232" s="127">
        <v>0</v>
      </c>
      <c r="AJ232" s="127">
        <v>0</v>
      </c>
      <c r="AK232" s="127">
        <v>0</v>
      </c>
      <c r="AL232" s="128">
        <v>19914</v>
      </c>
      <c r="AN232" s="124">
        <v>223</v>
      </c>
      <c r="AO232" s="129">
        <v>223</v>
      </c>
      <c r="AP232" s="130" t="s">
        <v>285</v>
      </c>
      <c r="AQ232" s="131">
        <f t="shared" si="91"/>
        <v>18128</v>
      </c>
      <c r="AR232" s="132">
        <v>17812</v>
      </c>
      <c r="AS232" s="131">
        <f t="shared" si="101"/>
        <v>316</v>
      </c>
      <c r="AT232" s="131">
        <v>2219</v>
      </c>
      <c r="AU232" s="131">
        <v>0</v>
      </c>
      <c r="AV232" s="131">
        <v>2271</v>
      </c>
      <c r="AW232" s="131">
        <v>211.75</v>
      </c>
      <c r="AX232" s="131">
        <v>119.75</v>
      </c>
      <c r="AY232" s="131">
        <f t="shared" si="102"/>
        <v>-135.33149733911432</v>
      </c>
      <c r="AZ232" s="133">
        <f t="shared" si="103"/>
        <v>5002.1685026608857</v>
      </c>
      <c r="BA232" s="134">
        <f t="shared" si="92"/>
        <v>119.06095129199043</v>
      </c>
      <c r="BB232" s="134"/>
      <c r="BC232" s="134"/>
      <c r="BD232" s="64"/>
      <c r="BE232" s="31">
        <v>223</v>
      </c>
      <c r="BF232" s="32" t="s">
        <v>285</v>
      </c>
      <c r="BG232" s="135">
        <v>0</v>
      </c>
      <c r="BH232" s="33">
        <v>0</v>
      </c>
      <c r="BI232" s="33"/>
      <c r="BJ232" s="34">
        <v>0</v>
      </c>
      <c r="BK232" s="35">
        <f t="shared" si="104"/>
        <v>0</v>
      </c>
      <c r="BL232" s="34">
        <v>0</v>
      </c>
      <c r="BM232" s="34">
        <v>0</v>
      </c>
      <c r="BN232" s="35">
        <f t="shared" si="93"/>
        <v>0</v>
      </c>
      <c r="BO232" s="36">
        <f t="shared" si="94"/>
        <v>0</v>
      </c>
      <c r="BP232" s="37"/>
      <c r="BQ232" s="35">
        <f t="shared" si="105"/>
        <v>0</v>
      </c>
      <c r="BR232" s="37"/>
      <c r="BS232" s="136">
        <f t="shared" si="106"/>
        <v>316</v>
      </c>
      <c r="BT232" s="137">
        <f t="shared" si="107"/>
        <v>316</v>
      </c>
      <c r="BU232" s="138">
        <f t="shared" si="108"/>
        <v>0</v>
      </c>
      <c r="BV232" s="137">
        <v>-135.33149733911432</v>
      </c>
      <c r="BW232" s="35">
        <f t="shared" si="109"/>
        <v>-135.33149733911432</v>
      </c>
      <c r="BX232" s="49" t="s">
        <v>26</v>
      </c>
      <c r="BY232" s="36">
        <f t="shared" si="95"/>
        <v>-135.33149733911432</v>
      </c>
      <c r="BZ232" s="139"/>
      <c r="CA232" s="70"/>
      <c r="CB232" s="124">
        <v>223</v>
      </c>
      <c r="CC232" s="125">
        <v>0</v>
      </c>
      <c r="CD232" s="140">
        <v>0</v>
      </c>
      <c r="CE232" s="140">
        <v>0</v>
      </c>
      <c r="CF232" s="140">
        <v>0</v>
      </c>
      <c r="CG232" s="141">
        <v>0</v>
      </c>
      <c r="CK232" s="139"/>
    </row>
    <row r="233" spans="1:89" x14ac:dyDescent="0.25">
      <c r="A233" s="119">
        <v>224</v>
      </c>
      <c r="B233" s="119">
        <v>224</v>
      </c>
      <c r="C233" s="120" t="s">
        <v>286</v>
      </c>
      <c r="D233" s="8">
        <f t="shared" si="96"/>
        <v>0</v>
      </c>
      <c r="E233" s="9">
        <f t="shared" si="110"/>
        <v>0</v>
      </c>
      <c r="F233" s="9">
        <f t="shared" si="110"/>
        <v>0</v>
      </c>
      <c r="G233" s="9">
        <f t="shared" si="110"/>
        <v>0</v>
      </c>
      <c r="H233" s="26">
        <f t="shared" si="97"/>
        <v>0</v>
      </c>
      <c r="I233" s="27"/>
      <c r="J233" s="11">
        <f t="shared" si="84"/>
        <v>0</v>
      </c>
      <c r="K233" s="121" t="str">
        <f t="shared" si="98"/>
        <v/>
      </c>
      <c r="L233" s="28">
        <f t="shared" si="99"/>
        <v>0</v>
      </c>
      <c r="M233" s="26">
        <f t="shared" si="100"/>
        <v>0</v>
      </c>
      <c r="N233" s="29"/>
      <c r="O233" s="30">
        <f t="shared" si="85"/>
        <v>0</v>
      </c>
      <c r="Q233" s="11">
        <f t="shared" si="86"/>
        <v>0</v>
      </c>
      <c r="R233" s="9">
        <f t="shared" si="87"/>
        <v>0</v>
      </c>
      <c r="S233" s="9">
        <f t="shared" si="88"/>
        <v>0</v>
      </c>
      <c r="T233" s="10">
        <f t="shared" si="89"/>
        <v>0</v>
      </c>
      <c r="V233" s="30">
        <f t="shared" si="90"/>
        <v>0</v>
      </c>
      <c r="W233" s="123"/>
      <c r="X233" s="124">
        <v>224</v>
      </c>
      <c r="Y233" s="125"/>
      <c r="Z233" s="125"/>
      <c r="AA233" s="126"/>
      <c r="AB233" s="127"/>
      <c r="AC233" s="127"/>
      <c r="AD233" s="127"/>
      <c r="AE233" s="127"/>
      <c r="AF233" s="127"/>
      <c r="AG233" s="127"/>
      <c r="AH233" s="127"/>
      <c r="AI233" s="127"/>
      <c r="AJ233" s="127"/>
      <c r="AK233" s="127"/>
      <c r="AL233" s="128"/>
      <c r="AN233" s="124">
        <v>224</v>
      </c>
      <c r="AO233" s="129">
        <v>224</v>
      </c>
      <c r="AP233" s="130" t="s">
        <v>286</v>
      </c>
      <c r="AQ233" s="131">
        <f t="shared" si="91"/>
        <v>0</v>
      </c>
      <c r="AR233" s="132">
        <v>0</v>
      </c>
      <c r="AS233" s="131">
        <f t="shared" si="101"/>
        <v>0</v>
      </c>
      <c r="AT233" s="131">
        <v>0</v>
      </c>
      <c r="AU233" s="131">
        <v>0</v>
      </c>
      <c r="AV233" s="131">
        <v>0</v>
      </c>
      <c r="AW233" s="131">
        <v>0</v>
      </c>
      <c r="AX233" s="131">
        <v>0</v>
      </c>
      <c r="AY233" s="131">
        <f t="shared" si="102"/>
        <v>0</v>
      </c>
      <c r="AZ233" s="133">
        <f t="shared" si="103"/>
        <v>0</v>
      </c>
      <c r="BA233" s="134">
        <f t="shared" si="92"/>
        <v>0</v>
      </c>
      <c r="BB233" s="134"/>
      <c r="BC233" s="134"/>
      <c r="BD233" s="64"/>
      <c r="BE233" s="31">
        <v>224</v>
      </c>
      <c r="BF233" s="32" t="s">
        <v>286</v>
      </c>
      <c r="BG233" s="135">
        <v>0</v>
      </c>
      <c r="BH233" s="33">
        <v>0</v>
      </c>
      <c r="BI233" s="33"/>
      <c r="BJ233" s="34">
        <v>0</v>
      </c>
      <c r="BK233" s="35">
        <f t="shared" si="104"/>
        <v>0</v>
      </c>
      <c r="BL233" s="34">
        <v>0</v>
      </c>
      <c r="BM233" s="34">
        <v>0</v>
      </c>
      <c r="BN233" s="35">
        <f t="shared" si="93"/>
        <v>0</v>
      </c>
      <c r="BO233" s="36">
        <f t="shared" si="94"/>
        <v>0</v>
      </c>
      <c r="BP233" s="37"/>
      <c r="BQ233" s="35">
        <f t="shared" si="105"/>
        <v>0</v>
      </c>
      <c r="BR233" s="37"/>
      <c r="BS233" s="136">
        <f t="shared" si="106"/>
        <v>0</v>
      </c>
      <c r="BT233" s="137">
        <f t="shared" si="107"/>
        <v>0</v>
      </c>
      <c r="BU233" s="138">
        <f t="shared" si="108"/>
        <v>0</v>
      </c>
      <c r="BV233" s="137">
        <v>0</v>
      </c>
      <c r="BW233" s="35">
        <f t="shared" si="109"/>
        <v>0</v>
      </c>
      <c r="BX233" s="49" t="s">
        <v>26</v>
      </c>
      <c r="BY233" s="36">
        <f t="shared" si="95"/>
        <v>0</v>
      </c>
      <c r="BZ233" s="139"/>
      <c r="CA233" s="70"/>
      <c r="CB233" s="124">
        <v>224</v>
      </c>
      <c r="CC233" s="125"/>
      <c r="CD233" s="140"/>
      <c r="CE233" s="140"/>
      <c r="CF233" s="140"/>
      <c r="CG233" s="141"/>
      <c r="CK233" s="139"/>
    </row>
    <row r="234" spans="1:89" x14ac:dyDescent="0.25">
      <c r="A234" s="119">
        <v>225</v>
      </c>
      <c r="B234" s="119">
        <v>225</v>
      </c>
      <c r="C234" s="120" t="s">
        <v>287</v>
      </c>
      <c r="D234" s="8">
        <f t="shared" si="96"/>
        <v>0</v>
      </c>
      <c r="E234" s="9">
        <f t="shared" si="110"/>
        <v>0</v>
      </c>
      <c r="F234" s="9">
        <f t="shared" si="110"/>
        <v>0</v>
      </c>
      <c r="G234" s="9">
        <f t="shared" si="110"/>
        <v>0</v>
      </c>
      <c r="H234" s="26">
        <f t="shared" si="97"/>
        <v>0</v>
      </c>
      <c r="I234" s="27"/>
      <c r="J234" s="11">
        <f t="shared" si="84"/>
        <v>0</v>
      </c>
      <c r="K234" s="121" t="str">
        <f t="shared" si="98"/>
        <v/>
      </c>
      <c r="L234" s="28">
        <f t="shared" si="99"/>
        <v>0</v>
      </c>
      <c r="M234" s="26">
        <f t="shared" si="100"/>
        <v>0</v>
      </c>
      <c r="N234" s="29"/>
      <c r="O234" s="30">
        <f t="shared" si="85"/>
        <v>0</v>
      </c>
      <c r="Q234" s="11">
        <f t="shared" si="86"/>
        <v>0</v>
      </c>
      <c r="R234" s="9">
        <f t="shared" si="87"/>
        <v>0</v>
      </c>
      <c r="S234" s="9">
        <f t="shared" si="88"/>
        <v>0</v>
      </c>
      <c r="T234" s="10">
        <f t="shared" si="89"/>
        <v>0</v>
      </c>
      <c r="V234" s="30">
        <f t="shared" si="90"/>
        <v>0</v>
      </c>
      <c r="W234" s="123"/>
      <c r="X234" s="124">
        <v>225</v>
      </c>
      <c r="Y234" s="125"/>
      <c r="Z234" s="125"/>
      <c r="AA234" s="126"/>
      <c r="AB234" s="127"/>
      <c r="AC234" s="127"/>
      <c r="AD234" s="127"/>
      <c r="AE234" s="127"/>
      <c r="AF234" s="127"/>
      <c r="AG234" s="127"/>
      <c r="AH234" s="127"/>
      <c r="AI234" s="127"/>
      <c r="AJ234" s="127"/>
      <c r="AK234" s="127"/>
      <c r="AL234" s="128"/>
      <c r="AN234" s="124">
        <v>225</v>
      </c>
      <c r="AO234" s="129">
        <v>225</v>
      </c>
      <c r="AP234" s="130" t="s">
        <v>287</v>
      </c>
      <c r="AQ234" s="131">
        <f t="shared" si="91"/>
        <v>0</v>
      </c>
      <c r="AR234" s="132">
        <v>0</v>
      </c>
      <c r="AS234" s="131">
        <f t="shared" si="101"/>
        <v>0</v>
      </c>
      <c r="AT234" s="131">
        <v>0</v>
      </c>
      <c r="AU234" s="131">
        <v>0</v>
      </c>
      <c r="AV234" s="131">
        <v>0</v>
      </c>
      <c r="AW234" s="131">
        <v>0</v>
      </c>
      <c r="AX234" s="131">
        <v>0</v>
      </c>
      <c r="AY234" s="131">
        <f t="shared" si="102"/>
        <v>0</v>
      </c>
      <c r="AZ234" s="133">
        <f t="shared" si="103"/>
        <v>0</v>
      </c>
      <c r="BA234" s="134">
        <f t="shared" si="92"/>
        <v>0</v>
      </c>
      <c r="BB234" s="134"/>
      <c r="BC234" s="134"/>
      <c r="BD234" s="64"/>
      <c r="BE234" s="31">
        <v>225</v>
      </c>
      <c r="BF234" s="32" t="s">
        <v>287</v>
      </c>
      <c r="BG234" s="135">
        <v>0</v>
      </c>
      <c r="BH234" s="33">
        <v>0</v>
      </c>
      <c r="BI234" s="33"/>
      <c r="BJ234" s="34">
        <v>0</v>
      </c>
      <c r="BK234" s="35">
        <f t="shared" si="104"/>
        <v>0</v>
      </c>
      <c r="BL234" s="34">
        <v>0</v>
      </c>
      <c r="BM234" s="34">
        <v>0</v>
      </c>
      <c r="BN234" s="35">
        <f t="shared" si="93"/>
        <v>0</v>
      </c>
      <c r="BO234" s="36">
        <f t="shared" si="94"/>
        <v>0</v>
      </c>
      <c r="BP234" s="37"/>
      <c r="BQ234" s="35">
        <f t="shared" si="105"/>
        <v>0</v>
      </c>
      <c r="BR234" s="37"/>
      <c r="BS234" s="136">
        <f t="shared" si="106"/>
        <v>0</v>
      </c>
      <c r="BT234" s="137">
        <f t="shared" si="107"/>
        <v>0</v>
      </c>
      <c r="BU234" s="138">
        <f t="shared" si="108"/>
        <v>0</v>
      </c>
      <c r="BV234" s="137">
        <v>0</v>
      </c>
      <c r="BW234" s="35">
        <f t="shared" si="109"/>
        <v>0</v>
      </c>
      <c r="BX234" s="49" t="s">
        <v>26</v>
      </c>
      <c r="BY234" s="36">
        <f t="shared" si="95"/>
        <v>0</v>
      </c>
      <c r="BZ234" s="139"/>
      <c r="CA234" s="70"/>
      <c r="CB234" s="124">
        <v>225</v>
      </c>
      <c r="CC234" s="125"/>
      <c r="CD234" s="140"/>
      <c r="CE234" s="140"/>
      <c r="CF234" s="140"/>
      <c r="CG234" s="141"/>
      <c r="CK234" s="139"/>
    </row>
    <row r="235" spans="1:89" x14ac:dyDescent="0.25">
      <c r="A235" s="119">
        <v>226</v>
      </c>
      <c r="B235" s="119">
        <v>226</v>
      </c>
      <c r="C235" s="120" t="s">
        <v>288</v>
      </c>
      <c r="D235" s="8">
        <f t="shared" si="96"/>
        <v>28.98</v>
      </c>
      <c r="E235" s="9">
        <f t="shared" si="110"/>
        <v>324083</v>
      </c>
      <c r="F235" s="9">
        <f t="shared" si="110"/>
        <v>0</v>
      </c>
      <c r="G235" s="9">
        <f t="shared" si="110"/>
        <v>25879</v>
      </c>
      <c r="H235" s="26">
        <f t="shared" si="97"/>
        <v>349962</v>
      </c>
      <c r="I235" s="27"/>
      <c r="J235" s="11">
        <f t="shared" si="84"/>
        <v>23299.6838512625</v>
      </c>
      <c r="K235" s="121">
        <f t="shared" si="98"/>
        <v>0.40360449429684386</v>
      </c>
      <c r="L235" s="28">
        <f t="shared" si="99"/>
        <v>25879</v>
      </c>
      <c r="M235" s="26">
        <f t="shared" si="100"/>
        <v>49178.683851262496</v>
      </c>
      <c r="N235" s="29"/>
      <c r="O235" s="30">
        <f t="shared" si="85"/>
        <v>300783.3161487375</v>
      </c>
      <c r="Q235" s="11">
        <f t="shared" si="86"/>
        <v>0</v>
      </c>
      <c r="R235" s="9">
        <f t="shared" si="87"/>
        <v>23299.6838512625</v>
      </c>
      <c r="S235" s="9">
        <f t="shared" si="88"/>
        <v>25879</v>
      </c>
      <c r="T235" s="10">
        <f t="shared" si="89"/>
        <v>49178.683851262496</v>
      </c>
      <c r="V235" s="30">
        <f t="shared" si="90"/>
        <v>83608</v>
      </c>
      <c r="W235" s="123"/>
      <c r="X235" s="124">
        <v>226</v>
      </c>
      <c r="Y235" s="125">
        <v>28.98</v>
      </c>
      <c r="Z235" s="125">
        <v>0</v>
      </c>
      <c r="AA235" s="126">
        <v>0</v>
      </c>
      <c r="AB235" s="127">
        <v>324083</v>
      </c>
      <c r="AC235" s="127">
        <v>0</v>
      </c>
      <c r="AD235" s="127">
        <v>324083</v>
      </c>
      <c r="AE235" s="127">
        <v>0</v>
      </c>
      <c r="AF235" s="127">
        <v>25879</v>
      </c>
      <c r="AG235" s="127">
        <v>349962</v>
      </c>
      <c r="AH235" s="127">
        <v>0</v>
      </c>
      <c r="AI235" s="127">
        <v>0</v>
      </c>
      <c r="AJ235" s="127">
        <v>0</v>
      </c>
      <c r="AK235" s="127">
        <v>0</v>
      </c>
      <c r="AL235" s="128">
        <v>349962</v>
      </c>
      <c r="AN235" s="124">
        <v>226</v>
      </c>
      <c r="AO235" s="129">
        <v>226</v>
      </c>
      <c r="AP235" s="130" t="s">
        <v>288</v>
      </c>
      <c r="AQ235" s="131">
        <f t="shared" si="91"/>
        <v>324083</v>
      </c>
      <c r="AR235" s="132">
        <v>288727</v>
      </c>
      <c r="AS235" s="131">
        <f t="shared" si="101"/>
        <v>35356</v>
      </c>
      <c r="AT235" s="131">
        <v>0</v>
      </c>
      <c r="AU235" s="131">
        <v>0</v>
      </c>
      <c r="AV235" s="131">
        <v>8768.75</v>
      </c>
      <c r="AW235" s="131">
        <v>13604.25</v>
      </c>
      <c r="AX235" s="131">
        <v>0</v>
      </c>
      <c r="AY235" s="131">
        <f t="shared" si="102"/>
        <v>0</v>
      </c>
      <c r="AZ235" s="133">
        <f t="shared" si="103"/>
        <v>57729</v>
      </c>
      <c r="BA235" s="134">
        <f t="shared" si="92"/>
        <v>23299.6838512625</v>
      </c>
      <c r="BB235" s="134"/>
      <c r="BC235" s="134"/>
      <c r="BD235" s="64"/>
      <c r="BE235" s="31">
        <v>226</v>
      </c>
      <c r="BF235" s="32" t="s">
        <v>288</v>
      </c>
      <c r="BG235" s="135">
        <v>0</v>
      </c>
      <c r="BH235" s="33">
        <v>0</v>
      </c>
      <c r="BI235" s="33"/>
      <c r="BJ235" s="34">
        <v>0</v>
      </c>
      <c r="BK235" s="35">
        <f t="shared" si="104"/>
        <v>0</v>
      </c>
      <c r="BL235" s="34">
        <v>0</v>
      </c>
      <c r="BM235" s="34">
        <v>0</v>
      </c>
      <c r="BN235" s="35">
        <f t="shared" si="93"/>
        <v>0</v>
      </c>
      <c r="BO235" s="36">
        <f t="shared" si="94"/>
        <v>0</v>
      </c>
      <c r="BP235" s="37"/>
      <c r="BQ235" s="35">
        <f t="shared" si="105"/>
        <v>0</v>
      </c>
      <c r="BR235" s="37"/>
      <c r="BS235" s="136">
        <f t="shared" si="106"/>
        <v>35356</v>
      </c>
      <c r="BT235" s="137">
        <f t="shared" si="107"/>
        <v>35356</v>
      </c>
      <c r="BU235" s="138">
        <f t="shared" si="108"/>
        <v>0</v>
      </c>
      <c r="BV235" s="137">
        <v>0</v>
      </c>
      <c r="BW235" s="35">
        <f t="shared" si="109"/>
        <v>0</v>
      </c>
      <c r="BX235" s="49" t="s">
        <v>26</v>
      </c>
      <c r="BY235" s="36">
        <f t="shared" si="95"/>
        <v>0</v>
      </c>
      <c r="BZ235" s="139"/>
      <c r="CA235" s="70"/>
      <c r="CB235" s="124">
        <v>226</v>
      </c>
      <c r="CC235" s="125">
        <v>0</v>
      </c>
      <c r="CD235" s="140">
        <v>0</v>
      </c>
      <c r="CE235" s="140">
        <v>0</v>
      </c>
      <c r="CF235" s="140">
        <v>0</v>
      </c>
      <c r="CG235" s="141">
        <v>0</v>
      </c>
      <c r="CK235" s="139"/>
    </row>
    <row r="236" spans="1:89" x14ac:dyDescent="0.25">
      <c r="A236" s="119">
        <v>227</v>
      </c>
      <c r="B236" s="119">
        <v>227</v>
      </c>
      <c r="C236" s="120" t="s">
        <v>289</v>
      </c>
      <c r="D236" s="8">
        <f t="shared" si="96"/>
        <v>12.61</v>
      </c>
      <c r="E236" s="9">
        <f t="shared" si="110"/>
        <v>159285</v>
      </c>
      <c r="F236" s="9">
        <f t="shared" si="110"/>
        <v>0</v>
      </c>
      <c r="G236" s="9">
        <f t="shared" si="110"/>
        <v>11242</v>
      </c>
      <c r="H236" s="26">
        <f t="shared" si="97"/>
        <v>170527</v>
      </c>
      <c r="I236" s="27"/>
      <c r="J236" s="11">
        <f t="shared" si="84"/>
        <v>63649.706616254596</v>
      </c>
      <c r="K236" s="121">
        <f t="shared" si="98"/>
        <v>0.58419035715471046</v>
      </c>
      <c r="L236" s="28">
        <f t="shared" si="99"/>
        <v>11242</v>
      </c>
      <c r="M236" s="26">
        <f t="shared" si="100"/>
        <v>74891.706616254596</v>
      </c>
      <c r="N236" s="29"/>
      <c r="O236" s="30">
        <f t="shared" si="85"/>
        <v>95635.293383745404</v>
      </c>
      <c r="Q236" s="11">
        <f t="shared" si="86"/>
        <v>0</v>
      </c>
      <c r="R236" s="9">
        <f t="shared" si="87"/>
        <v>63649.706616254596</v>
      </c>
      <c r="S236" s="9">
        <f t="shared" si="88"/>
        <v>11242</v>
      </c>
      <c r="T236" s="10">
        <f t="shared" si="89"/>
        <v>74891.706616254596</v>
      </c>
      <c r="V236" s="30">
        <f t="shared" si="90"/>
        <v>120195.70975696936</v>
      </c>
      <c r="W236" s="123"/>
      <c r="X236" s="124">
        <v>227</v>
      </c>
      <c r="Y236" s="125">
        <v>12.61</v>
      </c>
      <c r="Z236" s="125">
        <v>1.9727383183905933E-2</v>
      </c>
      <c r="AA236" s="126">
        <v>0</v>
      </c>
      <c r="AB236" s="127">
        <v>159285</v>
      </c>
      <c r="AC236" s="127">
        <v>0</v>
      </c>
      <c r="AD236" s="127">
        <v>159285</v>
      </c>
      <c r="AE236" s="127">
        <v>0</v>
      </c>
      <c r="AF236" s="127">
        <v>11242</v>
      </c>
      <c r="AG236" s="127">
        <v>170527</v>
      </c>
      <c r="AH236" s="127">
        <v>0</v>
      </c>
      <c r="AI236" s="127">
        <v>0</v>
      </c>
      <c r="AJ236" s="127">
        <v>0</v>
      </c>
      <c r="AK236" s="127">
        <v>0</v>
      </c>
      <c r="AL236" s="128">
        <v>170527</v>
      </c>
      <c r="AN236" s="124">
        <v>227</v>
      </c>
      <c r="AO236" s="129">
        <v>227</v>
      </c>
      <c r="AP236" s="130" t="s">
        <v>289</v>
      </c>
      <c r="AQ236" s="131">
        <f t="shared" si="91"/>
        <v>159285</v>
      </c>
      <c r="AR236" s="132">
        <v>62294</v>
      </c>
      <c r="AS236" s="131">
        <f t="shared" si="101"/>
        <v>96991</v>
      </c>
      <c r="AT236" s="131">
        <v>6656</v>
      </c>
      <c r="AU236" s="131">
        <v>0</v>
      </c>
      <c r="AV236" s="131">
        <v>0</v>
      </c>
      <c r="AW236" s="131">
        <v>947.25</v>
      </c>
      <c r="AX236" s="131">
        <v>4765.5</v>
      </c>
      <c r="AY236" s="131">
        <f t="shared" si="102"/>
        <v>-406.04024303064216</v>
      </c>
      <c r="AZ236" s="133">
        <f t="shared" si="103"/>
        <v>108953.70975696936</v>
      </c>
      <c r="BA236" s="134">
        <f t="shared" si="92"/>
        <v>63649.706616254596</v>
      </c>
      <c r="BB236" s="134"/>
      <c r="BC236" s="134"/>
      <c r="BD236" s="64"/>
      <c r="BE236" s="31">
        <v>227</v>
      </c>
      <c r="BF236" s="32" t="s">
        <v>289</v>
      </c>
      <c r="BG236" s="135">
        <v>0</v>
      </c>
      <c r="BH236" s="33">
        <v>0</v>
      </c>
      <c r="BI236" s="33"/>
      <c r="BJ236" s="34">
        <v>0</v>
      </c>
      <c r="BK236" s="35">
        <f t="shared" si="104"/>
        <v>0</v>
      </c>
      <c r="BL236" s="34">
        <v>0</v>
      </c>
      <c r="BM236" s="34">
        <v>0</v>
      </c>
      <c r="BN236" s="35">
        <f t="shared" si="93"/>
        <v>0</v>
      </c>
      <c r="BO236" s="36">
        <f t="shared" si="94"/>
        <v>0</v>
      </c>
      <c r="BP236" s="37"/>
      <c r="BQ236" s="35">
        <f t="shared" si="105"/>
        <v>0</v>
      </c>
      <c r="BR236" s="37"/>
      <c r="BS236" s="136">
        <f t="shared" si="106"/>
        <v>96991</v>
      </c>
      <c r="BT236" s="137">
        <f t="shared" si="107"/>
        <v>96991</v>
      </c>
      <c r="BU236" s="138">
        <f t="shared" si="108"/>
        <v>0</v>
      </c>
      <c r="BV236" s="137">
        <v>-406.04024303064216</v>
      </c>
      <c r="BW236" s="35">
        <f t="shared" si="109"/>
        <v>-406.04024303064216</v>
      </c>
      <c r="BX236" s="49" t="s">
        <v>26</v>
      </c>
      <c r="BY236" s="36">
        <f t="shared" si="95"/>
        <v>-406.04024303064216</v>
      </c>
      <c r="BZ236" s="139"/>
      <c r="CA236" s="70"/>
      <c r="CB236" s="124">
        <v>227</v>
      </c>
      <c r="CC236" s="125">
        <v>0</v>
      </c>
      <c r="CD236" s="140">
        <v>0</v>
      </c>
      <c r="CE236" s="140">
        <v>0</v>
      </c>
      <c r="CF236" s="140">
        <v>0</v>
      </c>
      <c r="CG236" s="141">
        <v>0</v>
      </c>
      <c r="CK236" s="139"/>
    </row>
    <row r="237" spans="1:89" x14ac:dyDescent="0.25">
      <c r="A237" s="119">
        <v>228</v>
      </c>
      <c r="B237" s="119">
        <v>228</v>
      </c>
      <c r="C237" s="120" t="s">
        <v>290</v>
      </c>
      <c r="D237" s="8">
        <f t="shared" si="96"/>
        <v>0</v>
      </c>
      <c r="E237" s="9">
        <f t="shared" si="110"/>
        <v>0</v>
      </c>
      <c r="F237" s="9">
        <f t="shared" si="110"/>
        <v>0</v>
      </c>
      <c r="G237" s="9">
        <f t="shared" si="110"/>
        <v>0</v>
      </c>
      <c r="H237" s="26">
        <f t="shared" si="97"/>
        <v>0</v>
      </c>
      <c r="I237" s="27"/>
      <c r="J237" s="11">
        <f t="shared" si="84"/>
        <v>0</v>
      </c>
      <c r="K237" s="121" t="str">
        <f t="shared" si="98"/>
        <v/>
      </c>
      <c r="L237" s="28">
        <f t="shared" si="99"/>
        <v>0</v>
      </c>
      <c r="M237" s="26">
        <f t="shared" si="100"/>
        <v>0</v>
      </c>
      <c r="N237" s="29"/>
      <c r="O237" s="30">
        <f t="shared" si="85"/>
        <v>0</v>
      </c>
      <c r="Q237" s="11">
        <f t="shared" si="86"/>
        <v>0</v>
      </c>
      <c r="R237" s="9">
        <f t="shared" si="87"/>
        <v>0</v>
      </c>
      <c r="S237" s="9">
        <f t="shared" si="88"/>
        <v>0</v>
      </c>
      <c r="T237" s="10">
        <f t="shared" si="89"/>
        <v>0</v>
      </c>
      <c r="V237" s="30">
        <f t="shared" si="90"/>
        <v>0</v>
      </c>
      <c r="W237" s="123"/>
      <c r="X237" s="124">
        <v>228</v>
      </c>
      <c r="Y237" s="125"/>
      <c r="Z237" s="125"/>
      <c r="AA237" s="126"/>
      <c r="AB237" s="127"/>
      <c r="AC237" s="127"/>
      <c r="AD237" s="127"/>
      <c r="AE237" s="127"/>
      <c r="AF237" s="127"/>
      <c r="AG237" s="127"/>
      <c r="AH237" s="127"/>
      <c r="AI237" s="127"/>
      <c r="AJ237" s="127"/>
      <c r="AK237" s="127"/>
      <c r="AL237" s="128"/>
      <c r="AN237" s="124">
        <v>228</v>
      </c>
      <c r="AO237" s="129">
        <v>228</v>
      </c>
      <c r="AP237" s="130" t="s">
        <v>290</v>
      </c>
      <c r="AQ237" s="131">
        <f t="shared" si="91"/>
        <v>0</v>
      </c>
      <c r="AR237" s="132">
        <v>0</v>
      </c>
      <c r="AS237" s="131">
        <f t="shared" si="101"/>
        <v>0</v>
      </c>
      <c r="AT237" s="131">
        <v>0</v>
      </c>
      <c r="AU237" s="131">
        <v>0</v>
      </c>
      <c r="AV237" s="131">
        <v>0</v>
      </c>
      <c r="AW237" s="131">
        <v>0</v>
      </c>
      <c r="AX237" s="131">
        <v>0</v>
      </c>
      <c r="AY237" s="131">
        <f t="shared" si="102"/>
        <v>0</v>
      </c>
      <c r="AZ237" s="133">
        <f t="shared" si="103"/>
        <v>0</v>
      </c>
      <c r="BA237" s="134">
        <f t="shared" si="92"/>
        <v>0</v>
      </c>
      <c r="BB237" s="134"/>
      <c r="BC237" s="134"/>
      <c r="BD237" s="64"/>
      <c r="BE237" s="31">
        <v>228</v>
      </c>
      <c r="BF237" s="32" t="s">
        <v>290</v>
      </c>
      <c r="BG237" s="135">
        <v>0</v>
      </c>
      <c r="BH237" s="33">
        <v>0</v>
      </c>
      <c r="BI237" s="33"/>
      <c r="BJ237" s="34">
        <v>0</v>
      </c>
      <c r="BK237" s="35">
        <f t="shared" si="104"/>
        <v>0</v>
      </c>
      <c r="BL237" s="34">
        <v>0</v>
      </c>
      <c r="BM237" s="34">
        <v>0</v>
      </c>
      <c r="BN237" s="35">
        <f t="shared" si="93"/>
        <v>0</v>
      </c>
      <c r="BO237" s="36">
        <f t="shared" si="94"/>
        <v>0</v>
      </c>
      <c r="BP237" s="37"/>
      <c r="BQ237" s="35">
        <f t="shared" si="105"/>
        <v>0</v>
      </c>
      <c r="BR237" s="37"/>
      <c r="BS237" s="136">
        <f t="shared" si="106"/>
        <v>0</v>
      </c>
      <c r="BT237" s="137">
        <f t="shared" si="107"/>
        <v>0</v>
      </c>
      <c r="BU237" s="138">
        <f t="shared" si="108"/>
        <v>0</v>
      </c>
      <c r="BV237" s="137">
        <v>0</v>
      </c>
      <c r="BW237" s="35">
        <f t="shared" si="109"/>
        <v>0</v>
      </c>
      <c r="BX237" s="49" t="s">
        <v>26</v>
      </c>
      <c r="BY237" s="36">
        <f t="shared" si="95"/>
        <v>0</v>
      </c>
      <c r="BZ237" s="139"/>
      <c r="CA237" s="70"/>
      <c r="CB237" s="124">
        <v>228</v>
      </c>
      <c r="CC237" s="125"/>
      <c r="CD237" s="140"/>
      <c r="CE237" s="140"/>
      <c r="CF237" s="140"/>
      <c r="CG237" s="141"/>
      <c r="CK237" s="139"/>
    </row>
    <row r="238" spans="1:89" x14ac:dyDescent="0.25">
      <c r="A238" s="119">
        <v>229</v>
      </c>
      <c r="B238" s="119">
        <v>229</v>
      </c>
      <c r="C238" s="120" t="s">
        <v>291</v>
      </c>
      <c r="D238" s="8">
        <f t="shared" si="96"/>
        <v>69.459999999999994</v>
      </c>
      <c r="E238" s="9">
        <f t="shared" si="110"/>
        <v>840429</v>
      </c>
      <c r="F238" s="9">
        <f t="shared" si="110"/>
        <v>0</v>
      </c>
      <c r="G238" s="9">
        <f t="shared" si="110"/>
        <v>59375</v>
      </c>
      <c r="H238" s="26">
        <f t="shared" si="97"/>
        <v>899804</v>
      </c>
      <c r="I238" s="27"/>
      <c r="J238" s="11">
        <f t="shared" si="84"/>
        <v>173498.69210362135</v>
      </c>
      <c r="K238" s="121">
        <f t="shared" si="98"/>
        <v>0.53021252864825874</v>
      </c>
      <c r="L238" s="28">
        <f t="shared" si="99"/>
        <v>59375</v>
      </c>
      <c r="M238" s="26">
        <f t="shared" si="100"/>
        <v>232873.69210362135</v>
      </c>
      <c r="N238" s="29"/>
      <c r="O238" s="30">
        <f t="shared" si="85"/>
        <v>666930.30789637868</v>
      </c>
      <c r="Q238" s="11">
        <f t="shared" si="86"/>
        <v>38558</v>
      </c>
      <c r="R238" s="9">
        <f t="shared" si="87"/>
        <v>173498.69210362135</v>
      </c>
      <c r="S238" s="9">
        <f t="shared" si="88"/>
        <v>62027</v>
      </c>
      <c r="T238" s="10">
        <f t="shared" si="89"/>
        <v>271431.69210362132</v>
      </c>
      <c r="V238" s="30">
        <f t="shared" si="90"/>
        <v>425157.80652417743</v>
      </c>
      <c r="W238" s="123"/>
      <c r="X238" s="124">
        <v>229</v>
      </c>
      <c r="Y238" s="125">
        <v>69.459999999999994</v>
      </c>
      <c r="Z238" s="125">
        <v>0</v>
      </c>
      <c r="AA238" s="126">
        <v>0</v>
      </c>
      <c r="AB238" s="127">
        <v>840429</v>
      </c>
      <c r="AC238" s="127">
        <v>0</v>
      </c>
      <c r="AD238" s="127">
        <v>840429</v>
      </c>
      <c r="AE238" s="127">
        <v>0</v>
      </c>
      <c r="AF238" s="127">
        <v>59375</v>
      </c>
      <c r="AG238" s="127">
        <v>899804</v>
      </c>
      <c r="AH238" s="127">
        <v>35906</v>
      </c>
      <c r="AI238" s="127">
        <v>0</v>
      </c>
      <c r="AJ238" s="127">
        <v>2652</v>
      </c>
      <c r="AK238" s="127">
        <v>38558</v>
      </c>
      <c r="AL238" s="128">
        <v>938362</v>
      </c>
      <c r="AN238" s="124">
        <v>229</v>
      </c>
      <c r="AO238" s="129">
        <v>229</v>
      </c>
      <c r="AP238" s="130" t="s">
        <v>291</v>
      </c>
      <c r="AQ238" s="131">
        <f t="shared" si="91"/>
        <v>840429</v>
      </c>
      <c r="AR238" s="132">
        <v>576320</v>
      </c>
      <c r="AS238" s="131">
        <f t="shared" si="101"/>
        <v>264109</v>
      </c>
      <c r="AT238" s="131">
        <v>13675</v>
      </c>
      <c r="AU238" s="131">
        <v>0</v>
      </c>
      <c r="AV238" s="131">
        <v>20023.5</v>
      </c>
      <c r="AW238" s="131">
        <v>3182.25</v>
      </c>
      <c r="AX238" s="131">
        <v>27069.25</v>
      </c>
      <c r="AY238" s="131">
        <f t="shared" si="102"/>
        <v>-834.19347582258342</v>
      </c>
      <c r="AZ238" s="133">
        <f t="shared" si="103"/>
        <v>327224.80652417743</v>
      </c>
      <c r="BA238" s="134">
        <f t="shared" si="92"/>
        <v>173498.69210362135</v>
      </c>
      <c r="BB238" s="134"/>
      <c r="BC238" s="134"/>
      <c r="BD238" s="64"/>
      <c r="BE238" s="31">
        <v>229</v>
      </c>
      <c r="BF238" s="32" t="s">
        <v>291</v>
      </c>
      <c r="BG238" s="135">
        <v>0</v>
      </c>
      <c r="BH238" s="33">
        <v>0</v>
      </c>
      <c r="BI238" s="33"/>
      <c r="BJ238" s="34">
        <v>0</v>
      </c>
      <c r="BK238" s="35">
        <f t="shared" si="104"/>
        <v>0</v>
      </c>
      <c r="BL238" s="34">
        <v>0</v>
      </c>
      <c r="BM238" s="34">
        <v>0</v>
      </c>
      <c r="BN238" s="35">
        <f t="shared" si="93"/>
        <v>0</v>
      </c>
      <c r="BO238" s="36">
        <f t="shared" si="94"/>
        <v>0</v>
      </c>
      <c r="BP238" s="37"/>
      <c r="BQ238" s="35">
        <f t="shared" si="105"/>
        <v>0</v>
      </c>
      <c r="BR238" s="37"/>
      <c r="BS238" s="136">
        <f t="shared" si="106"/>
        <v>264109</v>
      </c>
      <c r="BT238" s="137">
        <f t="shared" si="107"/>
        <v>264109</v>
      </c>
      <c r="BU238" s="138">
        <f t="shared" si="108"/>
        <v>0</v>
      </c>
      <c r="BV238" s="137">
        <v>-834.19347582258342</v>
      </c>
      <c r="BW238" s="35">
        <f t="shared" si="109"/>
        <v>-834.19347582258342</v>
      </c>
      <c r="BX238" s="49" t="s">
        <v>26</v>
      </c>
      <c r="BY238" s="36">
        <f t="shared" si="95"/>
        <v>-834.19347582258342</v>
      </c>
      <c r="BZ238" s="139"/>
      <c r="CA238" s="70"/>
      <c r="CB238" s="124">
        <v>229</v>
      </c>
      <c r="CC238" s="125">
        <v>0</v>
      </c>
      <c r="CD238" s="140">
        <v>0</v>
      </c>
      <c r="CE238" s="140">
        <v>0</v>
      </c>
      <c r="CF238" s="140">
        <v>0</v>
      </c>
      <c r="CG238" s="141">
        <v>0</v>
      </c>
      <c r="CK238" s="139"/>
    </row>
    <row r="239" spans="1:89" x14ac:dyDescent="0.25">
      <c r="A239" s="119">
        <v>230</v>
      </c>
      <c r="B239" s="119">
        <v>230</v>
      </c>
      <c r="C239" s="120" t="s">
        <v>292</v>
      </c>
      <c r="D239" s="8">
        <f t="shared" si="96"/>
        <v>4</v>
      </c>
      <c r="E239" s="9">
        <f t="shared" si="110"/>
        <v>87272</v>
      </c>
      <c r="F239" s="9">
        <f t="shared" si="110"/>
        <v>0</v>
      </c>
      <c r="G239" s="9">
        <f t="shared" si="110"/>
        <v>3573</v>
      </c>
      <c r="H239" s="26">
        <f t="shared" si="97"/>
        <v>90845</v>
      </c>
      <c r="I239" s="27"/>
      <c r="J239" s="11">
        <f t="shared" si="84"/>
        <v>14239.482673640083</v>
      </c>
      <c r="K239" s="121">
        <f t="shared" si="98"/>
        <v>0.37692887064960595</v>
      </c>
      <c r="L239" s="28">
        <f t="shared" si="99"/>
        <v>3573</v>
      </c>
      <c r="M239" s="26">
        <f t="shared" si="100"/>
        <v>17812.482673640083</v>
      </c>
      <c r="N239" s="29"/>
      <c r="O239" s="30">
        <f t="shared" si="85"/>
        <v>73032.517326359914</v>
      </c>
      <c r="Q239" s="11">
        <f t="shared" si="86"/>
        <v>0</v>
      </c>
      <c r="R239" s="9">
        <f t="shared" si="87"/>
        <v>14239.482673640083</v>
      </c>
      <c r="S239" s="9">
        <f t="shared" si="88"/>
        <v>3573</v>
      </c>
      <c r="T239" s="10">
        <f t="shared" si="89"/>
        <v>17812.482673640083</v>
      </c>
      <c r="V239" s="30">
        <f t="shared" si="90"/>
        <v>41350.638653944188</v>
      </c>
      <c r="W239" s="123"/>
      <c r="X239" s="124">
        <v>230</v>
      </c>
      <c r="Y239" s="125">
        <v>4</v>
      </c>
      <c r="Z239" s="125">
        <v>0</v>
      </c>
      <c r="AA239" s="126">
        <v>0</v>
      </c>
      <c r="AB239" s="127">
        <v>87272</v>
      </c>
      <c r="AC239" s="127">
        <v>0</v>
      </c>
      <c r="AD239" s="127">
        <v>87272</v>
      </c>
      <c r="AE239" s="127">
        <v>0</v>
      </c>
      <c r="AF239" s="127">
        <v>3573</v>
      </c>
      <c r="AG239" s="127">
        <v>90845</v>
      </c>
      <c r="AH239" s="127">
        <v>0</v>
      </c>
      <c r="AI239" s="127">
        <v>0</v>
      </c>
      <c r="AJ239" s="127">
        <v>0</v>
      </c>
      <c r="AK239" s="127">
        <v>0</v>
      </c>
      <c r="AL239" s="128">
        <v>90845</v>
      </c>
      <c r="AN239" s="124">
        <v>230</v>
      </c>
      <c r="AO239" s="129">
        <v>230</v>
      </c>
      <c r="AP239" s="130" t="s">
        <v>292</v>
      </c>
      <c r="AQ239" s="131">
        <f t="shared" si="91"/>
        <v>87272</v>
      </c>
      <c r="AR239" s="132">
        <v>64678</v>
      </c>
      <c r="AS239" s="131">
        <f t="shared" si="101"/>
        <v>22594</v>
      </c>
      <c r="AT239" s="131">
        <v>16170</v>
      </c>
      <c r="AU239" s="131">
        <v>0</v>
      </c>
      <c r="AV239" s="131">
        <v>0</v>
      </c>
      <c r="AW239" s="131">
        <v>0</v>
      </c>
      <c r="AX239" s="131">
        <v>0</v>
      </c>
      <c r="AY239" s="131">
        <f t="shared" si="102"/>
        <v>-986.36134605581174</v>
      </c>
      <c r="AZ239" s="133">
        <f t="shared" si="103"/>
        <v>37777.638653944188</v>
      </c>
      <c r="BA239" s="134">
        <f t="shared" si="92"/>
        <v>14239.482673640083</v>
      </c>
      <c r="BB239" s="134"/>
      <c r="BC239" s="134"/>
      <c r="BD239" s="64"/>
      <c r="BE239" s="31">
        <v>230</v>
      </c>
      <c r="BF239" s="32" t="s">
        <v>292</v>
      </c>
      <c r="BG239" s="135">
        <v>0</v>
      </c>
      <c r="BH239" s="33">
        <v>0</v>
      </c>
      <c r="BI239" s="33"/>
      <c r="BJ239" s="34">
        <v>0</v>
      </c>
      <c r="BK239" s="35">
        <f t="shared" si="104"/>
        <v>0</v>
      </c>
      <c r="BL239" s="34">
        <v>0</v>
      </c>
      <c r="BM239" s="34">
        <v>0</v>
      </c>
      <c r="BN239" s="35">
        <f t="shared" si="93"/>
        <v>0</v>
      </c>
      <c r="BO239" s="36">
        <f t="shared" si="94"/>
        <v>0</v>
      </c>
      <c r="BP239" s="37"/>
      <c r="BQ239" s="35">
        <f t="shared" si="105"/>
        <v>0</v>
      </c>
      <c r="BR239" s="37"/>
      <c r="BS239" s="136">
        <f t="shared" si="106"/>
        <v>22594</v>
      </c>
      <c r="BT239" s="137">
        <f t="shared" si="107"/>
        <v>22594</v>
      </c>
      <c r="BU239" s="138">
        <f t="shared" si="108"/>
        <v>0</v>
      </c>
      <c r="BV239" s="137">
        <v>-986.36134605581174</v>
      </c>
      <c r="BW239" s="35">
        <f t="shared" si="109"/>
        <v>-986.36134605581174</v>
      </c>
      <c r="BX239" s="49" t="s">
        <v>26</v>
      </c>
      <c r="BY239" s="36">
        <f t="shared" si="95"/>
        <v>-986.36134605581174</v>
      </c>
      <c r="BZ239" s="139"/>
      <c r="CA239" s="70"/>
      <c r="CB239" s="124">
        <v>230</v>
      </c>
      <c r="CC239" s="125">
        <v>0</v>
      </c>
      <c r="CD239" s="140">
        <v>0</v>
      </c>
      <c r="CE239" s="140">
        <v>0</v>
      </c>
      <c r="CF239" s="140">
        <v>0</v>
      </c>
      <c r="CG239" s="141">
        <v>0</v>
      </c>
      <c r="CK239" s="139"/>
    </row>
    <row r="240" spans="1:89" x14ac:dyDescent="0.25">
      <c r="A240" s="119">
        <v>231</v>
      </c>
      <c r="B240" s="119">
        <v>231</v>
      </c>
      <c r="C240" s="120" t="s">
        <v>293</v>
      </c>
      <c r="D240" s="8">
        <f t="shared" si="96"/>
        <v>32.950000000000003</v>
      </c>
      <c r="E240" s="9">
        <f t="shared" si="110"/>
        <v>348332</v>
      </c>
      <c r="F240" s="9">
        <f t="shared" si="110"/>
        <v>0</v>
      </c>
      <c r="G240" s="9">
        <f t="shared" si="110"/>
        <v>27639</v>
      </c>
      <c r="H240" s="26">
        <f t="shared" si="97"/>
        <v>375971</v>
      </c>
      <c r="I240" s="27"/>
      <c r="J240" s="11">
        <f t="shared" si="84"/>
        <v>-1181.5994266296657</v>
      </c>
      <c r="K240" s="121">
        <f t="shared" si="98"/>
        <v>-1.7200476671117616E-2</v>
      </c>
      <c r="L240" s="28">
        <f t="shared" si="99"/>
        <v>27639</v>
      </c>
      <c r="M240" s="26">
        <f t="shared" si="100"/>
        <v>26457.400573370334</v>
      </c>
      <c r="N240" s="29"/>
      <c r="O240" s="30">
        <f t="shared" si="85"/>
        <v>349513.59942662966</v>
      </c>
      <c r="Q240" s="11">
        <f t="shared" si="86"/>
        <v>23909</v>
      </c>
      <c r="R240" s="9">
        <f t="shared" si="87"/>
        <v>-1181.5994266296657</v>
      </c>
      <c r="S240" s="9">
        <f t="shared" si="88"/>
        <v>29425</v>
      </c>
      <c r="T240" s="10">
        <f t="shared" si="89"/>
        <v>50366.400573370338</v>
      </c>
      <c r="V240" s="30">
        <f t="shared" si="90"/>
        <v>120243.73728812774</v>
      </c>
      <c r="W240" s="123"/>
      <c r="X240" s="124">
        <v>231</v>
      </c>
      <c r="Y240" s="125">
        <v>32.950000000000003</v>
      </c>
      <c r="Z240" s="125">
        <v>0</v>
      </c>
      <c r="AA240" s="126">
        <v>0</v>
      </c>
      <c r="AB240" s="127">
        <v>348332</v>
      </c>
      <c r="AC240" s="127">
        <v>0</v>
      </c>
      <c r="AD240" s="127">
        <v>348332</v>
      </c>
      <c r="AE240" s="127">
        <v>0</v>
      </c>
      <c r="AF240" s="127">
        <v>27639</v>
      </c>
      <c r="AG240" s="127">
        <v>375971</v>
      </c>
      <c r="AH240" s="127">
        <v>22123</v>
      </c>
      <c r="AI240" s="127">
        <v>0</v>
      </c>
      <c r="AJ240" s="127">
        <v>1786</v>
      </c>
      <c r="AK240" s="127">
        <v>23909</v>
      </c>
      <c r="AL240" s="128">
        <v>399880</v>
      </c>
      <c r="AN240" s="124">
        <v>231</v>
      </c>
      <c r="AO240" s="129">
        <v>231</v>
      </c>
      <c r="AP240" s="130" t="s">
        <v>293</v>
      </c>
      <c r="AQ240" s="131">
        <f t="shared" si="91"/>
        <v>348332</v>
      </c>
      <c r="AR240" s="132">
        <v>395950</v>
      </c>
      <c r="AS240" s="131">
        <f t="shared" si="101"/>
        <v>0</v>
      </c>
      <c r="AT240" s="131">
        <v>29393</v>
      </c>
      <c r="AU240" s="131">
        <v>0</v>
      </c>
      <c r="AV240" s="131">
        <v>1408.5</v>
      </c>
      <c r="AW240" s="131">
        <v>22271</v>
      </c>
      <c r="AX240" s="131">
        <v>17416.25</v>
      </c>
      <c r="AY240" s="131">
        <f t="shared" si="102"/>
        <v>-1793.0127118722594</v>
      </c>
      <c r="AZ240" s="133">
        <f t="shared" si="103"/>
        <v>68695.737288127741</v>
      </c>
      <c r="BA240" s="134">
        <f t="shared" si="92"/>
        <v>-1181.5994266296657</v>
      </c>
      <c r="BB240" s="134"/>
      <c r="BC240" s="134"/>
      <c r="BD240" s="64"/>
      <c r="BE240" s="31">
        <v>231</v>
      </c>
      <c r="BF240" s="32" t="s">
        <v>293</v>
      </c>
      <c r="BG240" s="135">
        <v>0</v>
      </c>
      <c r="BH240" s="33">
        <v>0</v>
      </c>
      <c r="BI240" s="33"/>
      <c r="BJ240" s="34">
        <v>0</v>
      </c>
      <c r="BK240" s="35">
        <f t="shared" si="104"/>
        <v>0</v>
      </c>
      <c r="BL240" s="34">
        <v>0</v>
      </c>
      <c r="BM240" s="34">
        <v>0</v>
      </c>
      <c r="BN240" s="35">
        <f t="shared" si="93"/>
        <v>0</v>
      </c>
      <c r="BO240" s="36">
        <f t="shared" si="94"/>
        <v>0</v>
      </c>
      <c r="BP240" s="37"/>
      <c r="BQ240" s="35">
        <f t="shared" si="105"/>
        <v>0</v>
      </c>
      <c r="BR240" s="37"/>
      <c r="BS240" s="136">
        <f t="shared" si="106"/>
        <v>0</v>
      </c>
      <c r="BT240" s="137">
        <f t="shared" si="107"/>
        <v>0</v>
      </c>
      <c r="BU240" s="138">
        <f t="shared" si="108"/>
        <v>0</v>
      </c>
      <c r="BV240" s="137">
        <v>-1793.0127118722594</v>
      </c>
      <c r="BW240" s="35">
        <f t="shared" si="109"/>
        <v>-1793.0127118722594</v>
      </c>
      <c r="BX240" s="49" t="s">
        <v>26</v>
      </c>
      <c r="BY240" s="36">
        <f t="shared" si="95"/>
        <v>-1793.0127118722594</v>
      </c>
      <c r="BZ240" s="139"/>
      <c r="CA240" s="70"/>
      <c r="CB240" s="124">
        <v>231</v>
      </c>
      <c r="CC240" s="125">
        <v>0</v>
      </c>
      <c r="CD240" s="140">
        <v>0</v>
      </c>
      <c r="CE240" s="140">
        <v>0</v>
      </c>
      <c r="CF240" s="140">
        <v>0</v>
      </c>
      <c r="CG240" s="141">
        <v>0</v>
      </c>
      <c r="CK240" s="139"/>
    </row>
    <row r="241" spans="1:89" x14ac:dyDescent="0.25">
      <c r="A241" s="119">
        <v>232</v>
      </c>
      <c r="B241" s="119">
        <v>232</v>
      </c>
      <c r="C241" s="120" t="s">
        <v>294</v>
      </c>
      <c r="D241" s="8">
        <f t="shared" si="96"/>
        <v>0</v>
      </c>
      <c r="E241" s="9">
        <f t="shared" si="110"/>
        <v>0</v>
      </c>
      <c r="F241" s="9">
        <f t="shared" si="110"/>
        <v>0</v>
      </c>
      <c r="G241" s="9">
        <f t="shared" si="110"/>
        <v>0</v>
      </c>
      <c r="H241" s="26">
        <f t="shared" si="97"/>
        <v>0</v>
      </c>
      <c r="I241" s="27"/>
      <c r="J241" s="11">
        <f t="shared" si="84"/>
        <v>0</v>
      </c>
      <c r="K241" s="121" t="str">
        <f t="shared" si="98"/>
        <v/>
      </c>
      <c r="L241" s="28">
        <f t="shared" si="99"/>
        <v>0</v>
      </c>
      <c r="M241" s="26">
        <f t="shared" si="100"/>
        <v>0</v>
      </c>
      <c r="N241" s="29"/>
      <c r="O241" s="30">
        <f t="shared" si="85"/>
        <v>0</v>
      </c>
      <c r="Q241" s="11">
        <f t="shared" si="86"/>
        <v>0</v>
      </c>
      <c r="R241" s="9">
        <f t="shared" si="87"/>
        <v>0</v>
      </c>
      <c r="S241" s="9">
        <f t="shared" si="88"/>
        <v>0</v>
      </c>
      <c r="T241" s="10">
        <f t="shared" si="89"/>
        <v>0</v>
      </c>
      <c r="V241" s="30">
        <f t="shared" si="90"/>
        <v>0</v>
      </c>
      <c r="W241" s="123"/>
      <c r="X241" s="124">
        <v>232</v>
      </c>
      <c r="Y241" s="125"/>
      <c r="Z241" s="125"/>
      <c r="AA241" s="126"/>
      <c r="AB241" s="127"/>
      <c r="AC241" s="127"/>
      <c r="AD241" s="127"/>
      <c r="AE241" s="127"/>
      <c r="AF241" s="127"/>
      <c r="AG241" s="127"/>
      <c r="AH241" s="127"/>
      <c r="AI241" s="127"/>
      <c r="AJ241" s="127"/>
      <c r="AK241" s="127"/>
      <c r="AL241" s="128"/>
      <c r="AN241" s="124">
        <v>232</v>
      </c>
      <c r="AO241" s="129">
        <v>232</v>
      </c>
      <c r="AP241" s="130" t="s">
        <v>294</v>
      </c>
      <c r="AQ241" s="131">
        <f t="shared" si="91"/>
        <v>0</v>
      </c>
      <c r="AR241" s="132">
        <v>0</v>
      </c>
      <c r="AS241" s="131">
        <f t="shared" si="101"/>
        <v>0</v>
      </c>
      <c r="AT241" s="131">
        <v>0</v>
      </c>
      <c r="AU241" s="131">
        <v>0</v>
      </c>
      <c r="AV241" s="131">
        <v>0</v>
      </c>
      <c r="AW241" s="131">
        <v>0</v>
      </c>
      <c r="AX241" s="131">
        <v>0</v>
      </c>
      <c r="AY241" s="131">
        <f t="shared" si="102"/>
        <v>0</v>
      </c>
      <c r="AZ241" s="133">
        <f t="shared" si="103"/>
        <v>0</v>
      </c>
      <c r="BA241" s="134">
        <f t="shared" si="92"/>
        <v>0</v>
      </c>
      <c r="BB241" s="134"/>
      <c r="BC241" s="134"/>
      <c r="BD241" s="64"/>
      <c r="BE241" s="31">
        <v>232</v>
      </c>
      <c r="BF241" s="32" t="s">
        <v>294</v>
      </c>
      <c r="BG241" s="135">
        <v>0</v>
      </c>
      <c r="BH241" s="33">
        <v>0</v>
      </c>
      <c r="BI241" s="33"/>
      <c r="BJ241" s="34">
        <v>0</v>
      </c>
      <c r="BK241" s="35">
        <f t="shared" si="104"/>
        <v>0</v>
      </c>
      <c r="BL241" s="34">
        <v>0</v>
      </c>
      <c r="BM241" s="34">
        <v>0</v>
      </c>
      <c r="BN241" s="35">
        <f t="shared" si="93"/>
        <v>0</v>
      </c>
      <c r="BO241" s="36">
        <f t="shared" si="94"/>
        <v>0</v>
      </c>
      <c r="BP241" s="37"/>
      <c r="BQ241" s="35">
        <f t="shared" si="105"/>
        <v>0</v>
      </c>
      <c r="BR241" s="37"/>
      <c r="BS241" s="136">
        <f t="shared" si="106"/>
        <v>0</v>
      </c>
      <c r="BT241" s="137">
        <f t="shared" si="107"/>
        <v>0</v>
      </c>
      <c r="BU241" s="138">
        <f t="shared" si="108"/>
        <v>0</v>
      </c>
      <c r="BV241" s="137">
        <v>0</v>
      </c>
      <c r="BW241" s="35">
        <f t="shared" si="109"/>
        <v>0</v>
      </c>
      <c r="BX241" s="49" t="s">
        <v>26</v>
      </c>
      <c r="BY241" s="36">
        <f t="shared" si="95"/>
        <v>0</v>
      </c>
      <c r="BZ241" s="139"/>
      <c r="CA241" s="70"/>
      <c r="CB241" s="124">
        <v>232</v>
      </c>
      <c r="CC241" s="125"/>
      <c r="CD241" s="140"/>
      <c r="CE241" s="140"/>
      <c r="CF241" s="140"/>
      <c r="CG241" s="141"/>
      <c r="CK241" s="139"/>
    </row>
    <row r="242" spans="1:89" x14ac:dyDescent="0.25">
      <c r="A242" s="119">
        <v>233</v>
      </c>
      <c r="B242" s="119">
        <v>233</v>
      </c>
      <c r="C242" s="120" t="s">
        <v>295</v>
      </c>
      <c r="D242" s="8">
        <f t="shared" si="96"/>
        <v>0</v>
      </c>
      <c r="E242" s="9">
        <f t="shared" si="110"/>
        <v>0</v>
      </c>
      <c r="F242" s="9">
        <f t="shared" si="110"/>
        <v>0</v>
      </c>
      <c r="G242" s="9">
        <f t="shared" si="110"/>
        <v>0</v>
      </c>
      <c r="H242" s="26">
        <f t="shared" si="97"/>
        <v>0</v>
      </c>
      <c r="I242" s="27"/>
      <c r="J242" s="11">
        <f t="shared" si="84"/>
        <v>0</v>
      </c>
      <c r="K242" s="121" t="str">
        <f t="shared" si="98"/>
        <v/>
      </c>
      <c r="L242" s="28">
        <f t="shared" si="99"/>
        <v>0</v>
      </c>
      <c r="M242" s="26">
        <f t="shared" si="100"/>
        <v>0</v>
      </c>
      <c r="N242" s="29"/>
      <c r="O242" s="30">
        <f t="shared" si="85"/>
        <v>0</v>
      </c>
      <c r="Q242" s="11">
        <f t="shared" si="86"/>
        <v>0</v>
      </c>
      <c r="R242" s="9">
        <f t="shared" si="87"/>
        <v>0</v>
      </c>
      <c r="S242" s="9">
        <f t="shared" si="88"/>
        <v>0</v>
      </c>
      <c r="T242" s="10">
        <f t="shared" si="89"/>
        <v>0</v>
      </c>
      <c r="V242" s="30">
        <f t="shared" si="90"/>
        <v>0</v>
      </c>
      <c r="W242" s="123"/>
      <c r="X242" s="124">
        <v>233</v>
      </c>
      <c r="Y242" s="125"/>
      <c r="Z242" s="125"/>
      <c r="AA242" s="126"/>
      <c r="AB242" s="127"/>
      <c r="AC242" s="127"/>
      <c r="AD242" s="127"/>
      <c r="AE242" s="127"/>
      <c r="AF242" s="127"/>
      <c r="AG242" s="127"/>
      <c r="AH242" s="127"/>
      <c r="AI242" s="127"/>
      <c r="AJ242" s="127"/>
      <c r="AK242" s="127"/>
      <c r="AL242" s="128"/>
      <c r="AN242" s="124">
        <v>233</v>
      </c>
      <c r="AO242" s="129">
        <v>233</v>
      </c>
      <c r="AP242" s="130" t="s">
        <v>295</v>
      </c>
      <c r="AQ242" s="131">
        <f t="shared" si="91"/>
        <v>0</v>
      </c>
      <c r="AR242" s="132">
        <v>0</v>
      </c>
      <c r="AS242" s="131">
        <f t="shared" si="101"/>
        <v>0</v>
      </c>
      <c r="AT242" s="131">
        <v>0</v>
      </c>
      <c r="AU242" s="131">
        <v>0</v>
      </c>
      <c r="AV242" s="131">
        <v>0</v>
      </c>
      <c r="AW242" s="131">
        <v>0</v>
      </c>
      <c r="AX242" s="131">
        <v>0</v>
      </c>
      <c r="AY242" s="131">
        <f t="shared" si="102"/>
        <v>0</v>
      </c>
      <c r="AZ242" s="133">
        <f t="shared" si="103"/>
        <v>0</v>
      </c>
      <c r="BA242" s="134">
        <f t="shared" si="92"/>
        <v>0</v>
      </c>
      <c r="BB242" s="134"/>
      <c r="BC242" s="134"/>
      <c r="BD242" s="64"/>
      <c r="BE242" s="31">
        <v>233</v>
      </c>
      <c r="BF242" s="32" t="s">
        <v>295</v>
      </c>
      <c r="BG242" s="135">
        <v>0</v>
      </c>
      <c r="BH242" s="33">
        <v>0</v>
      </c>
      <c r="BI242" s="33"/>
      <c r="BJ242" s="34">
        <v>0</v>
      </c>
      <c r="BK242" s="35">
        <f t="shared" si="104"/>
        <v>0</v>
      </c>
      <c r="BL242" s="34">
        <v>0</v>
      </c>
      <c r="BM242" s="34">
        <v>0</v>
      </c>
      <c r="BN242" s="35">
        <f t="shared" si="93"/>
        <v>0</v>
      </c>
      <c r="BO242" s="36">
        <f t="shared" si="94"/>
        <v>0</v>
      </c>
      <c r="BP242" s="37"/>
      <c r="BQ242" s="35">
        <f t="shared" si="105"/>
        <v>0</v>
      </c>
      <c r="BR242" s="37"/>
      <c r="BS242" s="136">
        <f t="shared" si="106"/>
        <v>0</v>
      </c>
      <c r="BT242" s="137">
        <f t="shared" si="107"/>
        <v>0</v>
      </c>
      <c r="BU242" s="138">
        <f t="shared" si="108"/>
        <v>0</v>
      </c>
      <c r="BV242" s="137">
        <v>0</v>
      </c>
      <c r="BW242" s="35">
        <f t="shared" si="109"/>
        <v>0</v>
      </c>
      <c r="BX242" s="49" t="s">
        <v>26</v>
      </c>
      <c r="BY242" s="36">
        <f t="shared" si="95"/>
        <v>0</v>
      </c>
      <c r="BZ242" s="139"/>
      <c r="CA242" s="70"/>
      <c r="CB242" s="124">
        <v>233</v>
      </c>
      <c r="CC242" s="125"/>
      <c r="CD242" s="140"/>
      <c r="CE242" s="140"/>
      <c r="CF242" s="140"/>
      <c r="CG242" s="141"/>
      <c r="CK242" s="139"/>
    </row>
    <row r="243" spans="1:89" x14ac:dyDescent="0.25">
      <c r="A243" s="119">
        <v>234</v>
      </c>
      <c r="B243" s="119">
        <v>234</v>
      </c>
      <c r="C243" s="120" t="s">
        <v>296</v>
      </c>
      <c r="D243" s="8">
        <f t="shared" si="96"/>
        <v>0</v>
      </c>
      <c r="E243" s="9">
        <f t="shared" si="110"/>
        <v>0</v>
      </c>
      <c r="F243" s="9">
        <f t="shared" si="110"/>
        <v>0</v>
      </c>
      <c r="G243" s="9">
        <f t="shared" si="110"/>
        <v>0</v>
      </c>
      <c r="H243" s="26">
        <f t="shared" si="97"/>
        <v>0</v>
      </c>
      <c r="I243" s="27"/>
      <c r="J243" s="11">
        <f t="shared" si="84"/>
        <v>0</v>
      </c>
      <c r="K243" s="121" t="str">
        <f t="shared" si="98"/>
        <v/>
      </c>
      <c r="L243" s="28">
        <f t="shared" si="99"/>
        <v>0</v>
      </c>
      <c r="M243" s="26">
        <f t="shared" si="100"/>
        <v>0</v>
      </c>
      <c r="N243" s="29"/>
      <c r="O243" s="30">
        <f t="shared" si="85"/>
        <v>0</v>
      </c>
      <c r="Q243" s="11">
        <f t="shared" si="86"/>
        <v>0</v>
      </c>
      <c r="R243" s="9">
        <f t="shared" si="87"/>
        <v>0</v>
      </c>
      <c r="S243" s="9">
        <f t="shared" si="88"/>
        <v>0</v>
      </c>
      <c r="T243" s="10">
        <f t="shared" si="89"/>
        <v>0</v>
      </c>
      <c r="V243" s="30">
        <f t="shared" si="90"/>
        <v>0</v>
      </c>
      <c r="W243" s="123"/>
      <c r="X243" s="124">
        <v>234</v>
      </c>
      <c r="Y243" s="125"/>
      <c r="Z243" s="125"/>
      <c r="AA243" s="126"/>
      <c r="AB243" s="127"/>
      <c r="AC243" s="127"/>
      <c r="AD243" s="127"/>
      <c r="AE243" s="127"/>
      <c r="AF243" s="127"/>
      <c r="AG243" s="127"/>
      <c r="AH243" s="127"/>
      <c r="AI243" s="127"/>
      <c r="AJ243" s="127"/>
      <c r="AK243" s="127"/>
      <c r="AL243" s="128"/>
      <c r="AN243" s="124">
        <v>234</v>
      </c>
      <c r="AO243" s="129">
        <v>234</v>
      </c>
      <c r="AP243" s="130" t="s">
        <v>296</v>
      </c>
      <c r="AQ243" s="131">
        <f t="shared" si="91"/>
        <v>0</v>
      </c>
      <c r="AR243" s="132">
        <v>0</v>
      </c>
      <c r="AS243" s="131">
        <f t="shared" si="101"/>
        <v>0</v>
      </c>
      <c r="AT243" s="131">
        <v>0</v>
      </c>
      <c r="AU243" s="131">
        <v>0</v>
      </c>
      <c r="AV243" s="131">
        <v>0</v>
      </c>
      <c r="AW243" s="131">
        <v>0</v>
      </c>
      <c r="AX243" s="131">
        <v>0</v>
      </c>
      <c r="AY243" s="131">
        <f t="shared" si="102"/>
        <v>0</v>
      </c>
      <c r="AZ243" s="133">
        <f t="shared" si="103"/>
        <v>0</v>
      </c>
      <c r="BA243" s="134">
        <f t="shared" si="92"/>
        <v>0</v>
      </c>
      <c r="BB243" s="134"/>
      <c r="BC243" s="134"/>
      <c r="BD243" s="64"/>
      <c r="BE243" s="31">
        <v>234</v>
      </c>
      <c r="BF243" s="32" t="s">
        <v>296</v>
      </c>
      <c r="BG243" s="135">
        <v>0</v>
      </c>
      <c r="BH243" s="33">
        <v>0</v>
      </c>
      <c r="BI243" s="33"/>
      <c r="BJ243" s="34">
        <v>0</v>
      </c>
      <c r="BK243" s="35">
        <f t="shared" si="104"/>
        <v>0</v>
      </c>
      <c r="BL243" s="34">
        <v>0</v>
      </c>
      <c r="BM243" s="34">
        <v>0</v>
      </c>
      <c r="BN243" s="35">
        <f t="shared" si="93"/>
        <v>0</v>
      </c>
      <c r="BO243" s="36">
        <f t="shared" si="94"/>
        <v>0</v>
      </c>
      <c r="BP243" s="37"/>
      <c r="BQ243" s="35">
        <f t="shared" si="105"/>
        <v>0</v>
      </c>
      <c r="BR243" s="37"/>
      <c r="BS243" s="136">
        <f t="shared" si="106"/>
        <v>0</v>
      </c>
      <c r="BT243" s="137">
        <f t="shared" si="107"/>
        <v>0</v>
      </c>
      <c r="BU243" s="138">
        <f t="shared" si="108"/>
        <v>0</v>
      </c>
      <c r="BV243" s="137">
        <v>0</v>
      </c>
      <c r="BW243" s="35">
        <f t="shared" si="109"/>
        <v>0</v>
      </c>
      <c r="BX243" s="49" t="s">
        <v>26</v>
      </c>
      <c r="BY243" s="36">
        <f t="shared" si="95"/>
        <v>0</v>
      </c>
      <c r="BZ243" s="139"/>
      <c r="CA243" s="70"/>
      <c r="CB243" s="124">
        <v>234</v>
      </c>
      <c r="CC243" s="125"/>
      <c r="CD243" s="140"/>
      <c r="CE243" s="140"/>
      <c r="CF243" s="140"/>
      <c r="CG243" s="141"/>
      <c r="CK243" s="139"/>
    </row>
    <row r="244" spans="1:89" x14ac:dyDescent="0.25">
      <c r="A244" s="119">
        <v>235</v>
      </c>
      <c r="B244" s="119">
        <v>235</v>
      </c>
      <c r="C244" s="120" t="s">
        <v>297</v>
      </c>
      <c r="D244" s="8">
        <f t="shared" si="96"/>
        <v>0</v>
      </c>
      <c r="E244" s="9">
        <f t="shared" si="110"/>
        <v>0</v>
      </c>
      <c r="F244" s="9">
        <f t="shared" si="110"/>
        <v>0</v>
      </c>
      <c r="G244" s="9">
        <f t="shared" si="110"/>
        <v>0</v>
      </c>
      <c r="H244" s="26">
        <f t="shared" si="97"/>
        <v>0</v>
      </c>
      <c r="I244" s="27"/>
      <c r="J244" s="11">
        <f t="shared" si="84"/>
        <v>0</v>
      </c>
      <c r="K244" s="121" t="str">
        <f t="shared" si="98"/>
        <v/>
      </c>
      <c r="L244" s="28">
        <f t="shared" si="99"/>
        <v>0</v>
      </c>
      <c r="M244" s="26">
        <f t="shared" si="100"/>
        <v>0</v>
      </c>
      <c r="N244" s="29"/>
      <c r="O244" s="30">
        <f t="shared" si="85"/>
        <v>0</v>
      </c>
      <c r="Q244" s="11">
        <f t="shared" si="86"/>
        <v>0</v>
      </c>
      <c r="R244" s="9">
        <f t="shared" si="87"/>
        <v>0</v>
      </c>
      <c r="S244" s="9">
        <f t="shared" si="88"/>
        <v>0</v>
      </c>
      <c r="T244" s="10">
        <f t="shared" si="89"/>
        <v>0</v>
      </c>
      <c r="V244" s="30">
        <f t="shared" si="90"/>
        <v>0</v>
      </c>
      <c r="W244" s="123"/>
      <c r="X244" s="124">
        <v>235</v>
      </c>
      <c r="Y244" s="125"/>
      <c r="Z244" s="125"/>
      <c r="AA244" s="126"/>
      <c r="AB244" s="127"/>
      <c r="AC244" s="127"/>
      <c r="AD244" s="127"/>
      <c r="AE244" s="127"/>
      <c r="AF244" s="127"/>
      <c r="AG244" s="127"/>
      <c r="AH244" s="127"/>
      <c r="AI244" s="127"/>
      <c r="AJ244" s="127"/>
      <c r="AK244" s="127"/>
      <c r="AL244" s="128"/>
      <c r="AN244" s="124">
        <v>235</v>
      </c>
      <c r="AO244" s="129">
        <v>235</v>
      </c>
      <c r="AP244" s="130" t="s">
        <v>297</v>
      </c>
      <c r="AQ244" s="131">
        <f t="shared" si="91"/>
        <v>0</v>
      </c>
      <c r="AR244" s="132">
        <v>0</v>
      </c>
      <c r="AS244" s="131">
        <f t="shared" si="101"/>
        <v>0</v>
      </c>
      <c r="AT244" s="131">
        <v>0</v>
      </c>
      <c r="AU244" s="131">
        <v>0</v>
      </c>
      <c r="AV244" s="131">
        <v>0</v>
      </c>
      <c r="AW244" s="131">
        <v>0</v>
      </c>
      <c r="AX244" s="131">
        <v>0</v>
      </c>
      <c r="AY244" s="131">
        <f t="shared" si="102"/>
        <v>0</v>
      </c>
      <c r="AZ244" s="133">
        <f t="shared" si="103"/>
        <v>0</v>
      </c>
      <c r="BA244" s="134">
        <f t="shared" si="92"/>
        <v>0</v>
      </c>
      <c r="BB244" s="134"/>
      <c r="BC244" s="134"/>
      <c r="BD244" s="64"/>
      <c r="BE244" s="31">
        <v>235</v>
      </c>
      <c r="BF244" s="32" t="s">
        <v>297</v>
      </c>
      <c r="BG244" s="135">
        <v>0</v>
      </c>
      <c r="BH244" s="33">
        <v>0</v>
      </c>
      <c r="BI244" s="33"/>
      <c r="BJ244" s="34">
        <v>0</v>
      </c>
      <c r="BK244" s="35">
        <f t="shared" si="104"/>
        <v>0</v>
      </c>
      <c r="BL244" s="34">
        <v>0</v>
      </c>
      <c r="BM244" s="34">
        <v>0</v>
      </c>
      <c r="BN244" s="35">
        <f t="shared" si="93"/>
        <v>0</v>
      </c>
      <c r="BO244" s="36">
        <f t="shared" si="94"/>
        <v>0</v>
      </c>
      <c r="BP244" s="37"/>
      <c r="BQ244" s="35">
        <f t="shared" si="105"/>
        <v>0</v>
      </c>
      <c r="BR244" s="37"/>
      <c r="BS244" s="136">
        <f t="shared" si="106"/>
        <v>0</v>
      </c>
      <c r="BT244" s="137">
        <f t="shared" si="107"/>
        <v>0</v>
      </c>
      <c r="BU244" s="138">
        <f t="shared" si="108"/>
        <v>0</v>
      </c>
      <c r="BV244" s="137">
        <v>0</v>
      </c>
      <c r="BW244" s="35">
        <f t="shared" si="109"/>
        <v>0</v>
      </c>
      <c r="BX244" s="49" t="s">
        <v>26</v>
      </c>
      <c r="BY244" s="36">
        <f t="shared" si="95"/>
        <v>0</v>
      </c>
      <c r="BZ244" s="139"/>
      <c r="CA244" s="70"/>
      <c r="CB244" s="124">
        <v>235</v>
      </c>
      <c r="CC244" s="125"/>
      <c r="CD244" s="140"/>
      <c r="CE244" s="140"/>
      <c r="CF244" s="140"/>
      <c r="CG244" s="141"/>
      <c r="CK244" s="139"/>
    </row>
    <row r="245" spans="1:89" x14ac:dyDescent="0.25">
      <c r="A245" s="119">
        <v>236</v>
      </c>
      <c r="B245" s="119">
        <v>236</v>
      </c>
      <c r="C245" s="120" t="s">
        <v>298</v>
      </c>
      <c r="D245" s="8">
        <f t="shared" si="96"/>
        <v>155.09000000000003</v>
      </c>
      <c r="E245" s="9">
        <f t="shared" si="110"/>
        <v>1987568</v>
      </c>
      <c r="F245" s="9">
        <f t="shared" si="110"/>
        <v>0</v>
      </c>
      <c r="G245" s="9">
        <f t="shared" si="110"/>
        <v>136709</v>
      </c>
      <c r="H245" s="26">
        <f t="shared" si="97"/>
        <v>2124277</v>
      </c>
      <c r="I245" s="27"/>
      <c r="J245" s="11">
        <f t="shared" si="84"/>
        <v>-1140.4345978313509</v>
      </c>
      <c r="K245" s="121">
        <f t="shared" si="98"/>
        <v>-3.6405084238640781E-3</v>
      </c>
      <c r="L245" s="28">
        <f t="shared" si="99"/>
        <v>136709</v>
      </c>
      <c r="M245" s="26">
        <f t="shared" si="100"/>
        <v>135568.56540216864</v>
      </c>
      <c r="N245" s="29"/>
      <c r="O245" s="30">
        <f t="shared" si="85"/>
        <v>1988708.4345978315</v>
      </c>
      <c r="Q245" s="11">
        <f t="shared" si="86"/>
        <v>27752</v>
      </c>
      <c r="R245" s="9">
        <f t="shared" si="87"/>
        <v>-1140.4345978313509</v>
      </c>
      <c r="S245" s="9">
        <f t="shared" si="88"/>
        <v>138495</v>
      </c>
      <c r="T245" s="10">
        <f t="shared" si="89"/>
        <v>163320.56540216866</v>
      </c>
      <c r="V245" s="30">
        <f t="shared" si="90"/>
        <v>477723.45267161896</v>
      </c>
      <c r="W245" s="123"/>
      <c r="X245" s="124">
        <v>236</v>
      </c>
      <c r="Y245" s="125">
        <v>155.09000000000003</v>
      </c>
      <c r="Z245" s="125">
        <v>0</v>
      </c>
      <c r="AA245" s="126">
        <v>0</v>
      </c>
      <c r="AB245" s="127">
        <v>1987568</v>
      </c>
      <c r="AC245" s="127">
        <v>0</v>
      </c>
      <c r="AD245" s="127">
        <v>1987568</v>
      </c>
      <c r="AE245" s="127">
        <v>0</v>
      </c>
      <c r="AF245" s="127">
        <v>136709</v>
      </c>
      <c r="AG245" s="127">
        <v>2124277</v>
      </c>
      <c r="AH245" s="127">
        <v>25966</v>
      </c>
      <c r="AI245" s="127">
        <v>0</v>
      </c>
      <c r="AJ245" s="127">
        <v>1786</v>
      </c>
      <c r="AK245" s="127">
        <v>27752</v>
      </c>
      <c r="AL245" s="128">
        <v>2152029</v>
      </c>
      <c r="AN245" s="124">
        <v>236</v>
      </c>
      <c r="AO245" s="129">
        <v>236</v>
      </c>
      <c r="AP245" s="130" t="s">
        <v>298</v>
      </c>
      <c r="AQ245" s="131">
        <f t="shared" si="91"/>
        <v>1987568</v>
      </c>
      <c r="AR245" s="132">
        <v>2128952</v>
      </c>
      <c r="AS245" s="131">
        <f t="shared" si="101"/>
        <v>0</v>
      </c>
      <c r="AT245" s="131">
        <v>28369</v>
      </c>
      <c r="AU245" s="131">
        <v>0</v>
      </c>
      <c r="AV245" s="131">
        <v>98773</v>
      </c>
      <c r="AW245" s="131">
        <v>106532</v>
      </c>
      <c r="AX245" s="131">
        <v>81319</v>
      </c>
      <c r="AY245" s="131">
        <f t="shared" si="102"/>
        <v>-1730.5473283810425</v>
      </c>
      <c r="AZ245" s="133">
        <f t="shared" si="103"/>
        <v>313262.45267161896</v>
      </c>
      <c r="BA245" s="134">
        <f t="shared" si="92"/>
        <v>-1140.4345978313509</v>
      </c>
      <c r="BB245" s="134"/>
      <c r="BC245" s="134"/>
      <c r="BD245" s="64"/>
      <c r="BE245" s="31">
        <v>236</v>
      </c>
      <c r="BF245" s="32" t="s">
        <v>298</v>
      </c>
      <c r="BG245" s="135">
        <v>0</v>
      </c>
      <c r="BH245" s="33">
        <v>0</v>
      </c>
      <c r="BI245" s="33"/>
      <c r="BJ245" s="34">
        <v>0</v>
      </c>
      <c r="BK245" s="35">
        <f t="shared" si="104"/>
        <v>0</v>
      </c>
      <c r="BL245" s="34">
        <v>0</v>
      </c>
      <c r="BM245" s="34">
        <v>0</v>
      </c>
      <c r="BN245" s="35">
        <f t="shared" si="93"/>
        <v>0</v>
      </c>
      <c r="BO245" s="36">
        <f t="shared" si="94"/>
        <v>0</v>
      </c>
      <c r="BP245" s="37"/>
      <c r="BQ245" s="35">
        <f t="shared" si="105"/>
        <v>0</v>
      </c>
      <c r="BR245" s="37"/>
      <c r="BS245" s="136">
        <f t="shared" si="106"/>
        <v>0</v>
      </c>
      <c r="BT245" s="137">
        <f t="shared" si="107"/>
        <v>0</v>
      </c>
      <c r="BU245" s="138">
        <f t="shared" si="108"/>
        <v>0</v>
      </c>
      <c r="BV245" s="137">
        <v>-1730.5473283810425</v>
      </c>
      <c r="BW245" s="35">
        <f t="shared" si="109"/>
        <v>-1730.5473283810425</v>
      </c>
      <c r="BX245" s="49" t="s">
        <v>26</v>
      </c>
      <c r="BY245" s="36">
        <f t="shared" si="95"/>
        <v>-1730.5473283810425</v>
      </c>
      <c r="BZ245" s="139"/>
      <c r="CA245" s="70"/>
      <c r="CB245" s="124">
        <v>236</v>
      </c>
      <c r="CC245" s="125">
        <v>0</v>
      </c>
      <c r="CD245" s="140">
        <v>0</v>
      </c>
      <c r="CE245" s="140">
        <v>0</v>
      </c>
      <c r="CF245" s="140">
        <v>0</v>
      </c>
      <c r="CG245" s="141">
        <v>0</v>
      </c>
      <c r="CK245" s="139"/>
    </row>
    <row r="246" spans="1:89" x14ac:dyDescent="0.25">
      <c r="A246" s="119">
        <v>237</v>
      </c>
      <c r="B246" s="119">
        <v>237</v>
      </c>
      <c r="C246" s="120" t="s">
        <v>299</v>
      </c>
      <c r="D246" s="8">
        <f t="shared" si="96"/>
        <v>0</v>
      </c>
      <c r="E246" s="9">
        <f t="shared" si="110"/>
        <v>0</v>
      </c>
      <c r="F246" s="9">
        <f t="shared" si="110"/>
        <v>0</v>
      </c>
      <c r="G246" s="9">
        <f t="shared" si="110"/>
        <v>0</v>
      </c>
      <c r="H246" s="26">
        <f t="shared" si="97"/>
        <v>0</v>
      </c>
      <c r="I246" s="27"/>
      <c r="J246" s="11">
        <f t="shared" si="84"/>
        <v>0</v>
      </c>
      <c r="K246" s="121" t="str">
        <f t="shared" si="98"/>
        <v/>
      </c>
      <c r="L246" s="28">
        <f t="shared" si="99"/>
        <v>0</v>
      </c>
      <c r="M246" s="26">
        <f t="shared" si="100"/>
        <v>0</v>
      </c>
      <c r="N246" s="29"/>
      <c r="O246" s="30">
        <f t="shared" si="85"/>
        <v>0</v>
      </c>
      <c r="Q246" s="11">
        <f t="shared" si="86"/>
        <v>0</v>
      </c>
      <c r="R246" s="9">
        <f t="shared" si="87"/>
        <v>0</v>
      </c>
      <c r="S246" s="9">
        <f t="shared" si="88"/>
        <v>0</v>
      </c>
      <c r="T246" s="10">
        <f t="shared" si="89"/>
        <v>0</v>
      </c>
      <c r="V246" s="30">
        <f t="shared" si="90"/>
        <v>0</v>
      </c>
      <c r="W246" s="123"/>
      <c r="X246" s="124">
        <v>237</v>
      </c>
      <c r="Y246" s="125"/>
      <c r="Z246" s="125"/>
      <c r="AA246" s="126"/>
      <c r="AB246" s="127"/>
      <c r="AC246" s="127"/>
      <c r="AD246" s="127"/>
      <c r="AE246" s="127"/>
      <c r="AF246" s="127"/>
      <c r="AG246" s="127"/>
      <c r="AH246" s="127"/>
      <c r="AI246" s="127"/>
      <c r="AJ246" s="127"/>
      <c r="AK246" s="127"/>
      <c r="AL246" s="128"/>
      <c r="AN246" s="124">
        <v>237</v>
      </c>
      <c r="AO246" s="129">
        <v>237</v>
      </c>
      <c r="AP246" s="130" t="s">
        <v>299</v>
      </c>
      <c r="AQ246" s="131">
        <f t="shared" si="91"/>
        <v>0</v>
      </c>
      <c r="AR246" s="132">
        <v>0</v>
      </c>
      <c r="AS246" s="131">
        <f t="shared" si="101"/>
        <v>0</v>
      </c>
      <c r="AT246" s="131">
        <v>0</v>
      </c>
      <c r="AU246" s="131">
        <v>0</v>
      </c>
      <c r="AV246" s="131">
        <v>0</v>
      </c>
      <c r="AW246" s="131">
        <v>0</v>
      </c>
      <c r="AX246" s="131">
        <v>0</v>
      </c>
      <c r="AY246" s="131">
        <f t="shared" si="102"/>
        <v>0</v>
      </c>
      <c r="AZ246" s="133">
        <f t="shared" si="103"/>
        <v>0</v>
      </c>
      <c r="BA246" s="134">
        <f t="shared" si="92"/>
        <v>0</v>
      </c>
      <c r="BB246" s="134"/>
      <c r="BC246" s="134"/>
      <c r="BD246" s="64"/>
      <c r="BE246" s="31">
        <v>237</v>
      </c>
      <c r="BF246" s="32" t="s">
        <v>299</v>
      </c>
      <c r="BG246" s="135">
        <v>0</v>
      </c>
      <c r="BH246" s="33">
        <v>0</v>
      </c>
      <c r="BI246" s="33"/>
      <c r="BJ246" s="34">
        <v>0</v>
      </c>
      <c r="BK246" s="35">
        <f t="shared" si="104"/>
        <v>0</v>
      </c>
      <c r="BL246" s="34">
        <v>0</v>
      </c>
      <c r="BM246" s="34">
        <v>0</v>
      </c>
      <c r="BN246" s="35">
        <f t="shared" si="93"/>
        <v>0</v>
      </c>
      <c r="BO246" s="36">
        <f t="shared" si="94"/>
        <v>0</v>
      </c>
      <c r="BP246" s="37"/>
      <c r="BQ246" s="35">
        <f t="shared" si="105"/>
        <v>0</v>
      </c>
      <c r="BR246" s="37"/>
      <c r="BS246" s="136">
        <f t="shared" si="106"/>
        <v>0</v>
      </c>
      <c r="BT246" s="137">
        <f t="shared" si="107"/>
        <v>0</v>
      </c>
      <c r="BU246" s="138">
        <f t="shared" si="108"/>
        <v>0</v>
      </c>
      <c r="BV246" s="137">
        <v>0</v>
      </c>
      <c r="BW246" s="35">
        <f t="shared" si="109"/>
        <v>0</v>
      </c>
      <c r="BX246" s="49" t="s">
        <v>26</v>
      </c>
      <c r="BY246" s="36">
        <f t="shared" si="95"/>
        <v>0</v>
      </c>
      <c r="BZ246" s="139"/>
      <c r="CA246" s="70"/>
      <c r="CB246" s="124">
        <v>237</v>
      </c>
      <c r="CC246" s="125"/>
      <c r="CD246" s="140"/>
      <c r="CE246" s="140"/>
      <c r="CF246" s="140"/>
      <c r="CG246" s="141"/>
      <c r="CK246" s="139"/>
    </row>
    <row r="247" spans="1:89" x14ac:dyDescent="0.25">
      <c r="A247" s="119">
        <v>238</v>
      </c>
      <c r="B247" s="119">
        <v>238</v>
      </c>
      <c r="C247" s="120" t="s">
        <v>300</v>
      </c>
      <c r="D247" s="8">
        <f t="shared" si="96"/>
        <v>25.790000000000003</v>
      </c>
      <c r="E247" s="9">
        <f t="shared" si="110"/>
        <v>437589</v>
      </c>
      <c r="F247" s="9">
        <f t="shared" si="110"/>
        <v>0</v>
      </c>
      <c r="G247" s="9">
        <f t="shared" si="110"/>
        <v>23030</v>
      </c>
      <c r="H247" s="26">
        <f t="shared" si="97"/>
        <v>460619</v>
      </c>
      <c r="I247" s="27"/>
      <c r="J247" s="11">
        <f t="shared" si="84"/>
        <v>143779.27026711887</v>
      </c>
      <c r="K247" s="121">
        <f t="shared" si="98"/>
        <v>0.55760341765326249</v>
      </c>
      <c r="L247" s="28">
        <f t="shared" si="99"/>
        <v>23030</v>
      </c>
      <c r="M247" s="26">
        <f t="shared" si="100"/>
        <v>166809.27026711887</v>
      </c>
      <c r="N247" s="29"/>
      <c r="O247" s="30">
        <f t="shared" si="85"/>
        <v>293809.72973288113</v>
      </c>
      <c r="Q247" s="11">
        <f t="shared" si="86"/>
        <v>0</v>
      </c>
      <c r="R247" s="9">
        <f t="shared" si="87"/>
        <v>143779.27026711887</v>
      </c>
      <c r="S247" s="9">
        <f t="shared" si="88"/>
        <v>23030</v>
      </c>
      <c r="T247" s="10">
        <f t="shared" si="89"/>
        <v>166809.27026711887</v>
      </c>
      <c r="V247" s="30">
        <f t="shared" si="90"/>
        <v>280882.20412068191</v>
      </c>
      <c r="W247" s="123"/>
      <c r="X247" s="124">
        <v>238</v>
      </c>
      <c r="Y247" s="125">
        <v>25.790000000000003</v>
      </c>
      <c r="Z247" s="125">
        <v>0</v>
      </c>
      <c r="AA247" s="126">
        <v>0</v>
      </c>
      <c r="AB247" s="127">
        <v>437589</v>
      </c>
      <c r="AC247" s="127">
        <v>0</v>
      </c>
      <c r="AD247" s="127">
        <v>437589</v>
      </c>
      <c r="AE247" s="127">
        <v>0</v>
      </c>
      <c r="AF247" s="127">
        <v>23030</v>
      </c>
      <c r="AG247" s="127">
        <v>460619</v>
      </c>
      <c r="AH247" s="127">
        <v>0</v>
      </c>
      <c r="AI247" s="127">
        <v>0</v>
      </c>
      <c r="AJ247" s="127">
        <v>0</v>
      </c>
      <c r="AK247" s="127">
        <v>0</v>
      </c>
      <c r="AL247" s="128">
        <v>460619</v>
      </c>
      <c r="AN247" s="124">
        <v>238</v>
      </c>
      <c r="AO247" s="129">
        <v>238</v>
      </c>
      <c r="AP247" s="130" t="s">
        <v>300</v>
      </c>
      <c r="AQ247" s="131">
        <f t="shared" si="91"/>
        <v>437589</v>
      </c>
      <c r="AR247" s="132">
        <v>218819</v>
      </c>
      <c r="AS247" s="131">
        <f t="shared" si="101"/>
        <v>218770</v>
      </c>
      <c r="AT247" s="131">
        <v>9718</v>
      </c>
      <c r="AU247" s="131">
        <v>3421</v>
      </c>
      <c r="AV247" s="131">
        <v>12034.5</v>
      </c>
      <c r="AW247" s="131">
        <v>14501.5</v>
      </c>
      <c r="AX247" s="131">
        <v>0</v>
      </c>
      <c r="AY247" s="131">
        <f t="shared" si="102"/>
        <v>-592.79587931808783</v>
      </c>
      <c r="AZ247" s="133">
        <f t="shared" si="103"/>
        <v>257852.20412068191</v>
      </c>
      <c r="BA247" s="134">
        <f t="shared" si="92"/>
        <v>143779.27026711887</v>
      </c>
      <c r="BB247" s="134"/>
      <c r="BC247" s="134"/>
      <c r="BD247" s="64"/>
      <c r="BE247" s="31">
        <v>238</v>
      </c>
      <c r="BF247" s="32" t="s">
        <v>300</v>
      </c>
      <c r="BG247" s="135">
        <v>0</v>
      </c>
      <c r="BH247" s="33">
        <v>0</v>
      </c>
      <c r="BI247" s="33"/>
      <c r="BJ247" s="34">
        <v>0</v>
      </c>
      <c r="BK247" s="35">
        <f t="shared" si="104"/>
        <v>0</v>
      </c>
      <c r="BL247" s="34">
        <v>0</v>
      </c>
      <c r="BM247" s="34">
        <v>0</v>
      </c>
      <c r="BN247" s="35">
        <f t="shared" si="93"/>
        <v>0</v>
      </c>
      <c r="BO247" s="36">
        <f t="shared" si="94"/>
        <v>0</v>
      </c>
      <c r="BP247" s="37"/>
      <c r="BQ247" s="35">
        <f t="shared" si="105"/>
        <v>0</v>
      </c>
      <c r="BR247" s="37"/>
      <c r="BS247" s="136">
        <f t="shared" si="106"/>
        <v>218770</v>
      </c>
      <c r="BT247" s="137">
        <f t="shared" si="107"/>
        <v>218770</v>
      </c>
      <c r="BU247" s="138">
        <f t="shared" si="108"/>
        <v>0</v>
      </c>
      <c r="BV247" s="137">
        <v>-592.79587931808783</v>
      </c>
      <c r="BW247" s="35">
        <f t="shared" si="109"/>
        <v>-592.79587931808783</v>
      </c>
      <c r="BX247" s="49" t="s">
        <v>26</v>
      </c>
      <c r="BY247" s="36">
        <f t="shared" si="95"/>
        <v>-592.79587931808783</v>
      </c>
      <c r="BZ247" s="139"/>
      <c r="CA247" s="70"/>
      <c r="CB247" s="124">
        <v>238</v>
      </c>
      <c r="CC247" s="125">
        <v>0</v>
      </c>
      <c r="CD247" s="140">
        <v>0</v>
      </c>
      <c r="CE247" s="140">
        <v>0</v>
      </c>
      <c r="CF247" s="140">
        <v>0</v>
      </c>
      <c r="CG247" s="141">
        <v>0</v>
      </c>
      <c r="CK247" s="139"/>
    </row>
    <row r="248" spans="1:89" x14ac:dyDescent="0.25">
      <c r="A248" s="119">
        <v>239</v>
      </c>
      <c r="B248" s="119">
        <v>239</v>
      </c>
      <c r="C248" s="120" t="s">
        <v>301</v>
      </c>
      <c r="D248" s="8">
        <f t="shared" si="96"/>
        <v>510.08</v>
      </c>
      <c r="E248" s="9">
        <f t="shared" si="110"/>
        <v>6319480</v>
      </c>
      <c r="F248" s="9">
        <f t="shared" si="110"/>
        <v>0</v>
      </c>
      <c r="G248" s="9">
        <f t="shared" si="110"/>
        <v>437080</v>
      </c>
      <c r="H248" s="26">
        <f t="shared" si="97"/>
        <v>6756560</v>
      </c>
      <c r="I248" s="27"/>
      <c r="J248" s="11">
        <f t="shared" si="84"/>
        <v>-5073.2535991739733</v>
      </c>
      <c r="K248" s="121">
        <f t="shared" si="98"/>
        <v>-6.6160515607971591E-3</v>
      </c>
      <c r="L248" s="28">
        <f t="shared" si="99"/>
        <v>437080</v>
      </c>
      <c r="M248" s="26">
        <f t="shared" si="100"/>
        <v>432006.74640082603</v>
      </c>
      <c r="N248" s="29"/>
      <c r="O248" s="30">
        <f t="shared" si="85"/>
        <v>6324553.2535991743</v>
      </c>
      <c r="Q248" s="11">
        <f t="shared" si="86"/>
        <v>285189</v>
      </c>
      <c r="R248" s="9">
        <f t="shared" si="87"/>
        <v>-5073.2535991739733</v>
      </c>
      <c r="S248" s="9">
        <f t="shared" si="88"/>
        <v>455502</v>
      </c>
      <c r="T248" s="10">
        <f t="shared" si="89"/>
        <v>717195.74640082603</v>
      </c>
      <c r="V248" s="30">
        <f t="shared" si="90"/>
        <v>1489078.8642451789</v>
      </c>
      <c r="W248" s="123"/>
      <c r="X248" s="124">
        <v>239</v>
      </c>
      <c r="Y248" s="125">
        <v>510.08</v>
      </c>
      <c r="Z248" s="125">
        <v>0</v>
      </c>
      <c r="AA248" s="126">
        <v>0</v>
      </c>
      <c r="AB248" s="127">
        <v>6319480</v>
      </c>
      <c r="AC248" s="127">
        <v>0</v>
      </c>
      <c r="AD248" s="127">
        <v>6319480</v>
      </c>
      <c r="AE248" s="127">
        <v>0</v>
      </c>
      <c r="AF248" s="127">
        <v>437080</v>
      </c>
      <c r="AG248" s="127">
        <v>6756560</v>
      </c>
      <c r="AH248" s="127">
        <v>266767</v>
      </c>
      <c r="AI248" s="127">
        <v>0</v>
      </c>
      <c r="AJ248" s="127">
        <v>18422</v>
      </c>
      <c r="AK248" s="127">
        <v>285189</v>
      </c>
      <c r="AL248" s="128">
        <v>7041749</v>
      </c>
      <c r="AN248" s="124">
        <v>239</v>
      </c>
      <c r="AO248" s="129">
        <v>239</v>
      </c>
      <c r="AP248" s="130" t="s">
        <v>301</v>
      </c>
      <c r="AQ248" s="131">
        <f t="shared" si="91"/>
        <v>6319480</v>
      </c>
      <c r="AR248" s="132">
        <v>6857606</v>
      </c>
      <c r="AS248" s="131">
        <f t="shared" si="101"/>
        <v>0</v>
      </c>
      <c r="AT248" s="131">
        <v>126200</v>
      </c>
      <c r="AU248" s="131">
        <v>140726.75</v>
      </c>
      <c r="AV248" s="131">
        <v>152119.25</v>
      </c>
      <c r="AW248" s="131">
        <v>176312</v>
      </c>
      <c r="AX248" s="131">
        <v>179150.25</v>
      </c>
      <c r="AY248" s="131">
        <f t="shared" si="102"/>
        <v>-7698.3857548211236</v>
      </c>
      <c r="AZ248" s="133">
        <f t="shared" si="103"/>
        <v>766809.86424517888</v>
      </c>
      <c r="BA248" s="134">
        <f t="shared" si="92"/>
        <v>-5073.2535991739733</v>
      </c>
      <c r="BB248" s="134"/>
      <c r="BC248" s="134"/>
      <c r="BD248" s="64"/>
      <c r="BE248" s="31">
        <v>239</v>
      </c>
      <c r="BF248" s="32" t="s">
        <v>301</v>
      </c>
      <c r="BG248" s="135">
        <v>0</v>
      </c>
      <c r="BH248" s="33">
        <v>0</v>
      </c>
      <c r="BI248" s="33"/>
      <c r="BJ248" s="34">
        <v>0</v>
      </c>
      <c r="BK248" s="35">
        <f t="shared" si="104"/>
        <v>0</v>
      </c>
      <c r="BL248" s="34">
        <v>0</v>
      </c>
      <c r="BM248" s="34">
        <v>0</v>
      </c>
      <c r="BN248" s="35">
        <f t="shared" si="93"/>
        <v>0</v>
      </c>
      <c r="BO248" s="36">
        <f t="shared" si="94"/>
        <v>0</v>
      </c>
      <c r="BP248" s="37"/>
      <c r="BQ248" s="35">
        <f t="shared" si="105"/>
        <v>0</v>
      </c>
      <c r="BR248" s="37"/>
      <c r="BS248" s="136">
        <f t="shared" si="106"/>
        <v>0</v>
      </c>
      <c r="BT248" s="137">
        <f t="shared" si="107"/>
        <v>0</v>
      </c>
      <c r="BU248" s="138">
        <f t="shared" si="108"/>
        <v>0</v>
      </c>
      <c r="BV248" s="137">
        <v>-7698.3857548211236</v>
      </c>
      <c r="BW248" s="35">
        <f t="shared" si="109"/>
        <v>-7698.3857548211236</v>
      </c>
      <c r="BX248" s="49" t="s">
        <v>26</v>
      </c>
      <c r="BY248" s="36">
        <f t="shared" si="95"/>
        <v>-7698.3857548211236</v>
      </c>
      <c r="BZ248" s="139"/>
      <c r="CA248" s="70"/>
      <c r="CB248" s="124">
        <v>239</v>
      </c>
      <c r="CC248" s="125">
        <v>0</v>
      </c>
      <c r="CD248" s="140">
        <v>0</v>
      </c>
      <c r="CE248" s="140">
        <v>0</v>
      </c>
      <c r="CF248" s="140">
        <v>0</v>
      </c>
      <c r="CG248" s="141">
        <v>0</v>
      </c>
      <c r="CK248" s="139"/>
    </row>
    <row r="249" spans="1:89" x14ac:dyDescent="0.25">
      <c r="A249" s="119">
        <v>240</v>
      </c>
      <c r="B249" s="119">
        <v>240</v>
      </c>
      <c r="C249" s="120" t="s">
        <v>302</v>
      </c>
      <c r="D249" s="8">
        <f t="shared" si="96"/>
        <v>2</v>
      </c>
      <c r="E249" s="9">
        <f t="shared" si="110"/>
        <v>27262</v>
      </c>
      <c r="F249" s="9">
        <f t="shared" si="110"/>
        <v>0</v>
      </c>
      <c r="G249" s="9">
        <f t="shared" si="110"/>
        <v>1786</v>
      </c>
      <c r="H249" s="26">
        <f t="shared" si="97"/>
        <v>29048</v>
      </c>
      <c r="I249" s="27"/>
      <c r="J249" s="11">
        <f t="shared" si="84"/>
        <v>9597.7088926854576</v>
      </c>
      <c r="K249" s="121">
        <f t="shared" si="98"/>
        <v>0.52813739762476553</v>
      </c>
      <c r="L249" s="28">
        <f t="shared" si="99"/>
        <v>1786</v>
      </c>
      <c r="M249" s="26">
        <f t="shared" si="100"/>
        <v>11383.708892685458</v>
      </c>
      <c r="N249" s="29"/>
      <c r="O249" s="30">
        <f t="shared" si="85"/>
        <v>17664.291107314544</v>
      </c>
      <c r="Q249" s="11">
        <f t="shared" si="86"/>
        <v>0</v>
      </c>
      <c r="R249" s="9">
        <f t="shared" si="87"/>
        <v>9597.7088926854576</v>
      </c>
      <c r="S249" s="9">
        <f t="shared" si="88"/>
        <v>1786</v>
      </c>
      <c r="T249" s="10">
        <f t="shared" si="89"/>
        <v>11383.708892685458</v>
      </c>
      <c r="V249" s="30">
        <f t="shared" si="90"/>
        <v>19958.75</v>
      </c>
      <c r="W249" s="123"/>
      <c r="X249" s="124">
        <v>240</v>
      </c>
      <c r="Y249" s="125">
        <v>2</v>
      </c>
      <c r="Z249" s="125">
        <v>0</v>
      </c>
      <c r="AA249" s="126">
        <v>0</v>
      </c>
      <c r="AB249" s="127">
        <v>27262</v>
      </c>
      <c r="AC249" s="127">
        <v>0</v>
      </c>
      <c r="AD249" s="127">
        <v>27262</v>
      </c>
      <c r="AE249" s="127">
        <v>0</v>
      </c>
      <c r="AF249" s="127">
        <v>1786</v>
      </c>
      <c r="AG249" s="127">
        <v>29048</v>
      </c>
      <c r="AH249" s="127">
        <v>0</v>
      </c>
      <c r="AI249" s="127">
        <v>0</v>
      </c>
      <c r="AJ249" s="127">
        <v>0</v>
      </c>
      <c r="AK249" s="127">
        <v>0</v>
      </c>
      <c r="AL249" s="128">
        <v>29048</v>
      </c>
      <c r="AN249" s="124">
        <v>240</v>
      </c>
      <c r="AO249" s="129">
        <v>240</v>
      </c>
      <c r="AP249" s="130" t="s">
        <v>302</v>
      </c>
      <c r="AQ249" s="131">
        <f t="shared" si="91"/>
        <v>27262</v>
      </c>
      <c r="AR249" s="132">
        <v>12698</v>
      </c>
      <c r="AS249" s="131">
        <f t="shared" si="101"/>
        <v>14564</v>
      </c>
      <c r="AT249" s="131">
        <v>0</v>
      </c>
      <c r="AU249" s="131">
        <v>3608.75</v>
      </c>
      <c r="AV249" s="131">
        <v>0</v>
      </c>
      <c r="AW249" s="131">
        <v>0</v>
      </c>
      <c r="AX249" s="131">
        <v>0</v>
      </c>
      <c r="AY249" s="131">
        <f t="shared" si="102"/>
        <v>0</v>
      </c>
      <c r="AZ249" s="133">
        <f t="shared" si="103"/>
        <v>18172.75</v>
      </c>
      <c r="BA249" s="134">
        <f t="shared" si="92"/>
        <v>9597.7088926854576</v>
      </c>
      <c r="BB249" s="134"/>
      <c r="BC249" s="134"/>
      <c r="BD249" s="64"/>
      <c r="BE249" s="31">
        <v>240</v>
      </c>
      <c r="BF249" s="32" t="s">
        <v>302</v>
      </c>
      <c r="BG249" s="135">
        <v>0</v>
      </c>
      <c r="BH249" s="33">
        <v>0</v>
      </c>
      <c r="BI249" s="33"/>
      <c r="BJ249" s="34">
        <v>0</v>
      </c>
      <c r="BK249" s="35">
        <f t="shared" si="104"/>
        <v>0</v>
      </c>
      <c r="BL249" s="34">
        <v>0</v>
      </c>
      <c r="BM249" s="34">
        <v>0</v>
      </c>
      <c r="BN249" s="35">
        <f t="shared" si="93"/>
        <v>0</v>
      </c>
      <c r="BO249" s="36">
        <f t="shared" si="94"/>
        <v>0</v>
      </c>
      <c r="BP249" s="37"/>
      <c r="BQ249" s="35">
        <f t="shared" si="105"/>
        <v>0</v>
      </c>
      <c r="BR249" s="37"/>
      <c r="BS249" s="136">
        <f t="shared" si="106"/>
        <v>14564</v>
      </c>
      <c r="BT249" s="137">
        <f t="shared" si="107"/>
        <v>14564</v>
      </c>
      <c r="BU249" s="138">
        <f t="shared" si="108"/>
        <v>0</v>
      </c>
      <c r="BV249" s="137">
        <v>0</v>
      </c>
      <c r="BW249" s="35">
        <f t="shared" si="109"/>
        <v>0</v>
      </c>
      <c r="BX249" s="49" t="s">
        <v>26</v>
      </c>
      <c r="BY249" s="36">
        <f t="shared" si="95"/>
        <v>0</v>
      </c>
      <c r="BZ249" s="139"/>
      <c r="CA249" s="70"/>
      <c r="CB249" s="124">
        <v>240</v>
      </c>
      <c r="CC249" s="125">
        <v>0</v>
      </c>
      <c r="CD249" s="140">
        <v>0</v>
      </c>
      <c r="CE249" s="140">
        <v>0</v>
      </c>
      <c r="CF249" s="140">
        <v>0</v>
      </c>
      <c r="CG249" s="141">
        <v>0</v>
      </c>
      <c r="CK249" s="139"/>
    </row>
    <row r="250" spans="1:89" x14ac:dyDescent="0.25">
      <c r="A250" s="119">
        <v>241</v>
      </c>
      <c r="B250" s="119">
        <v>241</v>
      </c>
      <c r="C250" s="120" t="s">
        <v>303</v>
      </c>
      <c r="D250" s="8">
        <f t="shared" si="96"/>
        <v>0</v>
      </c>
      <c r="E250" s="9">
        <f t="shared" si="110"/>
        <v>0</v>
      </c>
      <c r="F250" s="9">
        <f t="shared" si="110"/>
        <v>0</v>
      </c>
      <c r="G250" s="9">
        <f t="shared" si="110"/>
        <v>0</v>
      </c>
      <c r="H250" s="26">
        <f t="shared" si="97"/>
        <v>0</v>
      </c>
      <c r="I250" s="27"/>
      <c r="J250" s="11">
        <f t="shared" si="84"/>
        <v>0</v>
      </c>
      <c r="K250" s="121" t="str">
        <f t="shared" si="98"/>
        <v/>
      </c>
      <c r="L250" s="28">
        <f t="shared" si="99"/>
        <v>0</v>
      </c>
      <c r="M250" s="26">
        <f t="shared" si="100"/>
        <v>0</v>
      </c>
      <c r="N250" s="29"/>
      <c r="O250" s="30">
        <f t="shared" si="85"/>
        <v>0</v>
      </c>
      <c r="Q250" s="11">
        <f t="shared" si="86"/>
        <v>0</v>
      </c>
      <c r="R250" s="9">
        <f t="shared" si="87"/>
        <v>0</v>
      </c>
      <c r="S250" s="9">
        <f t="shared" si="88"/>
        <v>0</v>
      </c>
      <c r="T250" s="10">
        <f t="shared" si="89"/>
        <v>0</v>
      </c>
      <c r="V250" s="30">
        <f t="shared" si="90"/>
        <v>0</v>
      </c>
      <c r="W250" s="123"/>
      <c r="X250" s="124">
        <v>241</v>
      </c>
      <c r="Y250" s="125"/>
      <c r="Z250" s="125"/>
      <c r="AA250" s="126"/>
      <c r="AB250" s="127"/>
      <c r="AC250" s="127"/>
      <c r="AD250" s="127"/>
      <c r="AE250" s="127"/>
      <c r="AF250" s="127"/>
      <c r="AG250" s="127"/>
      <c r="AH250" s="127"/>
      <c r="AI250" s="127"/>
      <c r="AJ250" s="127"/>
      <c r="AK250" s="127"/>
      <c r="AL250" s="128"/>
      <c r="AN250" s="124">
        <v>241</v>
      </c>
      <c r="AO250" s="129">
        <v>241</v>
      </c>
      <c r="AP250" s="130" t="s">
        <v>303</v>
      </c>
      <c r="AQ250" s="131">
        <f t="shared" si="91"/>
        <v>0</v>
      </c>
      <c r="AR250" s="132">
        <v>0</v>
      </c>
      <c r="AS250" s="131">
        <f t="shared" si="101"/>
        <v>0</v>
      </c>
      <c r="AT250" s="131">
        <v>0</v>
      </c>
      <c r="AU250" s="131">
        <v>0</v>
      </c>
      <c r="AV250" s="131">
        <v>0</v>
      </c>
      <c r="AW250" s="131">
        <v>0</v>
      </c>
      <c r="AX250" s="131">
        <v>0</v>
      </c>
      <c r="AY250" s="131">
        <f t="shared" si="102"/>
        <v>0</v>
      </c>
      <c r="AZ250" s="133">
        <f t="shared" si="103"/>
        <v>0</v>
      </c>
      <c r="BA250" s="134">
        <f t="shared" si="92"/>
        <v>0</v>
      </c>
      <c r="BB250" s="134"/>
      <c r="BC250" s="134"/>
      <c r="BD250" s="64"/>
      <c r="BE250" s="31">
        <v>241</v>
      </c>
      <c r="BF250" s="32" t="s">
        <v>303</v>
      </c>
      <c r="BG250" s="135">
        <v>0</v>
      </c>
      <c r="BH250" s="33">
        <v>0</v>
      </c>
      <c r="BI250" s="33"/>
      <c r="BJ250" s="34">
        <v>0</v>
      </c>
      <c r="BK250" s="35">
        <f t="shared" si="104"/>
        <v>0</v>
      </c>
      <c r="BL250" s="34">
        <v>0</v>
      </c>
      <c r="BM250" s="34">
        <v>0</v>
      </c>
      <c r="BN250" s="35">
        <f t="shared" si="93"/>
        <v>0</v>
      </c>
      <c r="BO250" s="36">
        <f t="shared" si="94"/>
        <v>0</v>
      </c>
      <c r="BP250" s="37"/>
      <c r="BQ250" s="35">
        <f t="shared" si="105"/>
        <v>0</v>
      </c>
      <c r="BR250" s="37"/>
      <c r="BS250" s="136">
        <f t="shared" si="106"/>
        <v>0</v>
      </c>
      <c r="BT250" s="137">
        <f t="shared" si="107"/>
        <v>0</v>
      </c>
      <c r="BU250" s="138">
        <f t="shared" si="108"/>
        <v>0</v>
      </c>
      <c r="BV250" s="137">
        <v>0</v>
      </c>
      <c r="BW250" s="35">
        <f t="shared" si="109"/>
        <v>0</v>
      </c>
      <c r="BX250" s="49" t="s">
        <v>26</v>
      </c>
      <c r="BY250" s="36">
        <f t="shared" si="95"/>
        <v>0</v>
      </c>
      <c r="BZ250" s="139"/>
      <c r="CA250" s="70"/>
      <c r="CB250" s="124">
        <v>241</v>
      </c>
      <c r="CC250" s="125"/>
      <c r="CD250" s="140"/>
      <c r="CE250" s="140"/>
      <c r="CF250" s="140"/>
      <c r="CG250" s="141"/>
      <c r="CK250" s="139"/>
    </row>
    <row r="251" spans="1:89" x14ac:dyDescent="0.25">
      <c r="A251" s="119">
        <v>242</v>
      </c>
      <c r="B251" s="119">
        <v>242</v>
      </c>
      <c r="C251" s="120" t="s">
        <v>304</v>
      </c>
      <c r="D251" s="8">
        <f t="shared" si="96"/>
        <v>4.71</v>
      </c>
      <c r="E251" s="9">
        <f t="shared" si="110"/>
        <v>154299</v>
      </c>
      <c r="F251" s="9">
        <f t="shared" si="110"/>
        <v>0</v>
      </c>
      <c r="G251" s="9">
        <f t="shared" si="110"/>
        <v>3313</v>
      </c>
      <c r="H251" s="26">
        <f t="shared" si="97"/>
        <v>157612</v>
      </c>
      <c r="I251" s="27"/>
      <c r="J251" s="11">
        <f t="shared" si="84"/>
        <v>15238.59525323366</v>
      </c>
      <c r="K251" s="121">
        <f t="shared" si="98"/>
        <v>0.48205115991426412</v>
      </c>
      <c r="L251" s="28">
        <f t="shared" si="99"/>
        <v>3313</v>
      </c>
      <c r="M251" s="26">
        <f t="shared" si="100"/>
        <v>18551.59525323366</v>
      </c>
      <c r="N251" s="29"/>
      <c r="O251" s="30">
        <f t="shared" si="85"/>
        <v>139060.40474676635</v>
      </c>
      <c r="Q251" s="11">
        <f t="shared" si="86"/>
        <v>43038</v>
      </c>
      <c r="R251" s="9">
        <f t="shared" si="87"/>
        <v>15238.59525323366</v>
      </c>
      <c r="S251" s="9">
        <f t="shared" si="88"/>
        <v>4206</v>
      </c>
      <c r="T251" s="10">
        <f t="shared" si="89"/>
        <v>61589.59525323366</v>
      </c>
      <c r="V251" s="30">
        <f t="shared" si="90"/>
        <v>77962.987524195443</v>
      </c>
      <c r="W251" s="123"/>
      <c r="X251" s="124">
        <v>242</v>
      </c>
      <c r="Y251" s="125">
        <v>4.71</v>
      </c>
      <c r="Z251" s="125">
        <v>0</v>
      </c>
      <c r="AA251" s="126">
        <v>0</v>
      </c>
      <c r="AB251" s="127">
        <v>154299</v>
      </c>
      <c r="AC251" s="127">
        <v>0</v>
      </c>
      <c r="AD251" s="127">
        <v>154299</v>
      </c>
      <c r="AE251" s="127">
        <v>0</v>
      </c>
      <c r="AF251" s="127">
        <v>3313</v>
      </c>
      <c r="AG251" s="127">
        <v>157612</v>
      </c>
      <c r="AH251" s="127">
        <v>42145</v>
      </c>
      <c r="AI251" s="127">
        <v>0</v>
      </c>
      <c r="AJ251" s="127">
        <v>893</v>
      </c>
      <c r="AK251" s="127">
        <v>43038</v>
      </c>
      <c r="AL251" s="128">
        <v>200650</v>
      </c>
      <c r="AN251" s="124">
        <v>242</v>
      </c>
      <c r="AO251" s="129">
        <v>242</v>
      </c>
      <c r="AP251" s="130" t="s">
        <v>304</v>
      </c>
      <c r="AQ251" s="131">
        <f t="shared" si="91"/>
        <v>154299</v>
      </c>
      <c r="AR251" s="132">
        <v>130770</v>
      </c>
      <c r="AS251" s="131">
        <f t="shared" si="101"/>
        <v>23529</v>
      </c>
      <c r="AT251" s="131">
        <v>6644</v>
      </c>
      <c r="AU251" s="131">
        <v>1844.25</v>
      </c>
      <c r="AV251" s="131">
        <v>0</v>
      </c>
      <c r="AW251" s="131">
        <v>0</v>
      </c>
      <c r="AX251" s="131">
        <v>0</v>
      </c>
      <c r="AY251" s="131">
        <f t="shared" si="102"/>
        <v>-405.26247580455674</v>
      </c>
      <c r="AZ251" s="133">
        <f t="shared" si="103"/>
        <v>31611.987524195443</v>
      </c>
      <c r="BA251" s="134">
        <f t="shared" si="92"/>
        <v>15238.59525323366</v>
      </c>
      <c r="BB251" s="134"/>
      <c r="BC251" s="134"/>
      <c r="BD251" s="64"/>
      <c r="BE251" s="31">
        <v>242</v>
      </c>
      <c r="BF251" s="32" t="s">
        <v>304</v>
      </c>
      <c r="BG251" s="135">
        <v>0</v>
      </c>
      <c r="BH251" s="33">
        <v>0</v>
      </c>
      <c r="BI251" s="33"/>
      <c r="BJ251" s="34">
        <v>0</v>
      </c>
      <c r="BK251" s="35">
        <f t="shared" si="104"/>
        <v>0</v>
      </c>
      <c r="BL251" s="34">
        <v>0</v>
      </c>
      <c r="BM251" s="34">
        <v>0</v>
      </c>
      <c r="BN251" s="35">
        <f t="shared" si="93"/>
        <v>0</v>
      </c>
      <c r="BO251" s="36">
        <f t="shared" si="94"/>
        <v>0</v>
      </c>
      <c r="BP251" s="37"/>
      <c r="BQ251" s="35">
        <f t="shared" si="105"/>
        <v>0</v>
      </c>
      <c r="BR251" s="37"/>
      <c r="BS251" s="136">
        <f t="shared" si="106"/>
        <v>23529</v>
      </c>
      <c r="BT251" s="137">
        <f t="shared" si="107"/>
        <v>23529</v>
      </c>
      <c r="BU251" s="138">
        <f t="shared" si="108"/>
        <v>0</v>
      </c>
      <c r="BV251" s="137">
        <v>-405.26247580455674</v>
      </c>
      <c r="BW251" s="35">
        <f t="shared" si="109"/>
        <v>-405.26247580455674</v>
      </c>
      <c r="BX251" s="49" t="s">
        <v>26</v>
      </c>
      <c r="BY251" s="36">
        <f t="shared" si="95"/>
        <v>-405.26247580455674</v>
      </c>
      <c r="BZ251" s="139"/>
      <c r="CA251" s="70"/>
      <c r="CB251" s="124">
        <v>242</v>
      </c>
      <c r="CC251" s="125">
        <v>0</v>
      </c>
      <c r="CD251" s="140">
        <v>0</v>
      </c>
      <c r="CE251" s="140">
        <v>0</v>
      </c>
      <c r="CF251" s="140">
        <v>0</v>
      </c>
      <c r="CG251" s="141">
        <v>0</v>
      </c>
      <c r="CK251" s="139"/>
    </row>
    <row r="252" spans="1:89" x14ac:dyDescent="0.25">
      <c r="A252" s="119">
        <v>243</v>
      </c>
      <c r="B252" s="119">
        <v>243</v>
      </c>
      <c r="C252" s="120" t="s">
        <v>305</v>
      </c>
      <c r="D252" s="8">
        <f t="shared" si="96"/>
        <v>58.94</v>
      </c>
      <c r="E252" s="9">
        <f t="shared" si="110"/>
        <v>767102</v>
      </c>
      <c r="F252" s="9">
        <f t="shared" si="110"/>
        <v>0</v>
      </c>
      <c r="G252" s="9">
        <f t="shared" si="110"/>
        <v>48171</v>
      </c>
      <c r="H252" s="26">
        <f t="shared" si="97"/>
        <v>815273</v>
      </c>
      <c r="I252" s="27"/>
      <c r="J252" s="11">
        <f t="shared" si="84"/>
        <v>59433.83202193254</v>
      </c>
      <c r="K252" s="121">
        <f t="shared" si="98"/>
        <v>0.28927224492251419</v>
      </c>
      <c r="L252" s="28">
        <f t="shared" si="99"/>
        <v>48171</v>
      </c>
      <c r="M252" s="26">
        <f t="shared" si="100"/>
        <v>107604.83202193254</v>
      </c>
      <c r="N252" s="29"/>
      <c r="O252" s="30">
        <f t="shared" si="85"/>
        <v>707668.16797806742</v>
      </c>
      <c r="Q252" s="11">
        <f t="shared" si="86"/>
        <v>71175</v>
      </c>
      <c r="R252" s="9">
        <f t="shared" si="87"/>
        <v>59433.83202193254</v>
      </c>
      <c r="S252" s="9">
        <f t="shared" si="88"/>
        <v>52636</v>
      </c>
      <c r="T252" s="10">
        <f t="shared" si="89"/>
        <v>178779.83202193253</v>
      </c>
      <c r="V252" s="30">
        <f t="shared" si="90"/>
        <v>324805.84989971214</v>
      </c>
      <c r="W252" s="123"/>
      <c r="X252" s="124">
        <v>243</v>
      </c>
      <c r="Y252" s="125">
        <v>58.94</v>
      </c>
      <c r="Z252" s="125">
        <v>6.6864763461640525E-3</v>
      </c>
      <c r="AA252" s="126">
        <v>0</v>
      </c>
      <c r="AB252" s="127">
        <v>766950</v>
      </c>
      <c r="AC252" s="127">
        <v>0</v>
      </c>
      <c r="AD252" s="127">
        <v>766950</v>
      </c>
      <c r="AE252" s="127">
        <v>0</v>
      </c>
      <c r="AF252" s="127">
        <v>48163</v>
      </c>
      <c r="AG252" s="127">
        <v>815113</v>
      </c>
      <c r="AH252" s="127">
        <v>66710</v>
      </c>
      <c r="AI252" s="127">
        <v>0</v>
      </c>
      <c r="AJ252" s="127">
        <v>4465</v>
      </c>
      <c r="AK252" s="127">
        <v>71175</v>
      </c>
      <c r="AL252" s="128">
        <v>886288</v>
      </c>
      <c r="AN252" s="124">
        <v>243</v>
      </c>
      <c r="AO252" s="129">
        <v>243</v>
      </c>
      <c r="AP252" s="130" t="s">
        <v>305</v>
      </c>
      <c r="AQ252" s="131">
        <f t="shared" si="91"/>
        <v>767102</v>
      </c>
      <c r="AR252" s="132">
        <v>672834</v>
      </c>
      <c r="AS252" s="131">
        <f t="shared" si="101"/>
        <v>94268</v>
      </c>
      <c r="AT252" s="131">
        <v>69040</v>
      </c>
      <c r="AU252" s="131">
        <v>0</v>
      </c>
      <c r="AV252" s="131">
        <v>13146.75</v>
      </c>
      <c r="AW252" s="131">
        <v>33085.5</v>
      </c>
      <c r="AX252" s="131">
        <v>0</v>
      </c>
      <c r="AY252" s="131">
        <f t="shared" si="102"/>
        <v>-4080.4001002878358</v>
      </c>
      <c r="AZ252" s="133">
        <f t="shared" si="103"/>
        <v>205459.84989971216</v>
      </c>
      <c r="BA252" s="134">
        <f t="shared" si="92"/>
        <v>59433.83202193254</v>
      </c>
      <c r="BB252" s="134"/>
      <c r="BC252" s="134"/>
      <c r="BD252" s="64"/>
      <c r="BE252" s="31">
        <v>243</v>
      </c>
      <c r="BF252" s="32" t="s">
        <v>305</v>
      </c>
      <c r="BG252" s="135">
        <v>0</v>
      </c>
      <c r="BH252" s="33">
        <v>152</v>
      </c>
      <c r="BI252" s="33"/>
      <c r="BJ252" s="34">
        <v>8</v>
      </c>
      <c r="BK252" s="35">
        <f t="shared" si="104"/>
        <v>160</v>
      </c>
      <c r="BL252" s="34">
        <v>0</v>
      </c>
      <c r="BM252" s="34">
        <v>0</v>
      </c>
      <c r="BN252" s="35">
        <f t="shared" si="93"/>
        <v>0</v>
      </c>
      <c r="BO252" s="36">
        <f t="shared" si="94"/>
        <v>160</v>
      </c>
      <c r="BP252" s="37"/>
      <c r="BQ252" s="35">
        <f t="shared" si="105"/>
        <v>8</v>
      </c>
      <c r="BR252" s="37"/>
      <c r="BS252" s="136">
        <f t="shared" si="106"/>
        <v>94268</v>
      </c>
      <c r="BT252" s="137">
        <f t="shared" si="107"/>
        <v>94116</v>
      </c>
      <c r="BU252" s="138">
        <f t="shared" si="108"/>
        <v>152</v>
      </c>
      <c r="BV252" s="137">
        <v>-4080.4001002878358</v>
      </c>
      <c r="BW252" s="35">
        <f t="shared" si="109"/>
        <v>-4080.4001002878358</v>
      </c>
      <c r="BX252" s="49" t="s">
        <v>26</v>
      </c>
      <c r="BY252" s="36">
        <f t="shared" si="95"/>
        <v>-4072.4001002878358</v>
      </c>
      <c r="BZ252" s="139"/>
      <c r="CA252" s="70"/>
      <c r="CB252" s="124">
        <v>243</v>
      </c>
      <c r="CC252" s="125">
        <v>0</v>
      </c>
      <c r="CD252" s="140">
        <v>0</v>
      </c>
      <c r="CE252" s="140">
        <v>0</v>
      </c>
      <c r="CF252" s="140">
        <v>0</v>
      </c>
      <c r="CG252" s="141">
        <v>0</v>
      </c>
      <c r="CK252" s="139"/>
    </row>
    <row r="253" spans="1:89" x14ac:dyDescent="0.25">
      <c r="A253" s="119">
        <v>244</v>
      </c>
      <c r="B253" s="119">
        <v>244</v>
      </c>
      <c r="C253" s="120" t="s">
        <v>306</v>
      </c>
      <c r="D253" s="8">
        <f t="shared" si="96"/>
        <v>343.03999999999996</v>
      </c>
      <c r="E253" s="9">
        <f t="shared" si="110"/>
        <v>4852528</v>
      </c>
      <c r="F253" s="9">
        <f t="shared" si="110"/>
        <v>0</v>
      </c>
      <c r="G253" s="9">
        <f t="shared" si="110"/>
        <v>289935</v>
      </c>
      <c r="H253" s="26">
        <f t="shared" si="97"/>
        <v>5142463</v>
      </c>
      <c r="I253" s="27"/>
      <c r="J253" s="11">
        <f t="shared" si="84"/>
        <v>527578.26136344369</v>
      </c>
      <c r="K253" s="121">
        <f t="shared" si="98"/>
        <v>0.44112475701796322</v>
      </c>
      <c r="L253" s="28">
        <f t="shared" si="99"/>
        <v>289935</v>
      </c>
      <c r="M253" s="26">
        <f t="shared" si="100"/>
        <v>817513.26136344369</v>
      </c>
      <c r="N253" s="29"/>
      <c r="O253" s="30">
        <f t="shared" si="85"/>
        <v>4324949.7386365561</v>
      </c>
      <c r="Q253" s="11">
        <f t="shared" si="86"/>
        <v>291903</v>
      </c>
      <c r="R253" s="9">
        <f t="shared" si="87"/>
        <v>527578.26136344369</v>
      </c>
      <c r="S253" s="9">
        <f t="shared" si="88"/>
        <v>306375</v>
      </c>
      <c r="T253" s="10">
        <f t="shared" si="89"/>
        <v>1109416.2613634437</v>
      </c>
      <c r="V253" s="30">
        <f t="shared" si="90"/>
        <v>1777822.2492856504</v>
      </c>
      <c r="W253" s="123"/>
      <c r="X253" s="124">
        <v>244</v>
      </c>
      <c r="Y253" s="125">
        <v>343.03999999999996</v>
      </c>
      <c r="Z253" s="125">
        <v>1.418219796624349E-2</v>
      </c>
      <c r="AA253" s="126">
        <v>0</v>
      </c>
      <c r="AB253" s="127">
        <v>4851510</v>
      </c>
      <c r="AC253" s="127">
        <v>0</v>
      </c>
      <c r="AD253" s="127">
        <v>4851510</v>
      </c>
      <c r="AE253" s="127">
        <v>0</v>
      </c>
      <c r="AF253" s="127">
        <v>289878</v>
      </c>
      <c r="AG253" s="127">
        <v>5141388</v>
      </c>
      <c r="AH253" s="127">
        <v>275463</v>
      </c>
      <c r="AI253" s="127">
        <v>0</v>
      </c>
      <c r="AJ253" s="127">
        <v>16440</v>
      </c>
      <c r="AK253" s="127">
        <v>291903</v>
      </c>
      <c r="AL253" s="128">
        <v>5433291</v>
      </c>
      <c r="AN253" s="124">
        <v>244</v>
      </c>
      <c r="AO253" s="129">
        <v>244</v>
      </c>
      <c r="AP253" s="130" t="s">
        <v>306</v>
      </c>
      <c r="AQ253" s="131">
        <f t="shared" si="91"/>
        <v>4852528</v>
      </c>
      <c r="AR253" s="132">
        <v>4037624</v>
      </c>
      <c r="AS253" s="131">
        <f t="shared" si="101"/>
        <v>814904</v>
      </c>
      <c r="AT253" s="131">
        <v>249352</v>
      </c>
      <c r="AU253" s="131">
        <v>38450.75</v>
      </c>
      <c r="AV253" s="131">
        <v>39428.25</v>
      </c>
      <c r="AW253" s="131">
        <v>68182</v>
      </c>
      <c r="AX253" s="131">
        <v>0</v>
      </c>
      <c r="AY253" s="131">
        <f t="shared" si="102"/>
        <v>-14332.75071434956</v>
      </c>
      <c r="AZ253" s="133">
        <f t="shared" si="103"/>
        <v>1195984.2492856504</v>
      </c>
      <c r="BA253" s="134">
        <f t="shared" si="92"/>
        <v>527578.26136344369</v>
      </c>
      <c r="BB253" s="134"/>
      <c r="BC253" s="134"/>
      <c r="BD253" s="64"/>
      <c r="BE253" s="31">
        <v>244</v>
      </c>
      <c r="BF253" s="32" t="s">
        <v>306</v>
      </c>
      <c r="BG253" s="135">
        <v>6.7771818625089963E-2</v>
      </c>
      <c r="BH253" s="33">
        <v>1018</v>
      </c>
      <c r="BI253" s="33"/>
      <c r="BJ253" s="34">
        <v>57</v>
      </c>
      <c r="BK253" s="35">
        <f t="shared" si="104"/>
        <v>1075</v>
      </c>
      <c r="BL253" s="34">
        <v>0</v>
      </c>
      <c r="BM253" s="34">
        <v>0</v>
      </c>
      <c r="BN253" s="35">
        <f t="shared" si="93"/>
        <v>0</v>
      </c>
      <c r="BO253" s="36">
        <f t="shared" si="94"/>
        <v>1075</v>
      </c>
      <c r="BP253" s="37"/>
      <c r="BQ253" s="35">
        <f t="shared" si="105"/>
        <v>57</v>
      </c>
      <c r="BR253" s="37"/>
      <c r="BS253" s="136">
        <f t="shared" si="106"/>
        <v>814904</v>
      </c>
      <c r="BT253" s="137">
        <f t="shared" si="107"/>
        <v>813886</v>
      </c>
      <c r="BU253" s="138">
        <f t="shared" si="108"/>
        <v>1018</v>
      </c>
      <c r="BV253" s="137">
        <v>-14332.75071434956</v>
      </c>
      <c r="BW253" s="35">
        <f t="shared" si="109"/>
        <v>-14332.75071434956</v>
      </c>
      <c r="BX253" s="49" t="s">
        <v>26</v>
      </c>
      <c r="BY253" s="36">
        <f t="shared" si="95"/>
        <v>-14275.75071434956</v>
      </c>
      <c r="BZ253" s="139"/>
      <c r="CA253" s="70"/>
      <c r="CB253" s="124">
        <v>244</v>
      </c>
      <c r="CC253" s="125">
        <v>0</v>
      </c>
      <c r="CD253" s="140">
        <v>0</v>
      </c>
      <c r="CE253" s="140">
        <v>0</v>
      </c>
      <c r="CF253" s="140">
        <v>0</v>
      </c>
      <c r="CG253" s="141">
        <v>0</v>
      </c>
      <c r="CK253" s="139"/>
    </row>
    <row r="254" spans="1:89" x14ac:dyDescent="0.25">
      <c r="A254" s="119">
        <v>245</v>
      </c>
      <c r="B254" s="119">
        <v>245</v>
      </c>
      <c r="C254" s="120" t="s">
        <v>307</v>
      </c>
      <c r="D254" s="8">
        <f t="shared" si="96"/>
        <v>0</v>
      </c>
      <c r="E254" s="9">
        <f t="shared" si="110"/>
        <v>0</v>
      </c>
      <c r="F254" s="9">
        <f t="shared" si="110"/>
        <v>0</v>
      </c>
      <c r="G254" s="9">
        <f t="shared" si="110"/>
        <v>0</v>
      </c>
      <c r="H254" s="26">
        <f t="shared" si="97"/>
        <v>0</v>
      </c>
      <c r="I254" s="27"/>
      <c r="J254" s="11">
        <f t="shared" si="84"/>
        <v>0</v>
      </c>
      <c r="K254" s="121" t="str">
        <f t="shared" si="98"/>
        <v/>
      </c>
      <c r="L254" s="28">
        <f t="shared" si="99"/>
        <v>0</v>
      </c>
      <c r="M254" s="26">
        <f t="shared" si="100"/>
        <v>0</v>
      </c>
      <c r="N254" s="29"/>
      <c r="O254" s="30">
        <f t="shared" si="85"/>
        <v>0</v>
      </c>
      <c r="Q254" s="11">
        <f t="shared" si="86"/>
        <v>0</v>
      </c>
      <c r="R254" s="9">
        <f t="shared" si="87"/>
        <v>0</v>
      </c>
      <c r="S254" s="9">
        <f t="shared" si="88"/>
        <v>0</v>
      </c>
      <c r="T254" s="10">
        <f t="shared" si="89"/>
        <v>0</v>
      </c>
      <c r="V254" s="30">
        <f t="shared" si="90"/>
        <v>0</v>
      </c>
      <c r="W254" s="123"/>
      <c r="X254" s="124">
        <v>245</v>
      </c>
      <c r="Y254" s="125"/>
      <c r="Z254" s="125"/>
      <c r="AA254" s="126"/>
      <c r="AB254" s="127"/>
      <c r="AC254" s="127"/>
      <c r="AD254" s="127"/>
      <c r="AE254" s="127"/>
      <c r="AF254" s="127"/>
      <c r="AG254" s="127"/>
      <c r="AH254" s="127"/>
      <c r="AI254" s="127"/>
      <c r="AJ254" s="127"/>
      <c r="AK254" s="127"/>
      <c r="AL254" s="128"/>
      <c r="AN254" s="124">
        <v>245</v>
      </c>
      <c r="AO254" s="129">
        <v>245</v>
      </c>
      <c r="AP254" s="130" t="s">
        <v>307</v>
      </c>
      <c r="AQ254" s="131">
        <f t="shared" si="91"/>
        <v>0</v>
      </c>
      <c r="AR254" s="132">
        <v>0</v>
      </c>
      <c r="AS254" s="131">
        <f t="shared" si="101"/>
        <v>0</v>
      </c>
      <c r="AT254" s="131">
        <v>0</v>
      </c>
      <c r="AU254" s="131">
        <v>0</v>
      </c>
      <c r="AV254" s="131">
        <v>0</v>
      </c>
      <c r="AW254" s="131">
        <v>0</v>
      </c>
      <c r="AX254" s="131">
        <v>0</v>
      </c>
      <c r="AY254" s="131">
        <f t="shared" si="102"/>
        <v>0</v>
      </c>
      <c r="AZ254" s="133">
        <f t="shared" si="103"/>
        <v>0</v>
      </c>
      <c r="BA254" s="134">
        <f t="shared" si="92"/>
        <v>0</v>
      </c>
      <c r="BB254" s="134"/>
      <c r="BC254" s="134"/>
      <c r="BD254" s="64"/>
      <c r="BE254" s="31">
        <v>245</v>
      </c>
      <c r="BF254" s="32" t="s">
        <v>307</v>
      </c>
      <c r="BG254" s="135">
        <v>0</v>
      </c>
      <c r="BH254" s="33">
        <v>0</v>
      </c>
      <c r="BI254" s="33"/>
      <c r="BJ254" s="34">
        <v>0</v>
      </c>
      <c r="BK254" s="35">
        <f t="shared" si="104"/>
        <v>0</v>
      </c>
      <c r="BL254" s="34">
        <v>0</v>
      </c>
      <c r="BM254" s="34">
        <v>0</v>
      </c>
      <c r="BN254" s="35">
        <f t="shared" si="93"/>
        <v>0</v>
      </c>
      <c r="BO254" s="36">
        <f t="shared" si="94"/>
        <v>0</v>
      </c>
      <c r="BP254" s="37"/>
      <c r="BQ254" s="35">
        <f t="shared" si="105"/>
        <v>0</v>
      </c>
      <c r="BR254" s="37"/>
      <c r="BS254" s="136">
        <f t="shared" si="106"/>
        <v>0</v>
      </c>
      <c r="BT254" s="137">
        <f t="shared" si="107"/>
        <v>0</v>
      </c>
      <c r="BU254" s="138">
        <f t="shared" si="108"/>
        <v>0</v>
      </c>
      <c r="BV254" s="137">
        <v>0</v>
      </c>
      <c r="BW254" s="35">
        <f t="shared" si="109"/>
        <v>0</v>
      </c>
      <c r="BX254" s="49" t="s">
        <v>26</v>
      </c>
      <c r="BY254" s="36">
        <f t="shared" si="95"/>
        <v>0</v>
      </c>
      <c r="BZ254" s="139"/>
      <c r="CA254" s="70"/>
      <c r="CB254" s="124">
        <v>245</v>
      </c>
      <c r="CC254" s="125"/>
      <c r="CD254" s="140"/>
      <c r="CE254" s="140"/>
      <c r="CF254" s="140"/>
      <c r="CG254" s="141"/>
      <c r="CK254" s="139"/>
    </row>
    <row r="255" spans="1:89" x14ac:dyDescent="0.25">
      <c r="A255" s="119">
        <v>246</v>
      </c>
      <c r="B255" s="119">
        <v>246</v>
      </c>
      <c r="C255" s="120" t="s">
        <v>308</v>
      </c>
      <c r="D255" s="8">
        <f t="shared" si="96"/>
        <v>3</v>
      </c>
      <c r="E255" s="9">
        <f t="shared" si="110"/>
        <v>38194</v>
      </c>
      <c r="F255" s="9">
        <f t="shared" si="110"/>
        <v>0</v>
      </c>
      <c r="G255" s="9">
        <f t="shared" si="110"/>
        <v>2679</v>
      </c>
      <c r="H255" s="26">
        <f t="shared" si="97"/>
        <v>40873</v>
      </c>
      <c r="I255" s="27"/>
      <c r="J255" s="11">
        <f t="shared" si="84"/>
        <v>8983.7258526239748</v>
      </c>
      <c r="K255" s="121">
        <f t="shared" si="98"/>
        <v>0.63188628457975959</v>
      </c>
      <c r="L255" s="28">
        <f t="shared" si="99"/>
        <v>2679</v>
      </c>
      <c r="M255" s="26">
        <f t="shared" si="100"/>
        <v>11662.725852623975</v>
      </c>
      <c r="N255" s="29"/>
      <c r="O255" s="30">
        <f t="shared" si="85"/>
        <v>29210.274147376025</v>
      </c>
      <c r="Q255" s="11">
        <f t="shared" si="86"/>
        <v>0</v>
      </c>
      <c r="R255" s="9">
        <f t="shared" si="87"/>
        <v>8983.7258526239748</v>
      </c>
      <c r="S255" s="9">
        <f t="shared" si="88"/>
        <v>2679</v>
      </c>
      <c r="T255" s="10">
        <f t="shared" si="89"/>
        <v>11662.725852623975</v>
      </c>
      <c r="V255" s="30">
        <f t="shared" si="90"/>
        <v>16896.314209626602</v>
      </c>
      <c r="W255" s="123"/>
      <c r="X255" s="124">
        <v>246</v>
      </c>
      <c r="Y255" s="125">
        <v>3</v>
      </c>
      <c r="Z255" s="125">
        <v>0</v>
      </c>
      <c r="AA255" s="126">
        <v>0</v>
      </c>
      <c r="AB255" s="127">
        <v>38194</v>
      </c>
      <c r="AC255" s="127">
        <v>0</v>
      </c>
      <c r="AD255" s="127">
        <v>38194</v>
      </c>
      <c r="AE255" s="127">
        <v>0</v>
      </c>
      <c r="AF255" s="127">
        <v>2679</v>
      </c>
      <c r="AG255" s="127">
        <v>40873</v>
      </c>
      <c r="AH255" s="127">
        <v>0</v>
      </c>
      <c r="AI255" s="127">
        <v>0</v>
      </c>
      <c r="AJ255" s="127">
        <v>0</v>
      </c>
      <c r="AK255" s="127">
        <v>0</v>
      </c>
      <c r="AL255" s="128">
        <v>40873</v>
      </c>
      <c r="AN255" s="124">
        <v>246</v>
      </c>
      <c r="AO255" s="129">
        <v>246</v>
      </c>
      <c r="AP255" s="130" t="s">
        <v>308</v>
      </c>
      <c r="AQ255" s="131">
        <f t="shared" si="91"/>
        <v>38194</v>
      </c>
      <c r="AR255" s="132">
        <v>24526</v>
      </c>
      <c r="AS255" s="131">
        <f t="shared" si="101"/>
        <v>13668</v>
      </c>
      <c r="AT255" s="131">
        <v>585</v>
      </c>
      <c r="AU255" s="131">
        <v>0</v>
      </c>
      <c r="AV255" s="131">
        <v>0</v>
      </c>
      <c r="AW255" s="131">
        <v>0</v>
      </c>
      <c r="AX255" s="131">
        <v>0</v>
      </c>
      <c r="AY255" s="131">
        <f t="shared" si="102"/>
        <v>-35.685790373397367</v>
      </c>
      <c r="AZ255" s="133">
        <f t="shared" si="103"/>
        <v>14217.314209626602</v>
      </c>
      <c r="BA255" s="134">
        <f t="shared" si="92"/>
        <v>8983.7258526239748</v>
      </c>
      <c r="BB255" s="134"/>
      <c r="BC255" s="134"/>
      <c r="BD255" s="64"/>
      <c r="BE255" s="31">
        <v>246</v>
      </c>
      <c r="BF255" s="32" t="s">
        <v>308</v>
      </c>
      <c r="BG255" s="135">
        <v>0</v>
      </c>
      <c r="BH255" s="33">
        <v>0</v>
      </c>
      <c r="BI255" s="33"/>
      <c r="BJ255" s="34">
        <v>0</v>
      </c>
      <c r="BK255" s="35">
        <f t="shared" si="104"/>
        <v>0</v>
      </c>
      <c r="BL255" s="34">
        <v>0</v>
      </c>
      <c r="BM255" s="34">
        <v>0</v>
      </c>
      <c r="BN255" s="35">
        <f t="shared" si="93"/>
        <v>0</v>
      </c>
      <c r="BO255" s="36">
        <f t="shared" si="94"/>
        <v>0</v>
      </c>
      <c r="BP255" s="37"/>
      <c r="BQ255" s="35">
        <f t="shared" si="105"/>
        <v>0</v>
      </c>
      <c r="BR255" s="37"/>
      <c r="BS255" s="136">
        <f t="shared" si="106"/>
        <v>13668</v>
      </c>
      <c r="BT255" s="137">
        <f t="shared" si="107"/>
        <v>13668</v>
      </c>
      <c r="BU255" s="138">
        <f t="shared" si="108"/>
        <v>0</v>
      </c>
      <c r="BV255" s="137">
        <v>-35.685790373397367</v>
      </c>
      <c r="BW255" s="35">
        <f t="shared" si="109"/>
        <v>-35.685790373397367</v>
      </c>
      <c r="BX255" s="49" t="s">
        <v>26</v>
      </c>
      <c r="BY255" s="36">
        <f t="shared" si="95"/>
        <v>-35.685790373397367</v>
      </c>
      <c r="BZ255" s="139"/>
      <c r="CA255" s="70"/>
      <c r="CB255" s="124">
        <v>246</v>
      </c>
      <c r="CC255" s="125">
        <v>0</v>
      </c>
      <c r="CD255" s="140">
        <v>0</v>
      </c>
      <c r="CE255" s="140">
        <v>0</v>
      </c>
      <c r="CF255" s="140">
        <v>0</v>
      </c>
      <c r="CG255" s="141">
        <v>0</v>
      </c>
      <c r="CK255" s="139"/>
    </row>
    <row r="256" spans="1:89" x14ac:dyDescent="0.25">
      <c r="A256" s="119">
        <v>247</v>
      </c>
      <c r="B256" s="119">
        <v>247</v>
      </c>
      <c r="C256" s="120" t="s">
        <v>309</v>
      </c>
      <c r="D256" s="8">
        <f t="shared" si="96"/>
        <v>0</v>
      </c>
      <c r="E256" s="9">
        <f t="shared" si="110"/>
        <v>0</v>
      </c>
      <c r="F256" s="9">
        <f t="shared" si="110"/>
        <v>0</v>
      </c>
      <c r="G256" s="9">
        <f t="shared" si="110"/>
        <v>0</v>
      </c>
      <c r="H256" s="26">
        <f t="shared" si="97"/>
        <v>0</v>
      </c>
      <c r="I256" s="27"/>
      <c r="J256" s="11">
        <f t="shared" si="84"/>
        <v>0</v>
      </c>
      <c r="K256" s="121" t="str">
        <f t="shared" si="98"/>
        <v/>
      </c>
      <c r="L256" s="28">
        <f t="shared" si="99"/>
        <v>0</v>
      </c>
      <c r="M256" s="26">
        <f t="shared" si="100"/>
        <v>0</v>
      </c>
      <c r="N256" s="29"/>
      <c r="O256" s="30">
        <f t="shared" si="85"/>
        <v>0</v>
      </c>
      <c r="Q256" s="11">
        <f t="shared" si="86"/>
        <v>0</v>
      </c>
      <c r="R256" s="9">
        <f t="shared" si="87"/>
        <v>0</v>
      </c>
      <c r="S256" s="9">
        <f t="shared" si="88"/>
        <v>0</v>
      </c>
      <c r="T256" s="10">
        <f t="shared" si="89"/>
        <v>0</v>
      </c>
      <c r="V256" s="30">
        <f t="shared" si="90"/>
        <v>0</v>
      </c>
      <c r="W256" s="123"/>
      <c r="X256" s="124">
        <v>247</v>
      </c>
      <c r="Y256" s="125"/>
      <c r="Z256" s="125"/>
      <c r="AA256" s="126"/>
      <c r="AB256" s="127"/>
      <c r="AC256" s="127"/>
      <c r="AD256" s="127"/>
      <c r="AE256" s="127"/>
      <c r="AF256" s="127"/>
      <c r="AG256" s="127"/>
      <c r="AH256" s="127"/>
      <c r="AI256" s="127"/>
      <c r="AJ256" s="127"/>
      <c r="AK256" s="127"/>
      <c r="AL256" s="128"/>
      <c r="AN256" s="124">
        <v>247</v>
      </c>
      <c r="AO256" s="129">
        <v>247</v>
      </c>
      <c r="AP256" s="130" t="s">
        <v>309</v>
      </c>
      <c r="AQ256" s="131">
        <f t="shared" si="91"/>
        <v>0</v>
      </c>
      <c r="AR256" s="132">
        <v>0</v>
      </c>
      <c r="AS256" s="131">
        <f t="shared" si="101"/>
        <v>0</v>
      </c>
      <c r="AT256" s="131">
        <v>0</v>
      </c>
      <c r="AU256" s="131">
        <v>0</v>
      </c>
      <c r="AV256" s="131">
        <v>0</v>
      </c>
      <c r="AW256" s="131">
        <v>0</v>
      </c>
      <c r="AX256" s="131">
        <v>0</v>
      </c>
      <c r="AY256" s="131">
        <f t="shared" si="102"/>
        <v>0</v>
      </c>
      <c r="AZ256" s="133">
        <f t="shared" si="103"/>
        <v>0</v>
      </c>
      <c r="BA256" s="134">
        <f t="shared" si="92"/>
        <v>0</v>
      </c>
      <c r="BB256" s="134"/>
      <c r="BC256" s="134"/>
      <c r="BD256" s="64"/>
      <c r="BE256" s="31">
        <v>247</v>
      </c>
      <c r="BF256" s="32" t="s">
        <v>309</v>
      </c>
      <c r="BG256" s="135">
        <v>0</v>
      </c>
      <c r="BH256" s="33">
        <v>0</v>
      </c>
      <c r="BI256" s="33"/>
      <c r="BJ256" s="34">
        <v>0</v>
      </c>
      <c r="BK256" s="35">
        <f t="shared" si="104"/>
        <v>0</v>
      </c>
      <c r="BL256" s="34">
        <v>0</v>
      </c>
      <c r="BM256" s="34">
        <v>0</v>
      </c>
      <c r="BN256" s="35">
        <f t="shared" si="93"/>
        <v>0</v>
      </c>
      <c r="BO256" s="36">
        <f t="shared" si="94"/>
        <v>0</v>
      </c>
      <c r="BP256" s="37"/>
      <c r="BQ256" s="35">
        <f t="shared" si="105"/>
        <v>0</v>
      </c>
      <c r="BR256" s="37"/>
      <c r="BS256" s="136">
        <f t="shared" si="106"/>
        <v>0</v>
      </c>
      <c r="BT256" s="137">
        <f t="shared" si="107"/>
        <v>0</v>
      </c>
      <c r="BU256" s="138">
        <f t="shared" si="108"/>
        <v>0</v>
      </c>
      <c r="BV256" s="137">
        <v>0</v>
      </c>
      <c r="BW256" s="35">
        <f t="shared" si="109"/>
        <v>0</v>
      </c>
      <c r="BX256" s="49" t="s">
        <v>26</v>
      </c>
      <c r="BY256" s="36">
        <f t="shared" si="95"/>
        <v>0</v>
      </c>
      <c r="BZ256" s="139"/>
      <c r="CA256" s="70"/>
      <c r="CB256" s="124">
        <v>247</v>
      </c>
      <c r="CC256" s="125"/>
      <c r="CD256" s="140"/>
      <c r="CE256" s="140"/>
      <c r="CF256" s="140"/>
      <c r="CG256" s="141"/>
      <c r="CK256" s="139"/>
    </row>
    <row r="257" spans="1:89" x14ac:dyDescent="0.25">
      <c r="A257" s="119">
        <v>248</v>
      </c>
      <c r="B257" s="119">
        <v>248</v>
      </c>
      <c r="C257" s="120" t="s">
        <v>310</v>
      </c>
      <c r="D257" s="8">
        <f t="shared" si="96"/>
        <v>310.0200000000001</v>
      </c>
      <c r="E257" s="9">
        <f t="shared" si="110"/>
        <v>3833953</v>
      </c>
      <c r="F257" s="9">
        <f t="shared" si="110"/>
        <v>0</v>
      </c>
      <c r="G257" s="9">
        <f t="shared" si="110"/>
        <v>271951</v>
      </c>
      <c r="H257" s="26">
        <f t="shared" si="97"/>
        <v>4105904</v>
      </c>
      <c r="I257" s="27"/>
      <c r="J257" s="11">
        <f t="shared" si="84"/>
        <v>495904.07993729343</v>
      </c>
      <c r="K257" s="121">
        <f t="shared" si="98"/>
        <v>0.4197502041398381</v>
      </c>
      <c r="L257" s="28">
        <f t="shared" si="99"/>
        <v>271951</v>
      </c>
      <c r="M257" s="26">
        <f t="shared" si="100"/>
        <v>767855.07993729343</v>
      </c>
      <c r="N257" s="29"/>
      <c r="O257" s="30">
        <f t="shared" si="85"/>
        <v>3338048.9200627068</v>
      </c>
      <c r="Q257" s="11">
        <f t="shared" si="86"/>
        <v>63242</v>
      </c>
      <c r="R257" s="9">
        <f t="shared" si="87"/>
        <v>495904.07993729343</v>
      </c>
      <c r="S257" s="9">
        <f t="shared" si="88"/>
        <v>276041</v>
      </c>
      <c r="T257" s="10">
        <f t="shared" si="89"/>
        <v>831097.07993729343</v>
      </c>
      <c r="V257" s="30">
        <f t="shared" si="90"/>
        <v>1516619.6557737873</v>
      </c>
      <c r="W257" s="123"/>
      <c r="X257" s="124">
        <v>248</v>
      </c>
      <c r="Y257" s="125">
        <v>310.0200000000001</v>
      </c>
      <c r="Z257" s="125">
        <v>0.91282238785464465</v>
      </c>
      <c r="AA257" s="126">
        <v>0</v>
      </c>
      <c r="AB257" s="127">
        <v>3833861</v>
      </c>
      <c r="AC257" s="127">
        <v>0</v>
      </c>
      <c r="AD257" s="127">
        <v>3833861</v>
      </c>
      <c r="AE257" s="127">
        <v>0</v>
      </c>
      <c r="AF257" s="127">
        <v>271945</v>
      </c>
      <c r="AG257" s="127">
        <v>4105806</v>
      </c>
      <c r="AH257" s="127">
        <v>59152</v>
      </c>
      <c r="AI257" s="127">
        <v>0</v>
      </c>
      <c r="AJ257" s="127">
        <v>4090</v>
      </c>
      <c r="AK257" s="127">
        <v>63242</v>
      </c>
      <c r="AL257" s="128">
        <v>4169048</v>
      </c>
      <c r="AN257" s="124">
        <v>248</v>
      </c>
      <c r="AO257" s="129">
        <v>248</v>
      </c>
      <c r="AP257" s="130" t="s">
        <v>310</v>
      </c>
      <c r="AQ257" s="131">
        <f t="shared" si="91"/>
        <v>3833953</v>
      </c>
      <c r="AR257" s="132">
        <v>3067095</v>
      </c>
      <c r="AS257" s="131">
        <f t="shared" si="101"/>
        <v>766858</v>
      </c>
      <c r="AT257" s="131">
        <v>236551</v>
      </c>
      <c r="AU257" s="131">
        <v>87014.5</v>
      </c>
      <c r="AV257" s="131">
        <v>105353.75</v>
      </c>
      <c r="AW257" s="131">
        <v>0</v>
      </c>
      <c r="AX257" s="131">
        <v>0</v>
      </c>
      <c r="AY257" s="131">
        <f t="shared" si="102"/>
        <v>-14350.594226212823</v>
      </c>
      <c r="AZ257" s="133">
        <f t="shared" si="103"/>
        <v>1181426.6557737873</v>
      </c>
      <c r="BA257" s="134">
        <f t="shared" si="92"/>
        <v>495904.07993729343</v>
      </c>
      <c r="BB257" s="134"/>
      <c r="BC257" s="134"/>
      <c r="BD257" s="64"/>
      <c r="BE257" s="31">
        <v>248</v>
      </c>
      <c r="BF257" s="32" t="s">
        <v>310</v>
      </c>
      <c r="BG257" s="135">
        <v>6.8027210884338274E-3</v>
      </c>
      <c r="BH257" s="33">
        <v>92</v>
      </c>
      <c r="BI257" s="33"/>
      <c r="BJ257" s="34">
        <v>6</v>
      </c>
      <c r="BK257" s="35">
        <f t="shared" si="104"/>
        <v>98</v>
      </c>
      <c r="BL257" s="34">
        <v>0</v>
      </c>
      <c r="BM257" s="34">
        <v>0</v>
      </c>
      <c r="BN257" s="35">
        <f t="shared" si="93"/>
        <v>0</v>
      </c>
      <c r="BO257" s="36">
        <f t="shared" si="94"/>
        <v>98</v>
      </c>
      <c r="BP257" s="37"/>
      <c r="BQ257" s="35">
        <f t="shared" si="105"/>
        <v>6</v>
      </c>
      <c r="BR257" s="37"/>
      <c r="BS257" s="136">
        <f t="shared" si="106"/>
        <v>766858</v>
      </c>
      <c r="BT257" s="137">
        <f t="shared" si="107"/>
        <v>766766</v>
      </c>
      <c r="BU257" s="138">
        <f t="shared" si="108"/>
        <v>92</v>
      </c>
      <c r="BV257" s="137">
        <v>-14350.594226212823</v>
      </c>
      <c r="BW257" s="35">
        <f t="shared" si="109"/>
        <v>-14350.594226212823</v>
      </c>
      <c r="BX257" s="49" t="s">
        <v>26</v>
      </c>
      <c r="BY257" s="36">
        <f t="shared" si="95"/>
        <v>-14344.594226212823</v>
      </c>
      <c r="BZ257" s="139"/>
      <c r="CA257" s="70"/>
      <c r="CB257" s="124">
        <v>248</v>
      </c>
      <c r="CC257" s="125">
        <v>0</v>
      </c>
      <c r="CD257" s="140">
        <v>0</v>
      </c>
      <c r="CE257" s="140">
        <v>0</v>
      </c>
      <c r="CF257" s="140">
        <v>0</v>
      </c>
      <c r="CG257" s="141">
        <v>0</v>
      </c>
      <c r="CK257" s="139"/>
    </row>
    <row r="258" spans="1:89" x14ac:dyDescent="0.25">
      <c r="A258" s="119">
        <v>249</v>
      </c>
      <c r="B258" s="119">
        <v>249</v>
      </c>
      <c r="C258" s="120" t="s">
        <v>311</v>
      </c>
      <c r="D258" s="8">
        <f t="shared" si="96"/>
        <v>0.53</v>
      </c>
      <c r="E258" s="9">
        <f t="shared" si="110"/>
        <v>15183</v>
      </c>
      <c r="F258" s="9">
        <f t="shared" si="110"/>
        <v>0</v>
      </c>
      <c r="G258" s="9">
        <f t="shared" si="110"/>
        <v>473</v>
      </c>
      <c r="H258" s="26">
        <f t="shared" si="97"/>
        <v>15656</v>
      </c>
      <c r="I258" s="27"/>
      <c r="J258" s="11">
        <f t="shared" si="84"/>
        <v>10005.631290692345</v>
      </c>
      <c r="K258" s="121">
        <f t="shared" si="98"/>
        <v>0.49186453271847241</v>
      </c>
      <c r="L258" s="28">
        <f t="shared" si="99"/>
        <v>473</v>
      </c>
      <c r="M258" s="26">
        <f t="shared" si="100"/>
        <v>10478.631290692345</v>
      </c>
      <c r="N258" s="29"/>
      <c r="O258" s="30">
        <f t="shared" si="85"/>
        <v>5177.3687093076551</v>
      </c>
      <c r="Q258" s="11">
        <f t="shared" si="86"/>
        <v>0</v>
      </c>
      <c r="R258" s="9">
        <f t="shared" si="87"/>
        <v>10005.631290692345</v>
      </c>
      <c r="S258" s="9">
        <f t="shared" si="88"/>
        <v>473</v>
      </c>
      <c r="T258" s="10">
        <f t="shared" si="89"/>
        <v>10478.631290692345</v>
      </c>
      <c r="V258" s="30">
        <f t="shared" si="90"/>
        <v>20815.25</v>
      </c>
      <c r="W258" s="123"/>
      <c r="X258" s="124">
        <v>249</v>
      </c>
      <c r="Y258" s="125">
        <v>0.53</v>
      </c>
      <c r="Z258" s="125">
        <v>0</v>
      </c>
      <c r="AA258" s="126">
        <v>0</v>
      </c>
      <c r="AB258" s="127">
        <v>15183</v>
      </c>
      <c r="AC258" s="127">
        <v>0</v>
      </c>
      <c r="AD258" s="127">
        <v>15183</v>
      </c>
      <c r="AE258" s="127">
        <v>0</v>
      </c>
      <c r="AF258" s="127">
        <v>473</v>
      </c>
      <c r="AG258" s="127">
        <v>15656</v>
      </c>
      <c r="AH258" s="127">
        <v>0</v>
      </c>
      <c r="AI258" s="127">
        <v>0</v>
      </c>
      <c r="AJ258" s="127">
        <v>0</v>
      </c>
      <c r="AK258" s="127">
        <v>0</v>
      </c>
      <c r="AL258" s="128">
        <v>15656</v>
      </c>
      <c r="AN258" s="124">
        <v>249</v>
      </c>
      <c r="AO258" s="129">
        <v>249</v>
      </c>
      <c r="AP258" s="130" t="s">
        <v>311</v>
      </c>
      <c r="AQ258" s="131">
        <f t="shared" si="91"/>
        <v>15183</v>
      </c>
      <c r="AR258" s="132">
        <v>0</v>
      </c>
      <c r="AS258" s="131">
        <f t="shared" si="101"/>
        <v>15183</v>
      </c>
      <c r="AT258" s="131">
        <v>0</v>
      </c>
      <c r="AU258" s="131">
        <v>0</v>
      </c>
      <c r="AV258" s="131">
        <v>0</v>
      </c>
      <c r="AW258" s="131">
        <v>5159.25</v>
      </c>
      <c r="AX258" s="131">
        <v>0</v>
      </c>
      <c r="AY258" s="131">
        <f t="shared" si="102"/>
        <v>0</v>
      </c>
      <c r="AZ258" s="133">
        <f t="shared" si="103"/>
        <v>20342.25</v>
      </c>
      <c r="BA258" s="134">
        <f t="shared" si="92"/>
        <v>10005.631290692345</v>
      </c>
      <c r="BB258" s="134"/>
      <c r="BC258" s="134"/>
      <c r="BD258" s="64"/>
      <c r="BE258" s="31">
        <v>249</v>
      </c>
      <c r="BF258" s="32" t="s">
        <v>311</v>
      </c>
      <c r="BG258" s="135">
        <v>0</v>
      </c>
      <c r="BH258" s="33">
        <v>0</v>
      </c>
      <c r="BI258" s="33"/>
      <c r="BJ258" s="34">
        <v>0</v>
      </c>
      <c r="BK258" s="35">
        <f t="shared" si="104"/>
        <v>0</v>
      </c>
      <c r="BL258" s="34">
        <v>0</v>
      </c>
      <c r="BM258" s="34">
        <v>0</v>
      </c>
      <c r="BN258" s="35">
        <f t="shared" si="93"/>
        <v>0</v>
      </c>
      <c r="BO258" s="36">
        <f t="shared" si="94"/>
        <v>0</v>
      </c>
      <c r="BP258" s="37"/>
      <c r="BQ258" s="35">
        <f t="shared" si="105"/>
        <v>0</v>
      </c>
      <c r="BR258" s="37"/>
      <c r="BS258" s="136">
        <f t="shared" si="106"/>
        <v>15183</v>
      </c>
      <c r="BT258" s="137">
        <f t="shared" si="107"/>
        <v>15183</v>
      </c>
      <c r="BU258" s="138">
        <f t="shared" si="108"/>
        <v>0</v>
      </c>
      <c r="BV258" s="137">
        <v>0</v>
      </c>
      <c r="BW258" s="35">
        <f t="shared" si="109"/>
        <v>0</v>
      </c>
      <c r="BX258" s="49" t="s">
        <v>26</v>
      </c>
      <c r="BY258" s="36">
        <f t="shared" si="95"/>
        <v>0</v>
      </c>
      <c r="BZ258" s="139"/>
      <c r="CA258" s="70"/>
      <c r="CB258" s="124">
        <v>249</v>
      </c>
      <c r="CC258" s="125">
        <v>0</v>
      </c>
      <c r="CD258" s="140">
        <v>0</v>
      </c>
      <c r="CE258" s="140">
        <v>0</v>
      </c>
      <c r="CF258" s="140">
        <v>0</v>
      </c>
      <c r="CG258" s="141">
        <v>0</v>
      </c>
      <c r="CK258" s="139"/>
    </row>
    <row r="259" spans="1:89" x14ac:dyDescent="0.25">
      <c r="A259" s="119">
        <v>250</v>
      </c>
      <c r="B259" s="119">
        <v>250</v>
      </c>
      <c r="C259" s="120" t="s">
        <v>312</v>
      </c>
      <c r="D259" s="8">
        <f t="shared" si="96"/>
        <v>1</v>
      </c>
      <c r="E259" s="9">
        <f t="shared" si="110"/>
        <v>13891</v>
      </c>
      <c r="F259" s="9">
        <f t="shared" si="110"/>
        <v>0</v>
      </c>
      <c r="G259" s="9">
        <f t="shared" si="110"/>
        <v>893</v>
      </c>
      <c r="H259" s="26">
        <f t="shared" si="97"/>
        <v>14784</v>
      </c>
      <c r="I259" s="27"/>
      <c r="J259" s="11">
        <f t="shared" si="84"/>
        <v>9154.2003727199735</v>
      </c>
      <c r="K259" s="121">
        <f t="shared" si="98"/>
        <v>0.65900225849254723</v>
      </c>
      <c r="L259" s="28">
        <f t="shared" si="99"/>
        <v>893</v>
      </c>
      <c r="M259" s="26">
        <f t="shared" si="100"/>
        <v>10047.200372719974</v>
      </c>
      <c r="N259" s="29"/>
      <c r="O259" s="30">
        <f t="shared" si="85"/>
        <v>4736.7996272800265</v>
      </c>
      <c r="Q259" s="11">
        <f t="shared" si="86"/>
        <v>0</v>
      </c>
      <c r="R259" s="9">
        <f t="shared" si="87"/>
        <v>9154.2003727199735</v>
      </c>
      <c r="S259" s="9">
        <f t="shared" si="88"/>
        <v>893</v>
      </c>
      <c r="T259" s="10">
        <f t="shared" si="89"/>
        <v>10047.200372719974</v>
      </c>
      <c r="V259" s="30">
        <f t="shared" si="90"/>
        <v>14784</v>
      </c>
      <c r="W259" s="123"/>
      <c r="X259" s="124">
        <v>250</v>
      </c>
      <c r="Y259" s="125">
        <v>1</v>
      </c>
      <c r="Z259" s="125">
        <v>0</v>
      </c>
      <c r="AA259" s="126">
        <v>0</v>
      </c>
      <c r="AB259" s="127">
        <v>13891</v>
      </c>
      <c r="AC259" s="127">
        <v>0</v>
      </c>
      <c r="AD259" s="127">
        <v>13891</v>
      </c>
      <c r="AE259" s="127">
        <v>0</v>
      </c>
      <c r="AF259" s="127">
        <v>893</v>
      </c>
      <c r="AG259" s="127">
        <v>14784</v>
      </c>
      <c r="AH259" s="127">
        <v>0</v>
      </c>
      <c r="AI259" s="127">
        <v>0</v>
      </c>
      <c r="AJ259" s="127">
        <v>0</v>
      </c>
      <c r="AK259" s="127">
        <v>0</v>
      </c>
      <c r="AL259" s="128">
        <v>14784</v>
      </c>
      <c r="AN259" s="124">
        <v>250</v>
      </c>
      <c r="AO259" s="129">
        <v>250</v>
      </c>
      <c r="AP259" s="130" t="s">
        <v>312</v>
      </c>
      <c r="AQ259" s="131">
        <f t="shared" si="91"/>
        <v>13891</v>
      </c>
      <c r="AR259" s="132">
        <v>0</v>
      </c>
      <c r="AS259" s="131">
        <f t="shared" si="101"/>
        <v>13891</v>
      </c>
      <c r="AT259" s="131">
        <v>0</v>
      </c>
      <c r="AU259" s="131">
        <v>0</v>
      </c>
      <c r="AV259" s="131">
        <v>0</v>
      </c>
      <c r="AW259" s="131">
        <v>0</v>
      </c>
      <c r="AX259" s="131">
        <v>0</v>
      </c>
      <c r="AY259" s="131">
        <f t="shared" si="102"/>
        <v>0</v>
      </c>
      <c r="AZ259" s="133">
        <f t="shared" si="103"/>
        <v>13891</v>
      </c>
      <c r="BA259" s="134">
        <f t="shared" si="92"/>
        <v>9154.2003727199735</v>
      </c>
      <c r="BB259" s="134"/>
      <c r="BC259" s="134"/>
      <c r="BD259" s="64"/>
      <c r="BE259" s="31">
        <v>250</v>
      </c>
      <c r="BF259" s="32" t="s">
        <v>312</v>
      </c>
      <c r="BG259" s="135">
        <v>0</v>
      </c>
      <c r="BH259" s="33">
        <v>0</v>
      </c>
      <c r="BI259" s="33"/>
      <c r="BJ259" s="34">
        <v>0</v>
      </c>
      <c r="BK259" s="35">
        <f t="shared" si="104"/>
        <v>0</v>
      </c>
      <c r="BL259" s="34">
        <v>0</v>
      </c>
      <c r="BM259" s="34">
        <v>0</v>
      </c>
      <c r="BN259" s="35">
        <f t="shared" si="93"/>
        <v>0</v>
      </c>
      <c r="BO259" s="36">
        <f t="shared" si="94"/>
        <v>0</v>
      </c>
      <c r="BP259" s="37"/>
      <c r="BQ259" s="35">
        <f t="shared" si="105"/>
        <v>0</v>
      </c>
      <c r="BR259" s="37"/>
      <c r="BS259" s="136">
        <f t="shared" si="106"/>
        <v>13891</v>
      </c>
      <c r="BT259" s="137">
        <f t="shared" si="107"/>
        <v>13891</v>
      </c>
      <c r="BU259" s="138">
        <f t="shared" si="108"/>
        <v>0</v>
      </c>
      <c r="BV259" s="137">
        <v>0</v>
      </c>
      <c r="BW259" s="35">
        <f t="shared" si="109"/>
        <v>0</v>
      </c>
      <c r="BX259" s="49" t="s">
        <v>26</v>
      </c>
      <c r="BY259" s="36">
        <f t="shared" si="95"/>
        <v>0</v>
      </c>
      <c r="BZ259" s="139"/>
      <c r="CA259" s="70"/>
      <c r="CB259" s="124">
        <v>250</v>
      </c>
      <c r="CC259" s="125">
        <v>0</v>
      </c>
      <c r="CD259" s="140">
        <v>0</v>
      </c>
      <c r="CE259" s="140">
        <v>0</v>
      </c>
      <c r="CF259" s="140">
        <v>0</v>
      </c>
      <c r="CG259" s="141">
        <v>0</v>
      </c>
      <c r="CK259" s="139"/>
    </row>
    <row r="260" spans="1:89" x14ac:dyDescent="0.25">
      <c r="A260" s="119">
        <v>251</v>
      </c>
      <c r="B260" s="119">
        <v>251</v>
      </c>
      <c r="C260" s="120" t="s">
        <v>313</v>
      </c>
      <c r="D260" s="8">
        <f t="shared" si="96"/>
        <v>107.36000000000003</v>
      </c>
      <c r="E260" s="9">
        <f t="shared" si="110"/>
        <v>1275263</v>
      </c>
      <c r="F260" s="9">
        <f t="shared" si="110"/>
        <v>0</v>
      </c>
      <c r="G260" s="9">
        <f t="shared" si="110"/>
        <v>95873</v>
      </c>
      <c r="H260" s="26">
        <f t="shared" si="97"/>
        <v>1371136</v>
      </c>
      <c r="I260" s="27"/>
      <c r="J260" s="11">
        <f t="shared" si="84"/>
        <v>147711.94982666054</v>
      </c>
      <c r="K260" s="121">
        <f t="shared" si="98"/>
        <v>0.47994291503444358</v>
      </c>
      <c r="L260" s="28">
        <f t="shared" si="99"/>
        <v>95873</v>
      </c>
      <c r="M260" s="26">
        <f t="shared" si="100"/>
        <v>243584.94982666054</v>
      </c>
      <c r="N260" s="29"/>
      <c r="O260" s="30">
        <f t="shared" si="85"/>
        <v>1127551.0501733394</v>
      </c>
      <c r="Q260" s="11">
        <f t="shared" si="86"/>
        <v>0</v>
      </c>
      <c r="R260" s="9">
        <f t="shared" si="87"/>
        <v>147711.94982666054</v>
      </c>
      <c r="S260" s="9">
        <f t="shared" si="88"/>
        <v>95873</v>
      </c>
      <c r="T260" s="10">
        <f t="shared" si="89"/>
        <v>243584.94982666054</v>
      </c>
      <c r="V260" s="30">
        <f t="shared" si="90"/>
        <v>403642.83095179108</v>
      </c>
      <c r="W260" s="123"/>
      <c r="X260" s="124">
        <v>251</v>
      </c>
      <c r="Y260" s="125">
        <v>107.36000000000003</v>
      </c>
      <c r="Z260" s="125">
        <v>0</v>
      </c>
      <c r="AA260" s="126">
        <v>0</v>
      </c>
      <c r="AB260" s="127">
        <v>1275263</v>
      </c>
      <c r="AC260" s="127">
        <v>0</v>
      </c>
      <c r="AD260" s="127">
        <v>1275263</v>
      </c>
      <c r="AE260" s="127">
        <v>0</v>
      </c>
      <c r="AF260" s="127">
        <v>95873</v>
      </c>
      <c r="AG260" s="127">
        <v>1371136</v>
      </c>
      <c r="AH260" s="127">
        <v>0</v>
      </c>
      <c r="AI260" s="127">
        <v>0</v>
      </c>
      <c r="AJ260" s="127">
        <v>0</v>
      </c>
      <c r="AK260" s="127">
        <v>0</v>
      </c>
      <c r="AL260" s="128">
        <v>1371136</v>
      </c>
      <c r="AN260" s="124">
        <v>251</v>
      </c>
      <c r="AO260" s="129">
        <v>251</v>
      </c>
      <c r="AP260" s="130" t="s">
        <v>313</v>
      </c>
      <c r="AQ260" s="131">
        <f t="shared" si="91"/>
        <v>1275263</v>
      </c>
      <c r="AR260" s="132">
        <v>1048644</v>
      </c>
      <c r="AS260" s="131">
        <f t="shared" si="101"/>
        <v>226619</v>
      </c>
      <c r="AT260" s="131">
        <v>40559</v>
      </c>
      <c r="AU260" s="131">
        <v>13524</v>
      </c>
      <c r="AV260" s="131">
        <v>17951.75</v>
      </c>
      <c r="AW260" s="131">
        <v>0</v>
      </c>
      <c r="AX260" s="131">
        <v>11590.25</v>
      </c>
      <c r="AY260" s="131">
        <f t="shared" si="102"/>
        <v>-2474.169048208918</v>
      </c>
      <c r="AZ260" s="133">
        <f t="shared" si="103"/>
        <v>307769.83095179108</v>
      </c>
      <c r="BA260" s="134">
        <f t="shared" si="92"/>
        <v>147711.94982666054</v>
      </c>
      <c r="BB260" s="134"/>
      <c r="BC260" s="134"/>
      <c r="BD260" s="64"/>
      <c r="BE260" s="31">
        <v>251</v>
      </c>
      <c r="BF260" s="32" t="s">
        <v>313</v>
      </c>
      <c r="BG260" s="135">
        <v>0</v>
      </c>
      <c r="BH260" s="33">
        <v>0</v>
      </c>
      <c r="BI260" s="33"/>
      <c r="BJ260" s="34">
        <v>0</v>
      </c>
      <c r="BK260" s="35">
        <f t="shared" si="104"/>
        <v>0</v>
      </c>
      <c r="BL260" s="34">
        <v>0</v>
      </c>
      <c r="BM260" s="34">
        <v>0</v>
      </c>
      <c r="BN260" s="35">
        <f t="shared" si="93"/>
        <v>0</v>
      </c>
      <c r="BO260" s="36">
        <f t="shared" si="94"/>
        <v>0</v>
      </c>
      <c r="BP260" s="37"/>
      <c r="BQ260" s="35">
        <f t="shared" si="105"/>
        <v>0</v>
      </c>
      <c r="BR260" s="37"/>
      <c r="BS260" s="136">
        <f t="shared" si="106"/>
        <v>226619</v>
      </c>
      <c r="BT260" s="137">
        <f t="shared" si="107"/>
        <v>226619</v>
      </c>
      <c r="BU260" s="138">
        <f t="shared" si="108"/>
        <v>0</v>
      </c>
      <c r="BV260" s="137">
        <v>-2474.169048208918</v>
      </c>
      <c r="BW260" s="35">
        <f t="shared" si="109"/>
        <v>-2474.169048208918</v>
      </c>
      <c r="BX260" s="49" t="s">
        <v>26</v>
      </c>
      <c r="BY260" s="36">
        <f t="shared" si="95"/>
        <v>-2474.169048208918</v>
      </c>
      <c r="BZ260" s="139"/>
      <c r="CA260" s="70"/>
      <c r="CB260" s="124">
        <v>251</v>
      </c>
      <c r="CC260" s="125">
        <v>0</v>
      </c>
      <c r="CD260" s="140">
        <v>0</v>
      </c>
      <c r="CE260" s="140">
        <v>0</v>
      </c>
      <c r="CF260" s="140">
        <v>0</v>
      </c>
      <c r="CG260" s="141">
        <v>0</v>
      </c>
      <c r="CK260" s="139"/>
    </row>
    <row r="261" spans="1:89" x14ac:dyDescent="0.25">
      <c r="A261" s="119">
        <v>252</v>
      </c>
      <c r="B261" s="119">
        <v>252</v>
      </c>
      <c r="C261" s="120" t="s">
        <v>314</v>
      </c>
      <c r="D261" s="8">
        <f t="shared" si="96"/>
        <v>0</v>
      </c>
      <c r="E261" s="9">
        <f t="shared" si="110"/>
        <v>0</v>
      </c>
      <c r="F261" s="9">
        <f t="shared" si="110"/>
        <v>0</v>
      </c>
      <c r="G261" s="9">
        <f t="shared" si="110"/>
        <v>0</v>
      </c>
      <c r="H261" s="26">
        <f t="shared" si="97"/>
        <v>0</v>
      </c>
      <c r="I261" s="27"/>
      <c r="J261" s="11">
        <f t="shared" si="84"/>
        <v>0</v>
      </c>
      <c r="K261" s="121">
        <f t="shared" si="98"/>
        <v>0</v>
      </c>
      <c r="L261" s="28">
        <f t="shared" si="99"/>
        <v>0</v>
      </c>
      <c r="M261" s="26">
        <f t="shared" si="100"/>
        <v>0</v>
      </c>
      <c r="N261" s="29"/>
      <c r="O261" s="30">
        <f t="shared" si="85"/>
        <v>0</v>
      </c>
      <c r="Q261" s="11">
        <f t="shared" si="86"/>
        <v>0</v>
      </c>
      <c r="R261" s="9">
        <f t="shared" si="87"/>
        <v>0</v>
      </c>
      <c r="S261" s="9">
        <f t="shared" si="88"/>
        <v>0</v>
      </c>
      <c r="T261" s="10">
        <f t="shared" si="89"/>
        <v>0</v>
      </c>
      <c r="V261" s="30">
        <f t="shared" si="90"/>
        <v>3598</v>
      </c>
      <c r="W261" s="123"/>
      <c r="X261" s="124">
        <v>252</v>
      </c>
      <c r="Y261" s="125"/>
      <c r="Z261" s="125"/>
      <c r="AA261" s="126"/>
      <c r="AB261" s="127"/>
      <c r="AC261" s="127"/>
      <c r="AD261" s="127"/>
      <c r="AE261" s="127"/>
      <c r="AF261" s="127"/>
      <c r="AG261" s="127"/>
      <c r="AH261" s="127"/>
      <c r="AI261" s="127"/>
      <c r="AJ261" s="127"/>
      <c r="AK261" s="127"/>
      <c r="AL261" s="128"/>
      <c r="AN261" s="124">
        <v>252</v>
      </c>
      <c r="AO261" s="129">
        <v>252</v>
      </c>
      <c r="AP261" s="130" t="s">
        <v>314</v>
      </c>
      <c r="AQ261" s="131">
        <f t="shared" si="91"/>
        <v>0</v>
      </c>
      <c r="AR261" s="132">
        <v>0</v>
      </c>
      <c r="AS261" s="131">
        <f t="shared" si="101"/>
        <v>0</v>
      </c>
      <c r="AT261" s="131">
        <v>0</v>
      </c>
      <c r="AU261" s="131">
        <v>0</v>
      </c>
      <c r="AV261" s="131">
        <v>0</v>
      </c>
      <c r="AW261" s="131">
        <v>0</v>
      </c>
      <c r="AX261" s="131">
        <v>3598</v>
      </c>
      <c r="AY261" s="131">
        <f t="shared" si="102"/>
        <v>0</v>
      </c>
      <c r="AZ261" s="133">
        <f t="shared" si="103"/>
        <v>3598</v>
      </c>
      <c r="BA261" s="134">
        <f t="shared" si="92"/>
        <v>0</v>
      </c>
      <c r="BB261" s="134"/>
      <c r="BC261" s="134"/>
      <c r="BD261" s="64"/>
      <c r="BE261" s="31">
        <v>252</v>
      </c>
      <c r="BF261" s="32" t="s">
        <v>314</v>
      </c>
      <c r="BG261" s="135">
        <v>0</v>
      </c>
      <c r="BH261" s="33">
        <v>0</v>
      </c>
      <c r="BI261" s="33"/>
      <c r="BJ261" s="34">
        <v>0</v>
      </c>
      <c r="BK261" s="35">
        <f t="shared" si="104"/>
        <v>0</v>
      </c>
      <c r="BL261" s="34">
        <v>0</v>
      </c>
      <c r="BM261" s="34">
        <v>0</v>
      </c>
      <c r="BN261" s="35">
        <f t="shared" si="93"/>
        <v>0</v>
      </c>
      <c r="BO261" s="36">
        <f t="shared" si="94"/>
        <v>0</v>
      </c>
      <c r="BP261" s="37"/>
      <c r="BQ261" s="35">
        <f t="shared" si="105"/>
        <v>0</v>
      </c>
      <c r="BR261" s="37"/>
      <c r="BS261" s="136">
        <f t="shared" si="106"/>
        <v>0</v>
      </c>
      <c r="BT261" s="137">
        <f t="shared" si="107"/>
        <v>0</v>
      </c>
      <c r="BU261" s="138">
        <f t="shared" si="108"/>
        <v>0</v>
      </c>
      <c r="BV261" s="137">
        <v>0</v>
      </c>
      <c r="BW261" s="35">
        <f t="shared" si="109"/>
        <v>0</v>
      </c>
      <c r="BX261" s="49" t="s">
        <v>26</v>
      </c>
      <c r="BY261" s="36">
        <f t="shared" si="95"/>
        <v>0</v>
      </c>
      <c r="BZ261" s="139"/>
      <c r="CA261" s="70"/>
      <c r="CB261" s="124">
        <v>252</v>
      </c>
      <c r="CC261" s="125"/>
      <c r="CD261" s="140"/>
      <c r="CE261" s="140"/>
      <c r="CF261" s="140"/>
      <c r="CG261" s="141"/>
      <c r="CK261" s="139"/>
    </row>
    <row r="262" spans="1:89" x14ac:dyDescent="0.25">
      <c r="A262" s="119">
        <v>253</v>
      </c>
      <c r="B262" s="119">
        <v>253</v>
      </c>
      <c r="C262" s="120" t="s">
        <v>315</v>
      </c>
      <c r="D262" s="8">
        <f t="shared" si="96"/>
        <v>2</v>
      </c>
      <c r="E262" s="9">
        <f t="shared" si="110"/>
        <v>58950</v>
      </c>
      <c r="F262" s="9">
        <f t="shared" si="110"/>
        <v>0</v>
      </c>
      <c r="G262" s="9">
        <f t="shared" si="110"/>
        <v>1778</v>
      </c>
      <c r="H262" s="26">
        <f t="shared" si="97"/>
        <v>60728</v>
      </c>
      <c r="I262" s="27"/>
      <c r="J262" s="11">
        <f t="shared" si="84"/>
        <v>-263.03883401811879</v>
      </c>
      <c r="K262" s="121">
        <f t="shared" si="98"/>
        <v>-1.499236473356786E-2</v>
      </c>
      <c r="L262" s="28">
        <f t="shared" si="99"/>
        <v>1778</v>
      </c>
      <c r="M262" s="26">
        <f t="shared" si="100"/>
        <v>1514.9611659818811</v>
      </c>
      <c r="N262" s="29"/>
      <c r="O262" s="30">
        <f t="shared" si="85"/>
        <v>59213.038834018116</v>
      </c>
      <c r="Q262" s="11">
        <f t="shared" si="86"/>
        <v>0</v>
      </c>
      <c r="R262" s="9">
        <f t="shared" si="87"/>
        <v>-263.03883401811879</v>
      </c>
      <c r="S262" s="9">
        <f t="shared" si="88"/>
        <v>1778</v>
      </c>
      <c r="T262" s="10">
        <f t="shared" si="89"/>
        <v>1514.9611659818811</v>
      </c>
      <c r="V262" s="30">
        <f t="shared" si="90"/>
        <v>19322.852909639772</v>
      </c>
      <c r="W262" s="123"/>
      <c r="X262" s="124">
        <v>253</v>
      </c>
      <c r="Y262" s="125">
        <v>2</v>
      </c>
      <c r="Z262" s="125">
        <v>9.5001130965845851E-3</v>
      </c>
      <c r="AA262" s="126">
        <v>0</v>
      </c>
      <c r="AB262" s="127">
        <v>58950</v>
      </c>
      <c r="AC262" s="127">
        <v>0</v>
      </c>
      <c r="AD262" s="127">
        <v>58950</v>
      </c>
      <c r="AE262" s="127">
        <v>0</v>
      </c>
      <c r="AF262" s="127">
        <v>1778</v>
      </c>
      <c r="AG262" s="127">
        <v>60728</v>
      </c>
      <c r="AH262" s="127">
        <v>0</v>
      </c>
      <c r="AI262" s="127">
        <v>0</v>
      </c>
      <c r="AJ262" s="127">
        <v>0</v>
      </c>
      <c r="AK262" s="127">
        <v>0</v>
      </c>
      <c r="AL262" s="128">
        <v>60728</v>
      </c>
      <c r="AN262" s="124">
        <v>253</v>
      </c>
      <c r="AO262" s="129">
        <v>253</v>
      </c>
      <c r="AP262" s="130" t="s">
        <v>315</v>
      </c>
      <c r="AQ262" s="131">
        <f t="shared" si="91"/>
        <v>58950</v>
      </c>
      <c r="AR262" s="132">
        <v>67269</v>
      </c>
      <c r="AS262" s="131">
        <f t="shared" si="101"/>
        <v>0</v>
      </c>
      <c r="AT262" s="131">
        <v>6543</v>
      </c>
      <c r="AU262" s="131">
        <v>5146</v>
      </c>
      <c r="AV262" s="131">
        <v>0</v>
      </c>
      <c r="AW262" s="131">
        <v>6255</v>
      </c>
      <c r="AX262" s="131">
        <v>0</v>
      </c>
      <c r="AY262" s="131">
        <f t="shared" si="102"/>
        <v>-399.14709036022759</v>
      </c>
      <c r="AZ262" s="133">
        <f t="shared" si="103"/>
        <v>17544.852909639772</v>
      </c>
      <c r="BA262" s="134">
        <f t="shared" si="92"/>
        <v>-263.03883401811879</v>
      </c>
      <c r="BB262" s="134"/>
      <c r="BC262" s="134"/>
      <c r="BD262" s="64"/>
      <c r="BE262" s="31">
        <v>253</v>
      </c>
      <c r="BF262" s="32" t="s">
        <v>315</v>
      </c>
      <c r="BG262" s="135">
        <v>0</v>
      </c>
      <c r="BH262" s="33">
        <v>0</v>
      </c>
      <c r="BI262" s="33"/>
      <c r="BJ262" s="34">
        <v>0</v>
      </c>
      <c r="BK262" s="35">
        <f t="shared" si="104"/>
        <v>0</v>
      </c>
      <c r="BL262" s="34">
        <v>0</v>
      </c>
      <c r="BM262" s="34">
        <v>0</v>
      </c>
      <c r="BN262" s="35">
        <f t="shared" si="93"/>
        <v>0</v>
      </c>
      <c r="BO262" s="36">
        <f t="shared" si="94"/>
        <v>0</v>
      </c>
      <c r="BP262" s="37"/>
      <c r="BQ262" s="35">
        <f t="shared" si="105"/>
        <v>0</v>
      </c>
      <c r="BR262" s="37"/>
      <c r="BS262" s="136">
        <f t="shared" si="106"/>
        <v>0</v>
      </c>
      <c r="BT262" s="137">
        <f t="shared" si="107"/>
        <v>0</v>
      </c>
      <c r="BU262" s="138">
        <f t="shared" si="108"/>
        <v>0</v>
      </c>
      <c r="BV262" s="137">
        <v>-399.14709036022759</v>
      </c>
      <c r="BW262" s="35">
        <f t="shared" si="109"/>
        <v>-399.14709036022759</v>
      </c>
      <c r="BX262" s="49" t="s">
        <v>26</v>
      </c>
      <c r="BY262" s="36">
        <f t="shared" si="95"/>
        <v>-399.14709036022759</v>
      </c>
      <c r="BZ262" s="139"/>
      <c r="CA262" s="70"/>
      <c r="CB262" s="124">
        <v>253</v>
      </c>
      <c r="CC262" s="125">
        <v>0</v>
      </c>
      <c r="CD262" s="140">
        <v>0</v>
      </c>
      <c r="CE262" s="140">
        <v>0</v>
      </c>
      <c r="CF262" s="140">
        <v>0</v>
      </c>
      <c r="CG262" s="141">
        <v>0</v>
      </c>
      <c r="CK262" s="139"/>
    </row>
    <row r="263" spans="1:89" x14ac:dyDescent="0.25">
      <c r="A263" s="119">
        <v>254</v>
      </c>
      <c r="B263" s="119">
        <v>254</v>
      </c>
      <c r="C263" s="120" t="s">
        <v>316</v>
      </c>
      <c r="D263" s="8">
        <f t="shared" si="96"/>
        <v>0</v>
      </c>
      <c r="E263" s="9">
        <f t="shared" si="110"/>
        <v>0</v>
      </c>
      <c r="F263" s="9">
        <f t="shared" si="110"/>
        <v>0</v>
      </c>
      <c r="G263" s="9">
        <f t="shared" si="110"/>
        <v>0</v>
      </c>
      <c r="H263" s="26">
        <f t="shared" si="97"/>
        <v>0</v>
      </c>
      <c r="I263" s="27"/>
      <c r="J263" s="11">
        <f t="shared" si="84"/>
        <v>0</v>
      </c>
      <c r="K263" s="121" t="str">
        <f t="shared" si="98"/>
        <v/>
      </c>
      <c r="L263" s="28">
        <f t="shared" si="99"/>
        <v>0</v>
      </c>
      <c r="M263" s="26">
        <f t="shared" si="100"/>
        <v>0</v>
      </c>
      <c r="N263" s="29"/>
      <c r="O263" s="30">
        <f t="shared" si="85"/>
        <v>0</v>
      </c>
      <c r="Q263" s="11">
        <f t="shared" si="86"/>
        <v>0</v>
      </c>
      <c r="R263" s="9">
        <f t="shared" si="87"/>
        <v>0</v>
      </c>
      <c r="S263" s="9">
        <f t="shared" si="88"/>
        <v>0</v>
      </c>
      <c r="T263" s="10">
        <f t="shared" si="89"/>
        <v>0</v>
      </c>
      <c r="V263" s="30">
        <f t="shared" si="90"/>
        <v>0</v>
      </c>
      <c r="W263" s="123"/>
      <c r="X263" s="124">
        <v>254</v>
      </c>
      <c r="Y263" s="125"/>
      <c r="Z263" s="125"/>
      <c r="AA263" s="126"/>
      <c r="AB263" s="127"/>
      <c r="AC263" s="127"/>
      <c r="AD263" s="127"/>
      <c r="AE263" s="127"/>
      <c r="AF263" s="127"/>
      <c r="AG263" s="127"/>
      <c r="AH263" s="127"/>
      <c r="AI263" s="127"/>
      <c r="AJ263" s="127"/>
      <c r="AK263" s="127"/>
      <c r="AL263" s="128"/>
      <c r="AN263" s="124">
        <v>254</v>
      </c>
      <c r="AO263" s="129">
        <v>254</v>
      </c>
      <c r="AP263" s="130" t="s">
        <v>316</v>
      </c>
      <c r="AQ263" s="131">
        <f t="shared" si="91"/>
        <v>0</v>
      </c>
      <c r="AR263" s="132">
        <v>0</v>
      </c>
      <c r="AS263" s="131">
        <f t="shared" si="101"/>
        <v>0</v>
      </c>
      <c r="AT263" s="131">
        <v>0</v>
      </c>
      <c r="AU263" s="131">
        <v>0</v>
      </c>
      <c r="AV263" s="131">
        <v>0</v>
      </c>
      <c r="AW263" s="131">
        <v>0</v>
      </c>
      <c r="AX263" s="131">
        <v>0</v>
      </c>
      <c r="AY263" s="131">
        <f t="shared" si="102"/>
        <v>0</v>
      </c>
      <c r="AZ263" s="133">
        <f t="shared" si="103"/>
        <v>0</v>
      </c>
      <c r="BA263" s="134">
        <f t="shared" si="92"/>
        <v>0</v>
      </c>
      <c r="BB263" s="134"/>
      <c r="BC263" s="134"/>
      <c r="BD263" s="64"/>
      <c r="BE263" s="31">
        <v>254</v>
      </c>
      <c r="BF263" s="32" t="s">
        <v>316</v>
      </c>
      <c r="BG263" s="135">
        <v>0</v>
      </c>
      <c r="BH263" s="33">
        <v>0</v>
      </c>
      <c r="BI263" s="33"/>
      <c r="BJ263" s="34">
        <v>0</v>
      </c>
      <c r="BK263" s="35">
        <f t="shared" si="104"/>
        <v>0</v>
      </c>
      <c r="BL263" s="34">
        <v>0</v>
      </c>
      <c r="BM263" s="34">
        <v>0</v>
      </c>
      <c r="BN263" s="35">
        <f t="shared" si="93"/>
        <v>0</v>
      </c>
      <c r="BO263" s="36">
        <f t="shared" si="94"/>
        <v>0</v>
      </c>
      <c r="BP263" s="37"/>
      <c r="BQ263" s="35">
        <f t="shared" si="105"/>
        <v>0</v>
      </c>
      <c r="BR263" s="37"/>
      <c r="BS263" s="136">
        <f t="shared" si="106"/>
        <v>0</v>
      </c>
      <c r="BT263" s="137">
        <f t="shared" si="107"/>
        <v>0</v>
      </c>
      <c r="BU263" s="138">
        <f t="shared" si="108"/>
        <v>0</v>
      </c>
      <c r="BV263" s="137">
        <v>0</v>
      </c>
      <c r="BW263" s="35">
        <f t="shared" si="109"/>
        <v>0</v>
      </c>
      <c r="BX263" s="49" t="s">
        <v>26</v>
      </c>
      <c r="BY263" s="36">
        <f t="shared" si="95"/>
        <v>0</v>
      </c>
      <c r="BZ263" s="139"/>
      <c r="CA263" s="70"/>
      <c r="CB263" s="124">
        <v>254</v>
      </c>
      <c r="CC263" s="125"/>
      <c r="CD263" s="140"/>
      <c r="CE263" s="140"/>
      <c r="CF263" s="140"/>
      <c r="CG263" s="141"/>
      <c r="CK263" s="139"/>
    </row>
    <row r="264" spans="1:89" x14ac:dyDescent="0.25">
      <c r="A264" s="119">
        <v>255</v>
      </c>
      <c r="B264" s="119">
        <v>255</v>
      </c>
      <c r="C264" s="120" t="s">
        <v>317</v>
      </c>
      <c r="D264" s="8">
        <f t="shared" si="96"/>
        <v>0</v>
      </c>
      <c r="E264" s="9">
        <f t="shared" si="110"/>
        <v>0</v>
      </c>
      <c r="F264" s="9">
        <f t="shared" si="110"/>
        <v>0</v>
      </c>
      <c r="G264" s="9">
        <f t="shared" si="110"/>
        <v>0</v>
      </c>
      <c r="H264" s="26">
        <f t="shared" si="97"/>
        <v>0</v>
      </c>
      <c r="I264" s="27"/>
      <c r="J264" s="11">
        <f t="shared" si="84"/>
        <v>0</v>
      </c>
      <c r="K264" s="121" t="str">
        <f t="shared" si="98"/>
        <v/>
      </c>
      <c r="L264" s="28">
        <f t="shared" si="99"/>
        <v>0</v>
      </c>
      <c r="M264" s="26">
        <f t="shared" si="100"/>
        <v>0</v>
      </c>
      <c r="N264" s="29"/>
      <c r="O264" s="30">
        <f t="shared" si="85"/>
        <v>0</v>
      </c>
      <c r="Q264" s="11">
        <f t="shared" si="86"/>
        <v>0</v>
      </c>
      <c r="R264" s="9">
        <f t="shared" si="87"/>
        <v>0</v>
      </c>
      <c r="S264" s="9">
        <f t="shared" si="88"/>
        <v>0</v>
      </c>
      <c r="T264" s="10">
        <f t="shared" si="89"/>
        <v>0</v>
      </c>
      <c r="V264" s="30">
        <f t="shared" si="90"/>
        <v>0</v>
      </c>
      <c r="W264" s="123"/>
      <c r="X264" s="124">
        <v>255</v>
      </c>
      <c r="Y264" s="125"/>
      <c r="Z264" s="125"/>
      <c r="AA264" s="126"/>
      <c r="AB264" s="127"/>
      <c r="AC264" s="127"/>
      <c r="AD264" s="127"/>
      <c r="AE264" s="127"/>
      <c r="AF264" s="127"/>
      <c r="AG264" s="127"/>
      <c r="AH264" s="127"/>
      <c r="AI264" s="127"/>
      <c r="AJ264" s="127"/>
      <c r="AK264" s="127"/>
      <c r="AL264" s="128"/>
      <c r="AN264" s="124">
        <v>255</v>
      </c>
      <c r="AO264" s="129">
        <v>255</v>
      </c>
      <c r="AP264" s="130" t="s">
        <v>317</v>
      </c>
      <c r="AQ264" s="131">
        <f t="shared" si="91"/>
        <v>0</v>
      </c>
      <c r="AR264" s="132">
        <v>0</v>
      </c>
      <c r="AS264" s="131">
        <f t="shared" si="101"/>
        <v>0</v>
      </c>
      <c r="AT264" s="131">
        <v>0</v>
      </c>
      <c r="AU264" s="131">
        <v>0</v>
      </c>
      <c r="AV264" s="131">
        <v>0</v>
      </c>
      <c r="AW264" s="131">
        <v>0</v>
      </c>
      <c r="AX264" s="131">
        <v>0</v>
      </c>
      <c r="AY264" s="131">
        <f t="shared" si="102"/>
        <v>0</v>
      </c>
      <c r="AZ264" s="133">
        <f t="shared" si="103"/>
        <v>0</v>
      </c>
      <c r="BA264" s="134">
        <f t="shared" si="92"/>
        <v>0</v>
      </c>
      <c r="BB264" s="134"/>
      <c r="BC264" s="134"/>
      <c r="BD264" s="64"/>
      <c r="BE264" s="31">
        <v>255</v>
      </c>
      <c r="BF264" s="32" t="s">
        <v>317</v>
      </c>
      <c r="BG264" s="135">
        <v>0</v>
      </c>
      <c r="BH264" s="33">
        <v>0</v>
      </c>
      <c r="BI264" s="33"/>
      <c r="BJ264" s="34">
        <v>0</v>
      </c>
      <c r="BK264" s="35">
        <f t="shared" si="104"/>
        <v>0</v>
      </c>
      <c r="BL264" s="34">
        <v>0</v>
      </c>
      <c r="BM264" s="34">
        <v>0</v>
      </c>
      <c r="BN264" s="35">
        <f t="shared" si="93"/>
        <v>0</v>
      </c>
      <c r="BO264" s="36">
        <f t="shared" si="94"/>
        <v>0</v>
      </c>
      <c r="BP264" s="37"/>
      <c r="BQ264" s="35">
        <f t="shared" si="105"/>
        <v>0</v>
      </c>
      <c r="BR264" s="37"/>
      <c r="BS264" s="136">
        <f t="shared" si="106"/>
        <v>0</v>
      </c>
      <c r="BT264" s="137">
        <f t="shared" si="107"/>
        <v>0</v>
      </c>
      <c r="BU264" s="138">
        <f t="shared" si="108"/>
        <v>0</v>
      </c>
      <c r="BV264" s="137">
        <v>0</v>
      </c>
      <c r="BW264" s="35">
        <f t="shared" si="109"/>
        <v>0</v>
      </c>
      <c r="BX264" s="49" t="s">
        <v>26</v>
      </c>
      <c r="BY264" s="36">
        <f t="shared" si="95"/>
        <v>0</v>
      </c>
      <c r="BZ264" s="139"/>
      <c r="CA264" s="70"/>
      <c r="CB264" s="124">
        <v>255</v>
      </c>
      <c r="CC264" s="125"/>
      <c r="CD264" s="140"/>
      <c r="CE264" s="140"/>
      <c r="CF264" s="140"/>
      <c r="CG264" s="141"/>
      <c r="CK264" s="139"/>
    </row>
    <row r="265" spans="1:89" x14ac:dyDescent="0.25">
      <c r="A265" s="119">
        <v>256</v>
      </c>
      <c r="B265" s="119">
        <v>256</v>
      </c>
      <c r="C265" s="120" t="s">
        <v>318</v>
      </c>
      <c r="D265" s="8">
        <f t="shared" si="96"/>
        <v>0</v>
      </c>
      <c r="E265" s="9">
        <f t="shared" si="110"/>
        <v>0</v>
      </c>
      <c r="F265" s="9">
        <f t="shared" si="110"/>
        <v>0</v>
      </c>
      <c r="G265" s="9">
        <f t="shared" si="110"/>
        <v>0</v>
      </c>
      <c r="H265" s="26">
        <f t="shared" si="97"/>
        <v>0</v>
      </c>
      <c r="I265" s="27"/>
      <c r="J265" s="11">
        <f t="shared" si="84"/>
        <v>0</v>
      </c>
      <c r="K265" s="121" t="str">
        <f t="shared" si="98"/>
        <v/>
      </c>
      <c r="L265" s="28">
        <f t="shared" si="99"/>
        <v>0</v>
      </c>
      <c r="M265" s="26">
        <f t="shared" si="100"/>
        <v>0</v>
      </c>
      <c r="N265" s="29"/>
      <c r="O265" s="30">
        <f t="shared" si="85"/>
        <v>0</v>
      </c>
      <c r="Q265" s="11">
        <f t="shared" si="86"/>
        <v>0</v>
      </c>
      <c r="R265" s="9">
        <f t="shared" si="87"/>
        <v>0</v>
      </c>
      <c r="S265" s="9">
        <f t="shared" si="88"/>
        <v>0</v>
      </c>
      <c r="T265" s="10">
        <f t="shared" si="89"/>
        <v>0</v>
      </c>
      <c r="V265" s="30">
        <f t="shared" si="90"/>
        <v>0</v>
      </c>
      <c r="W265" s="123"/>
      <c r="X265" s="124">
        <v>256</v>
      </c>
      <c r="Y265" s="125"/>
      <c r="Z265" s="125"/>
      <c r="AA265" s="126"/>
      <c r="AB265" s="127"/>
      <c r="AC265" s="127"/>
      <c r="AD265" s="127"/>
      <c r="AE265" s="127"/>
      <c r="AF265" s="127"/>
      <c r="AG265" s="127"/>
      <c r="AH265" s="127"/>
      <c r="AI265" s="127"/>
      <c r="AJ265" s="127"/>
      <c r="AK265" s="127"/>
      <c r="AL265" s="128"/>
      <c r="AN265" s="124">
        <v>256</v>
      </c>
      <c r="AO265" s="129">
        <v>256</v>
      </c>
      <c r="AP265" s="130" t="s">
        <v>318</v>
      </c>
      <c r="AQ265" s="131">
        <f t="shared" si="91"/>
        <v>0</v>
      </c>
      <c r="AR265" s="132">
        <v>0</v>
      </c>
      <c r="AS265" s="131">
        <f t="shared" si="101"/>
        <v>0</v>
      </c>
      <c r="AT265" s="131">
        <v>0</v>
      </c>
      <c r="AU265" s="131">
        <v>0</v>
      </c>
      <c r="AV265" s="131">
        <v>0</v>
      </c>
      <c r="AW265" s="131">
        <v>0</v>
      </c>
      <c r="AX265" s="131">
        <v>0</v>
      </c>
      <c r="AY265" s="131">
        <f t="shared" si="102"/>
        <v>0</v>
      </c>
      <c r="AZ265" s="133">
        <f t="shared" si="103"/>
        <v>0</v>
      </c>
      <c r="BA265" s="134">
        <f t="shared" si="92"/>
        <v>0</v>
      </c>
      <c r="BB265" s="134"/>
      <c r="BC265" s="134"/>
      <c r="BD265" s="64"/>
      <c r="BE265" s="31">
        <v>256</v>
      </c>
      <c r="BF265" s="32" t="s">
        <v>318</v>
      </c>
      <c r="BG265" s="135">
        <v>0</v>
      </c>
      <c r="BH265" s="33">
        <v>0</v>
      </c>
      <c r="BI265" s="33"/>
      <c r="BJ265" s="34">
        <v>0</v>
      </c>
      <c r="BK265" s="35">
        <f t="shared" si="104"/>
        <v>0</v>
      </c>
      <c r="BL265" s="34">
        <v>0</v>
      </c>
      <c r="BM265" s="34">
        <v>0</v>
      </c>
      <c r="BN265" s="35">
        <f t="shared" si="93"/>
        <v>0</v>
      </c>
      <c r="BO265" s="36">
        <f t="shared" si="94"/>
        <v>0</v>
      </c>
      <c r="BP265" s="37"/>
      <c r="BQ265" s="35">
        <f t="shared" si="105"/>
        <v>0</v>
      </c>
      <c r="BR265" s="37"/>
      <c r="BS265" s="136">
        <f t="shared" si="106"/>
        <v>0</v>
      </c>
      <c r="BT265" s="137">
        <f t="shared" si="107"/>
        <v>0</v>
      </c>
      <c r="BU265" s="138">
        <f t="shared" si="108"/>
        <v>0</v>
      </c>
      <c r="BV265" s="137">
        <v>0</v>
      </c>
      <c r="BW265" s="35">
        <f t="shared" si="109"/>
        <v>0</v>
      </c>
      <c r="BX265" s="49" t="s">
        <v>26</v>
      </c>
      <c r="BY265" s="36">
        <f t="shared" si="95"/>
        <v>0</v>
      </c>
      <c r="BZ265" s="139"/>
      <c r="CA265" s="70"/>
      <c r="CB265" s="124">
        <v>256</v>
      </c>
      <c r="CC265" s="125"/>
      <c r="CD265" s="140"/>
      <c r="CE265" s="140"/>
      <c r="CF265" s="140"/>
      <c r="CG265" s="141"/>
      <c r="CK265" s="139"/>
    </row>
    <row r="266" spans="1:89" x14ac:dyDescent="0.25">
      <c r="A266" s="119">
        <v>257</v>
      </c>
      <c r="B266" s="119">
        <v>257</v>
      </c>
      <c r="C266" s="120" t="s">
        <v>319</v>
      </c>
      <c r="D266" s="8">
        <f t="shared" si="96"/>
        <v>0</v>
      </c>
      <c r="E266" s="9">
        <f t="shared" si="110"/>
        <v>0</v>
      </c>
      <c r="F266" s="9">
        <f t="shared" si="110"/>
        <v>0</v>
      </c>
      <c r="G266" s="9">
        <f t="shared" si="110"/>
        <v>0</v>
      </c>
      <c r="H266" s="26">
        <f t="shared" si="97"/>
        <v>0</v>
      </c>
      <c r="I266" s="27"/>
      <c r="J266" s="11">
        <f t="shared" ref="J266:J329" si="111">IF(BA266="",AZ266,BA266)</f>
        <v>0</v>
      </c>
      <c r="K266" s="121" t="str">
        <f t="shared" si="98"/>
        <v/>
      </c>
      <c r="L266" s="28">
        <f t="shared" si="99"/>
        <v>0</v>
      </c>
      <c r="M266" s="26">
        <f t="shared" si="100"/>
        <v>0</v>
      </c>
      <c r="N266" s="29"/>
      <c r="O266" s="30">
        <f t="shared" ref="O266:O329" si="112">H266-M266</f>
        <v>0</v>
      </c>
      <c r="Q266" s="11">
        <f t="shared" ref="Q266:Q329" si="113">AK266+BN266</f>
        <v>0</v>
      </c>
      <c r="R266" s="9">
        <f t="shared" ref="R266:R329" si="114">IF(BA266="",AZ266,BA266)</f>
        <v>0</v>
      </c>
      <c r="S266" s="9">
        <f t="shared" ref="S266:S329" si="115">AF266+AJ266+BJ266+BM266</f>
        <v>0</v>
      </c>
      <c r="T266" s="10">
        <f t="shared" ref="T266:T329" si="116">SUM(Q266:S266)-AJ266-BM266</f>
        <v>0</v>
      </c>
      <c r="V266" s="30">
        <f t="shared" ref="V266:V329" si="117">AF266+AK266+AZ266+BJ266+BN266</f>
        <v>0</v>
      </c>
      <c r="W266" s="123"/>
      <c r="X266" s="124">
        <v>257</v>
      </c>
      <c r="Y266" s="125"/>
      <c r="Z266" s="125"/>
      <c r="AA266" s="126"/>
      <c r="AB266" s="127"/>
      <c r="AC266" s="127"/>
      <c r="AD266" s="127"/>
      <c r="AE266" s="127"/>
      <c r="AF266" s="127"/>
      <c r="AG266" s="127"/>
      <c r="AH266" s="127"/>
      <c r="AI266" s="127"/>
      <c r="AJ266" s="127"/>
      <c r="AK266" s="127"/>
      <c r="AL266" s="128"/>
      <c r="AN266" s="124">
        <v>257</v>
      </c>
      <c r="AO266" s="129">
        <v>257</v>
      </c>
      <c r="AP266" s="130" t="s">
        <v>319</v>
      </c>
      <c r="AQ266" s="131">
        <f t="shared" ref="AQ266:AQ329" si="118">AD266+BH266</f>
        <v>0</v>
      </c>
      <c r="AR266" s="132">
        <v>0</v>
      </c>
      <c r="AS266" s="131">
        <f t="shared" si="101"/>
        <v>0</v>
      </c>
      <c r="AT266" s="131">
        <v>0</v>
      </c>
      <c r="AU266" s="131">
        <v>0</v>
      </c>
      <c r="AV266" s="131">
        <v>0</v>
      </c>
      <c r="AW266" s="131">
        <v>0</v>
      </c>
      <c r="AX266" s="131">
        <v>0</v>
      </c>
      <c r="AY266" s="131">
        <f t="shared" si="102"/>
        <v>0</v>
      </c>
      <c r="AZ266" s="133">
        <f t="shared" si="103"/>
        <v>0</v>
      </c>
      <c r="BA266" s="134">
        <f t="shared" ref="BA266:BA329" si="119">($AS266+$AY266)*BA$3+AT266*AT$3+AU266*AU$3+AV266*AV$3+AW266*AW$3+AX266*AX$3</f>
        <v>0</v>
      </c>
      <c r="BB266" s="134"/>
      <c r="BC266" s="134"/>
      <c r="BD266" s="64"/>
      <c r="BE266" s="31">
        <v>257</v>
      </c>
      <c r="BF266" s="32" t="s">
        <v>319</v>
      </c>
      <c r="BG266" s="135">
        <v>0</v>
      </c>
      <c r="BH266" s="33">
        <v>0</v>
      </c>
      <c r="BI266" s="33"/>
      <c r="BJ266" s="34">
        <v>0</v>
      </c>
      <c r="BK266" s="35">
        <f t="shared" si="104"/>
        <v>0</v>
      </c>
      <c r="BL266" s="34">
        <v>0</v>
      </c>
      <c r="BM266" s="34">
        <v>0</v>
      </c>
      <c r="BN266" s="35">
        <f t="shared" ref="BN266:BN329" si="120">BL266+BM266</f>
        <v>0</v>
      </c>
      <c r="BO266" s="36">
        <f t="shared" ref="BO266:BO329" si="121">BN266+BK266</f>
        <v>0</v>
      </c>
      <c r="BP266" s="37"/>
      <c r="BQ266" s="35">
        <f t="shared" si="105"/>
        <v>0</v>
      </c>
      <c r="BR266" s="37"/>
      <c r="BS266" s="136">
        <f t="shared" si="106"/>
        <v>0</v>
      </c>
      <c r="BT266" s="137">
        <f t="shared" si="107"/>
        <v>0</v>
      </c>
      <c r="BU266" s="138">
        <f t="shared" si="108"/>
        <v>0</v>
      </c>
      <c r="BV266" s="137">
        <v>0</v>
      </c>
      <c r="BW266" s="35">
        <f t="shared" si="109"/>
        <v>0</v>
      </c>
      <c r="BX266" s="49" t="s">
        <v>26</v>
      </c>
      <c r="BY266" s="36">
        <f t="shared" ref="BY266:BY329" si="122">BQ266+BW266</f>
        <v>0</v>
      </c>
      <c r="BZ266" s="139"/>
      <c r="CA266" s="70"/>
      <c r="CB266" s="124">
        <v>257</v>
      </c>
      <c r="CC266" s="125"/>
      <c r="CD266" s="140"/>
      <c r="CE266" s="140"/>
      <c r="CF266" s="140"/>
      <c r="CG266" s="141"/>
      <c r="CK266" s="139"/>
    </row>
    <row r="267" spans="1:89" x14ac:dyDescent="0.25">
      <c r="A267" s="119">
        <v>258</v>
      </c>
      <c r="B267" s="119">
        <v>258</v>
      </c>
      <c r="C267" s="120" t="s">
        <v>320</v>
      </c>
      <c r="D267" s="8">
        <f t="shared" ref="D267:D330" si="123">Y267</f>
        <v>453.87000000000012</v>
      </c>
      <c r="E267" s="9">
        <f t="shared" si="110"/>
        <v>6201071</v>
      </c>
      <c r="F267" s="9">
        <f t="shared" si="110"/>
        <v>0</v>
      </c>
      <c r="G267" s="9">
        <f t="shared" si="110"/>
        <v>399949</v>
      </c>
      <c r="H267" s="26">
        <f t="shared" ref="H267:H330" si="124">SUM(E267:G267)</f>
        <v>6601020</v>
      </c>
      <c r="I267" s="27"/>
      <c r="J267" s="11">
        <f t="shared" si="111"/>
        <v>102992.6353305699</v>
      </c>
      <c r="K267" s="121">
        <f t="shared" ref="K267:K330" si="125">IF(AZ267=0,"",(SUM(J267)/SUM(AZ267)))</f>
        <v>0.10061122211403675</v>
      </c>
      <c r="L267" s="28">
        <f t="shared" ref="L267:L330" si="126">G267</f>
        <v>399949</v>
      </c>
      <c r="M267" s="26">
        <f t="shared" ref="M267:M330" si="127">J267+L267</f>
        <v>502941.63533056993</v>
      </c>
      <c r="N267" s="29"/>
      <c r="O267" s="30">
        <f t="shared" si="112"/>
        <v>6098078.3646694301</v>
      </c>
      <c r="Q267" s="11">
        <f t="shared" si="113"/>
        <v>83638</v>
      </c>
      <c r="R267" s="9">
        <f t="shared" si="114"/>
        <v>102992.6353305699</v>
      </c>
      <c r="S267" s="9">
        <f t="shared" si="115"/>
        <v>405307</v>
      </c>
      <c r="T267" s="10">
        <f t="shared" si="116"/>
        <v>586579.63533056993</v>
      </c>
      <c r="V267" s="30">
        <f t="shared" si="117"/>
        <v>1507256.4591964497</v>
      </c>
      <c r="W267" s="123"/>
      <c r="X267" s="124">
        <v>258</v>
      </c>
      <c r="Y267" s="125">
        <v>453.87000000000012</v>
      </c>
      <c r="Z267" s="125">
        <v>0</v>
      </c>
      <c r="AA267" s="126">
        <v>0</v>
      </c>
      <c r="AB267" s="127">
        <v>6201047</v>
      </c>
      <c r="AC267" s="127">
        <v>0</v>
      </c>
      <c r="AD267" s="127">
        <v>6201047</v>
      </c>
      <c r="AE267" s="127">
        <v>0</v>
      </c>
      <c r="AF267" s="127">
        <v>399948</v>
      </c>
      <c r="AG267" s="127">
        <v>6600995</v>
      </c>
      <c r="AH267" s="127">
        <v>78280</v>
      </c>
      <c r="AI267" s="127">
        <v>0</v>
      </c>
      <c r="AJ267" s="127">
        <v>5358</v>
      </c>
      <c r="AK267" s="127">
        <v>83638</v>
      </c>
      <c r="AL267" s="128">
        <v>6684633</v>
      </c>
      <c r="AN267" s="124">
        <v>258</v>
      </c>
      <c r="AO267" s="129">
        <v>258</v>
      </c>
      <c r="AP267" s="130" t="s">
        <v>320</v>
      </c>
      <c r="AQ267" s="131">
        <f t="shared" si="118"/>
        <v>6201071</v>
      </c>
      <c r="AR267" s="132">
        <v>6030991</v>
      </c>
      <c r="AS267" s="131">
        <f t="shared" ref="AS267:AS330" si="128">IF(AR267&lt;0,AQ267,IF(AQ267-AR267&gt;0,AQ267-AR267,0))</f>
        <v>170080</v>
      </c>
      <c r="AT267" s="131">
        <v>226470</v>
      </c>
      <c r="AU267" s="131">
        <v>238260.75</v>
      </c>
      <c r="AV267" s="131">
        <v>83612.5</v>
      </c>
      <c r="AW267" s="131">
        <v>168256</v>
      </c>
      <c r="AX267" s="131">
        <v>150784.5</v>
      </c>
      <c r="AY267" s="131">
        <f t="shared" ref="AY267:AY330" si="129">BW267</f>
        <v>-13794.29080355016</v>
      </c>
      <c r="AZ267" s="133">
        <f t="shared" ref="AZ267:AZ330" si="130">SUM(AS267:AX267)+AY267</f>
        <v>1023669.4591964498</v>
      </c>
      <c r="BA267" s="134">
        <f t="shared" si="119"/>
        <v>102992.6353305699</v>
      </c>
      <c r="BB267" s="134"/>
      <c r="BC267" s="134"/>
      <c r="BD267" s="64"/>
      <c r="BE267" s="31">
        <v>258</v>
      </c>
      <c r="BF267" s="32" t="s">
        <v>320</v>
      </c>
      <c r="BG267" s="135">
        <v>0</v>
      </c>
      <c r="BH267" s="33">
        <v>24</v>
      </c>
      <c r="BI267" s="33"/>
      <c r="BJ267" s="34">
        <v>1</v>
      </c>
      <c r="BK267" s="35">
        <f t="shared" ref="BK267:BK330" si="131">SUM(BH267:BJ267)</f>
        <v>25</v>
      </c>
      <c r="BL267" s="34">
        <v>0</v>
      </c>
      <c r="BM267" s="34">
        <v>0</v>
      </c>
      <c r="BN267" s="35">
        <f t="shared" si="120"/>
        <v>0</v>
      </c>
      <c r="BO267" s="36">
        <f t="shared" si="121"/>
        <v>25</v>
      </c>
      <c r="BP267" s="37"/>
      <c r="BQ267" s="35">
        <f t="shared" ref="BQ267:BQ330" si="132">BM267+BJ267</f>
        <v>1</v>
      </c>
      <c r="BR267" s="37"/>
      <c r="BS267" s="136">
        <f t="shared" ref="BS267:BS330" si="133">AS267</f>
        <v>170080</v>
      </c>
      <c r="BT267" s="137">
        <f t="shared" ref="BT267:BT330" si="134">IF(AR267&lt;0,0,IF((AD267+AE267-AR267)&gt;0,AD267+AE267-AR267,0))</f>
        <v>170056</v>
      </c>
      <c r="BU267" s="138">
        <f t="shared" ref="BU267:BU330" si="135">BS267-BT267</f>
        <v>24</v>
      </c>
      <c r="BV267" s="137">
        <v>-13794.29080355016</v>
      </c>
      <c r="BW267" s="35">
        <f t="shared" ref="BW267:BW330" si="136">IF(AND(BU267&lt;0,BV267&lt;0),      IF(BU267&lt;BV267,    0,   BV267-BU267),    IF(AND(BU267&gt;0,BV267&gt;0),     IF(OR(BV267&gt;BU267,BV267=BU267    ),      BV267-BU267,    0), BV267))</f>
        <v>-13794.29080355016</v>
      </c>
      <c r="BX267" s="49" t="s">
        <v>26</v>
      </c>
      <c r="BY267" s="36">
        <f t="shared" si="122"/>
        <v>-13793.29080355016</v>
      </c>
      <c r="BZ267" s="139"/>
      <c r="CA267" s="70"/>
      <c r="CB267" s="124">
        <v>258</v>
      </c>
      <c r="CC267" s="125">
        <v>0</v>
      </c>
      <c r="CD267" s="140">
        <v>0</v>
      </c>
      <c r="CE267" s="140">
        <v>0</v>
      </c>
      <c r="CF267" s="140">
        <v>0</v>
      </c>
      <c r="CG267" s="141">
        <v>0</v>
      </c>
      <c r="CK267" s="139"/>
    </row>
    <row r="268" spans="1:89" x14ac:dyDescent="0.25">
      <c r="A268" s="119">
        <v>259</v>
      </c>
      <c r="B268" s="119">
        <v>259</v>
      </c>
      <c r="C268" s="120" t="s">
        <v>321</v>
      </c>
      <c r="D268" s="8">
        <f t="shared" si="123"/>
        <v>0</v>
      </c>
      <c r="E268" s="9">
        <f t="shared" si="110"/>
        <v>0</v>
      </c>
      <c r="F268" s="9">
        <f t="shared" si="110"/>
        <v>0</v>
      </c>
      <c r="G268" s="9">
        <f t="shared" si="110"/>
        <v>0</v>
      </c>
      <c r="H268" s="26">
        <f t="shared" si="124"/>
        <v>0</v>
      </c>
      <c r="I268" s="27"/>
      <c r="J268" s="11">
        <f t="shared" si="111"/>
        <v>0</v>
      </c>
      <c r="K268" s="121" t="str">
        <f t="shared" si="125"/>
        <v/>
      </c>
      <c r="L268" s="28">
        <f t="shared" si="126"/>
        <v>0</v>
      </c>
      <c r="M268" s="26">
        <f t="shared" si="127"/>
        <v>0</v>
      </c>
      <c r="N268" s="29"/>
      <c r="O268" s="30">
        <f t="shared" si="112"/>
        <v>0</v>
      </c>
      <c r="Q268" s="11">
        <f t="shared" si="113"/>
        <v>0</v>
      </c>
      <c r="R268" s="9">
        <f t="shared" si="114"/>
        <v>0</v>
      </c>
      <c r="S268" s="9">
        <f t="shared" si="115"/>
        <v>0</v>
      </c>
      <c r="T268" s="10">
        <f t="shared" si="116"/>
        <v>0</v>
      </c>
      <c r="V268" s="30">
        <f t="shared" si="117"/>
        <v>0</v>
      </c>
      <c r="W268" s="123"/>
      <c r="X268" s="124">
        <v>259</v>
      </c>
      <c r="Y268" s="125"/>
      <c r="Z268" s="125"/>
      <c r="AA268" s="126"/>
      <c r="AB268" s="127"/>
      <c r="AC268" s="127"/>
      <c r="AD268" s="127"/>
      <c r="AE268" s="127"/>
      <c r="AF268" s="127"/>
      <c r="AG268" s="127"/>
      <c r="AH268" s="127"/>
      <c r="AI268" s="127"/>
      <c r="AJ268" s="127"/>
      <c r="AK268" s="127"/>
      <c r="AL268" s="128"/>
      <c r="AN268" s="124">
        <v>259</v>
      </c>
      <c r="AO268" s="129">
        <v>259</v>
      </c>
      <c r="AP268" s="130" t="s">
        <v>321</v>
      </c>
      <c r="AQ268" s="131">
        <f t="shared" si="118"/>
        <v>0</v>
      </c>
      <c r="AR268" s="132">
        <v>0</v>
      </c>
      <c r="AS268" s="131">
        <f t="shared" si="128"/>
        <v>0</v>
      </c>
      <c r="AT268" s="131">
        <v>0</v>
      </c>
      <c r="AU268" s="131">
        <v>0</v>
      </c>
      <c r="AV268" s="131">
        <v>0</v>
      </c>
      <c r="AW268" s="131">
        <v>0</v>
      </c>
      <c r="AX268" s="131">
        <v>0</v>
      </c>
      <c r="AY268" s="131">
        <f t="shared" si="129"/>
        <v>0</v>
      </c>
      <c r="AZ268" s="133">
        <f t="shared" si="130"/>
        <v>0</v>
      </c>
      <c r="BA268" s="134">
        <f t="shared" si="119"/>
        <v>0</v>
      </c>
      <c r="BB268" s="134"/>
      <c r="BC268" s="134"/>
      <c r="BD268" s="64"/>
      <c r="BE268" s="31">
        <v>259</v>
      </c>
      <c r="BF268" s="32" t="s">
        <v>321</v>
      </c>
      <c r="BG268" s="135">
        <v>0</v>
      </c>
      <c r="BH268" s="33">
        <v>0</v>
      </c>
      <c r="BI268" s="33"/>
      <c r="BJ268" s="34">
        <v>0</v>
      </c>
      <c r="BK268" s="35">
        <f t="shared" si="131"/>
        <v>0</v>
      </c>
      <c r="BL268" s="34">
        <v>0</v>
      </c>
      <c r="BM268" s="34">
        <v>0</v>
      </c>
      <c r="BN268" s="35">
        <f t="shared" si="120"/>
        <v>0</v>
      </c>
      <c r="BO268" s="36">
        <f t="shared" si="121"/>
        <v>0</v>
      </c>
      <c r="BP268" s="37"/>
      <c r="BQ268" s="35">
        <f t="shared" si="132"/>
        <v>0</v>
      </c>
      <c r="BR268" s="37"/>
      <c r="BS268" s="136">
        <f t="shared" si="133"/>
        <v>0</v>
      </c>
      <c r="BT268" s="137">
        <f t="shared" si="134"/>
        <v>0</v>
      </c>
      <c r="BU268" s="138">
        <f t="shared" si="135"/>
        <v>0</v>
      </c>
      <c r="BV268" s="137">
        <v>0</v>
      </c>
      <c r="BW268" s="35">
        <f t="shared" si="136"/>
        <v>0</v>
      </c>
      <c r="BX268" s="49" t="s">
        <v>26</v>
      </c>
      <c r="BY268" s="36">
        <f t="shared" si="122"/>
        <v>0</v>
      </c>
      <c r="BZ268" s="139"/>
      <c r="CA268" s="70"/>
      <c r="CB268" s="124">
        <v>259</v>
      </c>
      <c r="CC268" s="125"/>
      <c r="CD268" s="140"/>
      <c r="CE268" s="140"/>
      <c r="CF268" s="140"/>
      <c r="CG268" s="141"/>
      <c r="CK268" s="139"/>
    </row>
    <row r="269" spans="1:89" x14ac:dyDescent="0.25">
      <c r="A269" s="119">
        <v>260</v>
      </c>
      <c r="B269" s="119">
        <v>260</v>
      </c>
      <c r="C269" s="120" t="s">
        <v>322</v>
      </c>
      <c r="D269" s="8">
        <f t="shared" si="123"/>
        <v>0</v>
      </c>
      <c r="E269" s="9">
        <f t="shared" si="110"/>
        <v>0</v>
      </c>
      <c r="F269" s="9">
        <f t="shared" si="110"/>
        <v>0</v>
      </c>
      <c r="G269" s="9">
        <f t="shared" si="110"/>
        <v>0</v>
      </c>
      <c r="H269" s="26">
        <f t="shared" si="124"/>
        <v>0</v>
      </c>
      <c r="I269" s="27"/>
      <c r="J269" s="11">
        <f t="shared" si="111"/>
        <v>0</v>
      </c>
      <c r="K269" s="121" t="str">
        <f t="shared" si="125"/>
        <v/>
      </c>
      <c r="L269" s="28">
        <f t="shared" si="126"/>
        <v>0</v>
      </c>
      <c r="M269" s="26">
        <f t="shared" si="127"/>
        <v>0</v>
      </c>
      <c r="N269" s="29"/>
      <c r="O269" s="30">
        <f t="shared" si="112"/>
        <v>0</v>
      </c>
      <c r="Q269" s="11">
        <f t="shared" si="113"/>
        <v>0</v>
      </c>
      <c r="R269" s="9">
        <f t="shared" si="114"/>
        <v>0</v>
      </c>
      <c r="S269" s="9">
        <f t="shared" si="115"/>
        <v>0</v>
      </c>
      <c r="T269" s="10">
        <f t="shared" si="116"/>
        <v>0</v>
      </c>
      <c r="V269" s="30">
        <f t="shared" si="117"/>
        <v>0</v>
      </c>
      <c r="W269" s="123"/>
      <c r="X269" s="124">
        <v>260</v>
      </c>
      <c r="Y269" s="125"/>
      <c r="Z269" s="125"/>
      <c r="AA269" s="126"/>
      <c r="AB269" s="127"/>
      <c r="AC269" s="127"/>
      <c r="AD269" s="127"/>
      <c r="AE269" s="127"/>
      <c r="AF269" s="127"/>
      <c r="AG269" s="127"/>
      <c r="AH269" s="127"/>
      <c r="AI269" s="127"/>
      <c r="AJ269" s="127"/>
      <c r="AK269" s="127"/>
      <c r="AL269" s="128"/>
      <c r="AN269" s="124">
        <v>260</v>
      </c>
      <c r="AO269" s="129">
        <v>260</v>
      </c>
      <c r="AP269" s="130" t="s">
        <v>322</v>
      </c>
      <c r="AQ269" s="131">
        <f t="shared" si="118"/>
        <v>0</v>
      </c>
      <c r="AR269" s="132">
        <v>0</v>
      </c>
      <c r="AS269" s="131">
        <f t="shared" si="128"/>
        <v>0</v>
      </c>
      <c r="AT269" s="131">
        <v>0</v>
      </c>
      <c r="AU269" s="131">
        <v>0</v>
      </c>
      <c r="AV269" s="131">
        <v>0</v>
      </c>
      <c r="AW269" s="131">
        <v>0</v>
      </c>
      <c r="AX269" s="131">
        <v>0</v>
      </c>
      <c r="AY269" s="131">
        <f t="shared" si="129"/>
        <v>0</v>
      </c>
      <c r="AZ269" s="133">
        <f t="shared" si="130"/>
        <v>0</v>
      </c>
      <c r="BA269" s="134">
        <f t="shared" si="119"/>
        <v>0</v>
      </c>
      <c r="BB269" s="134"/>
      <c r="BC269" s="134"/>
      <c r="BD269" s="64"/>
      <c r="BE269" s="31">
        <v>260</v>
      </c>
      <c r="BF269" s="32" t="s">
        <v>322</v>
      </c>
      <c r="BG269" s="135">
        <v>0</v>
      </c>
      <c r="BH269" s="33">
        <v>0</v>
      </c>
      <c r="BI269" s="33"/>
      <c r="BJ269" s="34">
        <v>0</v>
      </c>
      <c r="BK269" s="35">
        <f t="shared" si="131"/>
        <v>0</v>
      </c>
      <c r="BL269" s="34">
        <v>0</v>
      </c>
      <c r="BM269" s="34">
        <v>0</v>
      </c>
      <c r="BN269" s="35">
        <f t="shared" si="120"/>
        <v>0</v>
      </c>
      <c r="BO269" s="36">
        <f t="shared" si="121"/>
        <v>0</v>
      </c>
      <c r="BP269" s="37"/>
      <c r="BQ269" s="35">
        <f t="shared" si="132"/>
        <v>0</v>
      </c>
      <c r="BR269" s="37"/>
      <c r="BS269" s="136">
        <f t="shared" si="133"/>
        <v>0</v>
      </c>
      <c r="BT269" s="137">
        <f t="shared" si="134"/>
        <v>0</v>
      </c>
      <c r="BU269" s="138">
        <f t="shared" si="135"/>
        <v>0</v>
      </c>
      <c r="BV269" s="137">
        <v>0</v>
      </c>
      <c r="BW269" s="35">
        <f t="shared" si="136"/>
        <v>0</v>
      </c>
      <c r="BX269" s="49" t="s">
        <v>26</v>
      </c>
      <c r="BY269" s="36">
        <f t="shared" si="122"/>
        <v>0</v>
      </c>
      <c r="BZ269" s="139"/>
      <c r="CA269" s="70"/>
      <c r="CB269" s="124">
        <v>260</v>
      </c>
      <c r="CC269" s="125"/>
      <c r="CD269" s="140"/>
      <c r="CE269" s="140"/>
      <c r="CF269" s="140"/>
      <c r="CG269" s="141"/>
      <c r="CK269" s="139"/>
    </row>
    <row r="270" spans="1:89" x14ac:dyDescent="0.25">
      <c r="A270" s="119">
        <v>261</v>
      </c>
      <c r="B270" s="119">
        <v>261</v>
      </c>
      <c r="C270" s="120" t="s">
        <v>323</v>
      </c>
      <c r="D270" s="8">
        <f t="shared" si="123"/>
        <v>207.73999999999995</v>
      </c>
      <c r="E270" s="9">
        <f t="shared" si="110"/>
        <v>3041048</v>
      </c>
      <c r="F270" s="9">
        <f t="shared" si="110"/>
        <v>0</v>
      </c>
      <c r="G270" s="9">
        <f t="shared" si="110"/>
        <v>177477</v>
      </c>
      <c r="H270" s="26">
        <f t="shared" si="124"/>
        <v>3218525</v>
      </c>
      <c r="I270" s="27"/>
      <c r="J270" s="11">
        <f t="shared" si="111"/>
        <v>305949.70653226698</v>
      </c>
      <c r="K270" s="121">
        <f t="shared" si="125"/>
        <v>0.38704086328382503</v>
      </c>
      <c r="L270" s="28">
        <f t="shared" si="126"/>
        <v>177477</v>
      </c>
      <c r="M270" s="26">
        <f t="shared" si="127"/>
        <v>483426.70653226698</v>
      </c>
      <c r="N270" s="29"/>
      <c r="O270" s="30">
        <f t="shared" si="112"/>
        <v>2735098.2934677331</v>
      </c>
      <c r="Q270" s="11">
        <f t="shared" si="113"/>
        <v>147690</v>
      </c>
      <c r="R270" s="9">
        <f t="shared" si="114"/>
        <v>305949.70653226698</v>
      </c>
      <c r="S270" s="9">
        <f t="shared" si="115"/>
        <v>185514</v>
      </c>
      <c r="T270" s="10">
        <f t="shared" si="116"/>
        <v>631116.70653226692</v>
      </c>
      <c r="V270" s="30">
        <f t="shared" si="117"/>
        <v>1115651.25</v>
      </c>
      <c r="W270" s="123"/>
      <c r="X270" s="124">
        <v>261</v>
      </c>
      <c r="Y270" s="125">
        <v>207.73999999999995</v>
      </c>
      <c r="Z270" s="125">
        <v>0</v>
      </c>
      <c r="AA270" s="126">
        <v>0</v>
      </c>
      <c r="AB270" s="127">
        <v>3041048</v>
      </c>
      <c r="AC270" s="127">
        <v>0</v>
      </c>
      <c r="AD270" s="127">
        <v>3041048</v>
      </c>
      <c r="AE270" s="127">
        <v>0</v>
      </c>
      <c r="AF270" s="127">
        <v>177477</v>
      </c>
      <c r="AG270" s="127">
        <v>3218525</v>
      </c>
      <c r="AH270" s="127">
        <v>139653</v>
      </c>
      <c r="AI270" s="127">
        <v>0</v>
      </c>
      <c r="AJ270" s="127">
        <v>8037</v>
      </c>
      <c r="AK270" s="127">
        <v>147690</v>
      </c>
      <c r="AL270" s="128">
        <v>3366215</v>
      </c>
      <c r="AN270" s="124">
        <v>261</v>
      </c>
      <c r="AO270" s="129">
        <v>261</v>
      </c>
      <c r="AP270" s="130" t="s">
        <v>323</v>
      </c>
      <c r="AQ270" s="131">
        <f t="shared" si="118"/>
        <v>3041048</v>
      </c>
      <c r="AR270" s="132">
        <v>2576786</v>
      </c>
      <c r="AS270" s="131">
        <f t="shared" si="128"/>
        <v>464262</v>
      </c>
      <c r="AT270" s="131">
        <v>0</v>
      </c>
      <c r="AU270" s="131">
        <v>30868.75</v>
      </c>
      <c r="AV270" s="131">
        <v>71106</v>
      </c>
      <c r="AW270" s="131">
        <v>124550.25</v>
      </c>
      <c r="AX270" s="131">
        <v>99697.25</v>
      </c>
      <c r="AY270" s="131">
        <f t="shared" si="129"/>
        <v>0</v>
      </c>
      <c r="AZ270" s="133">
        <f t="shared" si="130"/>
        <v>790484.25</v>
      </c>
      <c r="BA270" s="134">
        <f t="shared" si="119"/>
        <v>305949.70653226698</v>
      </c>
      <c r="BB270" s="134"/>
      <c r="BC270" s="134"/>
      <c r="BD270" s="64"/>
      <c r="BE270" s="31">
        <v>261</v>
      </c>
      <c r="BF270" s="32" t="s">
        <v>323</v>
      </c>
      <c r="BG270" s="135">
        <v>0</v>
      </c>
      <c r="BH270" s="33">
        <v>0</v>
      </c>
      <c r="BI270" s="33"/>
      <c r="BJ270" s="34">
        <v>0</v>
      </c>
      <c r="BK270" s="35">
        <f t="shared" si="131"/>
        <v>0</v>
      </c>
      <c r="BL270" s="34">
        <v>0</v>
      </c>
      <c r="BM270" s="34">
        <v>0</v>
      </c>
      <c r="BN270" s="35">
        <f t="shared" si="120"/>
        <v>0</v>
      </c>
      <c r="BO270" s="36">
        <f t="shared" si="121"/>
        <v>0</v>
      </c>
      <c r="BP270" s="37"/>
      <c r="BQ270" s="35">
        <f t="shared" si="132"/>
        <v>0</v>
      </c>
      <c r="BR270" s="37"/>
      <c r="BS270" s="136">
        <f t="shared" si="133"/>
        <v>464262</v>
      </c>
      <c r="BT270" s="137">
        <f t="shared" si="134"/>
        <v>464262</v>
      </c>
      <c r="BU270" s="138">
        <f t="shared" si="135"/>
        <v>0</v>
      </c>
      <c r="BV270" s="137">
        <v>0</v>
      </c>
      <c r="BW270" s="35">
        <f t="shared" si="136"/>
        <v>0</v>
      </c>
      <c r="BX270" s="49" t="s">
        <v>26</v>
      </c>
      <c r="BY270" s="36">
        <f t="shared" si="122"/>
        <v>0</v>
      </c>
      <c r="BZ270" s="139"/>
      <c r="CA270" s="70"/>
      <c r="CB270" s="124">
        <v>261</v>
      </c>
      <c r="CC270" s="125">
        <v>0</v>
      </c>
      <c r="CD270" s="140">
        <v>0</v>
      </c>
      <c r="CE270" s="140">
        <v>0</v>
      </c>
      <c r="CF270" s="140">
        <v>0</v>
      </c>
      <c r="CG270" s="141">
        <v>0</v>
      </c>
      <c r="CK270" s="139"/>
    </row>
    <row r="271" spans="1:89" x14ac:dyDescent="0.25">
      <c r="A271" s="119">
        <v>262</v>
      </c>
      <c r="B271" s="119">
        <v>262</v>
      </c>
      <c r="C271" s="120" t="s">
        <v>324</v>
      </c>
      <c r="D271" s="8">
        <f t="shared" si="123"/>
        <v>153.34</v>
      </c>
      <c r="E271" s="9">
        <f t="shared" si="110"/>
        <v>2226879</v>
      </c>
      <c r="F271" s="9">
        <f t="shared" si="110"/>
        <v>0</v>
      </c>
      <c r="G271" s="9">
        <f t="shared" si="110"/>
        <v>131950</v>
      </c>
      <c r="H271" s="26">
        <f t="shared" si="124"/>
        <v>2358829</v>
      </c>
      <c r="I271" s="27"/>
      <c r="J271" s="11">
        <f t="shared" si="111"/>
        <v>164417.10948033957</v>
      </c>
      <c r="K271" s="121">
        <f t="shared" si="125"/>
        <v>0.36191964630733348</v>
      </c>
      <c r="L271" s="28">
        <f t="shared" si="126"/>
        <v>131950</v>
      </c>
      <c r="M271" s="26">
        <f t="shared" si="127"/>
        <v>296367.10948033957</v>
      </c>
      <c r="N271" s="29"/>
      <c r="O271" s="30">
        <f t="shared" si="112"/>
        <v>2062461.8905196604</v>
      </c>
      <c r="Q271" s="11">
        <f t="shared" si="113"/>
        <v>86738</v>
      </c>
      <c r="R271" s="9">
        <f t="shared" si="114"/>
        <v>164417.10948033957</v>
      </c>
      <c r="S271" s="9">
        <f t="shared" si="115"/>
        <v>136888</v>
      </c>
      <c r="T271" s="10">
        <f t="shared" si="116"/>
        <v>383105.10948033957</v>
      </c>
      <c r="V271" s="30">
        <f t="shared" si="117"/>
        <v>672979.75</v>
      </c>
      <c r="W271" s="123"/>
      <c r="X271" s="124">
        <v>262</v>
      </c>
      <c r="Y271" s="125">
        <v>153.34</v>
      </c>
      <c r="Z271" s="125">
        <v>5.149438912082837E-2</v>
      </c>
      <c r="AA271" s="126">
        <v>0</v>
      </c>
      <c r="AB271" s="127">
        <v>2226881</v>
      </c>
      <c r="AC271" s="127">
        <v>0</v>
      </c>
      <c r="AD271" s="127">
        <v>2226881</v>
      </c>
      <c r="AE271" s="127">
        <v>0</v>
      </c>
      <c r="AF271" s="127">
        <v>131950</v>
      </c>
      <c r="AG271" s="127">
        <v>2358831</v>
      </c>
      <c r="AH271" s="127">
        <v>81800</v>
      </c>
      <c r="AI271" s="127">
        <v>0</v>
      </c>
      <c r="AJ271" s="127">
        <v>4938</v>
      </c>
      <c r="AK271" s="127">
        <v>86738</v>
      </c>
      <c r="AL271" s="128">
        <v>2445569</v>
      </c>
      <c r="AN271" s="124">
        <v>262</v>
      </c>
      <c r="AO271" s="129">
        <v>262</v>
      </c>
      <c r="AP271" s="130" t="s">
        <v>324</v>
      </c>
      <c r="AQ271" s="131">
        <f t="shared" si="118"/>
        <v>2226879</v>
      </c>
      <c r="AR271" s="132">
        <v>1977385</v>
      </c>
      <c r="AS271" s="131">
        <f t="shared" si="128"/>
        <v>249494</v>
      </c>
      <c r="AT271" s="131">
        <v>0</v>
      </c>
      <c r="AU271" s="131">
        <v>70211.25</v>
      </c>
      <c r="AV271" s="131">
        <v>13920</v>
      </c>
      <c r="AW271" s="131">
        <v>102597.25</v>
      </c>
      <c r="AX271" s="131">
        <v>18069.25</v>
      </c>
      <c r="AY271" s="131">
        <f t="shared" si="129"/>
        <v>0</v>
      </c>
      <c r="AZ271" s="133">
        <f t="shared" si="130"/>
        <v>454291.75</v>
      </c>
      <c r="BA271" s="134">
        <f t="shared" si="119"/>
        <v>164417.10948033957</v>
      </c>
      <c r="BB271" s="134"/>
      <c r="BC271" s="134"/>
      <c r="BD271" s="64"/>
      <c r="BE271" s="31">
        <v>262</v>
      </c>
      <c r="BF271" s="32" t="s">
        <v>324</v>
      </c>
      <c r="BG271" s="135">
        <v>0</v>
      </c>
      <c r="BH271" s="33">
        <v>-2</v>
      </c>
      <c r="BI271" s="33"/>
      <c r="BJ271" s="34">
        <v>0</v>
      </c>
      <c r="BK271" s="35">
        <f t="shared" si="131"/>
        <v>-2</v>
      </c>
      <c r="BL271" s="34">
        <v>0</v>
      </c>
      <c r="BM271" s="34">
        <v>0</v>
      </c>
      <c r="BN271" s="35">
        <f t="shared" si="120"/>
        <v>0</v>
      </c>
      <c r="BO271" s="36">
        <f t="shared" si="121"/>
        <v>-2</v>
      </c>
      <c r="BP271" s="37"/>
      <c r="BQ271" s="35">
        <f t="shared" si="132"/>
        <v>0</v>
      </c>
      <c r="BR271" s="37"/>
      <c r="BS271" s="136">
        <f t="shared" si="133"/>
        <v>249494</v>
      </c>
      <c r="BT271" s="137">
        <f t="shared" si="134"/>
        <v>249496</v>
      </c>
      <c r="BU271" s="138">
        <f t="shared" si="135"/>
        <v>-2</v>
      </c>
      <c r="BV271" s="137">
        <v>0</v>
      </c>
      <c r="BW271" s="35">
        <f t="shared" si="136"/>
        <v>0</v>
      </c>
      <c r="BX271" s="49" t="s">
        <v>26</v>
      </c>
      <c r="BY271" s="36">
        <f t="shared" si="122"/>
        <v>0</v>
      </c>
      <c r="BZ271" s="139"/>
      <c r="CA271" s="70"/>
      <c r="CB271" s="124">
        <v>262</v>
      </c>
      <c r="CC271" s="125">
        <v>0</v>
      </c>
      <c r="CD271" s="140">
        <v>0</v>
      </c>
      <c r="CE271" s="140">
        <v>0</v>
      </c>
      <c r="CF271" s="140">
        <v>0</v>
      </c>
      <c r="CG271" s="141">
        <v>0</v>
      </c>
      <c r="CK271" s="139"/>
    </row>
    <row r="272" spans="1:89" x14ac:dyDescent="0.25">
      <c r="A272" s="119">
        <v>263</v>
      </c>
      <c r="B272" s="119">
        <v>263</v>
      </c>
      <c r="C272" s="120" t="s">
        <v>325</v>
      </c>
      <c r="D272" s="8">
        <f t="shared" si="123"/>
        <v>4.95</v>
      </c>
      <c r="E272" s="9">
        <f t="shared" si="110"/>
        <v>70924</v>
      </c>
      <c r="F272" s="9">
        <f t="shared" si="110"/>
        <v>0</v>
      </c>
      <c r="G272" s="9">
        <f t="shared" si="110"/>
        <v>4420</v>
      </c>
      <c r="H272" s="26">
        <f t="shared" si="124"/>
        <v>75344</v>
      </c>
      <c r="I272" s="27"/>
      <c r="J272" s="11">
        <f t="shared" si="111"/>
        <v>-117.91673249282019</v>
      </c>
      <c r="K272" s="121">
        <f t="shared" si="125"/>
        <v>-7.3771416678313261E-3</v>
      </c>
      <c r="L272" s="28">
        <f t="shared" si="126"/>
        <v>4420</v>
      </c>
      <c r="M272" s="26">
        <f t="shared" si="127"/>
        <v>4302.0832675071797</v>
      </c>
      <c r="N272" s="29"/>
      <c r="O272" s="30">
        <f t="shared" si="112"/>
        <v>71041.916732492828</v>
      </c>
      <c r="Q272" s="11">
        <f t="shared" si="113"/>
        <v>0</v>
      </c>
      <c r="R272" s="9">
        <f t="shared" si="114"/>
        <v>-117.91673249282019</v>
      </c>
      <c r="S272" s="9">
        <f t="shared" si="115"/>
        <v>4420</v>
      </c>
      <c r="T272" s="10">
        <f t="shared" si="116"/>
        <v>4302.0832675071797</v>
      </c>
      <c r="V272" s="30">
        <f t="shared" si="117"/>
        <v>20404.067786986721</v>
      </c>
      <c r="W272" s="123"/>
      <c r="X272" s="124">
        <v>263</v>
      </c>
      <c r="Y272" s="125">
        <v>4.95</v>
      </c>
      <c r="Z272" s="125">
        <v>0</v>
      </c>
      <c r="AA272" s="126">
        <v>0</v>
      </c>
      <c r="AB272" s="127">
        <v>70924</v>
      </c>
      <c r="AC272" s="127">
        <v>0</v>
      </c>
      <c r="AD272" s="127">
        <v>70924</v>
      </c>
      <c r="AE272" s="127">
        <v>0</v>
      </c>
      <c r="AF272" s="127">
        <v>4420</v>
      </c>
      <c r="AG272" s="127">
        <v>75344</v>
      </c>
      <c r="AH272" s="127">
        <v>0</v>
      </c>
      <c r="AI272" s="127">
        <v>0</v>
      </c>
      <c r="AJ272" s="127">
        <v>0</v>
      </c>
      <c r="AK272" s="127">
        <v>0</v>
      </c>
      <c r="AL272" s="128">
        <v>75344</v>
      </c>
      <c r="AN272" s="124">
        <v>263</v>
      </c>
      <c r="AO272" s="129">
        <v>263</v>
      </c>
      <c r="AP272" s="130" t="s">
        <v>325</v>
      </c>
      <c r="AQ272" s="131">
        <f t="shared" si="118"/>
        <v>70924</v>
      </c>
      <c r="AR272" s="132">
        <v>73820</v>
      </c>
      <c r="AS272" s="131">
        <f t="shared" si="128"/>
        <v>0</v>
      </c>
      <c r="AT272" s="131">
        <v>2933</v>
      </c>
      <c r="AU272" s="131">
        <v>8437.25</v>
      </c>
      <c r="AV272" s="131">
        <v>0</v>
      </c>
      <c r="AW272" s="131">
        <v>4792.75</v>
      </c>
      <c r="AX272" s="131">
        <v>0</v>
      </c>
      <c r="AY272" s="131">
        <f t="shared" si="129"/>
        <v>-178.93221301327867</v>
      </c>
      <c r="AZ272" s="133">
        <f t="shared" si="130"/>
        <v>15984.067786986721</v>
      </c>
      <c r="BA272" s="134">
        <f t="shared" si="119"/>
        <v>-117.91673249282019</v>
      </c>
      <c r="BB272" s="134"/>
      <c r="BC272" s="134"/>
      <c r="BD272" s="64"/>
      <c r="BE272" s="31">
        <v>263</v>
      </c>
      <c r="BF272" s="32" t="s">
        <v>325</v>
      </c>
      <c r="BG272" s="135">
        <v>0</v>
      </c>
      <c r="BH272" s="33">
        <v>0</v>
      </c>
      <c r="BI272" s="33"/>
      <c r="BJ272" s="34">
        <v>0</v>
      </c>
      <c r="BK272" s="35">
        <f t="shared" si="131"/>
        <v>0</v>
      </c>
      <c r="BL272" s="34">
        <v>0</v>
      </c>
      <c r="BM272" s="34">
        <v>0</v>
      </c>
      <c r="BN272" s="35">
        <f t="shared" si="120"/>
        <v>0</v>
      </c>
      <c r="BO272" s="36">
        <f t="shared" si="121"/>
        <v>0</v>
      </c>
      <c r="BP272" s="37"/>
      <c r="BQ272" s="35">
        <f t="shared" si="132"/>
        <v>0</v>
      </c>
      <c r="BR272" s="37"/>
      <c r="BS272" s="136">
        <f t="shared" si="133"/>
        <v>0</v>
      </c>
      <c r="BT272" s="137">
        <f t="shared" si="134"/>
        <v>0</v>
      </c>
      <c r="BU272" s="138">
        <f t="shared" si="135"/>
        <v>0</v>
      </c>
      <c r="BV272" s="137">
        <v>-178.93221301327867</v>
      </c>
      <c r="BW272" s="35">
        <f t="shared" si="136"/>
        <v>-178.93221301327867</v>
      </c>
      <c r="BX272" s="49" t="s">
        <v>26</v>
      </c>
      <c r="BY272" s="36">
        <f t="shared" si="122"/>
        <v>-178.93221301327867</v>
      </c>
      <c r="BZ272" s="139"/>
      <c r="CA272" s="70"/>
      <c r="CB272" s="124">
        <v>263</v>
      </c>
      <c r="CC272" s="125">
        <v>0</v>
      </c>
      <c r="CD272" s="140">
        <v>0</v>
      </c>
      <c r="CE272" s="140">
        <v>0</v>
      </c>
      <c r="CF272" s="140">
        <v>0</v>
      </c>
      <c r="CG272" s="141">
        <v>0</v>
      </c>
      <c r="CK272" s="139"/>
    </row>
    <row r="273" spans="1:89" x14ac:dyDescent="0.25">
      <c r="A273" s="119">
        <v>264</v>
      </c>
      <c r="B273" s="119">
        <v>264</v>
      </c>
      <c r="C273" s="120" t="s">
        <v>326</v>
      </c>
      <c r="D273" s="8">
        <f t="shared" si="123"/>
        <v>24.54</v>
      </c>
      <c r="E273" s="9">
        <f t="shared" si="110"/>
        <v>336874</v>
      </c>
      <c r="F273" s="9">
        <f t="shared" si="110"/>
        <v>0</v>
      </c>
      <c r="G273" s="9">
        <f t="shared" si="110"/>
        <v>21914</v>
      </c>
      <c r="H273" s="26">
        <f t="shared" si="124"/>
        <v>358788</v>
      </c>
      <c r="I273" s="27"/>
      <c r="J273" s="11">
        <f t="shared" si="111"/>
        <v>8223.2312899077933</v>
      </c>
      <c r="K273" s="121">
        <f t="shared" si="125"/>
        <v>0.13810273318799748</v>
      </c>
      <c r="L273" s="28">
        <f t="shared" si="126"/>
        <v>21914</v>
      </c>
      <c r="M273" s="26">
        <f t="shared" si="127"/>
        <v>30137.231289907795</v>
      </c>
      <c r="N273" s="29"/>
      <c r="O273" s="30">
        <f t="shared" si="112"/>
        <v>328650.76871009218</v>
      </c>
      <c r="Q273" s="11">
        <f t="shared" si="113"/>
        <v>0</v>
      </c>
      <c r="R273" s="9">
        <f t="shared" si="114"/>
        <v>8223.2312899077933</v>
      </c>
      <c r="S273" s="9">
        <f t="shared" si="115"/>
        <v>21914</v>
      </c>
      <c r="T273" s="10">
        <f t="shared" si="116"/>
        <v>30137.231289907795</v>
      </c>
      <c r="V273" s="30">
        <f t="shared" si="117"/>
        <v>81458.305171090382</v>
      </c>
      <c r="W273" s="123"/>
      <c r="X273" s="124">
        <v>264</v>
      </c>
      <c r="Y273" s="125">
        <v>24.54</v>
      </c>
      <c r="Z273" s="125">
        <v>0</v>
      </c>
      <c r="AA273" s="126">
        <v>0</v>
      </c>
      <c r="AB273" s="127">
        <v>336874</v>
      </c>
      <c r="AC273" s="127">
        <v>0</v>
      </c>
      <c r="AD273" s="127">
        <v>336874</v>
      </c>
      <c r="AE273" s="127">
        <v>0</v>
      </c>
      <c r="AF273" s="127">
        <v>21914</v>
      </c>
      <c r="AG273" s="127">
        <v>358788</v>
      </c>
      <c r="AH273" s="127">
        <v>0</v>
      </c>
      <c r="AI273" s="127">
        <v>0</v>
      </c>
      <c r="AJ273" s="127">
        <v>0</v>
      </c>
      <c r="AK273" s="127">
        <v>0</v>
      </c>
      <c r="AL273" s="128">
        <v>358788</v>
      </c>
      <c r="AN273" s="124">
        <v>264</v>
      </c>
      <c r="AO273" s="129">
        <v>264</v>
      </c>
      <c r="AP273" s="130" t="s">
        <v>326</v>
      </c>
      <c r="AQ273" s="131">
        <f t="shared" si="118"/>
        <v>336874</v>
      </c>
      <c r="AR273" s="132">
        <v>322778</v>
      </c>
      <c r="AS273" s="131">
        <f t="shared" si="128"/>
        <v>14096</v>
      </c>
      <c r="AT273" s="131">
        <v>26519</v>
      </c>
      <c r="AU273" s="131">
        <v>14289.25</v>
      </c>
      <c r="AV273" s="131">
        <v>1667.5</v>
      </c>
      <c r="AW273" s="131">
        <v>4590.25</v>
      </c>
      <c r="AX273" s="131">
        <v>0</v>
      </c>
      <c r="AY273" s="131">
        <f t="shared" si="129"/>
        <v>-1617.6948289096181</v>
      </c>
      <c r="AZ273" s="133">
        <f t="shared" si="130"/>
        <v>59544.305171090382</v>
      </c>
      <c r="BA273" s="134">
        <f t="shared" si="119"/>
        <v>8223.2312899077933</v>
      </c>
      <c r="BB273" s="134"/>
      <c r="BC273" s="134"/>
      <c r="BD273" s="64"/>
      <c r="BE273" s="31">
        <v>264</v>
      </c>
      <c r="BF273" s="32" t="s">
        <v>326</v>
      </c>
      <c r="BG273" s="135">
        <v>0</v>
      </c>
      <c r="BH273" s="33">
        <v>0</v>
      </c>
      <c r="BI273" s="33"/>
      <c r="BJ273" s="34">
        <v>0</v>
      </c>
      <c r="BK273" s="35">
        <f t="shared" si="131"/>
        <v>0</v>
      </c>
      <c r="BL273" s="34">
        <v>0</v>
      </c>
      <c r="BM273" s="34">
        <v>0</v>
      </c>
      <c r="BN273" s="35">
        <f t="shared" si="120"/>
        <v>0</v>
      </c>
      <c r="BO273" s="36">
        <f t="shared" si="121"/>
        <v>0</v>
      </c>
      <c r="BP273" s="37"/>
      <c r="BQ273" s="35">
        <f t="shared" si="132"/>
        <v>0</v>
      </c>
      <c r="BR273" s="37"/>
      <c r="BS273" s="136">
        <f t="shared" si="133"/>
        <v>14096</v>
      </c>
      <c r="BT273" s="137">
        <f t="shared" si="134"/>
        <v>14096</v>
      </c>
      <c r="BU273" s="138">
        <f t="shared" si="135"/>
        <v>0</v>
      </c>
      <c r="BV273" s="137">
        <v>-1617.6948289096181</v>
      </c>
      <c r="BW273" s="35">
        <f t="shared" si="136"/>
        <v>-1617.6948289096181</v>
      </c>
      <c r="BX273" s="49" t="s">
        <v>26</v>
      </c>
      <c r="BY273" s="36">
        <f t="shared" si="122"/>
        <v>-1617.6948289096181</v>
      </c>
      <c r="BZ273" s="139"/>
      <c r="CA273" s="70"/>
      <c r="CB273" s="124">
        <v>264</v>
      </c>
      <c r="CC273" s="125">
        <v>0</v>
      </c>
      <c r="CD273" s="140">
        <v>0</v>
      </c>
      <c r="CE273" s="140">
        <v>0</v>
      </c>
      <c r="CF273" s="140">
        <v>0</v>
      </c>
      <c r="CG273" s="141">
        <v>0</v>
      </c>
      <c r="CK273" s="139"/>
    </row>
    <row r="274" spans="1:89" x14ac:dyDescent="0.25">
      <c r="A274" s="119">
        <v>265</v>
      </c>
      <c r="B274" s="119">
        <v>265</v>
      </c>
      <c r="C274" s="120" t="s">
        <v>327</v>
      </c>
      <c r="D274" s="8">
        <f t="shared" si="123"/>
        <v>0</v>
      </c>
      <c r="E274" s="9">
        <f t="shared" si="110"/>
        <v>0</v>
      </c>
      <c r="F274" s="9">
        <f t="shared" si="110"/>
        <v>0</v>
      </c>
      <c r="G274" s="9">
        <f t="shared" si="110"/>
        <v>0</v>
      </c>
      <c r="H274" s="26">
        <f t="shared" si="124"/>
        <v>0</v>
      </c>
      <c r="I274" s="27"/>
      <c r="J274" s="11">
        <f t="shared" si="111"/>
        <v>0</v>
      </c>
      <c r="K274" s="121">
        <f t="shared" si="125"/>
        <v>0</v>
      </c>
      <c r="L274" s="28">
        <f t="shared" si="126"/>
        <v>0</v>
      </c>
      <c r="M274" s="26">
        <f t="shared" si="127"/>
        <v>0</v>
      </c>
      <c r="N274" s="29"/>
      <c r="O274" s="30">
        <f t="shared" si="112"/>
        <v>0</v>
      </c>
      <c r="Q274" s="11">
        <f t="shared" si="113"/>
        <v>0</v>
      </c>
      <c r="R274" s="9">
        <f t="shared" si="114"/>
        <v>0</v>
      </c>
      <c r="S274" s="9">
        <f t="shared" si="115"/>
        <v>0</v>
      </c>
      <c r="T274" s="10">
        <f t="shared" si="116"/>
        <v>0</v>
      </c>
      <c r="V274" s="30">
        <f t="shared" si="117"/>
        <v>3289</v>
      </c>
      <c r="W274" s="123"/>
      <c r="X274" s="124">
        <v>265</v>
      </c>
      <c r="Y274" s="125"/>
      <c r="Z274" s="125"/>
      <c r="AA274" s="126"/>
      <c r="AB274" s="127"/>
      <c r="AC274" s="127"/>
      <c r="AD274" s="127"/>
      <c r="AE274" s="127"/>
      <c r="AF274" s="127"/>
      <c r="AG274" s="127"/>
      <c r="AH274" s="127"/>
      <c r="AI274" s="127"/>
      <c r="AJ274" s="127"/>
      <c r="AK274" s="127"/>
      <c r="AL274" s="128"/>
      <c r="AN274" s="124">
        <v>265</v>
      </c>
      <c r="AO274" s="129">
        <v>265</v>
      </c>
      <c r="AP274" s="130" t="s">
        <v>327</v>
      </c>
      <c r="AQ274" s="131">
        <f t="shared" si="118"/>
        <v>0</v>
      </c>
      <c r="AR274" s="132">
        <v>11401</v>
      </c>
      <c r="AS274" s="131">
        <f t="shared" si="128"/>
        <v>0</v>
      </c>
      <c r="AT274" s="131">
        <v>0</v>
      </c>
      <c r="AU274" s="131">
        <v>3289</v>
      </c>
      <c r="AV274" s="131">
        <v>0</v>
      </c>
      <c r="AW274" s="131">
        <v>0</v>
      </c>
      <c r="AX274" s="131">
        <v>0</v>
      </c>
      <c r="AY274" s="131">
        <f t="shared" si="129"/>
        <v>0</v>
      </c>
      <c r="AZ274" s="133">
        <f t="shared" si="130"/>
        <v>3289</v>
      </c>
      <c r="BA274" s="134">
        <f t="shared" si="119"/>
        <v>0</v>
      </c>
      <c r="BB274" s="134"/>
      <c r="BC274" s="134"/>
      <c r="BD274" s="64"/>
      <c r="BE274" s="31">
        <v>265</v>
      </c>
      <c r="BF274" s="32" t="s">
        <v>327</v>
      </c>
      <c r="BG274" s="135">
        <v>0</v>
      </c>
      <c r="BH274" s="33">
        <v>0</v>
      </c>
      <c r="BI274" s="33"/>
      <c r="BJ274" s="34">
        <v>0</v>
      </c>
      <c r="BK274" s="35">
        <f t="shared" si="131"/>
        <v>0</v>
      </c>
      <c r="BL274" s="34">
        <v>0</v>
      </c>
      <c r="BM274" s="34">
        <v>0</v>
      </c>
      <c r="BN274" s="35">
        <f t="shared" si="120"/>
        <v>0</v>
      </c>
      <c r="BO274" s="36">
        <f t="shared" si="121"/>
        <v>0</v>
      </c>
      <c r="BP274" s="37"/>
      <c r="BQ274" s="35">
        <f t="shared" si="132"/>
        <v>0</v>
      </c>
      <c r="BR274" s="37"/>
      <c r="BS274" s="136">
        <f t="shared" si="133"/>
        <v>0</v>
      </c>
      <c r="BT274" s="137">
        <f t="shared" si="134"/>
        <v>0</v>
      </c>
      <c r="BU274" s="138">
        <f t="shared" si="135"/>
        <v>0</v>
      </c>
      <c r="BV274" s="137">
        <v>0</v>
      </c>
      <c r="BW274" s="35">
        <f t="shared" si="136"/>
        <v>0</v>
      </c>
      <c r="BX274" s="49" t="s">
        <v>26</v>
      </c>
      <c r="BY274" s="36">
        <f t="shared" si="122"/>
        <v>0</v>
      </c>
      <c r="BZ274" s="139"/>
      <c r="CA274" s="70"/>
      <c r="CB274" s="124">
        <v>265</v>
      </c>
      <c r="CC274" s="125"/>
      <c r="CD274" s="140"/>
      <c r="CE274" s="140"/>
      <c r="CF274" s="140"/>
      <c r="CG274" s="141"/>
      <c r="CK274" s="139"/>
    </row>
    <row r="275" spans="1:89" x14ac:dyDescent="0.25">
      <c r="A275" s="119">
        <v>266</v>
      </c>
      <c r="B275" s="119">
        <v>266</v>
      </c>
      <c r="C275" s="120" t="s">
        <v>328</v>
      </c>
      <c r="D275" s="8">
        <f t="shared" si="123"/>
        <v>5.34</v>
      </c>
      <c r="E275" s="9">
        <f t="shared" si="110"/>
        <v>75064</v>
      </c>
      <c r="F275" s="9">
        <f t="shared" si="110"/>
        <v>0</v>
      </c>
      <c r="G275" s="9">
        <f t="shared" si="110"/>
        <v>4769</v>
      </c>
      <c r="H275" s="26">
        <f t="shared" si="124"/>
        <v>79833</v>
      </c>
      <c r="I275" s="27"/>
      <c r="J275" s="11">
        <f t="shared" si="111"/>
        <v>0</v>
      </c>
      <c r="K275" s="121">
        <f t="shared" si="125"/>
        <v>0</v>
      </c>
      <c r="L275" s="28">
        <f t="shared" si="126"/>
        <v>4769</v>
      </c>
      <c r="M275" s="26">
        <f t="shared" si="127"/>
        <v>4769</v>
      </c>
      <c r="N275" s="29"/>
      <c r="O275" s="30">
        <f t="shared" si="112"/>
        <v>75064</v>
      </c>
      <c r="Q275" s="11">
        <f t="shared" si="113"/>
        <v>0</v>
      </c>
      <c r="R275" s="9">
        <f t="shared" si="114"/>
        <v>0</v>
      </c>
      <c r="S275" s="9">
        <f t="shared" si="115"/>
        <v>4769</v>
      </c>
      <c r="T275" s="10">
        <f t="shared" si="116"/>
        <v>4769</v>
      </c>
      <c r="V275" s="30">
        <f t="shared" si="117"/>
        <v>13478</v>
      </c>
      <c r="W275" s="123"/>
      <c r="X275" s="124">
        <v>266</v>
      </c>
      <c r="Y275" s="125">
        <v>5.34</v>
      </c>
      <c r="Z275" s="125">
        <v>0</v>
      </c>
      <c r="AA275" s="126">
        <v>0</v>
      </c>
      <c r="AB275" s="127">
        <v>75064</v>
      </c>
      <c r="AC275" s="127">
        <v>0</v>
      </c>
      <c r="AD275" s="127">
        <v>75064</v>
      </c>
      <c r="AE275" s="127">
        <v>0</v>
      </c>
      <c r="AF275" s="127">
        <v>4769</v>
      </c>
      <c r="AG275" s="127">
        <v>79833</v>
      </c>
      <c r="AH275" s="127">
        <v>0</v>
      </c>
      <c r="AI275" s="127">
        <v>0</v>
      </c>
      <c r="AJ275" s="127">
        <v>0</v>
      </c>
      <c r="AK275" s="127">
        <v>0</v>
      </c>
      <c r="AL275" s="128">
        <v>79833</v>
      </c>
      <c r="AN275" s="124">
        <v>266</v>
      </c>
      <c r="AO275" s="129">
        <v>266</v>
      </c>
      <c r="AP275" s="130" t="s">
        <v>328</v>
      </c>
      <c r="AQ275" s="131">
        <f t="shared" si="118"/>
        <v>75064</v>
      </c>
      <c r="AR275" s="132">
        <v>88052</v>
      </c>
      <c r="AS275" s="131">
        <f t="shared" si="128"/>
        <v>0</v>
      </c>
      <c r="AT275" s="131">
        <v>0</v>
      </c>
      <c r="AU275" s="131">
        <v>0</v>
      </c>
      <c r="AV275" s="131">
        <v>897.75</v>
      </c>
      <c r="AW275" s="131">
        <v>1788.75</v>
      </c>
      <c r="AX275" s="131">
        <v>6022.5</v>
      </c>
      <c r="AY275" s="131">
        <f t="shared" si="129"/>
        <v>0</v>
      </c>
      <c r="AZ275" s="133">
        <f t="shared" si="130"/>
        <v>8709</v>
      </c>
      <c r="BA275" s="134">
        <f t="shared" si="119"/>
        <v>0</v>
      </c>
      <c r="BB275" s="134"/>
      <c r="BC275" s="134"/>
      <c r="BD275" s="64"/>
      <c r="BE275" s="31">
        <v>266</v>
      </c>
      <c r="BF275" s="32" t="s">
        <v>328</v>
      </c>
      <c r="BG275" s="135">
        <v>0</v>
      </c>
      <c r="BH275" s="33">
        <v>0</v>
      </c>
      <c r="BI275" s="33"/>
      <c r="BJ275" s="34">
        <v>0</v>
      </c>
      <c r="BK275" s="35">
        <f t="shared" si="131"/>
        <v>0</v>
      </c>
      <c r="BL275" s="34">
        <v>0</v>
      </c>
      <c r="BM275" s="34">
        <v>0</v>
      </c>
      <c r="BN275" s="35">
        <f t="shared" si="120"/>
        <v>0</v>
      </c>
      <c r="BO275" s="36">
        <f t="shared" si="121"/>
        <v>0</v>
      </c>
      <c r="BP275" s="37"/>
      <c r="BQ275" s="35">
        <f t="shared" si="132"/>
        <v>0</v>
      </c>
      <c r="BR275" s="37"/>
      <c r="BS275" s="136">
        <f t="shared" si="133"/>
        <v>0</v>
      </c>
      <c r="BT275" s="137">
        <f t="shared" si="134"/>
        <v>0</v>
      </c>
      <c r="BU275" s="138">
        <f t="shared" si="135"/>
        <v>0</v>
      </c>
      <c r="BV275" s="137">
        <v>0</v>
      </c>
      <c r="BW275" s="35">
        <f t="shared" si="136"/>
        <v>0</v>
      </c>
      <c r="BX275" s="49" t="s">
        <v>26</v>
      </c>
      <c r="BY275" s="36">
        <f t="shared" si="122"/>
        <v>0</v>
      </c>
      <c r="BZ275" s="139"/>
      <c r="CA275" s="70"/>
      <c r="CB275" s="124">
        <v>266</v>
      </c>
      <c r="CC275" s="125">
        <v>0</v>
      </c>
      <c r="CD275" s="140">
        <v>0</v>
      </c>
      <c r="CE275" s="140">
        <v>0</v>
      </c>
      <c r="CF275" s="140">
        <v>0</v>
      </c>
      <c r="CG275" s="141">
        <v>0</v>
      </c>
      <c r="CK275" s="139"/>
    </row>
    <row r="276" spans="1:89" x14ac:dyDescent="0.25">
      <c r="A276" s="119">
        <v>267</v>
      </c>
      <c r="B276" s="119">
        <v>267</v>
      </c>
      <c r="C276" s="120" t="s">
        <v>329</v>
      </c>
      <c r="D276" s="8">
        <f t="shared" si="123"/>
        <v>0</v>
      </c>
      <c r="E276" s="9">
        <f t="shared" si="110"/>
        <v>0</v>
      </c>
      <c r="F276" s="9">
        <f t="shared" si="110"/>
        <v>0</v>
      </c>
      <c r="G276" s="9">
        <f t="shared" si="110"/>
        <v>0</v>
      </c>
      <c r="H276" s="26">
        <f t="shared" si="124"/>
        <v>0</v>
      </c>
      <c r="I276" s="27"/>
      <c r="J276" s="11">
        <f t="shared" si="111"/>
        <v>0</v>
      </c>
      <c r="K276" s="121" t="str">
        <f t="shared" si="125"/>
        <v/>
      </c>
      <c r="L276" s="28">
        <f t="shared" si="126"/>
        <v>0</v>
      </c>
      <c r="M276" s="26">
        <f t="shared" si="127"/>
        <v>0</v>
      </c>
      <c r="N276" s="29"/>
      <c r="O276" s="30">
        <f t="shared" si="112"/>
        <v>0</v>
      </c>
      <c r="Q276" s="11">
        <f t="shared" si="113"/>
        <v>0</v>
      </c>
      <c r="R276" s="9">
        <f t="shared" si="114"/>
        <v>0</v>
      </c>
      <c r="S276" s="9">
        <f t="shared" si="115"/>
        <v>0</v>
      </c>
      <c r="T276" s="10">
        <f t="shared" si="116"/>
        <v>0</v>
      </c>
      <c r="V276" s="30">
        <f t="shared" si="117"/>
        <v>0</v>
      </c>
      <c r="W276" s="123"/>
      <c r="X276" s="124">
        <v>267</v>
      </c>
      <c r="Y276" s="125"/>
      <c r="Z276" s="125"/>
      <c r="AA276" s="126"/>
      <c r="AB276" s="127"/>
      <c r="AC276" s="127"/>
      <c r="AD276" s="127"/>
      <c r="AE276" s="127"/>
      <c r="AF276" s="127"/>
      <c r="AG276" s="127"/>
      <c r="AH276" s="127"/>
      <c r="AI276" s="127"/>
      <c r="AJ276" s="127"/>
      <c r="AK276" s="127"/>
      <c r="AL276" s="128"/>
      <c r="AN276" s="124">
        <v>267</v>
      </c>
      <c r="AO276" s="129">
        <v>267</v>
      </c>
      <c r="AP276" s="130" t="s">
        <v>329</v>
      </c>
      <c r="AQ276" s="131">
        <f t="shared" si="118"/>
        <v>0</v>
      </c>
      <c r="AR276" s="132">
        <v>0</v>
      </c>
      <c r="AS276" s="131">
        <f t="shared" si="128"/>
        <v>0</v>
      </c>
      <c r="AT276" s="131">
        <v>0</v>
      </c>
      <c r="AU276" s="131">
        <v>0</v>
      </c>
      <c r="AV276" s="131">
        <v>0</v>
      </c>
      <c r="AW276" s="131">
        <v>0</v>
      </c>
      <c r="AX276" s="131">
        <v>0</v>
      </c>
      <c r="AY276" s="131">
        <f t="shared" si="129"/>
        <v>0</v>
      </c>
      <c r="AZ276" s="133">
        <f t="shared" si="130"/>
        <v>0</v>
      </c>
      <c r="BA276" s="134">
        <f t="shared" si="119"/>
        <v>0</v>
      </c>
      <c r="BB276" s="134"/>
      <c r="BC276" s="134"/>
      <c r="BD276" s="64"/>
      <c r="BE276" s="31">
        <v>267</v>
      </c>
      <c r="BF276" s="32" t="s">
        <v>329</v>
      </c>
      <c r="BG276" s="135">
        <v>0</v>
      </c>
      <c r="BH276" s="33">
        <v>0</v>
      </c>
      <c r="BI276" s="33"/>
      <c r="BJ276" s="34">
        <v>0</v>
      </c>
      <c r="BK276" s="35">
        <f t="shared" si="131"/>
        <v>0</v>
      </c>
      <c r="BL276" s="34">
        <v>0</v>
      </c>
      <c r="BM276" s="34">
        <v>0</v>
      </c>
      <c r="BN276" s="35">
        <f t="shared" si="120"/>
        <v>0</v>
      </c>
      <c r="BO276" s="36">
        <f t="shared" si="121"/>
        <v>0</v>
      </c>
      <c r="BP276" s="37"/>
      <c r="BQ276" s="35">
        <f t="shared" si="132"/>
        <v>0</v>
      </c>
      <c r="BR276" s="37"/>
      <c r="BS276" s="136">
        <f t="shared" si="133"/>
        <v>0</v>
      </c>
      <c r="BT276" s="137">
        <f t="shared" si="134"/>
        <v>0</v>
      </c>
      <c r="BU276" s="138">
        <f t="shared" si="135"/>
        <v>0</v>
      </c>
      <c r="BV276" s="137">
        <v>0</v>
      </c>
      <c r="BW276" s="35">
        <f t="shared" si="136"/>
        <v>0</v>
      </c>
      <c r="BX276" s="49" t="s">
        <v>26</v>
      </c>
      <c r="BY276" s="36">
        <f t="shared" si="122"/>
        <v>0</v>
      </c>
      <c r="BZ276" s="139"/>
      <c r="CA276" s="70"/>
      <c r="CB276" s="124">
        <v>267</v>
      </c>
      <c r="CC276" s="125"/>
      <c r="CD276" s="140"/>
      <c r="CE276" s="140"/>
      <c r="CF276" s="140"/>
      <c r="CG276" s="141"/>
      <c r="CK276" s="139"/>
    </row>
    <row r="277" spans="1:89" x14ac:dyDescent="0.25">
      <c r="A277" s="119">
        <v>268</v>
      </c>
      <c r="B277" s="119">
        <v>268</v>
      </c>
      <c r="C277" s="120" t="s">
        <v>330</v>
      </c>
      <c r="D277" s="8">
        <f t="shared" si="123"/>
        <v>0</v>
      </c>
      <c r="E277" s="9">
        <f t="shared" si="110"/>
        <v>0</v>
      </c>
      <c r="F277" s="9">
        <f t="shared" si="110"/>
        <v>0</v>
      </c>
      <c r="G277" s="9">
        <f t="shared" si="110"/>
        <v>0</v>
      </c>
      <c r="H277" s="26">
        <f t="shared" si="124"/>
        <v>0</v>
      </c>
      <c r="I277" s="27"/>
      <c r="J277" s="11">
        <f t="shared" si="111"/>
        <v>0</v>
      </c>
      <c r="K277" s="121" t="str">
        <f t="shared" si="125"/>
        <v/>
      </c>
      <c r="L277" s="28">
        <f t="shared" si="126"/>
        <v>0</v>
      </c>
      <c r="M277" s="26">
        <f t="shared" si="127"/>
        <v>0</v>
      </c>
      <c r="N277" s="29"/>
      <c r="O277" s="30">
        <f t="shared" si="112"/>
        <v>0</v>
      </c>
      <c r="Q277" s="11">
        <f t="shared" si="113"/>
        <v>0</v>
      </c>
      <c r="R277" s="9">
        <f t="shared" si="114"/>
        <v>0</v>
      </c>
      <c r="S277" s="9">
        <f t="shared" si="115"/>
        <v>0</v>
      </c>
      <c r="T277" s="10">
        <f t="shared" si="116"/>
        <v>0</v>
      </c>
      <c r="V277" s="30">
        <f t="shared" si="117"/>
        <v>0</v>
      </c>
      <c r="W277" s="123"/>
      <c r="X277" s="124">
        <v>268</v>
      </c>
      <c r="Y277" s="125"/>
      <c r="Z277" s="125"/>
      <c r="AA277" s="126"/>
      <c r="AB277" s="127"/>
      <c r="AC277" s="127"/>
      <c r="AD277" s="127"/>
      <c r="AE277" s="127"/>
      <c r="AF277" s="127"/>
      <c r="AG277" s="127"/>
      <c r="AH277" s="127"/>
      <c r="AI277" s="127"/>
      <c r="AJ277" s="127"/>
      <c r="AK277" s="127"/>
      <c r="AL277" s="128"/>
      <c r="AN277" s="124">
        <v>268</v>
      </c>
      <c r="AO277" s="129">
        <v>268</v>
      </c>
      <c r="AP277" s="130" t="s">
        <v>330</v>
      </c>
      <c r="AQ277" s="131">
        <f t="shared" si="118"/>
        <v>0</v>
      </c>
      <c r="AR277" s="132">
        <v>0</v>
      </c>
      <c r="AS277" s="131">
        <f t="shared" si="128"/>
        <v>0</v>
      </c>
      <c r="AT277" s="131">
        <v>0</v>
      </c>
      <c r="AU277" s="131">
        <v>0</v>
      </c>
      <c r="AV277" s="131">
        <v>0</v>
      </c>
      <c r="AW277" s="131">
        <v>0</v>
      </c>
      <c r="AX277" s="131">
        <v>0</v>
      </c>
      <c r="AY277" s="131">
        <f t="shared" si="129"/>
        <v>0</v>
      </c>
      <c r="AZ277" s="133">
        <f t="shared" si="130"/>
        <v>0</v>
      </c>
      <c r="BA277" s="134">
        <f t="shared" si="119"/>
        <v>0</v>
      </c>
      <c r="BB277" s="134"/>
      <c r="BC277" s="134"/>
      <c r="BD277" s="64"/>
      <c r="BE277" s="31">
        <v>268</v>
      </c>
      <c r="BF277" s="32" t="s">
        <v>330</v>
      </c>
      <c r="BG277" s="135">
        <v>0</v>
      </c>
      <c r="BH277" s="33">
        <v>0</v>
      </c>
      <c r="BI277" s="33"/>
      <c r="BJ277" s="34">
        <v>0</v>
      </c>
      <c r="BK277" s="35">
        <f t="shared" si="131"/>
        <v>0</v>
      </c>
      <c r="BL277" s="34">
        <v>0</v>
      </c>
      <c r="BM277" s="34">
        <v>0</v>
      </c>
      <c r="BN277" s="35">
        <f t="shared" si="120"/>
        <v>0</v>
      </c>
      <c r="BO277" s="36">
        <f t="shared" si="121"/>
        <v>0</v>
      </c>
      <c r="BP277" s="37"/>
      <c r="BQ277" s="35">
        <f t="shared" si="132"/>
        <v>0</v>
      </c>
      <c r="BR277" s="37"/>
      <c r="BS277" s="136">
        <f t="shared" si="133"/>
        <v>0</v>
      </c>
      <c r="BT277" s="137">
        <f t="shared" si="134"/>
        <v>0</v>
      </c>
      <c r="BU277" s="138">
        <f t="shared" si="135"/>
        <v>0</v>
      </c>
      <c r="BV277" s="137">
        <v>0</v>
      </c>
      <c r="BW277" s="35">
        <f t="shared" si="136"/>
        <v>0</v>
      </c>
      <c r="BX277" s="49" t="s">
        <v>26</v>
      </c>
      <c r="BY277" s="36">
        <f t="shared" si="122"/>
        <v>0</v>
      </c>
      <c r="BZ277" s="139"/>
      <c r="CA277" s="70"/>
      <c r="CB277" s="124">
        <v>268</v>
      </c>
      <c r="CC277" s="125"/>
      <c r="CD277" s="140"/>
      <c r="CE277" s="140"/>
      <c r="CF277" s="140"/>
      <c r="CG277" s="141"/>
      <c r="CK277" s="139"/>
    </row>
    <row r="278" spans="1:89" x14ac:dyDescent="0.25">
      <c r="A278" s="119">
        <v>269</v>
      </c>
      <c r="B278" s="119">
        <v>269</v>
      </c>
      <c r="C278" s="120" t="s">
        <v>331</v>
      </c>
      <c r="D278" s="8">
        <f t="shared" si="123"/>
        <v>0</v>
      </c>
      <c r="E278" s="9">
        <f t="shared" si="110"/>
        <v>0</v>
      </c>
      <c r="F278" s="9">
        <f t="shared" si="110"/>
        <v>0</v>
      </c>
      <c r="G278" s="9">
        <f t="shared" si="110"/>
        <v>0</v>
      </c>
      <c r="H278" s="26">
        <f t="shared" si="124"/>
        <v>0</v>
      </c>
      <c r="I278" s="27"/>
      <c r="J278" s="11">
        <f t="shared" si="111"/>
        <v>0</v>
      </c>
      <c r="K278" s="121" t="str">
        <f t="shared" si="125"/>
        <v/>
      </c>
      <c r="L278" s="28">
        <f t="shared" si="126"/>
        <v>0</v>
      </c>
      <c r="M278" s="26">
        <f t="shared" si="127"/>
        <v>0</v>
      </c>
      <c r="N278" s="29"/>
      <c r="O278" s="30">
        <f t="shared" si="112"/>
        <v>0</v>
      </c>
      <c r="Q278" s="11">
        <f t="shared" si="113"/>
        <v>0</v>
      </c>
      <c r="R278" s="9">
        <f t="shared" si="114"/>
        <v>0</v>
      </c>
      <c r="S278" s="9">
        <f t="shared" si="115"/>
        <v>0</v>
      </c>
      <c r="T278" s="10">
        <f t="shared" si="116"/>
        <v>0</v>
      </c>
      <c r="V278" s="30">
        <f t="shared" si="117"/>
        <v>0</v>
      </c>
      <c r="W278" s="123"/>
      <c r="X278" s="124">
        <v>269</v>
      </c>
      <c r="Y278" s="125"/>
      <c r="Z278" s="125"/>
      <c r="AA278" s="126"/>
      <c r="AB278" s="127"/>
      <c r="AC278" s="127"/>
      <c r="AD278" s="127"/>
      <c r="AE278" s="127"/>
      <c r="AF278" s="127"/>
      <c r="AG278" s="127"/>
      <c r="AH278" s="127"/>
      <c r="AI278" s="127"/>
      <c r="AJ278" s="127"/>
      <c r="AK278" s="127"/>
      <c r="AL278" s="128"/>
      <c r="AN278" s="124">
        <v>269</v>
      </c>
      <c r="AO278" s="129">
        <v>269</v>
      </c>
      <c r="AP278" s="130" t="s">
        <v>331</v>
      </c>
      <c r="AQ278" s="131">
        <f t="shared" si="118"/>
        <v>0</v>
      </c>
      <c r="AR278" s="132">
        <v>0</v>
      </c>
      <c r="AS278" s="131">
        <f t="shared" si="128"/>
        <v>0</v>
      </c>
      <c r="AT278" s="131">
        <v>0</v>
      </c>
      <c r="AU278" s="131">
        <v>0</v>
      </c>
      <c r="AV278" s="131">
        <v>0</v>
      </c>
      <c r="AW278" s="131">
        <v>0</v>
      </c>
      <c r="AX278" s="131">
        <v>0</v>
      </c>
      <c r="AY278" s="131">
        <f t="shared" si="129"/>
        <v>0</v>
      </c>
      <c r="AZ278" s="133">
        <f t="shared" si="130"/>
        <v>0</v>
      </c>
      <c r="BA278" s="134">
        <f t="shared" si="119"/>
        <v>0</v>
      </c>
      <c r="BB278" s="134"/>
      <c r="BC278" s="134"/>
      <c r="BD278" s="64"/>
      <c r="BE278" s="31">
        <v>269</v>
      </c>
      <c r="BF278" s="32" t="s">
        <v>331</v>
      </c>
      <c r="BG278" s="135">
        <v>0</v>
      </c>
      <c r="BH278" s="33">
        <v>0</v>
      </c>
      <c r="BI278" s="33"/>
      <c r="BJ278" s="34">
        <v>0</v>
      </c>
      <c r="BK278" s="35">
        <f t="shared" si="131"/>
        <v>0</v>
      </c>
      <c r="BL278" s="34">
        <v>0</v>
      </c>
      <c r="BM278" s="34">
        <v>0</v>
      </c>
      <c r="BN278" s="35">
        <f t="shared" si="120"/>
        <v>0</v>
      </c>
      <c r="BO278" s="36">
        <f t="shared" si="121"/>
        <v>0</v>
      </c>
      <c r="BP278" s="37"/>
      <c r="BQ278" s="35">
        <f t="shared" si="132"/>
        <v>0</v>
      </c>
      <c r="BR278" s="37"/>
      <c r="BS278" s="136">
        <f t="shared" si="133"/>
        <v>0</v>
      </c>
      <c r="BT278" s="137">
        <f t="shared" si="134"/>
        <v>0</v>
      </c>
      <c r="BU278" s="138">
        <f t="shared" si="135"/>
        <v>0</v>
      </c>
      <c r="BV278" s="137">
        <v>0</v>
      </c>
      <c r="BW278" s="35">
        <f t="shared" si="136"/>
        <v>0</v>
      </c>
      <c r="BX278" s="49" t="s">
        <v>26</v>
      </c>
      <c r="BY278" s="36">
        <f t="shared" si="122"/>
        <v>0</v>
      </c>
      <c r="BZ278" s="139"/>
      <c r="CA278" s="70"/>
      <c r="CB278" s="124">
        <v>269</v>
      </c>
      <c r="CC278" s="125"/>
      <c r="CD278" s="140"/>
      <c r="CE278" s="140"/>
      <c r="CF278" s="140"/>
      <c r="CG278" s="141"/>
      <c r="CK278" s="139"/>
    </row>
    <row r="279" spans="1:89" x14ac:dyDescent="0.25">
      <c r="A279" s="119">
        <v>270</v>
      </c>
      <c r="B279" s="119">
        <v>270</v>
      </c>
      <c r="C279" s="120" t="s">
        <v>332</v>
      </c>
      <c r="D279" s="8">
        <f t="shared" si="123"/>
        <v>0</v>
      </c>
      <c r="E279" s="9">
        <f t="shared" si="110"/>
        <v>0</v>
      </c>
      <c r="F279" s="9">
        <f t="shared" si="110"/>
        <v>0</v>
      </c>
      <c r="G279" s="9">
        <f t="shared" si="110"/>
        <v>0</v>
      </c>
      <c r="H279" s="26">
        <f t="shared" si="124"/>
        <v>0</v>
      </c>
      <c r="I279" s="27"/>
      <c r="J279" s="11">
        <f t="shared" si="111"/>
        <v>0</v>
      </c>
      <c r="K279" s="121" t="str">
        <f t="shared" si="125"/>
        <v/>
      </c>
      <c r="L279" s="28">
        <f t="shared" si="126"/>
        <v>0</v>
      </c>
      <c r="M279" s="26">
        <f t="shared" si="127"/>
        <v>0</v>
      </c>
      <c r="N279" s="29"/>
      <c r="O279" s="30">
        <f t="shared" si="112"/>
        <v>0</v>
      </c>
      <c r="Q279" s="11">
        <f t="shared" si="113"/>
        <v>0</v>
      </c>
      <c r="R279" s="9">
        <f t="shared" si="114"/>
        <v>0</v>
      </c>
      <c r="S279" s="9">
        <f t="shared" si="115"/>
        <v>0</v>
      </c>
      <c r="T279" s="10">
        <f t="shared" si="116"/>
        <v>0</v>
      </c>
      <c r="V279" s="30">
        <f t="shared" si="117"/>
        <v>0</v>
      </c>
      <c r="W279" s="123"/>
      <c r="X279" s="124">
        <v>270</v>
      </c>
      <c r="Y279" s="125"/>
      <c r="Z279" s="125"/>
      <c r="AA279" s="126"/>
      <c r="AB279" s="127"/>
      <c r="AC279" s="127"/>
      <c r="AD279" s="127"/>
      <c r="AE279" s="127"/>
      <c r="AF279" s="127"/>
      <c r="AG279" s="127"/>
      <c r="AH279" s="127"/>
      <c r="AI279" s="127"/>
      <c r="AJ279" s="127"/>
      <c r="AK279" s="127"/>
      <c r="AL279" s="128"/>
      <c r="AN279" s="124">
        <v>270</v>
      </c>
      <c r="AO279" s="129">
        <v>270</v>
      </c>
      <c r="AP279" s="130" t="s">
        <v>332</v>
      </c>
      <c r="AQ279" s="131">
        <f t="shared" si="118"/>
        <v>0</v>
      </c>
      <c r="AR279" s="132">
        <v>0</v>
      </c>
      <c r="AS279" s="131">
        <f t="shared" si="128"/>
        <v>0</v>
      </c>
      <c r="AT279" s="131">
        <v>0</v>
      </c>
      <c r="AU279" s="131">
        <v>0</v>
      </c>
      <c r="AV279" s="131">
        <v>0</v>
      </c>
      <c r="AW279" s="131">
        <v>0</v>
      </c>
      <c r="AX279" s="131">
        <v>0</v>
      </c>
      <c r="AY279" s="131">
        <f t="shared" si="129"/>
        <v>0</v>
      </c>
      <c r="AZ279" s="133">
        <f t="shared" si="130"/>
        <v>0</v>
      </c>
      <c r="BA279" s="134">
        <f t="shared" si="119"/>
        <v>0</v>
      </c>
      <c r="BB279" s="134"/>
      <c r="BC279" s="134"/>
      <c r="BD279" s="64"/>
      <c r="BE279" s="31">
        <v>270</v>
      </c>
      <c r="BF279" s="32" t="s">
        <v>332</v>
      </c>
      <c r="BG279" s="135">
        <v>0</v>
      </c>
      <c r="BH279" s="33">
        <v>0</v>
      </c>
      <c r="BI279" s="33"/>
      <c r="BJ279" s="34">
        <v>0</v>
      </c>
      <c r="BK279" s="35">
        <f t="shared" si="131"/>
        <v>0</v>
      </c>
      <c r="BL279" s="34">
        <v>0</v>
      </c>
      <c r="BM279" s="34">
        <v>0</v>
      </c>
      <c r="BN279" s="35">
        <f t="shared" si="120"/>
        <v>0</v>
      </c>
      <c r="BO279" s="36">
        <f t="shared" si="121"/>
        <v>0</v>
      </c>
      <c r="BP279" s="37"/>
      <c r="BQ279" s="35">
        <f t="shared" si="132"/>
        <v>0</v>
      </c>
      <c r="BR279" s="37"/>
      <c r="BS279" s="136">
        <f t="shared" si="133"/>
        <v>0</v>
      </c>
      <c r="BT279" s="137">
        <f t="shared" si="134"/>
        <v>0</v>
      </c>
      <c r="BU279" s="138">
        <f t="shared" si="135"/>
        <v>0</v>
      </c>
      <c r="BV279" s="137">
        <v>0</v>
      </c>
      <c r="BW279" s="35">
        <f t="shared" si="136"/>
        <v>0</v>
      </c>
      <c r="BX279" s="49" t="s">
        <v>26</v>
      </c>
      <c r="BY279" s="36">
        <f t="shared" si="122"/>
        <v>0</v>
      </c>
      <c r="BZ279" s="139"/>
      <c r="CA279" s="70"/>
      <c r="CB279" s="124">
        <v>270</v>
      </c>
      <c r="CC279" s="125"/>
      <c r="CD279" s="140"/>
      <c r="CE279" s="140"/>
      <c r="CF279" s="140"/>
      <c r="CG279" s="141"/>
      <c r="CK279" s="139"/>
    </row>
    <row r="280" spans="1:89" x14ac:dyDescent="0.25">
      <c r="A280" s="119">
        <v>271</v>
      </c>
      <c r="B280" s="119">
        <v>271</v>
      </c>
      <c r="C280" s="120" t="s">
        <v>333</v>
      </c>
      <c r="D280" s="8">
        <f t="shared" si="123"/>
        <v>33.769999999999996</v>
      </c>
      <c r="E280" s="9">
        <f t="shared" si="110"/>
        <v>417968</v>
      </c>
      <c r="F280" s="9">
        <f t="shared" si="110"/>
        <v>0</v>
      </c>
      <c r="G280" s="9">
        <f t="shared" si="110"/>
        <v>29507</v>
      </c>
      <c r="H280" s="26">
        <f t="shared" si="124"/>
        <v>447475</v>
      </c>
      <c r="I280" s="27"/>
      <c r="J280" s="11">
        <f t="shared" si="111"/>
        <v>0</v>
      </c>
      <c r="K280" s="121">
        <f t="shared" si="125"/>
        <v>0</v>
      </c>
      <c r="L280" s="28">
        <f t="shared" si="126"/>
        <v>29507</v>
      </c>
      <c r="M280" s="26">
        <f t="shared" si="127"/>
        <v>29507</v>
      </c>
      <c r="N280" s="29"/>
      <c r="O280" s="30">
        <f t="shared" si="112"/>
        <v>417968</v>
      </c>
      <c r="Q280" s="11">
        <f t="shared" si="113"/>
        <v>0</v>
      </c>
      <c r="R280" s="9">
        <f t="shared" si="114"/>
        <v>0</v>
      </c>
      <c r="S280" s="9">
        <f t="shared" si="115"/>
        <v>29507</v>
      </c>
      <c r="T280" s="10">
        <f t="shared" si="116"/>
        <v>29507</v>
      </c>
      <c r="V280" s="30">
        <f t="shared" si="117"/>
        <v>50650</v>
      </c>
      <c r="W280" s="123"/>
      <c r="X280" s="124">
        <v>271</v>
      </c>
      <c r="Y280" s="125">
        <v>33.769999999999996</v>
      </c>
      <c r="Z280" s="125">
        <v>0.72146341463415242</v>
      </c>
      <c r="AA280" s="126">
        <v>0</v>
      </c>
      <c r="AB280" s="127">
        <v>417968</v>
      </c>
      <c r="AC280" s="127">
        <v>0</v>
      </c>
      <c r="AD280" s="127">
        <v>417968</v>
      </c>
      <c r="AE280" s="127">
        <v>0</v>
      </c>
      <c r="AF280" s="127">
        <v>29507</v>
      </c>
      <c r="AG280" s="127">
        <v>447475</v>
      </c>
      <c r="AH280" s="127">
        <v>0</v>
      </c>
      <c r="AI280" s="127">
        <v>0</v>
      </c>
      <c r="AJ280" s="127">
        <v>0</v>
      </c>
      <c r="AK280" s="127">
        <v>0</v>
      </c>
      <c r="AL280" s="128">
        <v>447475</v>
      </c>
      <c r="AN280" s="124">
        <v>271</v>
      </c>
      <c r="AO280" s="129">
        <v>271</v>
      </c>
      <c r="AP280" s="130" t="s">
        <v>333</v>
      </c>
      <c r="AQ280" s="131">
        <f t="shared" si="118"/>
        <v>417968</v>
      </c>
      <c r="AR280" s="132">
        <v>647704</v>
      </c>
      <c r="AS280" s="131">
        <f t="shared" si="128"/>
        <v>0</v>
      </c>
      <c r="AT280" s="131">
        <v>0</v>
      </c>
      <c r="AU280" s="131">
        <v>0</v>
      </c>
      <c r="AV280" s="131">
        <v>21143</v>
      </c>
      <c r="AW280" s="131">
        <v>0</v>
      </c>
      <c r="AX280" s="131">
        <v>0</v>
      </c>
      <c r="AY280" s="131">
        <f t="shared" si="129"/>
        <v>0</v>
      </c>
      <c r="AZ280" s="133">
        <f t="shared" si="130"/>
        <v>21143</v>
      </c>
      <c r="BA280" s="134">
        <f t="shared" si="119"/>
        <v>0</v>
      </c>
      <c r="BB280" s="134"/>
      <c r="BC280" s="134"/>
      <c r="BD280" s="64"/>
      <c r="BE280" s="31">
        <v>271</v>
      </c>
      <c r="BF280" s="32" t="s">
        <v>333</v>
      </c>
      <c r="BG280" s="135">
        <v>0</v>
      </c>
      <c r="BH280" s="33">
        <v>0</v>
      </c>
      <c r="BI280" s="33"/>
      <c r="BJ280" s="34">
        <v>0</v>
      </c>
      <c r="BK280" s="35">
        <f t="shared" si="131"/>
        <v>0</v>
      </c>
      <c r="BL280" s="34">
        <v>0</v>
      </c>
      <c r="BM280" s="34">
        <v>0</v>
      </c>
      <c r="BN280" s="35">
        <f t="shared" si="120"/>
        <v>0</v>
      </c>
      <c r="BO280" s="36">
        <f t="shared" si="121"/>
        <v>0</v>
      </c>
      <c r="BP280" s="37"/>
      <c r="BQ280" s="35">
        <f t="shared" si="132"/>
        <v>0</v>
      </c>
      <c r="BR280" s="37"/>
      <c r="BS280" s="136">
        <f t="shared" si="133"/>
        <v>0</v>
      </c>
      <c r="BT280" s="137">
        <f t="shared" si="134"/>
        <v>0</v>
      </c>
      <c r="BU280" s="138">
        <f t="shared" si="135"/>
        <v>0</v>
      </c>
      <c r="BV280" s="137">
        <v>0</v>
      </c>
      <c r="BW280" s="35">
        <f t="shared" si="136"/>
        <v>0</v>
      </c>
      <c r="BX280" s="49" t="s">
        <v>26</v>
      </c>
      <c r="BY280" s="36">
        <f t="shared" si="122"/>
        <v>0</v>
      </c>
      <c r="BZ280" s="139"/>
      <c r="CA280" s="70"/>
      <c r="CB280" s="124">
        <v>271</v>
      </c>
      <c r="CC280" s="125">
        <v>0</v>
      </c>
      <c r="CD280" s="140">
        <v>0</v>
      </c>
      <c r="CE280" s="140">
        <v>0</v>
      </c>
      <c r="CF280" s="140">
        <v>0</v>
      </c>
      <c r="CG280" s="141">
        <v>0</v>
      </c>
      <c r="CK280" s="139"/>
    </row>
    <row r="281" spans="1:89" x14ac:dyDescent="0.25">
      <c r="A281" s="119">
        <v>272</v>
      </c>
      <c r="B281" s="119">
        <v>272</v>
      </c>
      <c r="C281" s="120" t="s">
        <v>334</v>
      </c>
      <c r="D281" s="8">
        <f t="shared" si="123"/>
        <v>2</v>
      </c>
      <c r="E281" s="9">
        <f t="shared" si="110"/>
        <v>36572</v>
      </c>
      <c r="F281" s="9">
        <f t="shared" si="110"/>
        <v>0</v>
      </c>
      <c r="G281" s="9">
        <f t="shared" si="110"/>
        <v>1786</v>
      </c>
      <c r="H281" s="26">
        <f t="shared" si="124"/>
        <v>38358</v>
      </c>
      <c r="I281" s="27"/>
      <c r="J281" s="11">
        <f t="shared" si="111"/>
        <v>10798.662493960621</v>
      </c>
      <c r="K281" s="121">
        <f t="shared" si="125"/>
        <v>0.50494352711190449</v>
      </c>
      <c r="L281" s="28">
        <f t="shared" si="126"/>
        <v>1786</v>
      </c>
      <c r="M281" s="26">
        <f t="shared" si="127"/>
        <v>12584.662493960621</v>
      </c>
      <c r="N281" s="29"/>
      <c r="O281" s="30">
        <f t="shared" si="112"/>
        <v>25773.337506039381</v>
      </c>
      <c r="Q281" s="11">
        <f t="shared" si="113"/>
        <v>0</v>
      </c>
      <c r="R281" s="9">
        <f t="shared" si="114"/>
        <v>10798.662493960621</v>
      </c>
      <c r="S281" s="9">
        <f t="shared" si="115"/>
        <v>1786</v>
      </c>
      <c r="T281" s="10">
        <f t="shared" si="116"/>
        <v>12584.662493960621</v>
      </c>
      <c r="V281" s="30">
        <f t="shared" si="117"/>
        <v>23171.881616752449</v>
      </c>
      <c r="W281" s="123"/>
      <c r="X281" s="124">
        <v>272</v>
      </c>
      <c r="Y281" s="125">
        <v>2</v>
      </c>
      <c r="Z281" s="125">
        <v>0</v>
      </c>
      <c r="AA281" s="126">
        <v>0</v>
      </c>
      <c r="AB281" s="127">
        <v>36572</v>
      </c>
      <c r="AC281" s="127">
        <v>0</v>
      </c>
      <c r="AD281" s="127">
        <v>36572</v>
      </c>
      <c r="AE281" s="127">
        <v>0</v>
      </c>
      <c r="AF281" s="127">
        <v>1786</v>
      </c>
      <c r="AG281" s="127">
        <v>38358</v>
      </c>
      <c r="AH281" s="127">
        <v>0</v>
      </c>
      <c r="AI281" s="127">
        <v>0</v>
      </c>
      <c r="AJ281" s="127">
        <v>0</v>
      </c>
      <c r="AK281" s="127">
        <v>0</v>
      </c>
      <c r="AL281" s="128">
        <v>38358</v>
      </c>
      <c r="AN281" s="124">
        <v>272</v>
      </c>
      <c r="AO281" s="129">
        <v>272</v>
      </c>
      <c r="AP281" s="130" t="s">
        <v>334</v>
      </c>
      <c r="AQ281" s="131">
        <f t="shared" si="118"/>
        <v>36572</v>
      </c>
      <c r="AR281" s="132">
        <v>19999</v>
      </c>
      <c r="AS281" s="131">
        <f t="shared" si="128"/>
        <v>16573</v>
      </c>
      <c r="AT281" s="131">
        <v>3059</v>
      </c>
      <c r="AU281" s="131">
        <v>1940.5</v>
      </c>
      <c r="AV281" s="131">
        <v>0</v>
      </c>
      <c r="AW281" s="131">
        <v>0</v>
      </c>
      <c r="AX281" s="131">
        <v>0</v>
      </c>
      <c r="AY281" s="131">
        <f t="shared" si="129"/>
        <v>-186.61838324754899</v>
      </c>
      <c r="AZ281" s="133">
        <f t="shared" si="130"/>
        <v>21385.881616752449</v>
      </c>
      <c r="BA281" s="134">
        <f t="shared" si="119"/>
        <v>10798.662493960621</v>
      </c>
      <c r="BB281" s="134"/>
      <c r="BC281" s="134"/>
      <c r="BD281" s="64"/>
      <c r="BE281" s="31">
        <v>272</v>
      </c>
      <c r="BF281" s="32" t="s">
        <v>334</v>
      </c>
      <c r="BG281" s="135">
        <v>0</v>
      </c>
      <c r="BH281" s="33">
        <v>0</v>
      </c>
      <c r="BI281" s="33"/>
      <c r="BJ281" s="34">
        <v>0</v>
      </c>
      <c r="BK281" s="35">
        <f t="shared" si="131"/>
        <v>0</v>
      </c>
      <c r="BL281" s="34">
        <v>0</v>
      </c>
      <c r="BM281" s="34">
        <v>0</v>
      </c>
      <c r="BN281" s="35">
        <f t="shared" si="120"/>
        <v>0</v>
      </c>
      <c r="BO281" s="36">
        <f t="shared" si="121"/>
        <v>0</v>
      </c>
      <c r="BP281" s="37"/>
      <c r="BQ281" s="35">
        <f t="shared" si="132"/>
        <v>0</v>
      </c>
      <c r="BR281" s="37"/>
      <c r="BS281" s="136">
        <f t="shared" si="133"/>
        <v>16573</v>
      </c>
      <c r="BT281" s="137">
        <f t="shared" si="134"/>
        <v>16573</v>
      </c>
      <c r="BU281" s="138">
        <f t="shared" si="135"/>
        <v>0</v>
      </c>
      <c r="BV281" s="137">
        <v>-186.61838324754899</v>
      </c>
      <c r="BW281" s="35">
        <f t="shared" si="136"/>
        <v>-186.61838324754899</v>
      </c>
      <c r="BX281" s="49" t="s">
        <v>26</v>
      </c>
      <c r="BY281" s="36">
        <f t="shared" si="122"/>
        <v>-186.61838324754899</v>
      </c>
      <c r="BZ281" s="139"/>
      <c r="CA281" s="70"/>
      <c r="CB281" s="124">
        <v>272</v>
      </c>
      <c r="CC281" s="125">
        <v>0</v>
      </c>
      <c r="CD281" s="140">
        <v>0</v>
      </c>
      <c r="CE281" s="140">
        <v>0</v>
      </c>
      <c r="CF281" s="140">
        <v>0</v>
      </c>
      <c r="CG281" s="141">
        <v>0</v>
      </c>
      <c r="CK281" s="139"/>
    </row>
    <row r="282" spans="1:89" x14ac:dyDescent="0.25">
      <c r="A282" s="119">
        <v>273</v>
      </c>
      <c r="B282" s="119">
        <v>273</v>
      </c>
      <c r="C282" s="120" t="s">
        <v>335</v>
      </c>
      <c r="D282" s="8">
        <f t="shared" si="123"/>
        <v>5.08</v>
      </c>
      <c r="E282" s="9">
        <f t="shared" ref="E282:G345" si="137">AD282+BH282</f>
        <v>66954</v>
      </c>
      <c r="F282" s="9">
        <f t="shared" si="137"/>
        <v>0</v>
      </c>
      <c r="G282" s="9">
        <f t="shared" si="137"/>
        <v>4536</v>
      </c>
      <c r="H282" s="26">
        <f t="shared" si="124"/>
        <v>71490</v>
      </c>
      <c r="I282" s="27"/>
      <c r="J282" s="11">
        <f t="shared" si="111"/>
        <v>7463.8595796865902</v>
      </c>
      <c r="K282" s="121">
        <f t="shared" si="125"/>
        <v>0.36787715410747646</v>
      </c>
      <c r="L282" s="28">
        <f t="shared" si="126"/>
        <v>4536</v>
      </c>
      <c r="M282" s="26">
        <f t="shared" si="127"/>
        <v>11999.85957968659</v>
      </c>
      <c r="N282" s="29"/>
      <c r="O282" s="30">
        <f t="shared" si="112"/>
        <v>59490.140420313408</v>
      </c>
      <c r="Q282" s="11">
        <f t="shared" si="113"/>
        <v>0</v>
      </c>
      <c r="R282" s="9">
        <f t="shared" si="114"/>
        <v>7463.8595796865902</v>
      </c>
      <c r="S282" s="9">
        <f t="shared" si="115"/>
        <v>4536</v>
      </c>
      <c r="T282" s="10">
        <f t="shared" si="116"/>
        <v>11999.85957968659</v>
      </c>
      <c r="V282" s="30">
        <f t="shared" si="117"/>
        <v>24825</v>
      </c>
      <c r="W282" s="123"/>
      <c r="X282" s="124">
        <v>273</v>
      </c>
      <c r="Y282" s="125">
        <v>5.08</v>
      </c>
      <c r="Z282" s="125">
        <v>0</v>
      </c>
      <c r="AA282" s="126">
        <v>0</v>
      </c>
      <c r="AB282" s="127">
        <v>66954</v>
      </c>
      <c r="AC282" s="127">
        <v>0</v>
      </c>
      <c r="AD282" s="127">
        <v>66954</v>
      </c>
      <c r="AE282" s="127">
        <v>0</v>
      </c>
      <c r="AF282" s="127">
        <v>4536</v>
      </c>
      <c r="AG282" s="127">
        <v>71490</v>
      </c>
      <c r="AH282" s="127">
        <v>0</v>
      </c>
      <c r="AI282" s="127">
        <v>0</v>
      </c>
      <c r="AJ282" s="127">
        <v>0</v>
      </c>
      <c r="AK282" s="127">
        <v>0</v>
      </c>
      <c r="AL282" s="128">
        <v>71490</v>
      </c>
      <c r="AN282" s="124">
        <v>273</v>
      </c>
      <c r="AO282" s="129">
        <v>273</v>
      </c>
      <c r="AP282" s="130" t="s">
        <v>335</v>
      </c>
      <c r="AQ282" s="131">
        <f t="shared" si="118"/>
        <v>66954</v>
      </c>
      <c r="AR282" s="132">
        <v>55628</v>
      </c>
      <c r="AS282" s="131">
        <f t="shared" si="128"/>
        <v>11326</v>
      </c>
      <c r="AT282" s="131">
        <v>0</v>
      </c>
      <c r="AU282" s="131">
        <v>92.75</v>
      </c>
      <c r="AV282" s="131">
        <v>846.25</v>
      </c>
      <c r="AW282" s="131">
        <v>8024</v>
      </c>
      <c r="AX282" s="131">
        <v>0</v>
      </c>
      <c r="AY282" s="131">
        <f t="shared" si="129"/>
        <v>0</v>
      </c>
      <c r="AZ282" s="133">
        <f t="shared" si="130"/>
        <v>20289</v>
      </c>
      <c r="BA282" s="134">
        <f t="shared" si="119"/>
        <v>7463.8595796865902</v>
      </c>
      <c r="BB282" s="134"/>
      <c r="BC282" s="134"/>
      <c r="BD282" s="64"/>
      <c r="BE282" s="31">
        <v>273</v>
      </c>
      <c r="BF282" s="32" t="s">
        <v>335</v>
      </c>
      <c r="BG282" s="135">
        <v>0</v>
      </c>
      <c r="BH282" s="33">
        <v>0</v>
      </c>
      <c r="BI282" s="33"/>
      <c r="BJ282" s="34">
        <v>0</v>
      </c>
      <c r="BK282" s="35">
        <f t="shared" si="131"/>
        <v>0</v>
      </c>
      <c r="BL282" s="34">
        <v>0</v>
      </c>
      <c r="BM282" s="34">
        <v>0</v>
      </c>
      <c r="BN282" s="35">
        <f t="shared" si="120"/>
        <v>0</v>
      </c>
      <c r="BO282" s="36">
        <f t="shared" si="121"/>
        <v>0</v>
      </c>
      <c r="BP282" s="37"/>
      <c r="BQ282" s="35">
        <f t="shared" si="132"/>
        <v>0</v>
      </c>
      <c r="BR282" s="37"/>
      <c r="BS282" s="136">
        <f t="shared" si="133"/>
        <v>11326</v>
      </c>
      <c r="BT282" s="137">
        <f t="shared" si="134"/>
        <v>11326</v>
      </c>
      <c r="BU282" s="138">
        <f t="shared" si="135"/>
        <v>0</v>
      </c>
      <c r="BV282" s="137">
        <v>0</v>
      </c>
      <c r="BW282" s="35">
        <f t="shared" si="136"/>
        <v>0</v>
      </c>
      <c r="BX282" s="49" t="s">
        <v>26</v>
      </c>
      <c r="BY282" s="36">
        <f t="shared" si="122"/>
        <v>0</v>
      </c>
      <c r="BZ282" s="139"/>
      <c r="CA282" s="70"/>
      <c r="CB282" s="124">
        <v>273</v>
      </c>
      <c r="CC282" s="125">
        <v>0</v>
      </c>
      <c r="CD282" s="140">
        <v>0</v>
      </c>
      <c r="CE282" s="140">
        <v>0</v>
      </c>
      <c r="CF282" s="140">
        <v>0</v>
      </c>
      <c r="CG282" s="141">
        <v>0</v>
      </c>
      <c r="CK282" s="139"/>
    </row>
    <row r="283" spans="1:89" x14ac:dyDescent="0.25">
      <c r="A283" s="119">
        <v>274</v>
      </c>
      <c r="B283" s="119">
        <v>274</v>
      </c>
      <c r="C283" s="120" t="s">
        <v>336</v>
      </c>
      <c r="D283" s="8">
        <f t="shared" si="123"/>
        <v>456.06000000000006</v>
      </c>
      <c r="E283" s="9">
        <f t="shared" si="137"/>
        <v>7764001</v>
      </c>
      <c r="F283" s="9">
        <f t="shared" si="137"/>
        <v>0</v>
      </c>
      <c r="G283" s="9">
        <f t="shared" si="137"/>
        <v>401870</v>
      </c>
      <c r="H283" s="26">
        <f t="shared" si="124"/>
        <v>8165871</v>
      </c>
      <c r="I283" s="27"/>
      <c r="J283" s="11">
        <f t="shared" si="111"/>
        <v>-8454.4601672359477</v>
      </c>
      <c r="K283" s="121">
        <f t="shared" si="125"/>
        <v>-1.4839908591998361E-2</v>
      </c>
      <c r="L283" s="28">
        <f t="shared" si="126"/>
        <v>401870</v>
      </c>
      <c r="M283" s="26">
        <f t="shared" si="127"/>
        <v>393415.53983276407</v>
      </c>
      <c r="N283" s="29"/>
      <c r="O283" s="30">
        <f t="shared" si="112"/>
        <v>7772455.4601672357</v>
      </c>
      <c r="Q283" s="11">
        <f t="shared" si="113"/>
        <v>108653</v>
      </c>
      <c r="R283" s="9">
        <f t="shared" si="114"/>
        <v>-8454.4601672359477</v>
      </c>
      <c r="S283" s="9">
        <f t="shared" si="115"/>
        <v>407228</v>
      </c>
      <c r="T283" s="10">
        <f t="shared" si="116"/>
        <v>502068.53983276407</v>
      </c>
      <c r="V283" s="30">
        <f t="shared" si="117"/>
        <v>1080234.0676136219</v>
      </c>
      <c r="W283" s="123"/>
      <c r="X283" s="124">
        <v>274</v>
      </c>
      <c r="Y283" s="125">
        <v>456.06000000000006</v>
      </c>
      <c r="Z283" s="125">
        <v>3.8773703385218988E-2</v>
      </c>
      <c r="AA283" s="126">
        <v>0</v>
      </c>
      <c r="AB283" s="127">
        <v>7764005</v>
      </c>
      <c r="AC283" s="127">
        <v>0</v>
      </c>
      <c r="AD283" s="127">
        <v>7764005</v>
      </c>
      <c r="AE283" s="127">
        <v>0</v>
      </c>
      <c r="AF283" s="127">
        <v>401870</v>
      </c>
      <c r="AG283" s="127">
        <v>8165875</v>
      </c>
      <c r="AH283" s="127">
        <v>103295</v>
      </c>
      <c r="AI283" s="127">
        <v>0</v>
      </c>
      <c r="AJ283" s="127">
        <v>5358</v>
      </c>
      <c r="AK283" s="127">
        <v>108653</v>
      </c>
      <c r="AL283" s="128">
        <v>8274528</v>
      </c>
      <c r="AN283" s="124">
        <v>274</v>
      </c>
      <c r="AO283" s="129">
        <v>274</v>
      </c>
      <c r="AP283" s="130" t="s">
        <v>336</v>
      </c>
      <c r="AQ283" s="131">
        <f t="shared" si="118"/>
        <v>7764001</v>
      </c>
      <c r="AR283" s="132">
        <v>7816271</v>
      </c>
      <c r="AS283" s="131">
        <f t="shared" si="128"/>
        <v>0</v>
      </c>
      <c r="AT283" s="131">
        <v>210253</v>
      </c>
      <c r="AU283" s="131">
        <v>8279</v>
      </c>
      <c r="AV283" s="131">
        <v>154699.25</v>
      </c>
      <c r="AW283" s="131">
        <v>172666.5</v>
      </c>
      <c r="AX283" s="131">
        <v>36642.5</v>
      </c>
      <c r="AY283" s="131">
        <f t="shared" si="129"/>
        <v>-12829.182386378059</v>
      </c>
      <c r="AZ283" s="133">
        <f t="shared" si="130"/>
        <v>569711.06761362194</v>
      </c>
      <c r="BA283" s="134">
        <f t="shared" si="119"/>
        <v>-8454.4601672359477</v>
      </c>
      <c r="BB283" s="134"/>
      <c r="BC283" s="134"/>
      <c r="BD283" s="64"/>
      <c r="BE283" s="31">
        <v>274</v>
      </c>
      <c r="BF283" s="32" t="s">
        <v>336</v>
      </c>
      <c r="BG283" s="135">
        <v>0</v>
      </c>
      <c r="BH283" s="33">
        <v>-4</v>
      </c>
      <c r="BI283" s="33"/>
      <c r="BJ283" s="34">
        <v>0</v>
      </c>
      <c r="BK283" s="35">
        <f t="shared" si="131"/>
        <v>-4</v>
      </c>
      <c r="BL283" s="34">
        <v>0</v>
      </c>
      <c r="BM283" s="34">
        <v>0</v>
      </c>
      <c r="BN283" s="35">
        <f t="shared" si="120"/>
        <v>0</v>
      </c>
      <c r="BO283" s="36">
        <f t="shared" si="121"/>
        <v>-4</v>
      </c>
      <c r="BP283" s="37"/>
      <c r="BQ283" s="35">
        <f t="shared" si="132"/>
        <v>0</v>
      </c>
      <c r="BR283" s="37"/>
      <c r="BS283" s="136">
        <f t="shared" si="133"/>
        <v>0</v>
      </c>
      <c r="BT283" s="137">
        <f t="shared" si="134"/>
        <v>0</v>
      </c>
      <c r="BU283" s="138">
        <f t="shared" si="135"/>
        <v>0</v>
      </c>
      <c r="BV283" s="137">
        <v>-12829.182386378059</v>
      </c>
      <c r="BW283" s="35">
        <f t="shared" si="136"/>
        <v>-12829.182386378059</v>
      </c>
      <c r="BX283" s="49" t="s">
        <v>26</v>
      </c>
      <c r="BY283" s="36">
        <f t="shared" si="122"/>
        <v>-12829.182386378059</v>
      </c>
      <c r="BZ283" s="139"/>
      <c r="CA283" s="70"/>
      <c r="CB283" s="124">
        <v>274</v>
      </c>
      <c r="CC283" s="125">
        <v>0</v>
      </c>
      <c r="CD283" s="140">
        <v>0</v>
      </c>
      <c r="CE283" s="140">
        <v>0</v>
      </c>
      <c r="CF283" s="140">
        <v>0</v>
      </c>
      <c r="CG283" s="141">
        <v>0</v>
      </c>
      <c r="CK283" s="139"/>
    </row>
    <row r="284" spans="1:89" x14ac:dyDescent="0.25">
      <c r="A284" s="119">
        <v>275</v>
      </c>
      <c r="B284" s="119">
        <v>276</v>
      </c>
      <c r="C284" s="120" t="s">
        <v>337</v>
      </c>
      <c r="D284" s="8">
        <f t="shared" si="123"/>
        <v>3.5</v>
      </c>
      <c r="E284" s="9">
        <f t="shared" si="137"/>
        <v>35242</v>
      </c>
      <c r="F284" s="9">
        <f t="shared" si="137"/>
        <v>0</v>
      </c>
      <c r="G284" s="9">
        <f t="shared" si="137"/>
        <v>3126</v>
      </c>
      <c r="H284" s="26">
        <f t="shared" si="124"/>
        <v>38368</v>
      </c>
      <c r="I284" s="27"/>
      <c r="J284" s="11">
        <f t="shared" si="111"/>
        <v>-238.24546667304219</v>
      </c>
      <c r="K284" s="121">
        <f t="shared" si="125"/>
        <v>-2.7346893579641637E-2</v>
      </c>
      <c r="L284" s="28">
        <f t="shared" si="126"/>
        <v>3126</v>
      </c>
      <c r="M284" s="26">
        <f t="shared" si="127"/>
        <v>2887.7545333269577</v>
      </c>
      <c r="N284" s="29"/>
      <c r="O284" s="30">
        <f t="shared" si="112"/>
        <v>35480.245466673041</v>
      </c>
      <c r="Q284" s="11">
        <f t="shared" si="113"/>
        <v>0</v>
      </c>
      <c r="R284" s="9">
        <f t="shared" si="114"/>
        <v>-238.24546667304219</v>
      </c>
      <c r="S284" s="9">
        <f t="shared" si="115"/>
        <v>3126</v>
      </c>
      <c r="T284" s="10">
        <f t="shared" si="116"/>
        <v>2887.7545333269577</v>
      </c>
      <c r="V284" s="30">
        <f t="shared" si="117"/>
        <v>11837.975492909503</v>
      </c>
      <c r="W284" s="123"/>
      <c r="X284" s="124">
        <v>275</v>
      </c>
      <c r="Y284" s="125">
        <v>3.5</v>
      </c>
      <c r="Z284" s="125">
        <v>0</v>
      </c>
      <c r="AA284" s="126">
        <v>0</v>
      </c>
      <c r="AB284" s="127">
        <v>35242</v>
      </c>
      <c r="AC284" s="127">
        <v>0</v>
      </c>
      <c r="AD284" s="127">
        <v>35242</v>
      </c>
      <c r="AE284" s="127">
        <v>0</v>
      </c>
      <c r="AF284" s="127">
        <v>3126</v>
      </c>
      <c r="AG284" s="127">
        <v>38368</v>
      </c>
      <c r="AH284" s="127">
        <v>0</v>
      </c>
      <c r="AI284" s="127">
        <v>0</v>
      </c>
      <c r="AJ284" s="127">
        <v>0</v>
      </c>
      <c r="AK284" s="127">
        <v>0</v>
      </c>
      <c r="AL284" s="128">
        <v>38368</v>
      </c>
      <c r="AN284" s="124">
        <v>275</v>
      </c>
      <c r="AO284" s="129">
        <v>276</v>
      </c>
      <c r="AP284" s="130" t="s">
        <v>337</v>
      </c>
      <c r="AQ284" s="131">
        <f t="shared" si="118"/>
        <v>35242</v>
      </c>
      <c r="AR284" s="132">
        <v>45487</v>
      </c>
      <c r="AS284" s="131">
        <f t="shared" si="128"/>
        <v>0</v>
      </c>
      <c r="AT284" s="131">
        <v>5927</v>
      </c>
      <c r="AU284" s="131">
        <v>2126</v>
      </c>
      <c r="AV284" s="131">
        <v>861.75</v>
      </c>
      <c r="AW284" s="131">
        <v>0</v>
      </c>
      <c r="AX284" s="131">
        <v>158.75</v>
      </c>
      <c r="AY284" s="131">
        <f t="shared" si="129"/>
        <v>-361.52450709049663</v>
      </c>
      <c r="AZ284" s="133">
        <f t="shared" si="130"/>
        <v>8711.9754929095034</v>
      </c>
      <c r="BA284" s="134">
        <f t="shared" si="119"/>
        <v>-238.24546667304219</v>
      </c>
      <c r="BB284" s="134"/>
      <c r="BC284" s="134"/>
      <c r="BD284" s="64"/>
      <c r="BE284" s="31">
        <v>275</v>
      </c>
      <c r="BF284" s="32" t="s">
        <v>337</v>
      </c>
      <c r="BG284" s="135">
        <v>0</v>
      </c>
      <c r="BH284" s="33">
        <v>0</v>
      </c>
      <c r="BI284" s="33"/>
      <c r="BJ284" s="34">
        <v>0</v>
      </c>
      <c r="BK284" s="35">
        <f t="shared" si="131"/>
        <v>0</v>
      </c>
      <c r="BL284" s="34">
        <v>0</v>
      </c>
      <c r="BM284" s="34">
        <v>0</v>
      </c>
      <c r="BN284" s="35">
        <f t="shared" si="120"/>
        <v>0</v>
      </c>
      <c r="BO284" s="36">
        <f t="shared" si="121"/>
        <v>0</v>
      </c>
      <c r="BP284" s="37"/>
      <c r="BQ284" s="35">
        <f t="shared" si="132"/>
        <v>0</v>
      </c>
      <c r="BR284" s="37"/>
      <c r="BS284" s="136">
        <f t="shared" si="133"/>
        <v>0</v>
      </c>
      <c r="BT284" s="137">
        <f t="shared" si="134"/>
        <v>0</v>
      </c>
      <c r="BU284" s="138">
        <f t="shared" si="135"/>
        <v>0</v>
      </c>
      <c r="BV284" s="137">
        <v>-361.52450709049663</v>
      </c>
      <c r="BW284" s="35">
        <f t="shared" si="136"/>
        <v>-361.52450709049663</v>
      </c>
      <c r="BX284" s="49" t="s">
        <v>26</v>
      </c>
      <c r="BY284" s="36">
        <f t="shared" si="122"/>
        <v>-361.52450709049663</v>
      </c>
      <c r="BZ284" s="139"/>
      <c r="CA284" s="70"/>
      <c r="CB284" s="124">
        <v>275</v>
      </c>
      <c r="CC284" s="125">
        <v>0</v>
      </c>
      <c r="CD284" s="140">
        <v>0</v>
      </c>
      <c r="CE284" s="140">
        <v>0</v>
      </c>
      <c r="CF284" s="140">
        <v>0</v>
      </c>
      <c r="CG284" s="141">
        <v>0</v>
      </c>
      <c r="CK284" s="139"/>
    </row>
    <row r="285" spans="1:89" x14ac:dyDescent="0.25">
      <c r="A285" s="119">
        <v>276</v>
      </c>
      <c r="B285" s="119">
        <v>277</v>
      </c>
      <c r="C285" s="120" t="s">
        <v>338</v>
      </c>
      <c r="D285" s="8">
        <f t="shared" si="123"/>
        <v>2</v>
      </c>
      <c r="E285" s="9">
        <f t="shared" si="137"/>
        <v>32414</v>
      </c>
      <c r="F285" s="9">
        <f t="shared" si="137"/>
        <v>0</v>
      </c>
      <c r="G285" s="9">
        <f t="shared" si="137"/>
        <v>1763</v>
      </c>
      <c r="H285" s="26">
        <f t="shared" si="124"/>
        <v>34177</v>
      </c>
      <c r="I285" s="27"/>
      <c r="J285" s="11">
        <f t="shared" si="111"/>
        <v>809.35594770118189</v>
      </c>
      <c r="K285" s="121">
        <f t="shared" si="125"/>
        <v>0.15887937878197364</v>
      </c>
      <c r="L285" s="28">
        <f t="shared" si="126"/>
        <v>1763</v>
      </c>
      <c r="M285" s="26">
        <f t="shared" si="127"/>
        <v>2572.3559477011818</v>
      </c>
      <c r="N285" s="29"/>
      <c r="O285" s="30">
        <f t="shared" si="112"/>
        <v>31604.64405229882</v>
      </c>
      <c r="Q285" s="11">
        <f t="shared" si="113"/>
        <v>0</v>
      </c>
      <c r="R285" s="9">
        <f t="shared" si="114"/>
        <v>809.35594770118189</v>
      </c>
      <c r="S285" s="9">
        <f t="shared" si="115"/>
        <v>1763</v>
      </c>
      <c r="T285" s="10">
        <f t="shared" si="116"/>
        <v>2572.3559477011818</v>
      </c>
      <c r="V285" s="30">
        <f t="shared" si="117"/>
        <v>6857.153526442482</v>
      </c>
      <c r="W285" s="123"/>
      <c r="X285" s="124">
        <v>276</v>
      </c>
      <c r="Y285" s="125">
        <v>2</v>
      </c>
      <c r="Z285" s="125">
        <v>2.5827568964849376E-2</v>
      </c>
      <c r="AA285" s="126">
        <v>0</v>
      </c>
      <c r="AB285" s="127">
        <v>32414</v>
      </c>
      <c r="AC285" s="127">
        <v>0</v>
      </c>
      <c r="AD285" s="127">
        <v>32414</v>
      </c>
      <c r="AE285" s="127">
        <v>0</v>
      </c>
      <c r="AF285" s="127">
        <v>1763</v>
      </c>
      <c r="AG285" s="127">
        <v>34177</v>
      </c>
      <c r="AH285" s="127">
        <v>0</v>
      </c>
      <c r="AI285" s="127">
        <v>0</v>
      </c>
      <c r="AJ285" s="127">
        <v>0</v>
      </c>
      <c r="AK285" s="127">
        <v>0</v>
      </c>
      <c r="AL285" s="128">
        <v>34177</v>
      </c>
      <c r="AN285" s="124">
        <v>276</v>
      </c>
      <c r="AO285" s="129">
        <v>277</v>
      </c>
      <c r="AP285" s="130" t="s">
        <v>338</v>
      </c>
      <c r="AQ285" s="131">
        <f t="shared" si="118"/>
        <v>32414</v>
      </c>
      <c r="AR285" s="132">
        <v>30950</v>
      </c>
      <c r="AS285" s="131">
        <f t="shared" si="128"/>
        <v>1464</v>
      </c>
      <c r="AT285" s="131">
        <v>3866</v>
      </c>
      <c r="AU285" s="131">
        <v>0</v>
      </c>
      <c r="AV285" s="131">
        <v>0</v>
      </c>
      <c r="AW285" s="131">
        <v>0</v>
      </c>
      <c r="AX285" s="131">
        <v>0</v>
      </c>
      <c r="AY285" s="131">
        <f t="shared" si="129"/>
        <v>-235.84647355751804</v>
      </c>
      <c r="AZ285" s="133">
        <f t="shared" si="130"/>
        <v>5094.153526442482</v>
      </c>
      <c r="BA285" s="134">
        <f t="shared" si="119"/>
        <v>809.35594770118189</v>
      </c>
      <c r="BB285" s="134"/>
      <c r="BC285" s="134"/>
      <c r="BD285" s="64"/>
      <c r="BE285" s="31">
        <v>276</v>
      </c>
      <c r="BF285" s="32" t="s">
        <v>338</v>
      </c>
      <c r="BG285" s="135">
        <v>0</v>
      </c>
      <c r="BH285" s="33">
        <v>0</v>
      </c>
      <c r="BI285" s="33"/>
      <c r="BJ285" s="34">
        <v>0</v>
      </c>
      <c r="BK285" s="35">
        <f t="shared" si="131"/>
        <v>0</v>
      </c>
      <c r="BL285" s="34">
        <v>0</v>
      </c>
      <c r="BM285" s="34">
        <v>0</v>
      </c>
      <c r="BN285" s="35">
        <f t="shared" si="120"/>
        <v>0</v>
      </c>
      <c r="BO285" s="36">
        <f t="shared" si="121"/>
        <v>0</v>
      </c>
      <c r="BP285" s="37"/>
      <c r="BQ285" s="35">
        <f t="shared" si="132"/>
        <v>0</v>
      </c>
      <c r="BR285" s="37"/>
      <c r="BS285" s="136">
        <f t="shared" si="133"/>
        <v>1464</v>
      </c>
      <c r="BT285" s="137">
        <f t="shared" si="134"/>
        <v>1464</v>
      </c>
      <c r="BU285" s="138">
        <f t="shared" si="135"/>
        <v>0</v>
      </c>
      <c r="BV285" s="137">
        <v>-235.84647355751804</v>
      </c>
      <c r="BW285" s="35">
        <f t="shared" si="136"/>
        <v>-235.84647355751804</v>
      </c>
      <c r="BX285" s="49" t="s">
        <v>26</v>
      </c>
      <c r="BY285" s="36">
        <f t="shared" si="122"/>
        <v>-235.84647355751804</v>
      </c>
      <c r="BZ285" s="139"/>
      <c r="CA285" s="70"/>
      <c r="CB285" s="124">
        <v>276</v>
      </c>
      <c r="CC285" s="125">
        <v>0</v>
      </c>
      <c r="CD285" s="140">
        <v>0</v>
      </c>
      <c r="CE285" s="140">
        <v>0</v>
      </c>
      <c r="CF285" s="140">
        <v>0</v>
      </c>
      <c r="CG285" s="141">
        <v>0</v>
      </c>
      <c r="CK285" s="139"/>
    </row>
    <row r="286" spans="1:89" x14ac:dyDescent="0.25">
      <c r="A286" s="119">
        <v>277</v>
      </c>
      <c r="B286" s="119">
        <v>278</v>
      </c>
      <c r="C286" s="120" t="s">
        <v>339</v>
      </c>
      <c r="D286" s="8">
        <f t="shared" si="123"/>
        <v>65.009999999999991</v>
      </c>
      <c r="E286" s="9">
        <f t="shared" si="137"/>
        <v>738458</v>
      </c>
      <c r="F286" s="9">
        <f t="shared" si="137"/>
        <v>0</v>
      </c>
      <c r="G286" s="9">
        <f t="shared" si="137"/>
        <v>53517</v>
      </c>
      <c r="H286" s="26">
        <f t="shared" si="124"/>
        <v>791975</v>
      </c>
      <c r="I286" s="27"/>
      <c r="J286" s="11">
        <f t="shared" si="111"/>
        <v>478695.94555769383</v>
      </c>
      <c r="K286" s="121">
        <f t="shared" si="125"/>
        <v>0.65729341054368773</v>
      </c>
      <c r="L286" s="28">
        <f t="shared" si="126"/>
        <v>53517</v>
      </c>
      <c r="M286" s="26">
        <f t="shared" si="127"/>
        <v>532212.94555769383</v>
      </c>
      <c r="N286" s="29"/>
      <c r="O286" s="30">
        <f t="shared" si="112"/>
        <v>259762.05444230617</v>
      </c>
      <c r="Q286" s="11">
        <f t="shared" si="113"/>
        <v>67132</v>
      </c>
      <c r="R286" s="9">
        <f t="shared" si="114"/>
        <v>478695.94555769383</v>
      </c>
      <c r="S286" s="9">
        <f t="shared" si="115"/>
        <v>58053</v>
      </c>
      <c r="T286" s="10">
        <f t="shared" si="116"/>
        <v>599344.94555769383</v>
      </c>
      <c r="V286" s="30">
        <f t="shared" si="117"/>
        <v>848932.5</v>
      </c>
      <c r="W286" s="123"/>
      <c r="X286" s="124">
        <v>277</v>
      </c>
      <c r="Y286" s="125">
        <v>65.009999999999991</v>
      </c>
      <c r="Z286" s="125">
        <v>0</v>
      </c>
      <c r="AA286" s="126">
        <v>0</v>
      </c>
      <c r="AB286" s="127">
        <v>738458</v>
      </c>
      <c r="AC286" s="127">
        <v>0</v>
      </c>
      <c r="AD286" s="127">
        <v>738458</v>
      </c>
      <c r="AE286" s="127">
        <v>0</v>
      </c>
      <c r="AF286" s="127">
        <v>53517</v>
      </c>
      <c r="AG286" s="127">
        <v>791975</v>
      </c>
      <c r="AH286" s="127">
        <v>62596</v>
      </c>
      <c r="AI286" s="127">
        <v>0</v>
      </c>
      <c r="AJ286" s="127">
        <v>4536</v>
      </c>
      <c r="AK286" s="127">
        <v>67132</v>
      </c>
      <c r="AL286" s="128">
        <v>859107</v>
      </c>
      <c r="AN286" s="124">
        <v>277</v>
      </c>
      <c r="AO286" s="129">
        <v>278</v>
      </c>
      <c r="AP286" s="130" t="s">
        <v>339</v>
      </c>
      <c r="AQ286" s="131">
        <f t="shared" si="118"/>
        <v>738458</v>
      </c>
      <c r="AR286" s="132">
        <v>12063</v>
      </c>
      <c r="AS286" s="131">
        <f t="shared" si="128"/>
        <v>726395</v>
      </c>
      <c r="AT286" s="131">
        <v>0</v>
      </c>
      <c r="AU286" s="131">
        <v>1773.25</v>
      </c>
      <c r="AV286" s="131">
        <v>62.25</v>
      </c>
      <c r="AW286" s="131">
        <v>53</v>
      </c>
      <c r="AX286" s="131">
        <v>0</v>
      </c>
      <c r="AY286" s="131">
        <f t="shared" si="129"/>
        <v>0</v>
      </c>
      <c r="AZ286" s="133">
        <f t="shared" si="130"/>
        <v>728283.5</v>
      </c>
      <c r="BA286" s="134">
        <f t="shared" si="119"/>
        <v>478695.94555769383</v>
      </c>
      <c r="BB286" s="134"/>
      <c r="BC286" s="134"/>
      <c r="BD286" s="64"/>
      <c r="BE286" s="31">
        <v>277</v>
      </c>
      <c r="BF286" s="32" t="s">
        <v>339</v>
      </c>
      <c r="BG286" s="135">
        <v>0</v>
      </c>
      <c r="BH286" s="33">
        <v>0</v>
      </c>
      <c r="BI286" s="33"/>
      <c r="BJ286" s="34">
        <v>0</v>
      </c>
      <c r="BK286" s="35">
        <f t="shared" si="131"/>
        <v>0</v>
      </c>
      <c r="BL286" s="34">
        <v>0</v>
      </c>
      <c r="BM286" s="34">
        <v>0</v>
      </c>
      <c r="BN286" s="35">
        <f t="shared" si="120"/>
        <v>0</v>
      </c>
      <c r="BO286" s="36">
        <f t="shared" si="121"/>
        <v>0</v>
      </c>
      <c r="BP286" s="37"/>
      <c r="BQ286" s="35">
        <f t="shared" si="132"/>
        <v>0</v>
      </c>
      <c r="BR286" s="37"/>
      <c r="BS286" s="136">
        <f t="shared" si="133"/>
        <v>726395</v>
      </c>
      <c r="BT286" s="137">
        <f t="shared" si="134"/>
        <v>726395</v>
      </c>
      <c r="BU286" s="138">
        <f t="shared" si="135"/>
        <v>0</v>
      </c>
      <c r="BV286" s="137">
        <v>0</v>
      </c>
      <c r="BW286" s="35">
        <f t="shared" si="136"/>
        <v>0</v>
      </c>
      <c r="BX286" s="49" t="s">
        <v>26</v>
      </c>
      <c r="BY286" s="36">
        <f t="shared" si="122"/>
        <v>0</v>
      </c>
      <c r="BZ286" s="139"/>
      <c r="CA286" s="70"/>
      <c r="CB286" s="124">
        <v>277</v>
      </c>
      <c r="CC286" s="125">
        <v>0</v>
      </c>
      <c r="CD286" s="140">
        <v>0</v>
      </c>
      <c r="CE286" s="140">
        <v>0</v>
      </c>
      <c r="CF286" s="140">
        <v>0</v>
      </c>
      <c r="CG286" s="141">
        <v>0</v>
      </c>
      <c r="CK286" s="139"/>
    </row>
    <row r="287" spans="1:89" x14ac:dyDescent="0.25">
      <c r="A287" s="119">
        <v>278</v>
      </c>
      <c r="B287" s="119">
        <v>275</v>
      </c>
      <c r="C287" s="120" t="s">
        <v>340</v>
      </c>
      <c r="D287" s="8">
        <f t="shared" si="123"/>
        <v>95.6</v>
      </c>
      <c r="E287" s="9">
        <f t="shared" si="137"/>
        <v>1131695</v>
      </c>
      <c r="F287" s="9">
        <f t="shared" si="137"/>
        <v>0</v>
      </c>
      <c r="G287" s="9">
        <f t="shared" si="137"/>
        <v>83455</v>
      </c>
      <c r="H287" s="26">
        <f t="shared" si="124"/>
        <v>1215150</v>
      </c>
      <c r="I287" s="27"/>
      <c r="J287" s="11">
        <f t="shared" si="111"/>
        <v>22974.795737825672</v>
      </c>
      <c r="K287" s="121">
        <f t="shared" si="125"/>
        <v>0.1366244147343125</v>
      </c>
      <c r="L287" s="28">
        <f t="shared" si="126"/>
        <v>83455</v>
      </c>
      <c r="M287" s="26">
        <f t="shared" si="127"/>
        <v>106429.79573782567</v>
      </c>
      <c r="N287" s="29"/>
      <c r="O287" s="30">
        <f t="shared" si="112"/>
        <v>1108720.2042621744</v>
      </c>
      <c r="Q287" s="11">
        <f t="shared" si="113"/>
        <v>27212</v>
      </c>
      <c r="R287" s="9">
        <f t="shared" si="114"/>
        <v>22974.795737825672</v>
      </c>
      <c r="S287" s="9">
        <f t="shared" si="115"/>
        <v>85235</v>
      </c>
      <c r="T287" s="10">
        <f t="shared" si="116"/>
        <v>133641.79573782568</v>
      </c>
      <c r="V287" s="30">
        <f t="shared" si="117"/>
        <v>278827.25</v>
      </c>
      <c r="W287" s="123"/>
      <c r="X287" s="124">
        <v>278</v>
      </c>
      <c r="Y287" s="125">
        <v>95.6</v>
      </c>
      <c r="Z287" s="125">
        <v>0.1531692989185027</v>
      </c>
      <c r="AA287" s="126">
        <v>0</v>
      </c>
      <c r="AB287" s="127">
        <v>1131695</v>
      </c>
      <c r="AC287" s="127">
        <v>0</v>
      </c>
      <c r="AD287" s="127">
        <v>1131695</v>
      </c>
      <c r="AE287" s="127">
        <v>0</v>
      </c>
      <c r="AF287" s="127">
        <v>83455</v>
      </c>
      <c r="AG287" s="127">
        <v>1215150</v>
      </c>
      <c r="AH287" s="127">
        <v>25432</v>
      </c>
      <c r="AI287" s="127">
        <v>0</v>
      </c>
      <c r="AJ287" s="127">
        <v>1780</v>
      </c>
      <c r="AK287" s="127">
        <v>27212</v>
      </c>
      <c r="AL287" s="128">
        <v>1242362</v>
      </c>
      <c r="AN287" s="124">
        <v>278</v>
      </c>
      <c r="AO287" s="129">
        <v>275</v>
      </c>
      <c r="AP287" s="130" t="s">
        <v>340</v>
      </c>
      <c r="AQ287" s="131">
        <f t="shared" si="118"/>
        <v>1131695</v>
      </c>
      <c r="AR287" s="132">
        <v>1096832</v>
      </c>
      <c r="AS287" s="131">
        <f t="shared" si="128"/>
        <v>34863</v>
      </c>
      <c r="AT287" s="131">
        <v>0</v>
      </c>
      <c r="AU287" s="131">
        <v>31396</v>
      </c>
      <c r="AV287" s="131">
        <v>33676.5</v>
      </c>
      <c r="AW287" s="131">
        <v>16472.75</v>
      </c>
      <c r="AX287" s="131">
        <v>51752</v>
      </c>
      <c r="AY287" s="131">
        <f t="shared" si="129"/>
        <v>0</v>
      </c>
      <c r="AZ287" s="133">
        <f t="shared" si="130"/>
        <v>168160.25</v>
      </c>
      <c r="BA287" s="134">
        <f t="shared" si="119"/>
        <v>22974.795737825672</v>
      </c>
      <c r="BB287" s="134"/>
      <c r="BC287" s="134"/>
      <c r="BD287" s="64"/>
      <c r="BE287" s="31">
        <v>278</v>
      </c>
      <c r="BF287" s="32" t="s">
        <v>340</v>
      </c>
      <c r="BG287" s="135">
        <v>0</v>
      </c>
      <c r="BH287" s="33">
        <v>0</v>
      </c>
      <c r="BI287" s="33"/>
      <c r="BJ287" s="34">
        <v>0</v>
      </c>
      <c r="BK287" s="35">
        <f t="shared" si="131"/>
        <v>0</v>
      </c>
      <c r="BL287" s="34">
        <v>0</v>
      </c>
      <c r="BM287" s="34">
        <v>0</v>
      </c>
      <c r="BN287" s="35">
        <f t="shared" si="120"/>
        <v>0</v>
      </c>
      <c r="BO287" s="36">
        <f t="shared" si="121"/>
        <v>0</v>
      </c>
      <c r="BP287" s="37"/>
      <c r="BQ287" s="35">
        <f t="shared" si="132"/>
        <v>0</v>
      </c>
      <c r="BR287" s="37"/>
      <c r="BS287" s="136">
        <f t="shared" si="133"/>
        <v>34863</v>
      </c>
      <c r="BT287" s="137">
        <f t="shared" si="134"/>
        <v>34863</v>
      </c>
      <c r="BU287" s="138">
        <f t="shared" si="135"/>
        <v>0</v>
      </c>
      <c r="BV287" s="137">
        <v>0</v>
      </c>
      <c r="BW287" s="35">
        <f t="shared" si="136"/>
        <v>0</v>
      </c>
      <c r="BX287" s="49" t="s">
        <v>26</v>
      </c>
      <c r="BY287" s="36">
        <f t="shared" si="122"/>
        <v>0</v>
      </c>
      <c r="BZ287" s="139"/>
      <c r="CA287" s="70"/>
      <c r="CB287" s="124">
        <v>278</v>
      </c>
      <c r="CC287" s="125">
        <v>0</v>
      </c>
      <c r="CD287" s="140">
        <v>0</v>
      </c>
      <c r="CE287" s="140">
        <v>0</v>
      </c>
      <c r="CF287" s="140">
        <v>0</v>
      </c>
      <c r="CG287" s="141">
        <v>0</v>
      </c>
      <c r="CK287" s="139"/>
    </row>
    <row r="288" spans="1:89" x14ac:dyDescent="0.25">
      <c r="A288" s="119">
        <v>279</v>
      </c>
      <c r="B288" s="119">
        <v>279</v>
      </c>
      <c r="C288" s="120" t="s">
        <v>341</v>
      </c>
      <c r="D288" s="8">
        <f t="shared" si="123"/>
        <v>0</v>
      </c>
      <c r="E288" s="9">
        <f t="shared" si="137"/>
        <v>0</v>
      </c>
      <c r="F288" s="9">
        <f t="shared" si="137"/>
        <v>0</v>
      </c>
      <c r="G288" s="9">
        <f t="shared" si="137"/>
        <v>0</v>
      </c>
      <c r="H288" s="26">
        <f t="shared" si="124"/>
        <v>0</v>
      </c>
      <c r="I288" s="27"/>
      <c r="J288" s="11">
        <f t="shared" si="111"/>
        <v>0</v>
      </c>
      <c r="K288" s="121" t="str">
        <f t="shared" si="125"/>
        <v/>
      </c>
      <c r="L288" s="28">
        <f t="shared" si="126"/>
        <v>0</v>
      </c>
      <c r="M288" s="26">
        <f t="shared" si="127"/>
        <v>0</v>
      </c>
      <c r="N288" s="29"/>
      <c r="O288" s="30">
        <f t="shared" si="112"/>
        <v>0</v>
      </c>
      <c r="Q288" s="11">
        <f t="shared" si="113"/>
        <v>0</v>
      </c>
      <c r="R288" s="9">
        <f t="shared" si="114"/>
        <v>0</v>
      </c>
      <c r="S288" s="9">
        <f t="shared" si="115"/>
        <v>0</v>
      </c>
      <c r="T288" s="10">
        <f t="shared" si="116"/>
        <v>0</v>
      </c>
      <c r="V288" s="30">
        <f t="shared" si="117"/>
        <v>0</v>
      </c>
      <c r="W288" s="123"/>
      <c r="X288" s="124">
        <v>279</v>
      </c>
      <c r="Y288" s="125"/>
      <c r="Z288" s="125"/>
      <c r="AA288" s="126"/>
      <c r="AB288" s="127"/>
      <c r="AC288" s="127"/>
      <c r="AD288" s="127"/>
      <c r="AE288" s="127"/>
      <c r="AF288" s="127"/>
      <c r="AG288" s="127"/>
      <c r="AH288" s="127"/>
      <c r="AI288" s="127"/>
      <c r="AJ288" s="127"/>
      <c r="AK288" s="127"/>
      <c r="AL288" s="128"/>
      <c r="AN288" s="124">
        <v>279</v>
      </c>
      <c r="AO288" s="129">
        <v>279</v>
      </c>
      <c r="AP288" s="130" t="s">
        <v>341</v>
      </c>
      <c r="AQ288" s="131">
        <f t="shared" si="118"/>
        <v>0</v>
      </c>
      <c r="AR288" s="132">
        <v>0</v>
      </c>
      <c r="AS288" s="131">
        <f t="shared" si="128"/>
        <v>0</v>
      </c>
      <c r="AT288" s="131">
        <v>0</v>
      </c>
      <c r="AU288" s="131">
        <v>0</v>
      </c>
      <c r="AV288" s="131">
        <v>0</v>
      </c>
      <c r="AW288" s="131">
        <v>0</v>
      </c>
      <c r="AX288" s="131">
        <v>0</v>
      </c>
      <c r="AY288" s="131">
        <f t="shared" si="129"/>
        <v>0</v>
      </c>
      <c r="AZ288" s="133">
        <f t="shared" si="130"/>
        <v>0</v>
      </c>
      <c r="BA288" s="134">
        <f t="shared" si="119"/>
        <v>0</v>
      </c>
      <c r="BB288" s="134"/>
      <c r="BC288" s="134"/>
      <c r="BD288" s="64"/>
      <c r="BE288" s="31">
        <v>279</v>
      </c>
      <c r="BF288" s="32" t="s">
        <v>341</v>
      </c>
      <c r="BG288" s="135">
        <v>0</v>
      </c>
      <c r="BH288" s="33">
        <v>0</v>
      </c>
      <c r="BI288" s="33"/>
      <c r="BJ288" s="34">
        <v>0</v>
      </c>
      <c r="BK288" s="35">
        <f t="shared" si="131"/>
        <v>0</v>
      </c>
      <c r="BL288" s="34">
        <v>0</v>
      </c>
      <c r="BM288" s="34">
        <v>0</v>
      </c>
      <c r="BN288" s="35">
        <f t="shared" si="120"/>
        <v>0</v>
      </c>
      <c r="BO288" s="36">
        <f t="shared" si="121"/>
        <v>0</v>
      </c>
      <c r="BP288" s="37"/>
      <c r="BQ288" s="35">
        <f t="shared" si="132"/>
        <v>0</v>
      </c>
      <c r="BR288" s="37"/>
      <c r="BS288" s="136">
        <f t="shared" si="133"/>
        <v>0</v>
      </c>
      <c r="BT288" s="137">
        <f t="shared" si="134"/>
        <v>0</v>
      </c>
      <c r="BU288" s="138">
        <f t="shared" si="135"/>
        <v>0</v>
      </c>
      <c r="BV288" s="137">
        <v>0</v>
      </c>
      <c r="BW288" s="35">
        <f t="shared" si="136"/>
        <v>0</v>
      </c>
      <c r="BX288" s="49" t="s">
        <v>26</v>
      </c>
      <c r="BY288" s="36">
        <f t="shared" si="122"/>
        <v>0</v>
      </c>
      <c r="BZ288" s="139"/>
      <c r="CA288" s="70"/>
      <c r="CB288" s="124">
        <v>279</v>
      </c>
      <c r="CC288" s="125"/>
      <c r="CD288" s="140"/>
      <c r="CE288" s="140"/>
      <c r="CF288" s="140"/>
      <c r="CG288" s="141"/>
      <c r="CK288" s="139"/>
    </row>
    <row r="289" spans="1:89" x14ac:dyDescent="0.25">
      <c r="A289" s="119">
        <v>280</v>
      </c>
      <c r="B289" s="119">
        <v>280</v>
      </c>
      <c r="C289" s="120" t="s">
        <v>342</v>
      </c>
      <c r="D289" s="8">
        <f t="shared" si="123"/>
        <v>0</v>
      </c>
      <c r="E289" s="9">
        <f t="shared" si="137"/>
        <v>0</v>
      </c>
      <c r="F289" s="9">
        <f t="shared" si="137"/>
        <v>0</v>
      </c>
      <c r="G289" s="9">
        <f t="shared" si="137"/>
        <v>0</v>
      </c>
      <c r="H289" s="26">
        <f t="shared" si="124"/>
        <v>0</v>
      </c>
      <c r="I289" s="27"/>
      <c r="J289" s="11">
        <f t="shared" si="111"/>
        <v>0</v>
      </c>
      <c r="K289" s="121" t="str">
        <f t="shared" si="125"/>
        <v/>
      </c>
      <c r="L289" s="28">
        <f t="shared" si="126"/>
        <v>0</v>
      </c>
      <c r="M289" s="26">
        <f t="shared" si="127"/>
        <v>0</v>
      </c>
      <c r="N289" s="29"/>
      <c r="O289" s="30">
        <f t="shared" si="112"/>
        <v>0</v>
      </c>
      <c r="Q289" s="11">
        <f t="shared" si="113"/>
        <v>0</v>
      </c>
      <c r="R289" s="9">
        <f t="shared" si="114"/>
        <v>0</v>
      </c>
      <c r="S289" s="9">
        <f t="shared" si="115"/>
        <v>0</v>
      </c>
      <c r="T289" s="10">
        <f t="shared" si="116"/>
        <v>0</v>
      </c>
      <c r="V289" s="30">
        <f t="shared" si="117"/>
        <v>0</v>
      </c>
      <c r="W289" s="123"/>
      <c r="X289" s="124">
        <v>280</v>
      </c>
      <c r="Y289" s="125"/>
      <c r="Z289" s="125"/>
      <c r="AA289" s="126"/>
      <c r="AB289" s="127"/>
      <c r="AC289" s="127"/>
      <c r="AD289" s="127"/>
      <c r="AE289" s="127"/>
      <c r="AF289" s="127"/>
      <c r="AG289" s="127"/>
      <c r="AH289" s="127"/>
      <c r="AI289" s="127"/>
      <c r="AJ289" s="127"/>
      <c r="AK289" s="127"/>
      <c r="AL289" s="128"/>
      <c r="AN289" s="124">
        <v>280</v>
      </c>
      <c r="AO289" s="129">
        <v>280</v>
      </c>
      <c r="AP289" s="130" t="s">
        <v>342</v>
      </c>
      <c r="AQ289" s="131">
        <f t="shared" si="118"/>
        <v>0</v>
      </c>
      <c r="AR289" s="132">
        <v>0</v>
      </c>
      <c r="AS289" s="131">
        <f t="shared" si="128"/>
        <v>0</v>
      </c>
      <c r="AT289" s="131">
        <v>0</v>
      </c>
      <c r="AU289" s="131">
        <v>0</v>
      </c>
      <c r="AV289" s="131">
        <v>0</v>
      </c>
      <c r="AW289" s="131">
        <v>0</v>
      </c>
      <c r="AX289" s="131">
        <v>0</v>
      </c>
      <c r="AY289" s="131">
        <f t="shared" si="129"/>
        <v>0</v>
      </c>
      <c r="AZ289" s="133">
        <f t="shared" si="130"/>
        <v>0</v>
      </c>
      <c r="BA289" s="134">
        <f t="shared" si="119"/>
        <v>0</v>
      </c>
      <c r="BB289" s="134"/>
      <c r="BC289" s="134"/>
      <c r="BD289" s="64"/>
      <c r="BE289" s="31">
        <v>280</v>
      </c>
      <c r="BF289" s="32" t="s">
        <v>342</v>
      </c>
      <c r="BG289" s="135">
        <v>0</v>
      </c>
      <c r="BH289" s="33">
        <v>0</v>
      </c>
      <c r="BI289" s="33"/>
      <c r="BJ289" s="34">
        <v>0</v>
      </c>
      <c r="BK289" s="35">
        <f t="shared" si="131"/>
        <v>0</v>
      </c>
      <c r="BL289" s="34">
        <v>0</v>
      </c>
      <c r="BM289" s="34">
        <v>0</v>
      </c>
      <c r="BN289" s="35">
        <f t="shared" si="120"/>
        <v>0</v>
      </c>
      <c r="BO289" s="36">
        <f t="shared" si="121"/>
        <v>0</v>
      </c>
      <c r="BP289" s="37"/>
      <c r="BQ289" s="35">
        <f t="shared" si="132"/>
        <v>0</v>
      </c>
      <c r="BR289" s="37"/>
      <c r="BS289" s="136">
        <f t="shared" si="133"/>
        <v>0</v>
      </c>
      <c r="BT289" s="137">
        <f t="shared" si="134"/>
        <v>0</v>
      </c>
      <c r="BU289" s="138">
        <f t="shared" si="135"/>
        <v>0</v>
      </c>
      <c r="BV289" s="137">
        <v>0</v>
      </c>
      <c r="BW289" s="35">
        <f t="shared" si="136"/>
        <v>0</v>
      </c>
      <c r="BX289" s="49" t="s">
        <v>26</v>
      </c>
      <c r="BY289" s="36">
        <f t="shared" si="122"/>
        <v>0</v>
      </c>
      <c r="BZ289" s="139"/>
      <c r="CA289" s="70"/>
      <c r="CB289" s="124">
        <v>280</v>
      </c>
      <c r="CC289" s="125"/>
      <c r="CD289" s="140"/>
      <c r="CE289" s="140"/>
      <c r="CF289" s="140"/>
      <c r="CG289" s="141"/>
      <c r="CK289" s="139"/>
    </row>
    <row r="290" spans="1:89" x14ac:dyDescent="0.25">
      <c r="A290" s="119">
        <v>281</v>
      </c>
      <c r="B290" s="119">
        <v>281</v>
      </c>
      <c r="C290" s="120" t="s">
        <v>343</v>
      </c>
      <c r="D290" s="8">
        <f t="shared" si="123"/>
        <v>3704.1799999999957</v>
      </c>
      <c r="E290" s="9">
        <f t="shared" si="137"/>
        <v>41958076</v>
      </c>
      <c r="F290" s="9">
        <f t="shared" si="137"/>
        <v>0</v>
      </c>
      <c r="G290" s="9">
        <f t="shared" si="137"/>
        <v>3291300</v>
      </c>
      <c r="H290" s="26">
        <f t="shared" si="124"/>
        <v>45249376</v>
      </c>
      <c r="I290" s="27"/>
      <c r="J290" s="11">
        <f t="shared" si="111"/>
        <v>2554838.4772774326</v>
      </c>
      <c r="K290" s="121">
        <f t="shared" si="125"/>
        <v>0.32153823087438677</v>
      </c>
      <c r="L290" s="28">
        <f t="shared" si="126"/>
        <v>3291300</v>
      </c>
      <c r="M290" s="26">
        <f t="shared" si="127"/>
        <v>5846138.4772774326</v>
      </c>
      <c r="N290" s="29"/>
      <c r="O290" s="30">
        <f t="shared" si="112"/>
        <v>39403237.522722565</v>
      </c>
      <c r="Q290" s="11">
        <f t="shared" si="113"/>
        <v>221259</v>
      </c>
      <c r="R290" s="9">
        <f t="shared" si="114"/>
        <v>2554838.4772774326</v>
      </c>
      <c r="S290" s="9">
        <f t="shared" si="115"/>
        <v>3307602</v>
      </c>
      <c r="T290" s="10">
        <f t="shared" si="116"/>
        <v>6067397.4772774326</v>
      </c>
      <c r="V290" s="30">
        <f t="shared" si="117"/>
        <v>11458234.605447723</v>
      </c>
      <c r="W290" s="123"/>
      <c r="X290" s="124">
        <v>281</v>
      </c>
      <c r="Y290" s="125">
        <v>3704.1799999999957</v>
      </c>
      <c r="Z290" s="125">
        <v>0.25092627508566334</v>
      </c>
      <c r="AA290" s="126">
        <v>0</v>
      </c>
      <c r="AB290" s="127">
        <v>41958076</v>
      </c>
      <c r="AC290" s="127">
        <v>0</v>
      </c>
      <c r="AD290" s="127">
        <v>41958076</v>
      </c>
      <c r="AE290" s="127">
        <v>0</v>
      </c>
      <c r="AF290" s="127">
        <v>3291300</v>
      </c>
      <c r="AG290" s="127">
        <v>45249376</v>
      </c>
      <c r="AH290" s="127">
        <v>204957</v>
      </c>
      <c r="AI290" s="127">
        <v>0</v>
      </c>
      <c r="AJ290" s="127">
        <v>16302</v>
      </c>
      <c r="AK290" s="127">
        <v>221259</v>
      </c>
      <c r="AL290" s="128">
        <v>45470635</v>
      </c>
      <c r="AN290" s="124">
        <v>281</v>
      </c>
      <c r="AO290" s="129">
        <v>281</v>
      </c>
      <c r="AP290" s="130" t="s">
        <v>343</v>
      </c>
      <c r="AQ290" s="131">
        <f t="shared" si="118"/>
        <v>41958076</v>
      </c>
      <c r="AR290" s="132">
        <v>38041197</v>
      </c>
      <c r="AS290" s="131">
        <f t="shared" si="128"/>
        <v>3916879</v>
      </c>
      <c r="AT290" s="131">
        <v>656558</v>
      </c>
      <c r="AU290" s="131">
        <v>1118226.25</v>
      </c>
      <c r="AV290" s="131">
        <v>810043.25</v>
      </c>
      <c r="AW290" s="131">
        <v>877128.25</v>
      </c>
      <c r="AX290" s="131">
        <v>606891.75</v>
      </c>
      <c r="AY290" s="131">
        <f t="shared" si="129"/>
        <v>-40050.894552276935</v>
      </c>
      <c r="AZ290" s="133">
        <f t="shared" si="130"/>
        <v>7945675.6054477226</v>
      </c>
      <c r="BA290" s="134">
        <f t="shared" si="119"/>
        <v>2554838.4772774326</v>
      </c>
      <c r="BB290" s="134"/>
      <c r="BC290" s="134"/>
      <c r="BD290" s="64"/>
      <c r="BE290" s="31">
        <v>281</v>
      </c>
      <c r="BF290" s="32" t="s">
        <v>343</v>
      </c>
      <c r="BG290" s="135">
        <v>0</v>
      </c>
      <c r="BH290" s="33">
        <v>0</v>
      </c>
      <c r="BI290" s="33"/>
      <c r="BJ290" s="34">
        <v>0</v>
      </c>
      <c r="BK290" s="35">
        <f t="shared" si="131"/>
        <v>0</v>
      </c>
      <c r="BL290" s="34">
        <v>0</v>
      </c>
      <c r="BM290" s="34">
        <v>0</v>
      </c>
      <c r="BN290" s="35">
        <f t="shared" si="120"/>
        <v>0</v>
      </c>
      <c r="BO290" s="36">
        <f t="shared" si="121"/>
        <v>0</v>
      </c>
      <c r="BP290" s="37"/>
      <c r="BQ290" s="35">
        <f t="shared" si="132"/>
        <v>0</v>
      </c>
      <c r="BR290" s="37"/>
      <c r="BS290" s="136">
        <f t="shared" si="133"/>
        <v>3916879</v>
      </c>
      <c r="BT290" s="137">
        <f t="shared" si="134"/>
        <v>3916879</v>
      </c>
      <c r="BU290" s="138">
        <f t="shared" si="135"/>
        <v>0</v>
      </c>
      <c r="BV290" s="137">
        <v>-40050.894552276935</v>
      </c>
      <c r="BW290" s="35">
        <f t="shared" si="136"/>
        <v>-40050.894552276935</v>
      </c>
      <c r="BX290" s="49" t="s">
        <v>26</v>
      </c>
      <c r="BY290" s="36">
        <f t="shared" si="122"/>
        <v>-40050.894552276935</v>
      </c>
      <c r="BZ290" s="139"/>
      <c r="CA290" s="70"/>
      <c r="CB290" s="124">
        <v>281</v>
      </c>
      <c r="CC290" s="125">
        <v>0</v>
      </c>
      <c r="CD290" s="140">
        <v>0</v>
      </c>
      <c r="CE290" s="140">
        <v>0</v>
      </c>
      <c r="CF290" s="140">
        <v>0</v>
      </c>
      <c r="CG290" s="141">
        <v>0</v>
      </c>
      <c r="CK290" s="139"/>
    </row>
    <row r="291" spans="1:89" x14ac:dyDescent="0.25">
      <c r="A291" s="119">
        <v>282</v>
      </c>
      <c r="B291" s="119">
        <v>282</v>
      </c>
      <c r="C291" s="120" t="s">
        <v>344</v>
      </c>
      <c r="D291" s="8">
        <f t="shared" si="123"/>
        <v>0</v>
      </c>
      <c r="E291" s="9">
        <f t="shared" si="137"/>
        <v>0</v>
      </c>
      <c r="F291" s="9">
        <f t="shared" si="137"/>
        <v>0</v>
      </c>
      <c r="G291" s="9">
        <f t="shared" si="137"/>
        <v>0</v>
      </c>
      <c r="H291" s="26">
        <f t="shared" si="124"/>
        <v>0</v>
      </c>
      <c r="I291" s="27"/>
      <c r="J291" s="11">
        <f t="shared" si="111"/>
        <v>0</v>
      </c>
      <c r="K291" s="121" t="str">
        <f t="shared" si="125"/>
        <v/>
      </c>
      <c r="L291" s="28">
        <f t="shared" si="126"/>
        <v>0</v>
      </c>
      <c r="M291" s="26">
        <f t="shared" si="127"/>
        <v>0</v>
      </c>
      <c r="N291" s="29"/>
      <c r="O291" s="30">
        <f t="shared" si="112"/>
        <v>0</v>
      </c>
      <c r="Q291" s="11">
        <f t="shared" si="113"/>
        <v>0</v>
      </c>
      <c r="R291" s="9">
        <f t="shared" si="114"/>
        <v>0</v>
      </c>
      <c r="S291" s="9">
        <f t="shared" si="115"/>
        <v>0</v>
      </c>
      <c r="T291" s="10">
        <f t="shared" si="116"/>
        <v>0</v>
      </c>
      <c r="V291" s="30">
        <f t="shared" si="117"/>
        <v>0</v>
      </c>
      <c r="W291" s="123"/>
      <c r="X291" s="124">
        <v>282</v>
      </c>
      <c r="Y291" s="125"/>
      <c r="Z291" s="125"/>
      <c r="AA291" s="126"/>
      <c r="AB291" s="127"/>
      <c r="AC291" s="127"/>
      <c r="AD291" s="127"/>
      <c r="AE291" s="127"/>
      <c r="AF291" s="127"/>
      <c r="AG291" s="127"/>
      <c r="AH291" s="127"/>
      <c r="AI291" s="127"/>
      <c r="AJ291" s="127"/>
      <c r="AK291" s="127"/>
      <c r="AL291" s="128"/>
      <c r="AN291" s="124">
        <v>282</v>
      </c>
      <c r="AO291" s="129">
        <v>282</v>
      </c>
      <c r="AP291" s="130" t="s">
        <v>344</v>
      </c>
      <c r="AQ291" s="131">
        <f t="shared" si="118"/>
        <v>0</v>
      </c>
      <c r="AR291" s="132">
        <v>0</v>
      </c>
      <c r="AS291" s="131">
        <f t="shared" si="128"/>
        <v>0</v>
      </c>
      <c r="AT291" s="131">
        <v>0</v>
      </c>
      <c r="AU291" s="131">
        <v>0</v>
      </c>
      <c r="AV291" s="131">
        <v>0</v>
      </c>
      <c r="AW291" s="131">
        <v>0</v>
      </c>
      <c r="AX291" s="131">
        <v>0</v>
      </c>
      <c r="AY291" s="131">
        <f t="shared" si="129"/>
        <v>0</v>
      </c>
      <c r="AZ291" s="133">
        <f t="shared" si="130"/>
        <v>0</v>
      </c>
      <c r="BA291" s="134">
        <f t="shared" si="119"/>
        <v>0</v>
      </c>
      <c r="BB291" s="134"/>
      <c r="BC291" s="134"/>
      <c r="BD291" s="64"/>
      <c r="BE291" s="31">
        <v>282</v>
      </c>
      <c r="BF291" s="32" t="s">
        <v>344</v>
      </c>
      <c r="BG291" s="135">
        <v>0</v>
      </c>
      <c r="BH291" s="33">
        <v>0</v>
      </c>
      <c r="BI291" s="33"/>
      <c r="BJ291" s="34">
        <v>0</v>
      </c>
      <c r="BK291" s="35">
        <f t="shared" si="131"/>
        <v>0</v>
      </c>
      <c r="BL291" s="34">
        <v>0</v>
      </c>
      <c r="BM291" s="34">
        <v>0</v>
      </c>
      <c r="BN291" s="35">
        <f t="shared" si="120"/>
        <v>0</v>
      </c>
      <c r="BO291" s="36">
        <f t="shared" si="121"/>
        <v>0</v>
      </c>
      <c r="BP291" s="37"/>
      <c r="BQ291" s="35">
        <f t="shared" si="132"/>
        <v>0</v>
      </c>
      <c r="BR291" s="37"/>
      <c r="BS291" s="136">
        <f t="shared" si="133"/>
        <v>0</v>
      </c>
      <c r="BT291" s="137">
        <f t="shared" si="134"/>
        <v>0</v>
      </c>
      <c r="BU291" s="138">
        <f t="shared" si="135"/>
        <v>0</v>
      </c>
      <c r="BV291" s="137">
        <v>0</v>
      </c>
      <c r="BW291" s="35">
        <f t="shared" si="136"/>
        <v>0</v>
      </c>
      <c r="BX291" s="49" t="s">
        <v>26</v>
      </c>
      <c r="BY291" s="36">
        <f t="shared" si="122"/>
        <v>0</v>
      </c>
      <c r="BZ291" s="139"/>
      <c r="CA291" s="70"/>
      <c r="CB291" s="124">
        <v>282</v>
      </c>
      <c r="CC291" s="125"/>
      <c r="CD291" s="140"/>
      <c r="CE291" s="140"/>
      <c r="CF291" s="140"/>
      <c r="CG291" s="141"/>
      <c r="CK291" s="139"/>
    </row>
    <row r="292" spans="1:89" x14ac:dyDescent="0.25">
      <c r="A292" s="119">
        <v>283</v>
      </c>
      <c r="B292" s="119">
        <v>283</v>
      </c>
      <c r="C292" s="120" t="s">
        <v>345</v>
      </c>
      <c r="D292" s="8">
        <f t="shared" si="123"/>
        <v>0</v>
      </c>
      <c r="E292" s="9">
        <f t="shared" si="137"/>
        <v>0</v>
      </c>
      <c r="F292" s="9">
        <f t="shared" si="137"/>
        <v>0</v>
      </c>
      <c r="G292" s="9">
        <f t="shared" si="137"/>
        <v>0</v>
      </c>
      <c r="H292" s="26">
        <f t="shared" si="124"/>
        <v>0</v>
      </c>
      <c r="I292" s="27"/>
      <c r="J292" s="11">
        <f t="shared" si="111"/>
        <v>0</v>
      </c>
      <c r="K292" s="121" t="str">
        <f t="shared" si="125"/>
        <v/>
      </c>
      <c r="L292" s="28">
        <f t="shared" si="126"/>
        <v>0</v>
      </c>
      <c r="M292" s="26">
        <f t="shared" si="127"/>
        <v>0</v>
      </c>
      <c r="N292" s="29"/>
      <c r="O292" s="30">
        <f t="shared" si="112"/>
        <v>0</v>
      </c>
      <c r="Q292" s="11">
        <f t="shared" si="113"/>
        <v>0</v>
      </c>
      <c r="R292" s="9">
        <f t="shared" si="114"/>
        <v>0</v>
      </c>
      <c r="S292" s="9">
        <f t="shared" si="115"/>
        <v>0</v>
      </c>
      <c r="T292" s="10">
        <f t="shared" si="116"/>
        <v>0</v>
      </c>
      <c r="V292" s="30">
        <f t="shared" si="117"/>
        <v>0</v>
      </c>
      <c r="W292" s="123"/>
      <c r="X292" s="124">
        <v>283</v>
      </c>
      <c r="Y292" s="125"/>
      <c r="Z292" s="125"/>
      <c r="AA292" s="126"/>
      <c r="AB292" s="127"/>
      <c r="AC292" s="127"/>
      <c r="AD292" s="127"/>
      <c r="AE292" s="127"/>
      <c r="AF292" s="127"/>
      <c r="AG292" s="127"/>
      <c r="AH292" s="127"/>
      <c r="AI292" s="127"/>
      <c r="AJ292" s="127"/>
      <c r="AK292" s="127"/>
      <c r="AL292" s="128"/>
      <c r="AN292" s="124">
        <v>283</v>
      </c>
      <c r="AO292" s="129">
        <v>283</v>
      </c>
      <c r="AP292" s="130" t="s">
        <v>345</v>
      </c>
      <c r="AQ292" s="131">
        <f t="shared" si="118"/>
        <v>0</v>
      </c>
      <c r="AR292" s="132">
        <v>0</v>
      </c>
      <c r="AS292" s="131">
        <f t="shared" si="128"/>
        <v>0</v>
      </c>
      <c r="AT292" s="131">
        <v>0</v>
      </c>
      <c r="AU292" s="131">
        <v>0</v>
      </c>
      <c r="AV292" s="131">
        <v>0</v>
      </c>
      <c r="AW292" s="131">
        <v>0</v>
      </c>
      <c r="AX292" s="131">
        <v>0</v>
      </c>
      <c r="AY292" s="131">
        <f t="shared" si="129"/>
        <v>0</v>
      </c>
      <c r="AZ292" s="133">
        <f t="shared" si="130"/>
        <v>0</v>
      </c>
      <c r="BA292" s="134">
        <f t="shared" si="119"/>
        <v>0</v>
      </c>
      <c r="BB292" s="134"/>
      <c r="BC292" s="134"/>
      <c r="BD292" s="64"/>
      <c r="BE292" s="31">
        <v>283</v>
      </c>
      <c r="BF292" s="32" t="s">
        <v>345</v>
      </c>
      <c r="BG292" s="135">
        <v>0</v>
      </c>
      <c r="BH292" s="33">
        <v>0</v>
      </c>
      <c r="BI292" s="33"/>
      <c r="BJ292" s="34">
        <v>0</v>
      </c>
      <c r="BK292" s="35">
        <f t="shared" si="131"/>
        <v>0</v>
      </c>
      <c r="BL292" s="34">
        <v>0</v>
      </c>
      <c r="BM292" s="34">
        <v>0</v>
      </c>
      <c r="BN292" s="35">
        <f t="shared" si="120"/>
        <v>0</v>
      </c>
      <c r="BO292" s="36">
        <f t="shared" si="121"/>
        <v>0</v>
      </c>
      <c r="BP292" s="37"/>
      <c r="BQ292" s="35">
        <f t="shared" si="132"/>
        <v>0</v>
      </c>
      <c r="BR292" s="37"/>
      <c r="BS292" s="136">
        <f t="shared" si="133"/>
        <v>0</v>
      </c>
      <c r="BT292" s="137">
        <f t="shared" si="134"/>
        <v>0</v>
      </c>
      <c r="BU292" s="138">
        <f t="shared" si="135"/>
        <v>0</v>
      </c>
      <c r="BV292" s="137">
        <v>0</v>
      </c>
      <c r="BW292" s="35">
        <f t="shared" si="136"/>
        <v>0</v>
      </c>
      <c r="BX292" s="49" t="s">
        <v>26</v>
      </c>
      <c r="BY292" s="36">
        <f t="shared" si="122"/>
        <v>0</v>
      </c>
      <c r="BZ292" s="139"/>
      <c r="CA292" s="70"/>
      <c r="CB292" s="124">
        <v>283</v>
      </c>
      <c r="CC292" s="125"/>
      <c r="CD292" s="140"/>
      <c r="CE292" s="140"/>
      <c r="CF292" s="140"/>
      <c r="CG292" s="141"/>
      <c r="CK292" s="139"/>
    </row>
    <row r="293" spans="1:89" x14ac:dyDescent="0.25">
      <c r="A293" s="119">
        <v>284</v>
      </c>
      <c r="B293" s="119">
        <v>284</v>
      </c>
      <c r="C293" s="120" t="s">
        <v>346</v>
      </c>
      <c r="D293" s="8">
        <f t="shared" si="123"/>
        <v>72.539999999999992</v>
      </c>
      <c r="E293" s="9">
        <f t="shared" si="137"/>
        <v>900601</v>
      </c>
      <c r="F293" s="9">
        <f t="shared" si="137"/>
        <v>0</v>
      </c>
      <c r="G293" s="9">
        <f t="shared" si="137"/>
        <v>64778</v>
      </c>
      <c r="H293" s="26">
        <f t="shared" si="124"/>
        <v>965379</v>
      </c>
      <c r="I293" s="27"/>
      <c r="J293" s="11">
        <f t="shared" si="111"/>
        <v>41425.54097110001</v>
      </c>
      <c r="K293" s="121">
        <f t="shared" si="125"/>
        <v>0.30303758546828485</v>
      </c>
      <c r="L293" s="28">
        <f t="shared" si="126"/>
        <v>64778</v>
      </c>
      <c r="M293" s="26">
        <f t="shared" si="127"/>
        <v>106203.54097110001</v>
      </c>
      <c r="N293" s="29"/>
      <c r="O293" s="30">
        <f t="shared" si="112"/>
        <v>859175.45902890002</v>
      </c>
      <c r="Q293" s="11">
        <f t="shared" si="113"/>
        <v>0</v>
      </c>
      <c r="R293" s="9">
        <f t="shared" si="114"/>
        <v>41425.54097110001</v>
      </c>
      <c r="S293" s="9">
        <f t="shared" si="115"/>
        <v>64778</v>
      </c>
      <c r="T293" s="10">
        <f t="shared" si="116"/>
        <v>106203.54097110001</v>
      </c>
      <c r="V293" s="30">
        <f t="shared" si="117"/>
        <v>201479</v>
      </c>
      <c r="W293" s="123"/>
      <c r="X293" s="124">
        <v>284</v>
      </c>
      <c r="Y293" s="125">
        <v>72.539999999999992</v>
      </c>
      <c r="Z293" s="125">
        <v>0</v>
      </c>
      <c r="AA293" s="126">
        <v>0</v>
      </c>
      <c r="AB293" s="127">
        <v>900601</v>
      </c>
      <c r="AC293" s="127">
        <v>0</v>
      </c>
      <c r="AD293" s="127">
        <v>900601</v>
      </c>
      <c r="AE293" s="127">
        <v>0</v>
      </c>
      <c r="AF293" s="127">
        <v>64778</v>
      </c>
      <c r="AG293" s="127">
        <v>965379</v>
      </c>
      <c r="AH293" s="127">
        <v>0</v>
      </c>
      <c r="AI293" s="127">
        <v>0</v>
      </c>
      <c r="AJ293" s="127">
        <v>0</v>
      </c>
      <c r="AK293" s="127">
        <v>0</v>
      </c>
      <c r="AL293" s="128">
        <v>965379</v>
      </c>
      <c r="AN293" s="124">
        <v>284</v>
      </c>
      <c r="AO293" s="129">
        <v>284</v>
      </c>
      <c r="AP293" s="130" t="s">
        <v>346</v>
      </c>
      <c r="AQ293" s="131">
        <f t="shared" si="118"/>
        <v>900601</v>
      </c>
      <c r="AR293" s="132">
        <v>837740</v>
      </c>
      <c r="AS293" s="131">
        <f t="shared" si="128"/>
        <v>62861</v>
      </c>
      <c r="AT293" s="131">
        <v>0</v>
      </c>
      <c r="AU293" s="131">
        <v>1548.5</v>
      </c>
      <c r="AV293" s="131">
        <v>0</v>
      </c>
      <c r="AW293" s="131">
        <v>47605.25</v>
      </c>
      <c r="AX293" s="131">
        <v>24686.25</v>
      </c>
      <c r="AY293" s="131">
        <f t="shared" si="129"/>
        <v>0</v>
      </c>
      <c r="AZ293" s="133">
        <f t="shared" si="130"/>
        <v>136701</v>
      </c>
      <c r="BA293" s="134">
        <f t="shared" si="119"/>
        <v>41425.54097110001</v>
      </c>
      <c r="BB293" s="134"/>
      <c r="BC293" s="134"/>
      <c r="BD293" s="64"/>
      <c r="BE293" s="31">
        <v>284</v>
      </c>
      <c r="BF293" s="32" t="s">
        <v>346</v>
      </c>
      <c r="BG293" s="135">
        <v>0</v>
      </c>
      <c r="BH293" s="33">
        <v>0</v>
      </c>
      <c r="BI293" s="33"/>
      <c r="BJ293" s="34">
        <v>0</v>
      </c>
      <c r="BK293" s="35">
        <f t="shared" si="131"/>
        <v>0</v>
      </c>
      <c r="BL293" s="34">
        <v>0</v>
      </c>
      <c r="BM293" s="34">
        <v>0</v>
      </c>
      <c r="BN293" s="35">
        <f t="shared" si="120"/>
        <v>0</v>
      </c>
      <c r="BO293" s="36">
        <f t="shared" si="121"/>
        <v>0</v>
      </c>
      <c r="BP293" s="37"/>
      <c r="BQ293" s="35">
        <f t="shared" si="132"/>
        <v>0</v>
      </c>
      <c r="BR293" s="37"/>
      <c r="BS293" s="136">
        <f t="shared" si="133"/>
        <v>62861</v>
      </c>
      <c r="BT293" s="137">
        <f t="shared" si="134"/>
        <v>62861</v>
      </c>
      <c r="BU293" s="138">
        <f t="shared" si="135"/>
        <v>0</v>
      </c>
      <c r="BV293" s="137">
        <v>0</v>
      </c>
      <c r="BW293" s="35">
        <f t="shared" si="136"/>
        <v>0</v>
      </c>
      <c r="BX293" s="49" t="s">
        <v>26</v>
      </c>
      <c r="BY293" s="36">
        <f t="shared" si="122"/>
        <v>0</v>
      </c>
      <c r="BZ293" s="139"/>
      <c r="CA293" s="70"/>
      <c r="CB293" s="124">
        <v>284</v>
      </c>
      <c r="CC293" s="125">
        <v>0</v>
      </c>
      <c r="CD293" s="140">
        <v>0</v>
      </c>
      <c r="CE293" s="140">
        <v>0</v>
      </c>
      <c r="CF293" s="140">
        <v>0</v>
      </c>
      <c r="CG293" s="141">
        <v>0</v>
      </c>
      <c r="CK293" s="139"/>
    </row>
    <row r="294" spans="1:89" x14ac:dyDescent="0.25">
      <c r="A294" s="119">
        <v>285</v>
      </c>
      <c r="B294" s="119">
        <v>285</v>
      </c>
      <c r="C294" s="120" t="s">
        <v>347</v>
      </c>
      <c r="D294" s="8">
        <f t="shared" si="123"/>
        <v>120.51000000000002</v>
      </c>
      <c r="E294" s="9">
        <f t="shared" si="137"/>
        <v>1533790</v>
      </c>
      <c r="F294" s="9">
        <f t="shared" si="137"/>
        <v>0</v>
      </c>
      <c r="G294" s="9">
        <f t="shared" si="137"/>
        <v>105306</v>
      </c>
      <c r="H294" s="26">
        <f t="shared" si="124"/>
        <v>1639096</v>
      </c>
      <c r="I294" s="27"/>
      <c r="J294" s="11">
        <f t="shared" si="111"/>
        <v>286818.21196596982</v>
      </c>
      <c r="K294" s="121">
        <f t="shared" si="125"/>
        <v>0.46621946028278577</v>
      </c>
      <c r="L294" s="28">
        <f t="shared" si="126"/>
        <v>105306</v>
      </c>
      <c r="M294" s="26">
        <f t="shared" si="127"/>
        <v>392124.21196596982</v>
      </c>
      <c r="N294" s="29"/>
      <c r="O294" s="30">
        <f t="shared" si="112"/>
        <v>1246971.7880340302</v>
      </c>
      <c r="Q294" s="11">
        <f t="shared" si="113"/>
        <v>35986</v>
      </c>
      <c r="R294" s="9">
        <f t="shared" si="114"/>
        <v>286818.21196596982</v>
      </c>
      <c r="S294" s="9">
        <f t="shared" si="115"/>
        <v>107619</v>
      </c>
      <c r="T294" s="10">
        <f t="shared" si="116"/>
        <v>428110.21196596982</v>
      </c>
      <c r="V294" s="30">
        <f t="shared" si="117"/>
        <v>756492</v>
      </c>
      <c r="W294" s="123"/>
      <c r="X294" s="124">
        <v>285</v>
      </c>
      <c r="Y294" s="125">
        <v>120.51000000000002</v>
      </c>
      <c r="Z294" s="125">
        <v>0</v>
      </c>
      <c r="AA294" s="126">
        <v>0</v>
      </c>
      <c r="AB294" s="127">
        <v>1533769</v>
      </c>
      <c r="AC294" s="127">
        <v>0</v>
      </c>
      <c r="AD294" s="127">
        <v>1533769</v>
      </c>
      <c r="AE294" s="127">
        <v>0</v>
      </c>
      <c r="AF294" s="127">
        <v>105305</v>
      </c>
      <c r="AG294" s="127">
        <v>1639074</v>
      </c>
      <c r="AH294" s="127">
        <v>33673</v>
      </c>
      <c r="AI294" s="127">
        <v>0</v>
      </c>
      <c r="AJ294" s="127">
        <v>2313</v>
      </c>
      <c r="AK294" s="127">
        <v>35986</v>
      </c>
      <c r="AL294" s="128">
        <v>1675060</v>
      </c>
      <c r="AN294" s="124">
        <v>285</v>
      </c>
      <c r="AO294" s="129">
        <v>285</v>
      </c>
      <c r="AP294" s="130" t="s">
        <v>347</v>
      </c>
      <c r="AQ294" s="131">
        <f t="shared" si="118"/>
        <v>1533790</v>
      </c>
      <c r="AR294" s="132">
        <v>1098559</v>
      </c>
      <c r="AS294" s="131">
        <f t="shared" si="128"/>
        <v>435231</v>
      </c>
      <c r="AT294" s="131">
        <v>291</v>
      </c>
      <c r="AU294" s="131">
        <v>33432.25</v>
      </c>
      <c r="AV294" s="131">
        <v>35654.5</v>
      </c>
      <c r="AW294" s="131">
        <v>72584.75</v>
      </c>
      <c r="AX294" s="131">
        <v>38006.5</v>
      </c>
      <c r="AY294" s="131">
        <f t="shared" si="129"/>
        <v>0</v>
      </c>
      <c r="AZ294" s="133">
        <f t="shared" si="130"/>
        <v>615200</v>
      </c>
      <c r="BA294" s="134">
        <f t="shared" si="119"/>
        <v>286818.21196596982</v>
      </c>
      <c r="BB294" s="134"/>
      <c r="BC294" s="134"/>
      <c r="BD294" s="64"/>
      <c r="BE294" s="31">
        <v>285</v>
      </c>
      <c r="BF294" s="32" t="s">
        <v>347</v>
      </c>
      <c r="BG294" s="135">
        <v>0</v>
      </c>
      <c r="BH294" s="33">
        <v>21</v>
      </c>
      <c r="BI294" s="33"/>
      <c r="BJ294" s="34">
        <v>1</v>
      </c>
      <c r="BK294" s="35">
        <f t="shared" si="131"/>
        <v>22</v>
      </c>
      <c r="BL294" s="34">
        <v>0</v>
      </c>
      <c r="BM294" s="34">
        <v>0</v>
      </c>
      <c r="BN294" s="35">
        <f t="shared" si="120"/>
        <v>0</v>
      </c>
      <c r="BO294" s="36">
        <f t="shared" si="121"/>
        <v>22</v>
      </c>
      <c r="BP294" s="37"/>
      <c r="BQ294" s="35">
        <f t="shared" si="132"/>
        <v>1</v>
      </c>
      <c r="BR294" s="37"/>
      <c r="BS294" s="136">
        <f t="shared" si="133"/>
        <v>435231</v>
      </c>
      <c r="BT294" s="137">
        <f t="shared" si="134"/>
        <v>435210</v>
      </c>
      <c r="BU294" s="138">
        <f t="shared" si="135"/>
        <v>21</v>
      </c>
      <c r="BV294" s="137">
        <v>0.36147663445376566</v>
      </c>
      <c r="BW294" s="35">
        <f t="shared" si="136"/>
        <v>0</v>
      </c>
      <c r="BX294" s="49" t="s">
        <v>26</v>
      </c>
      <c r="BY294" s="36">
        <f t="shared" si="122"/>
        <v>1</v>
      </c>
      <c r="BZ294" s="139"/>
      <c r="CA294" s="70"/>
      <c r="CB294" s="124">
        <v>285</v>
      </c>
      <c r="CC294" s="125">
        <v>0</v>
      </c>
      <c r="CD294" s="140">
        <v>0</v>
      </c>
      <c r="CE294" s="140">
        <v>0</v>
      </c>
      <c r="CF294" s="140">
        <v>0</v>
      </c>
      <c r="CG294" s="141">
        <v>0</v>
      </c>
      <c r="CK294" s="139"/>
    </row>
    <row r="295" spans="1:89" x14ac:dyDescent="0.25">
      <c r="A295" s="119">
        <v>286</v>
      </c>
      <c r="B295" s="119">
        <v>286</v>
      </c>
      <c r="C295" s="120" t="s">
        <v>348</v>
      </c>
      <c r="D295" s="8">
        <f t="shared" si="123"/>
        <v>0</v>
      </c>
      <c r="E295" s="9">
        <f t="shared" si="137"/>
        <v>0</v>
      </c>
      <c r="F295" s="9">
        <f t="shared" si="137"/>
        <v>0</v>
      </c>
      <c r="G295" s="9">
        <f t="shared" si="137"/>
        <v>0</v>
      </c>
      <c r="H295" s="26">
        <f t="shared" si="124"/>
        <v>0</v>
      </c>
      <c r="I295" s="27"/>
      <c r="J295" s="11">
        <f t="shared" si="111"/>
        <v>0</v>
      </c>
      <c r="K295" s="121" t="str">
        <f t="shared" si="125"/>
        <v/>
      </c>
      <c r="L295" s="28">
        <f t="shared" si="126"/>
        <v>0</v>
      </c>
      <c r="M295" s="26">
        <f t="shared" si="127"/>
        <v>0</v>
      </c>
      <c r="N295" s="29"/>
      <c r="O295" s="30">
        <f t="shared" si="112"/>
        <v>0</v>
      </c>
      <c r="Q295" s="11">
        <f t="shared" si="113"/>
        <v>0</v>
      </c>
      <c r="R295" s="9">
        <f t="shared" si="114"/>
        <v>0</v>
      </c>
      <c r="S295" s="9">
        <f t="shared" si="115"/>
        <v>0</v>
      </c>
      <c r="T295" s="10">
        <f t="shared" si="116"/>
        <v>0</v>
      </c>
      <c r="V295" s="30">
        <f t="shared" si="117"/>
        <v>0</v>
      </c>
      <c r="W295" s="123"/>
      <c r="X295" s="124">
        <v>286</v>
      </c>
      <c r="Y295" s="125"/>
      <c r="Z295" s="125"/>
      <c r="AA295" s="126"/>
      <c r="AB295" s="127"/>
      <c r="AC295" s="127"/>
      <c r="AD295" s="127"/>
      <c r="AE295" s="127"/>
      <c r="AF295" s="127"/>
      <c r="AG295" s="127"/>
      <c r="AH295" s="127"/>
      <c r="AI295" s="127"/>
      <c r="AJ295" s="127"/>
      <c r="AK295" s="127"/>
      <c r="AL295" s="128"/>
      <c r="AN295" s="124">
        <v>286</v>
      </c>
      <c r="AO295" s="129">
        <v>286</v>
      </c>
      <c r="AP295" s="130" t="s">
        <v>348</v>
      </c>
      <c r="AQ295" s="131">
        <f t="shared" si="118"/>
        <v>0</v>
      </c>
      <c r="AR295" s="132">
        <v>0</v>
      </c>
      <c r="AS295" s="131">
        <f t="shared" si="128"/>
        <v>0</v>
      </c>
      <c r="AT295" s="131">
        <v>0</v>
      </c>
      <c r="AU295" s="131">
        <v>0</v>
      </c>
      <c r="AV295" s="131">
        <v>0</v>
      </c>
      <c r="AW295" s="131">
        <v>0</v>
      </c>
      <c r="AX295" s="131">
        <v>0</v>
      </c>
      <c r="AY295" s="131">
        <f t="shared" si="129"/>
        <v>0</v>
      </c>
      <c r="AZ295" s="133">
        <f t="shared" si="130"/>
        <v>0</v>
      </c>
      <c r="BA295" s="134">
        <f t="shared" si="119"/>
        <v>0</v>
      </c>
      <c r="BB295" s="134"/>
      <c r="BC295" s="134"/>
      <c r="BD295" s="64"/>
      <c r="BE295" s="31">
        <v>286</v>
      </c>
      <c r="BF295" s="32" t="s">
        <v>348</v>
      </c>
      <c r="BG295" s="135">
        <v>0</v>
      </c>
      <c r="BH295" s="33">
        <v>0</v>
      </c>
      <c r="BI295" s="33"/>
      <c r="BJ295" s="34">
        <v>0</v>
      </c>
      <c r="BK295" s="35">
        <f t="shared" si="131"/>
        <v>0</v>
      </c>
      <c r="BL295" s="34">
        <v>0</v>
      </c>
      <c r="BM295" s="34">
        <v>0</v>
      </c>
      <c r="BN295" s="35">
        <f t="shared" si="120"/>
        <v>0</v>
      </c>
      <c r="BO295" s="36">
        <f t="shared" si="121"/>
        <v>0</v>
      </c>
      <c r="BP295" s="37"/>
      <c r="BQ295" s="35">
        <f t="shared" si="132"/>
        <v>0</v>
      </c>
      <c r="BR295" s="37"/>
      <c r="BS295" s="136">
        <f t="shared" si="133"/>
        <v>0</v>
      </c>
      <c r="BT295" s="137">
        <f t="shared" si="134"/>
        <v>0</v>
      </c>
      <c r="BU295" s="138">
        <f t="shared" si="135"/>
        <v>0</v>
      </c>
      <c r="BV295" s="137">
        <v>0</v>
      </c>
      <c r="BW295" s="35">
        <f t="shared" si="136"/>
        <v>0</v>
      </c>
      <c r="BX295" s="49" t="s">
        <v>26</v>
      </c>
      <c r="BY295" s="36">
        <f t="shared" si="122"/>
        <v>0</v>
      </c>
      <c r="BZ295" s="139"/>
      <c r="CA295" s="70"/>
      <c r="CB295" s="124">
        <v>286</v>
      </c>
      <c r="CC295" s="125"/>
      <c r="CD295" s="140"/>
      <c r="CE295" s="140"/>
      <c r="CF295" s="140"/>
      <c r="CG295" s="141"/>
      <c r="CK295" s="139"/>
    </row>
    <row r="296" spans="1:89" x14ac:dyDescent="0.25">
      <c r="A296" s="119">
        <v>287</v>
      </c>
      <c r="B296" s="119">
        <v>287</v>
      </c>
      <c r="C296" s="120" t="s">
        <v>349</v>
      </c>
      <c r="D296" s="8">
        <f t="shared" si="123"/>
        <v>13</v>
      </c>
      <c r="E296" s="9">
        <f t="shared" si="137"/>
        <v>155568</v>
      </c>
      <c r="F296" s="9">
        <f t="shared" si="137"/>
        <v>0</v>
      </c>
      <c r="G296" s="9">
        <f t="shared" si="137"/>
        <v>10716</v>
      </c>
      <c r="H296" s="26">
        <f t="shared" si="124"/>
        <v>166284</v>
      </c>
      <c r="I296" s="27"/>
      <c r="J296" s="11">
        <f t="shared" si="111"/>
        <v>102519.66334916859</v>
      </c>
      <c r="K296" s="121">
        <f t="shared" si="125"/>
        <v>0.65900225849254723</v>
      </c>
      <c r="L296" s="28">
        <f t="shared" si="126"/>
        <v>10716</v>
      </c>
      <c r="M296" s="26">
        <f t="shared" si="127"/>
        <v>113235.66334916859</v>
      </c>
      <c r="N296" s="29"/>
      <c r="O296" s="30">
        <f t="shared" si="112"/>
        <v>53048.336650831407</v>
      </c>
      <c r="Q296" s="11">
        <f t="shared" si="113"/>
        <v>13857</v>
      </c>
      <c r="R296" s="9">
        <f t="shared" si="114"/>
        <v>102519.66334916859</v>
      </c>
      <c r="S296" s="9">
        <f t="shared" si="115"/>
        <v>11609</v>
      </c>
      <c r="T296" s="10">
        <f t="shared" si="116"/>
        <v>127092.66334916859</v>
      </c>
      <c r="V296" s="30">
        <f t="shared" si="117"/>
        <v>180141</v>
      </c>
      <c r="W296" s="123"/>
      <c r="X296" s="124">
        <v>287</v>
      </c>
      <c r="Y296" s="125">
        <v>13</v>
      </c>
      <c r="Z296" s="125">
        <v>0</v>
      </c>
      <c r="AA296" s="126">
        <v>0</v>
      </c>
      <c r="AB296" s="127">
        <v>155568</v>
      </c>
      <c r="AC296" s="127">
        <v>0</v>
      </c>
      <c r="AD296" s="127">
        <v>155568</v>
      </c>
      <c r="AE296" s="127">
        <v>0</v>
      </c>
      <c r="AF296" s="127">
        <v>10716</v>
      </c>
      <c r="AG296" s="127">
        <v>166284</v>
      </c>
      <c r="AH296" s="127">
        <v>12964</v>
      </c>
      <c r="AI296" s="127">
        <v>0</v>
      </c>
      <c r="AJ296" s="127">
        <v>893</v>
      </c>
      <c r="AK296" s="127">
        <v>13857</v>
      </c>
      <c r="AL296" s="128">
        <v>180141</v>
      </c>
      <c r="AN296" s="124">
        <v>287</v>
      </c>
      <c r="AO296" s="129">
        <v>287</v>
      </c>
      <c r="AP296" s="130" t="s">
        <v>349</v>
      </c>
      <c r="AQ296" s="131">
        <f t="shared" si="118"/>
        <v>155568</v>
      </c>
      <c r="AR296" s="132">
        <v>0</v>
      </c>
      <c r="AS296" s="131">
        <f t="shared" si="128"/>
        <v>155568</v>
      </c>
      <c r="AT296" s="131">
        <v>0</v>
      </c>
      <c r="AU296" s="131">
        <v>0</v>
      </c>
      <c r="AV296" s="131">
        <v>0</v>
      </c>
      <c r="AW296" s="131">
        <v>0</v>
      </c>
      <c r="AX296" s="131">
        <v>0</v>
      </c>
      <c r="AY296" s="131">
        <f t="shared" si="129"/>
        <v>0</v>
      </c>
      <c r="AZ296" s="133">
        <f t="shared" si="130"/>
        <v>155568</v>
      </c>
      <c r="BA296" s="134">
        <f t="shared" si="119"/>
        <v>102519.66334916859</v>
      </c>
      <c r="BB296" s="134"/>
      <c r="BC296" s="134"/>
      <c r="BD296" s="64"/>
      <c r="BE296" s="31">
        <v>287</v>
      </c>
      <c r="BF296" s="32" t="s">
        <v>349</v>
      </c>
      <c r="BG296" s="135">
        <v>0</v>
      </c>
      <c r="BH296" s="33">
        <v>0</v>
      </c>
      <c r="BI296" s="33"/>
      <c r="BJ296" s="34">
        <v>0</v>
      </c>
      <c r="BK296" s="35">
        <f t="shared" si="131"/>
        <v>0</v>
      </c>
      <c r="BL296" s="34">
        <v>0</v>
      </c>
      <c r="BM296" s="34">
        <v>0</v>
      </c>
      <c r="BN296" s="35">
        <f t="shared" si="120"/>
        <v>0</v>
      </c>
      <c r="BO296" s="36">
        <f t="shared" si="121"/>
        <v>0</v>
      </c>
      <c r="BP296" s="37"/>
      <c r="BQ296" s="35">
        <f t="shared" si="132"/>
        <v>0</v>
      </c>
      <c r="BR296" s="37"/>
      <c r="BS296" s="136">
        <f t="shared" si="133"/>
        <v>155568</v>
      </c>
      <c r="BT296" s="137">
        <f t="shared" si="134"/>
        <v>155568</v>
      </c>
      <c r="BU296" s="138">
        <f t="shared" si="135"/>
        <v>0</v>
      </c>
      <c r="BV296" s="137">
        <v>0</v>
      </c>
      <c r="BW296" s="35">
        <f t="shared" si="136"/>
        <v>0</v>
      </c>
      <c r="BX296" s="49" t="s">
        <v>26</v>
      </c>
      <c r="BY296" s="36">
        <f t="shared" si="122"/>
        <v>0</v>
      </c>
      <c r="BZ296" s="139"/>
      <c r="CA296" s="70"/>
      <c r="CB296" s="124">
        <v>287</v>
      </c>
      <c r="CC296" s="125">
        <v>0</v>
      </c>
      <c r="CD296" s="140">
        <v>0</v>
      </c>
      <c r="CE296" s="140">
        <v>0</v>
      </c>
      <c r="CF296" s="140">
        <v>0</v>
      </c>
      <c r="CG296" s="141">
        <v>0</v>
      </c>
      <c r="CK296" s="139"/>
    </row>
    <row r="297" spans="1:89" x14ac:dyDescent="0.25">
      <c r="A297" s="119">
        <v>288</v>
      </c>
      <c r="B297" s="119">
        <v>288</v>
      </c>
      <c r="C297" s="120" t="s">
        <v>350</v>
      </c>
      <c r="D297" s="8">
        <f t="shared" si="123"/>
        <v>4</v>
      </c>
      <c r="E297" s="9">
        <f t="shared" si="137"/>
        <v>57252</v>
      </c>
      <c r="F297" s="9">
        <f t="shared" si="137"/>
        <v>0</v>
      </c>
      <c r="G297" s="9">
        <f t="shared" si="137"/>
        <v>3549</v>
      </c>
      <c r="H297" s="26">
        <f t="shared" si="124"/>
        <v>60801</v>
      </c>
      <c r="I297" s="27"/>
      <c r="J297" s="11">
        <f t="shared" si="111"/>
        <v>13506.910290063248</v>
      </c>
      <c r="K297" s="121">
        <f t="shared" si="125"/>
        <v>0.41335558058416272</v>
      </c>
      <c r="L297" s="28">
        <f t="shared" si="126"/>
        <v>3549</v>
      </c>
      <c r="M297" s="26">
        <f t="shared" si="127"/>
        <v>17055.91029006325</v>
      </c>
      <c r="N297" s="29"/>
      <c r="O297" s="30">
        <f t="shared" si="112"/>
        <v>43745.08970993675</v>
      </c>
      <c r="Q297" s="11">
        <f t="shared" si="113"/>
        <v>0</v>
      </c>
      <c r="R297" s="9">
        <f t="shared" si="114"/>
        <v>13506.910290063248</v>
      </c>
      <c r="S297" s="9">
        <f t="shared" si="115"/>
        <v>3549</v>
      </c>
      <c r="T297" s="10">
        <f t="shared" si="116"/>
        <v>17055.91029006325</v>
      </c>
      <c r="V297" s="30">
        <f t="shared" si="117"/>
        <v>36225.25</v>
      </c>
      <c r="W297" s="123"/>
      <c r="X297" s="124">
        <v>288</v>
      </c>
      <c r="Y297" s="125">
        <v>4</v>
      </c>
      <c r="Z297" s="125">
        <v>2.5827568964849376E-2</v>
      </c>
      <c r="AA297" s="126">
        <v>0</v>
      </c>
      <c r="AB297" s="127">
        <v>57252</v>
      </c>
      <c r="AC297" s="127">
        <v>0</v>
      </c>
      <c r="AD297" s="127">
        <v>57252</v>
      </c>
      <c r="AE297" s="127">
        <v>0</v>
      </c>
      <c r="AF297" s="127">
        <v>3549</v>
      </c>
      <c r="AG297" s="127">
        <v>60801</v>
      </c>
      <c r="AH297" s="127">
        <v>0</v>
      </c>
      <c r="AI297" s="127">
        <v>0</v>
      </c>
      <c r="AJ297" s="127">
        <v>0</v>
      </c>
      <c r="AK297" s="127">
        <v>0</v>
      </c>
      <c r="AL297" s="128">
        <v>60801</v>
      </c>
      <c r="AN297" s="124">
        <v>288</v>
      </c>
      <c r="AO297" s="129">
        <v>288</v>
      </c>
      <c r="AP297" s="130" t="s">
        <v>350</v>
      </c>
      <c r="AQ297" s="131">
        <f t="shared" si="118"/>
        <v>57252</v>
      </c>
      <c r="AR297" s="132">
        <v>36756</v>
      </c>
      <c r="AS297" s="131">
        <f t="shared" si="128"/>
        <v>20496</v>
      </c>
      <c r="AT297" s="131">
        <v>0</v>
      </c>
      <c r="AU297" s="131">
        <v>0</v>
      </c>
      <c r="AV297" s="131">
        <v>12180.25</v>
      </c>
      <c r="AW297" s="131">
        <v>0</v>
      </c>
      <c r="AX297" s="131">
        <v>0</v>
      </c>
      <c r="AY297" s="131">
        <f t="shared" si="129"/>
        <v>0</v>
      </c>
      <c r="AZ297" s="133">
        <f t="shared" si="130"/>
        <v>32676.25</v>
      </c>
      <c r="BA297" s="134">
        <f t="shared" si="119"/>
        <v>13506.910290063248</v>
      </c>
      <c r="BB297" s="134"/>
      <c r="BC297" s="134"/>
      <c r="BD297" s="64"/>
      <c r="BE297" s="31">
        <v>288</v>
      </c>
      <c r="BF297" s="32" t="s">
        <v>350</v>
      </c>
      <c r="BG297" s="135">
        <v>0</v>
      </c>
      <c r="BH297" s="33">
        <v>0</v>
      </c>
      <c r="BI297" s="33"/>
      <c r="BJ297" s="34">
        <v>0</v>
      </c>
      <c r="BK297" s="35">
        <f t="shared" si="131"/>
        <v>0</v>
      </c>
      <c r="BL297" s="34">
        <v>0</v>
      </c>
      <c r="BM297" s="34">
        <v>0</v>
      </c>
      <c r="BN297" s="35">
        <f t="shared" si="120"/>
        <v>0</v>
      </c>
      <c r="BO297" s="36">
        <f t="shared" si="121"/>
        <v>0</v>
      </c>
      <c r="BP297" s="37"/>
      <c r="BQ297" s="35">
        <f t="shared" si="132"/>
        <v>0</v>
      </c>
      <c r="BR297" s="37"/>
      <c r="BS297" s="136">
        <f t="shared" si="133"/>
        <v>20496</v>
      </c>
      <c r="BT297" s="137">
        <f t="shared" si="134"/>
        <v>20496</v>
      </c>
      <c r="BU297" s="138">
        <f t="shared" si="135"/>
        <v>0</v>
      </c>
      <c r="BV297" s="137">
        <v>0</v>
      </c>
      <c r="BW297" s="35">
        <f t="shared" si="136"/>
        <v>0</v>
      </c>
      <c r="BX297" s="49" t="s">
        <v>26</v>
      </c>
      <c r="BY297" s="36">
        <f t="shared" si="122"/>
        <v>0</v>
      </c>
      <c r="BZ297" s="139"/>
      <c r="CA297" s="70"/>
      <c r="CB297" s="124">
        <v>288</v>
      </c>
      <c r="CC297" s="125">
        <v>0</v>
      </c>
      <c r="CD297" s="140">
        <v>0</v>
      </c>
      <c r="CE297" s="140">
        <v>0</v>
      </c>
      <c r="CF297" s="140">
        <v>0</v>
      </c>
      <c r="CG297" s="141">
        <v>0</v>
      </c>
      <c r="CK297" s="139"/>
    </row>
    <row r="298" spans="1:89" x14ac:dyDescent="0.25">
      <c r="A298" s="119">
        <v>289</v>
      </c>
      <c r="B298" s="119">
        <v>289</v>
      </c>
      <c r="C298" s="120" t="s">
        <v>351</v>
      </c>
      <c r="D298" s="8">
        <f t="shared" si="123"/>
        <v>1</v>
      </c>
      <c r="E298" s="9">
        <f t="shared" si="137"/>
        <v>14504</v>
      </c>
      <c r="F298" s="9">
        <f t="shared" si="137"/>
        <v>0</v>
      </c>
      <c r="G298" s="9">
        <f t="shared" si="137"/>
        <v>893</v>
      </c>
      <c r="H298" s="26">
        <f t="shared" si="124"/>
        <v>15397</v>
      </c>
      <c r="I298" s="27"/>
      <c r="J298" s="11">
        <f t="shared" si="111"/>
        <v>9558.1687571759048</v>
      </c>
      <c r="K298" s="121">
        <f t="shared" si="125"/>
        <v>0.47075299237469981</v>
      </c>
      <c r="L298" s="28">
        <f t="shared" si="126"/>
        <v>893</v>
      </c>
      <c r="M298" s="26">
        <f t="shared" si="127"/>
        <v>10451.168757175905</v>
      </c>
      <c r="N298" s="29"/>
      <c r="O298" s="30">
        <f t="shared" si="112"/>
        <v>4945.8312428240952</v>
      </c>
      <c r="Q298" s="11">
        <f t="shared" si="113"/>
        <v>0</v>
      </c>
      <c r="R298" s="9">
        <f t="shared" si="114"/>
        <v>9558.1687571759048</v>
      </c>
      <c r="S298" s="9">
        <f t="shared" si="115"/>
        <v>893</v>
      </c>
      <c r="T298" s="10">
        <f t="shared" si="116"/>
        <v>10451.168757175905</v>
      </c>
      <c r="V298" s="30">
        <f t="shared" si="117"/>
        <v>21197</v>
      </c>
      <c r="W298" s="123"/>
      <c r="X298" s="124">
        <v>289</v>
      </c>
      <c r="Y298" s="125">
        <v>1</v>
      </c>
      <c r="Z298" s="125">
        <v>0</v>
      </c>
      <c r="AA298" s="126">
        <v>0</v>
      </c>
      <c r="AB298" s="127">
        <v>14504</v>
      </c>
      <c r="AC298" s="127">
        <v>0</v>
      </c>
      <c r="AD298" s="127">
        <v>14504</v>
      </c>
      <c r="AE298" s="127">
        <v>0</v>
      </c>
      <c r="AF298" s="127">
        <v>893</v>
      </c>
      <c r="AG298" s="127">
        <v>15397</v>
      </c>
      <c r="AH298" s="127">
        <v>0</v>
      </c>
      <c r="AI298" s="127">
        <v>0</v>
      </c>
      <c r="AJ298" s="127">
        <v>0</v>
      </c>
      <c r="AK298" s="127">
        <v>0</v>
      </c>
      <c r="AL298" s="128">
        <v>15397</v>
      </c>
      <c r="AN298" s="124">
        <v>289</v>
      </c>
      <c r="AO298" s="129">
        <v>289</v>
      </c>
      <c r="AP298" s="130" t="s">
        <v>351</v>
      </c>
      <c r="AQ298" s="131">
        <f t="shared" si="118"/>
        <v>14504</v>
      </c>
      <c r="AR298" s="132">
        <v>0</v>
      </c>
      <c r="AS298" s="131">
        <f t="shared" si="128"/>
        <v>14504</v>
      </c>
      <c r="AT298" s="131">
        <v>0</v>
      </c>
      <c r="AU298" s="131">
        <v>0</v>
      </c>
      <c r="AV298" s="131">
        <v>2477.5</v>
      </c>
      <c r="AW298" s="131">
        <v>3285.75</v>
      </c>
      <c r="AX298" s="131">
        <v>36.75</v>
      </c>
      <c r="AY298" s="131">
        <f t="shared" si="129"/>
        <v>0</v>
      </c>
      <c r="AZ298" s="133">
        <f t="shared" si="130"/>
        <v>20304</v>
      </c>
      <c r="BA298" s="134">
        <f t="shared" si="119"/>
        <v>9558.1687571759048</v>
      </c>
      <c r="BB298" s="134"/>
      <c r="BC298" s="134"/>
      <c r="BD298" s="64"/>
      <c r="BE298" s="31">
        <v>289</v>
      </c>
      <c r="BF298" s="32" t="s">
        <v>351</v>
      </c>
      <c r="BG298" s="135">
        <v>0</v>
      </c>
      <c r="BH298" s="33">
        <v>0</v>
      </c>
      <c r="BI298" s="33"/>
      <c r="BJ298" s="34">
        <v>0</v>
      </c>
      <c r="BK298" s="35">
        <f t="shared" si="131"/>
        <v>0</v>
      </c>
      <c r="BL298" s="34">
        <v>0</v>
      </c>
      <c r="BM298" s="34">
        <v>0</v>
      </c>
      <c r="BN298" s="35">
        <f t="shared" si="120"/>
        <v>0</v>
      </c>
      <c r="BO298" s="36">
        <f t="shared" si="121"/>
        <v>0</v>
      </c>
      <c r="BP298" s="37"/>
      <c r="BQ298" s="35">
        <f t="shared" si="132"/>
        <v>0</v>
      </c>
      <c r="BR298" s="37"/>
      <c r="BS298" s="136">
        <f t="shared" si="133"/>
        <v>14504</v>
      </c>
      <c r="BT298" s="137">
        <f t="shared" si="134"/>
        <v>14504</v>
      </c>
      <c r="BU298" s="138">
        <f t="shared" si="135"/>
        <v>0</v>
      </c>
      <c r="BV298" s="137">
        <v>0</v>
      </c>
      <c r="BW298" s="35">
        <f t="shared" si="136"/>
        <v>0</v>
      </c>
      <c r="BX298" s="49" t="s">
        <v>26</v>
      </c>
      <c r="BY298" s="36">
        <f t="shared" si="122"/>
        <v>0</v>
      </c>
      <c r="BZ298" s="139"/>
      <c r="CA298" s="70"/>
      <c r="CB298" s="124">
        <v>289</v>
      </c>
      <c r="CC298" s="125">
        <v>0</v>
      </c>
      <c r="CD298" s="140">
        <v>0</v>
      </c>
      <c r="CE298" s="140">
        <v>0</v>
      </c>
      <c r="CF298" s="140">
        <v>0</v>
      </c>
      <c r="CG298" s="141">
        <v>0</v>
      </c>
      <c r="CK298" s="139"/>
    </row>
    <row r="299" spans="1:89" x14ac:dyDescent="0.25">
      <c r="A299" s="119">
        <v>290</v>
      </c>
      <c r="B299" s="119">
        <v>290</v>
      </c>
      <c r="C299" s="120" t="s">
        <v>352</v>
      </c>
      <c r="D299" s="8">
        <f t="shared" si="123"/>
        <v>0</v>
      </c>
      <c r="E299" s="9">
        <f t="shared" si="137"/>
        <v>0</v>
      </c>
      <c r="F299" s="9">
        <f t="shared" si="137"/>
        <v>0</v>
      </c>
      <c r="G299" s="9">
        <f t="shared" si="137"/>
        <v>0</v>
      </c>
      <c r="H299" s="26">
        <f t="shared" si="124"/>
        <v>0</v>
      </c>
      <c r="I299" s="27"/>
      <c r="J299" s="11">
        <f t="shared" si="111"/>
        <v>0</v>
      </c>
      <c r="K299" s="121">
        <f t="shared" si="125"/>
        <v>0</v>
      </c>
      <c r="L299" s="28">
        <f t="shared" si="126"/>
        <v>0</v>
      </c>
      <c r="M299" s="26">
        <f t="shared" si="127"/>
        <v>0</v>
      </c>
      <c r="N299" s="29"/>
      <c r="O299" s="30">
        <f t="shared" si="112"/>
        <v>0</v>
      </c>
      <c r="Q299" s="11">
        <f t="shared" si="113"/>
        <v>0</v>
      </c>
      <c r="R299" s="9">
        <f t="shared" si="114"/>
        <v>0</v>
      </c>
      <c r="S299" s="9">
        <f t="shared" si="115"/>
        <v>0</v>
      </c>
      <c r="T299" s="10">
        <f t="shared" si="116"/>
        <v>0</v>
      </c>
      <c r="V299" s="30">
        <f t="shared" si="117"/>
        <v>1602.25</v>
      </c>
      <c r="W299" s="123"/>
      <c r="X299" s="124">
        <v>290</v>
      </c>
      <c r="Y299" s="125"/>
      <c r="Z299" s="125"/>
      <c r="AA299" s="126"/>
      <c r="AB299" s="127"/>
      <c r="AC299" s="127"/>
      <c r="AD299" s="127"/>
      <c r="AE299" s="127"/>
      <c r="AF299" s="127"/>
      <c r="AG299" s="127"/>
      <c r="AH299" s="127"/>
      <c r="AI299" s="127"/>
      <c r="AJ299" s="127"/>
      <c r="AK299" s="127"/>
      <c r="AL299" s="128"/>
      <c r="AN299" s="124">
        <v>290</v>
      </c>
      <c r="AO299" s="129">
        <v>290</v>
      </c>
      <c r="AP299" s="130" t="s">
        <v>352</v>
      </c>
      <c r="AQ299" s="131">
        <f t="shared" si="118"/>
        <v>0</v>
      </c>
      <c r="AR299" s="132">
        <v>0</v>
      </c>
      <c r="AS299" s="131">
        <f t="shared" si="128"/>
        <v>0</v>
      </c>
      <c r="AT299" s="131">
        <v>0</v>
      </c>
      <c r="AU299" s="131">
        <v>0</v>
      </c>
      <c r="AV299" s="131">
        <v>1602.25</v>
      </c>
      <c r="AW299" s="131">
        <v>0</v>
      </c>
      <c r="AX299" s="131">
        <v>0</v>
      </c>
      <c r="AY299" s="131">
        <f t="shared" si="129"/>
        <v>0</v>
      </c>
      <c r="AZ299" s="133">
        <f t="shared" si="130"/>
        <v>1602.25</v>
      </c>
      <c r="BA299" s="134">
        <f t="shared" si="119"/>
        <v>0</v>
      </c>
      <c r="BB299" s="134"/>
      <c r="BC299" s="134"/>
      <c r="BD299" s="64"/>
      <c r="BE299" s="31">
        <v>290</v>
      </c>
      <c r="BF299" s="32" t="s">
        <v>352</v>
      </c>
      <c r="BG299" s="135">
        <v>0</v>
      </c>
      <c r="BH299" s="33">
        <v>0</v>
      </c>
      <c r="BI299" s="33"/>
      <c r="BJ299" s="34">
        <v>0</v>
      </c>
      <c r="BK299" s="35">
        <f t="shared" si="131"/>
        <v>0</v>
      </c>
      <c r="BL299" s="34">
        <v>0</v>
      </c>
      <c r="BM299" s="34">
        <v>0</v>
      </c>
      <c r="BN299" s="35">
        <f t="shared" si="120"/>
        <v>0</v>
      </c>
      <c r="BO299" s="36">
        <f t="shared" si="121"/>
        <v>0</v>
      </c>
      <c r="BP299" s="37"/>
      <c r="BQ299" s="35">
        <f t="shared" si="132"/>
        <v>0</v>
      </c>
      <c r="BR299" s="37"/>
      <c r="BS299" s="136">
        <f t="shared" si="133"/>
        <v>0</v>
      </c>
      <c r="BT299" s="137">
        <f t="shared" si="134"/>
        <v>0</v>
      </c>
      <c r="BU299" s="138">
        <f t="shared" si="135"/>
        <v>0</v>
      </c>
      <c r="BV299" s="137">
        <v>0</v>
      </c>
      <c r="BW299" s="35">
        <f t="shared" si="136"/>
        <v>0</v>
      </c>
      <c r="BX299" s="49" t="s">
        <v>26</v>
      </c>
      <c r="BY299" s="36">
        <f t="shared" si="122"/>
        <v>0</v>
      </c>
      <c r="BZ299" s="139"/>
      <c r="CA299" s="70"/>
      <c r="CB299" s="124">
        <v>290</v>
      </c>
      <c r="CC299" s="125"/>
      <c r="CD299" s="140"/>
      <c r="CE299" s="140"/>
      <c r="CF299" s="140"/>
      <c r="CG299" s="141"/>
      <c r="CK299" s="139"/>
    </row>
    <row r="300" spans="1:89" x14ac:dyDescent="0.25">
      <c r="A300" s="119">
        <v>291</v>
      </c>
      <c r="B300" s="119">
        <v>291</v>
      </c>
      <c r="C300" s="120" t="s">
        <v>353</v>
      </c>
      <c r="D300" s="8">
        <f t="shared" si="123"/>
        <v>24.990000000000002</v>
      </c>
      <c r="E300" s="9">
        <f t="shared" si="137"/>
        <v>377531</v>
      </c>
      <c r="F300" s="9">
        <f t="shared" si="137"/>
        <v>0</v>
      </c>
      <c r="G300" s="9">
        <f t="shared" si="137"/>
        <v>21423</v>
      </c>
      <c r="H300" s="26">
        <f t="shared" si="124"/>
        <v>398954</v>
      </c>
      <c r="I300" s="27"/>
      <c r="J300" s="11">
        <f t="shared" si="111"/>
        <v>77127.647327192244</v>
      </c>
      <c r="K300" s="121">
        <f t="shared" si="125"/>
        <v>0.54433695384457903</v>
      </c>
      <c r="L300" s="28">
        <f t="shared" si="126"/>
        <v>21423</v>
      </c>
      <c r="M300" s="26">
        <f t="shared" si="127"/>
        <v>98550.647327192244</v>
      </c>
      <c r="N300" s="29"/>
      <c r="O300" s="30">
        <f t="shared" si="112"/>
        <v>300403.35267280776</v>
      </c>
      <c r="Q300" s="11">
        <f t="shared" si="113"/>
        <v>16594</v>
      </c>
      <c r="R300" s="9">
        <f t="shared" si="114"/>
        <v>77127.647327192244</v>
      </c>
      <c r="S300" s="9">
        <f t="shared" si="115"/>
        <v>22316</v>
      </c>
      <c r="T300" s="10">
        <f t="shared" si="116"/>
        <v>115144.64732719224</v>
      </c>
      <c r="V300" s="30">
        <f t="shared" si="117"/>
        <v>179708</v>
      </c>
      <c r="W300" s="123"/>
      <c r="X300" s="124">
        <v>291</v>
      </c>
      <c r="Y300" s="125">
        <v>24.990000000000002</v>
      </c>
      <c r="Z300" s="125">
        <v>0</v>
      </c>
      <c r="AA300" s="126">
        <v>0</v>
      </c>
      <c r="AB300" s="127">
        <v>377531</v>
      </c>
      <c r="AC300" s="127">
        <v>0</v>
      </c>
      <c r="AD300" s="127">
        <v>377531</v>
      </c>
      <c r="AE300" s="127">
        <v>0</v>
      </c>
      <c r="AF300" s="127">
        <v>21423</v>
      </c>
      <c r="AG300" s="127">
        <v>398954</v>
      </c>
      <c r="AH300" s="127">
        <v>15701</v>
      </c>
      <c r="AI300" s="127">
        <v>0</v>
      </c>
      <c r="AJ300" s="127">
        <v>893</v>
      </c>
      <c r="AK300" s="127">
        <v>16594</v>
      </c>
      <c r="AL300" s="128">
        <v>415548</v>
      </c>
      <c r="AN300" s="124">
        <v>291</v>
      </c>
      <c r="AO300" s="129">
        <v>291</v>
      </c>
      <c r="AP300" s="130" t="s">
        <v>353</v>
      </c>
      <c r="AQ300" s="131">
        <f t="shared" si="118"/>
        <v>377531</v>
      </c>
      <c r="AR300" s="132">
        <v>260494</v>
      </c>
      <c r="AS300" s="131">
        <f t="shared" si="128"/>
        <v>117037</v>
      </c>
      <c r="AT300" s="131">
        <v>0</v>
      </c>
      <c r="AU300" s="131">
        <v>17431.5</v>
      </c>
      <c r="AV300" s="131">
        <v>7222.5</v>
      </c>
      <c r="AW300" s="131">
        <v>0</v>
      </c>
      <c r="AX300" s="131">
        <v>0</v>
      </c>
      <c r="AY300" s="131">
        <f t="shared" si="129"/>
        <v>0</v>
      </c>
      <c r="AZ300" s="133">
        <f t="shared" si="130"/>
        <v>141691</v>
      </c>
      <c r="BA300" s="134">
        <f t="shared" si="119"/>
        <v>77127.647327192244</v>
      </c>
      <c r="BB300" s="134"/>
      <c r="BC300" s="134"/>
      <c r="BD300" s="64"/>
      <c r="BE300" s="31">
        <v>291</v>
      </c>
      <c r="BF300" s="32" t="s">
        <v>353</v>
      </c>
      <c r="BG300" s="135">
        <v>0</v>
      </c>
      <c r="BH300" s="33">
        <v>0</v>
      </c>
      <c r="BI300" s="33"/>
      <c r="BJ300" s="34">
        <v>0</v>
      </c>
      <c r="BK300" s="35">
        <f t="shared" si="131"/>
        <v>0</v>
      </c>
      <c r="BL300" s="34">
        <v>0</v>
      </c>
      <c r="BM300" s="34">
        <v>0</v>
      </c>
      <c r="BN300" s="35">
        <f t="shared" si="120"/>
        <v>0</v>
      </c>
      <c r="BO300" s="36">
        <f t="shared" si="121"/>
        <v>0</v>
      </c>
      <c r="BP300" s="37"/>
      <c r="BQ300" s="35">
        <f t="shared" si="132"/>
        <v>0</v>
      </c>
      <c r="BR300" s="37"/>
      <c r="BS300" s="136">
        <f t="shared" si="133"/>
        <v>117037</v>
      </c>
      <c r="BT300" s="137">
        <f t="shared" si="134"/>
        <v>117037</v>
      </c>
      <c r="BU300" s="138">
        <f t="shared" si="135"/>
        <v>0</v>
      </c>
      <c r="BV300" s="137">
        <v>0</v>
      </c>
      <c r="BW300" s="35">
        <f t="shared" si="136"/>
        <v>0</v>
      </c>
      <c r="BX300" s="49" t="s">
        <v>26</v>
      </c>
      <c r="BY300" s="36">
        <f t="shared" si="122"/>
        <v>0</v>
      </c>
      <c r="BZ300" s="139"/>
      <c r="CA300" s="70"/>
      <c r="CB300" s="124">
        <v>291</v>
      </c>
      <c r="CC300" s="125">
        <v>0</v>
      </c>
      <c r="CD300" s="140">
        <v>0</v>
      </c>
      <c r="CE300" s="140">
        <v>0</v>
      </c>
      <c r="CF300" s="140">
        <v>0</v>
      </c>
      <c r="CG300" s="141">
        <v>0</v>
      </c>
      <c r="CK300" s="139"/>
    </row>
    <row r="301" spans="1:89" x14ac:dyDescent="0.25">
      <c r="A301" s="119">
        <v>292</v>
      </c>
      <c r="B301" s="119">
        <v>292</v>
      </c>
      <c r="C301" s="120" t="s">
        <v>354</v>
      </c>
      <c r="D301" s="8">
        <f t="shared" si="123"/>
        <v>7</v>
      </c>
      <c r="E301" s="9">
        <f t="shared" si="137"/>
        <v>83594</v>
      </c>
      <c r="F301" s="9">
        <f t="shared" si="137"/>
        <v>0</v>
      </c>
      <c r="G301" s="9">
        <f t="shared" si="137"/>
        <v>6251</v>
      </c>
      <c r="H301" s="26">
        <f t="shared" si="124"/>
        <v>89845</v>
      </c>
      <c r="I301" s="27"/>
      <c r="J301" s="11">
        <f t="shared" si="111"/>
        <v>1848.5060429467894</v>
      </c>
      <c r="K301" s="121">
        <f t="shared" si="125"/>
        <v>0.14160991544746554</v>
      </c>
      <c r="L301" s="28">
        <f t="shared" si="126"/>
        <v>6251</v>
      </c>
      <c r="M301" s="26">
        <f t="shared" si="127"/>
        <v>8099.5060429467894</v>
      </c>
      <c r="N301" s="29"/>
      <c r="O301" s="30">
        <f t="shared" si="112"/>
        <v>81745.493957053215</v>
      </c>
      <c r="Q301" s="11">
        <f t="shared" si="113"/>
        <v>0</v>
      </c>
      <c r="R301" s="9">
        <f t="shared" si="114"/>
        <v>1848.5060429467894</v>
      </c>
      <c r="S301" s="9">
        <f t="shared" si="115"/>
        <v>6251</v>
      </c>
      <c r="T301" s="10">
        <f t="shared" si="116"/>
        <v>8099.5060429467894</v>
      </c>
      <c r="V301" s="30">
        <f t="shared" si="117"/>
        <v>19304.507143943945</v>
      </c>
      <c r="W301" s="123"/>
      <c r="X301" s="124">
        <v>292</v>
      </c>
      <c r="Y301" s="125">
        <v>7</v>
      </c>
      <c r="Z301" s="125">
        <v>0</v>
      </c>
      <c r="AA301" s="126">
        <v>0</v>
      </c>
      <c r="AB301" s="127">
        <v>83594</v>
      </c>
      <c r="AC301" s="127">
        <v>0</v>
      </c>
      <c r="AD301" s="127">
        <v>83594</v>
      </c>
      <c r="AE301" s="127">
        <v>0</v>
      </c>
      <c r="AF301" s="127">
        <v>6251</v>
      </c>
      <c r="AG301" s="127">
        <v>89845</v>
      </c>
      <c r="AH301" s="127">
        <v>0</v>
      </c>
      <c r="AI301" s="127">
        <v>0</v>
      </c>
      <c r="AJ301" s="127">
        <v>0</v>
      </c>
      <c r="AK301" s="127">
        <v>0</v>
      </c>
      <c r="AL301" s="128">
        <v>89845</v>
      </c>
      <c r="AN301" s="124">
        <v>292</v>
      </c>
      <c r="AO301" s="129">
        <v>292</v>
      </c>
      <c r="AP301" s="130" t="s">
        <v>354</v>
      </c>
      <c r="AQ301" s="131">
        <f t="shared" si="118"/>
        <v>83594</v>
      </c>
      <c r="AR301" s="132">
        <v>80423</v>
      </c>
      <c r="AS301" s="131">
        <f t="shared" si="128"/>
        <v>3171</v>
      </c>
      <c r="AT301" s="131">
        <v>6000</v>
      </c>
      <c r="AU301" s="131">
        <v>0</v>
      </c>
      <c r="AV301" s="131">
        <v>0</v>
      </c>
      <c r="AW301" s="131">
        <v>4248.5</v>
      </c>
      <c r="AX301" s="131">
        <v>0</v>
      </c>
      <c r="AY301" s="131">
        <f t="shared" si="129"/>
        <v>-365.99285605605473</v>
      </c>
      <c r="AZ301" s="133">
        <f t="shared" si="130"/>
        <v>13053.507143943945</v>
      </c>
      <c r="BA301" s="134">
        <f t="shared" si="119"/>
        <v>1848.5060429467894</v>
      </c>
      <c r="BB301" s="134"/>
      <c r="BC301" s="134"/>
      <c r="BD301" s="64"/>
      <c r="BE301" s="31">
        <v>292</v>
      </c>
      <c r="BF301" s="32" t="s">
        <v>354</v>
      </c>
      <c r="BG301" s="135">
        <v>0</v>
      </c>
      <c r="BH301" s="33">
        <v>0</v>
      </c>
      <c r="BI301" s="33"/>
      <c r="BJ301" s="34">
        <v>0</v>
      </c>
      <c r="BK301" s="35">
        <f t="shared" si="131"/>
        <v>0</v>
      </c>
      <c r="BL301" s="34">
        <v>0</v>
      </c>
      <c r="BM301" s="34">
        <v>0</v>
      </c>
      <c r="BN301" s="35">
        <f t="shared" si="120"/>
        <v>0</v>
      </c>
      <c r="BO301" s="36">
        <f t="shared" si="121"/>
        <v>0</v>
      </c>
      <c r="BP301" s="37"/>
      <c r="BQ301" s="35">
        <f t="shared" si="132"/>
        <v>0</v>
      </c>
      <c r="BR301" s="37"/>
      <c r="BS301" s="136">
        <f t="shared" si="133"/>
        <v>3171</v>
      </c>
      <c r="BT301" s="137">
        <f t="shared" si="134"/>
        <v>3171</v>
      </c>
      <c r="BU301" s="138">
        <f t="shared" si="135"/>
        <v>0</v>
      </c>
      <c r="BV301" s="137">
        <v>-365.99285605605473</v>
      </c>
      <c r="BW301" s="35">
        <f t="shared" si="136"/>
        <v>-365.99285605605473</v>
      </c>
      <c r="BX301" s="49" t="s">
        <v>26</v>
      </c>
      <c r="BY301" s="36">
        <f t="shared" si="122"/>
        <v>-365.99285605605473</v>
      </c>
      <c r="BZ301" s="139"/>
      <c r="CA301" s="70"/>
      <c r="CB301" s="124">
        <v>292</v>
      </c>
      <c r="CC301" s="125">
        <v>0</v>
      </c>
      <c r="CD301" s="140">
        <v>0</v>
      </c>
      <c r="CE301" s="140">
        <v>0</v>
      </c>
      <c r="CF301" s="140">
        <v>0</v>
      </c>
      <c r="CG301" s="141">
        <v>0</v>
      </c>
      <c r="CK301" s="139"/>
    </row>
    <row r="302" spans="1:89" x14ac:dyDescent="0.25">
      <c r="A302" s="119">
        <v>293</v>
      </c>
      <c r="B302" s="119">
        <v>293</v>
      </c>
      <c r="C302" s="120" t="s">
        <v>355</v>
      </c>
      <c r="D302" s="8">
        <f t="shared" si="123"/>
        <v>31.08</v>
      </c>
      <c r="E302" s="9">
        <f t="shared" si="137"/>
        <v>346633</v>
      </c>
      <c r="F302" s="9">
        <f t="shared" si="137"/>
        <v>0</v>
      </c>
      <c r="G302" s="9">
        <f t="shared" si="137"/>
        <v>26862</v>
      </c>
      <c r="H302" s="26">
        <f t="shared" si="124"/>
        <v>373495</v>
      </c>
      <c r="I302" s="27"/>
      <c r="J302" s="11">
        <f t="shared" si="111"/>
        <v>126271.65271662459</v>
      </c>
      <c r="K302" s="121">
        <f t="shared" si="125"/>
        <v>0.56861680406480719</v>
      </c>
      <c r="L302" s="28">
        <f t="shared" si="126"/>
        <v>26862</v>
      </c>
      <c r="M302" s="26">
        <f t="shared" si="127"/>
        <v>153133.65271662461</v>
      </c>
      <c r="N302" s="29"/>
      <c r="O302" s="30">
        <f t="shared" si="112"/>
        <v>220361.34728337539</v>
      </c>
      <c r="Q302" s="11">
        <f t="shared" si="113"/>
        <v>11953</v>
      </c>
      <c r="R302" s="9">
        <f t="shared" si="114"/>
        <v>126271.65271662459</v>
      </c>
      <c r="S302" s="9">
        <f t="shared" si="115"/>
        <v>27755</v>
      </c>
      <c r="T302" s="10">
        <f t="shared" si="116"/>
        <v>165086.65271662461</v>
      </c>
      <c r="V302" s="30">
        <f t="shared" si="117"/>
        <v>260883.09896218436</v>
      </c>
      <c r="W302" s="123"/>
      <c r="X302" s="124">
        <v>293</v>
      </c>
      <c r="Y302" s="125">
        <v>31.08</v>
      </c>
      <c r="Z302" s="125">
        <v>0</v>
      </c>
      <c r="AA302" s="126">
        <v>0</v>
      </c>
      <c r="AB302" s="127">
        <v>346633</v>
      </c>
      <c r="AC302" s="127">
        <v>0</v>
      </c>
      <c r="AD302" s="127">
        <v>346633</v>
      </c>
      <c r="AE302" s="127">
        <v>0</v>
      </c>
      <c r="AF302" s="127">
        <v>26862</v>
      </c>
      <c r="AG302" s="127">
        <v>373495</v>
      </c>
      <c r="AH302" s="127">
        <v>11060</v>
      </c>
      <c r="AI302" s="127">
        <v>0</v>
      </c>
      <c r="AJ302" s="127">
        <v>893</v>
      </c>
      <c r="AK302" s="127">
        <v>11953</v>
      </c>
      <c r="AL302" s="128">
        <v>385448</v>
      </c>
      <c r="AN302" s="124">
        <v>293</v>
      </c>
      <c r="AO302" s="129">
        <v>293</v>
      </c>
      <c r="AP302" s="130" t="s">
        <v>355</v>
      </c>
      <c r="AQ302" s="131">
        <f t="shared" si="118"/>
        <v>346633</v>
      </c>
      <c r="AR302" s="132">
        <v>154513</v>
      </c>
      <c r="AS302" s="131">
        <f t="shared" si="128"/>
        <v>192120</v>
      </c>
      <c r="AT302" s="131">
        <v>8355</v>
      </c>
      <c r="AU302" s="131">
        <v>6021.75</v>
      </c>
      <c r="AV302" s="131">
        <v>0</v>
      </c>
      <c r="AW302" s="131">
        <v>15889.25</v>
      </c>
      <c r="AX302" s="131">
        <v>191.75</v>
      </c>
      <c r="AY302" s="131">
        <f t="shared" si="129"/>
        <v>-509.65103781562721</v>
      </c>
      <c r="AZ302" s="133">
        <f t="shared" si="130"/>
        <v>222068.09896218436</v>
      </c>
      <c r="BA302" s="134">
        <f t="shared" si="119"/>
        <v>126271.65271662459</v>
      </c>
      <c r="BB302" s="134"/>
      <c r="BC302" s="134"/>
      <c r="BD302" s="64"/>
      <c r="BE302" s="31">
        <v>293</v>
      </c>
      <c r="BF302" s="32" t="s">
        <v>355</v>
      </c>
      <c r="BG302" s="135">
        <v>0</v>
      </c>
      <c r="BH302" s="33">
        <v>0</v>
      </c>
      <c r="BI302" s="33"/>
      <c r="BJ302" s="34">
        <v>0</v>
      </c>
      <c r="BK302" s="35">
        <f t="shared" si="131"/>
        <v>0</v>
      </c>
      <c r="BL302" s="34">
        <v>0</v>
      </c>
      <c r="BM302" s="34">
        <v>0</v>
      </c>
      <c r="BN302" s="35">
        <f t="shared" si="120"/>
        <v>0</v>
      </c>
      <c r="BO302" s="36">
        <f t="shared" si="121"/>
        <v>0</v>
      </c>
      <c r="BP302" s="37"/>
      <c r="BQ302" s="35">
        <f t="shared" si="132"/>
        <v>0</v>
      </c>
      <c r="BR302" s="37"/>
      <c r="BS302" s="136">
        <f t="shared" si="133"/>
        <v>192120</v>
      </c>
      <c r="BT302" s="137">
        <f t="shared" si="134"/>
        <v>192120</v>
      </c>
      <c r="BU302" s="138">
        <f t="shared" si="135"/>
        <v>0</v>
      </c>
      <c r="BV302" s="137">
        <v>-509.65103781562721</v>
      </c>
      <c r="BW302" s="35">
        <f t="shared" si="136"/>
        <v>-509.65103781562721</v>
      </c>
      <c r="BX302" s="49" t="s">
        <v>26</v>
      </c>
      <c r="BY302" s="36">
        <f t="shared" si="122"/>
        <v>-509.65103781562721</v>
      </c>
      <c r="BZ302" s="139"/>
      <c r="CA302" s="70"/>
      <c r="CB302" s="124">
        <v>293</v>
      </c>
      <c r="CC302" s="125">
        <v>0</v>
      </c>
      <c r="CD302" s="140">
        <v>0</v>
      </c>
      <c r="CE302" s="140">
        <v>0</v>
      </c>
      <c r="CF302" s="140">
        <v>0</v>
      </c>
      <c r="CG302" s="141">
        <v>0</v>
      </c>
      <c r="CK302" s="139"/>
    </row>
    <row r="303" spans="1:89" x14ac:dyDescent="0.25">
      <c r="A303" s="119">
        <v>294</v>
      </c>
      <c r="B303" s="119">
        <v>294</v>
      </c>
      <c r="C303" s="120" t="s">
        <v>356</v>
      </c>
      <c r="D303" s="8">
        <f t="shared" si="123"/>
        <v>0</v>
      </c>
      <c r="E303" s="9">
        <f t="shared" si="137"/>
        <v>0</v>
      </c>
      <c r="F303" s="9">
        <f t="shared" si="137"/>
        <v>0</v>
      </c>
      <c r="G303" s="9">
        <f t="shared" si="137"/>
        <v>0</v>
      </c>
      <c r="H303" s="26">
        <f t="shared" si="124"/>
        <v>0</v>
      </c>
      <c r="I303" s="27"/>
      <c r="J303" s="11">
        <f t="shared" si="111"/>
        <v>0</v>
      </c>
      <c r="K303" s="121" t="str">
        <f t="shared" si="125"/>
        <v/>
      </c>
      <c r="L303" s="28">
        <f t="shared" si="126"/>
        <v>0</v>
      </c>
      <c r="M303" s="26">
        <f t="shared" si="127"/>
        <v>0</v>
      </c>
      <c r="N303" s="29"/>
      <c r="O303" s="30">
        <f t="shared" si="112"/>
        <v>0</v>
      </c>
      <c r="Q303" s="11">
        <f t="shared" si="113"/>
        <v>0</v>
      </c>
      <c r="R303" s="9">
        <f t="shared" si="114"/>
        <v>0</v>
      </c>
      <c r="S303" s="9">
        <f t="shared" si="115"/>
        <v>0</v>
      </c>
      <c r="T303" s="10">
        <f t="shared" si="116"/>
        <v>0</v>
      </c>
      <c r="V303" s="30">
        <f t="shared" si="117"/>
        <v>0</v>
      </c>
      <c r="W303" s="123"/>
      <c r="X303" s="124">
        <v>294</v>
      </c>
      <c r="Y303" s="125"/>
      <c r="Z303" s="125"/>
      <c r="AA303" s="126"/>
      <c r="AB303" s="127"/>
      <c r="AC303" s="127"/>
      <c r="AD303" s="127"/>
      <c r="AE303" s="127"/>
      <c r="AF303" s="127"/>
      <c r="AG303" s="127"/>
      <c r="AH303" s="127"/>
      <c r="AI303" s="127"/>
      <c r="AJ303" s="127"/>
      <c r="AK303" s="127"/>
      <c r="AL303" s="128"/>
      <c r="AN303" s="124">
        <v>294</v>
      </c>
      <c r="AO303" s="129">
        <v>294</v>
      </c>
      <c r="AP303" s="130" t="s">
        <v>356</v>
      </c>
      <c r="AQ303" s="131">
        <f t="shared" si="118"/>
        <v>0</v>
      </c>
      <c r="AR303" s="132">
        <v>0</v>
      </c>
      <c r="AS303" s="131">
        <f t="shared" si="128"/>
        <v>0</v>
      </c>
      <c r="AT303" s="131">
        <v>0</v>
      </c>
      <c r="AU303" s="131">
        <v>0</v>
      </c>
      <c r="AV303" s="131">
        <v>0</v>
      </c>
      <c r="AW303" s="131">
        <v>0</v>
      </c>
      <c r="AX303" s="131">
        <v>0</v>
      </c>
      <c r="AY303" s="131">
        <f t="shared" si="129"/>
        <v>0</v>
      </c>
      <c r="AZ303" s="133">
        <f t="shared" si="130"/>
        <v>0</v>
      </c>
      <c r="BA303" s="134">
        <f t="shared" si="119"/>
        <v>0</v>
      </c>
      <c r="BB303" s="134"/>
      <c r="BC303" s="134"/>
      <c r="BD303" s="64"/>
      <c r="BE303" s="31">
        <v>294</v>
      </c>
      <c r="BF303" s="32" t="s">
        <v>356</v>
      </c>
      <c r="BG303" s="135">
        <v>0</v>
      </c>
      <c r="BH303" s="33">
        <v>0</v>
      </c>
      <c r="BI303" s="33"/>
      <c r="BJ303" s="34">
        <v>0</v>
      </c>
      <c r="BK303" s="35">
        <f t="shared" si="131"/>
        <v>0</v>
      </c>
      <c r="BL303" s="34">
        <v>0</v>
      </c>
      <c r="BM303" s="34">
        <v>0</v>
      </c>
      <c r="BN303" s="35">
        <f t="shared" si="120"/>
        <v>0</v>
      </c>
      <c r="BO303" s="36">
        <f t="shared" si="121"/>
        <v>0</v>
      </c>
      <c r="BP303" s="37"/>
      <c r="BQ303" s="35">
        <f t="shared" si="132"/>
        <v>0</v>
      </c>
      <c r="BR303" s="37"/>
      <c r="BS303" s="136">
        <f t="shared" si="133"/>
        <v>0</v>
      </c>
      <c r="BT303" s="137">
        <f t="shared" si="134"/>
        <v>0</v>
      </c>
      <c r="BU303" s="138">
        <f t="shared" si="135"/>
        <v>0</v>
      </c>
      <c r="BV303" s="137">
        <v>0</v>
      </c>
      <c r="BW303" s="35">
        <f t="shared" si="136"/>
        <v>0</v>
      </c>
      <c r="BX303" s="49" t="s">
        <v>26</v>
      </c>
      <c r="BY303" s="36">
        <f t="shared" si="122"/>
        <v>0</v>
      </c>
      <c r="BZ303" s="139"/>
      <c r="CA303" s="70"/>
      <c r="CB303" s="124">
        <v>294</v>
      </c>
      <c r="CC303" s="125"/>
      <c r="CD303" s="140"/>
      <c r="CE303" s="140"/>
      <c r="CF303" s="140"/>
      <c r="CG303" s="141"/>
      <c r="CK303" s="139"/>
    </row>
    <row r="304" spans="1:89" x14ac:dyDescent="0.25">
      <c r="A304" s="119">
        <v>295</v>
      </c>
      <c r="B304" s="119">
        <v>295</v>
      </c>
      <c r="C304" s="120" t="s">
        <v>357</v>
      </c>
      <c r="D304" s="8">
        <f t="shared" si="123"/>
        <v>80.579999999999984</v>
      </c>
      <c r="E304" s="9">
        <f t="shared" si="137"/>
        <v>1096144</v>
      </c>
      <c r="F304" s="9">
        <f t="shared" si="137"/>
        <v>0</v>
      </c>
      <c r="G304" s="9">
        <f t="shared" si="137"/>
        <v>70958</v>
      </c>
      <c r="H304" s="26">
        <f t="shared" si="124"/>
        <v>1167102</v>
      </c>
      <c r="I304" s="27"/>
      <c r="J304" s="11">
        <f t="shared" si="111"/>
        <v>-482.08878726225936</v>
      </c>
      <c r="K304" s="121">
        <f t="shared" si="125"/>
        <v>-4.0939999588641062E-3</v>
      </c>
      <c r="L304" s="28">
        <f t="shared" si="126"/>
        <v>70958</v>
      </c>
      <c r="M304" s="26">
        <f t="shared" si="127"/>
        <v>70475.911212737745</v>
      </c>
      <c r="N304" s="29"/>
      <c r="O304" s="30">
        <f t="shared" si="112"/>
        <v>1096626.0887872623</v>
      </c>
      <c r="Q304" s="11">
        <f t="shared" si="113"/>
        <v>14482</v>
      </c>
      <c r="R304" s="9">
        <f t="shared" si="114"/>
        <v>-482.08878726225936</v>
      </c>
      <c r="S304" s="9">
        <f t="shared" si="115"/>
        <v>71850</v>
      </c>
      <c r="T304" s="10">
        <f t="shared" si="116"/>
        <v>84957.911212737745</v>
      </c>
      <c r="V304" s="30">
        <f t="shared" si="117"/>
        <v>203194.9565476831</v>
      </c>
      <c r="W304" s="123"/>
      <c r="X304" s="124">
        <v>295</v>
      </c>
      <c r="Y304" s="125">
        <v>80.579999999999984</v>
      </c>
      <c r="Z304" s="125">
        <v>0.11489629534192448</v>
      </c>
      <c r="AA304" s="126">
        <v>0</v>
      </c>
      <c r="AB304" s="127">
        <v>1096144</v>
      </c>
      <c r="AC304" s="127">
        <v>0</v>
      </c>
      <c r="AD304" s="127">
        <v>1096144</v>
      </c>
      <c r="AE304" s="127">
        <v>0</v>
      </c>
      <c r="AF304" s="127">
        <v>70958</v>
      </c>
      <c r="AG304" s="127">
        <v>1167102</v>
      </c>
      <c r="AH304" s="127">
        <v>13590</v>
      </c>
      <c r="AI304" s="127">
        <v>0</v>
      </c>
      <c r="AJ304" s="127">
        <v>892</v>
      </c>
      <c r="AK304" s="127">
        <v>14482</v>
      </c>
      <c r="AL304" s="128">
        <v>1181584</v>
      </c>
      <c r="AN304" s="124">
        <v>295</v>
      </c>
      <c r="AO304" s="129">
        <v>295</v>
      </c>
      <c r="AP304" s="130" t="s">
        <v>357</v>
      </c>
      <c r="AQ304" s="131">
        <f t="shared" si="118"/>
        <v>1096144</v>
      </c>
      <c r="AR304" s="132">
        <v>1138576</v>
      </c>
      <c r="AS304" s="131">
        <f t="shared" si="128"/>
        <v>0</v>
      </c>
      <c r="AT304" s="131">
        <v>11992</v>
      </c>
      <c r="AU304" s="131">
        <v>39912</v>
      </c>
      <c r="AV304" s="131">
        <v>0</v>
      </c>
      <c r="AW304" s="131">
        <v>28672</v>
      </c>
      <c r="AX304" s="131">
        <v>37910.5</v>
      </c>
      <c r="AY304" s="131">
        <f t="shared" si="129"/>
        <v>-731.54345231688058</v>
      </c>
      <c r="AZ304" s="133">
        <f t="shared" si="130"/>
        <v>117754.95654768312</v>
      </c>
      <c r="BA304" s="134">
        <f t="shared" si="119"/>
        <v>-482.08878726225936</v>
      </c>
      <c r="BB304" s="134"/>
      <c r="BC304" s="134"/>
      <c r="BD304" s="64"/>
      <c r="BE304" s="31">
        <v>295</v>
      </c>
      <c r="BF304" s="32" t="s">
        <v>357</v>
      </c>
      <c r="BG304" s="135">
        <v>0</v>
      </c>
      <c r="BH304" s="33">
        <v>0</v>
      </c>
      <c r="BI304" s="33"/>
      <c r="BJ304" s="34">
        <v>0</v>
      </c>
      <c r="BK304" s="35">
        <f t="shared" si="131"/>
        <v>0</v>
      </c>
      <c r="BL304" s="34">
        <v>0</v>
      </c>
      <c r="BM304" s="34">
        <v>0</v>
      </c>
      <c r="BN304" s="35">
        <f t="shared" si="120"/>
        <v>0</v>
      </c>
      <c r="BO304" s="36">
        <f t="shared" si="121"/>
        <v>0</v>
      </c>
      <c r="BP304" s="37"/>
      <c r="BQ304" s="35">
        <f t="shared" si="132"/>
        <v>0</v>
      </c>
      <c r="BR304" s="37"/>
      <c r="BS304" s="136">
        <f t="shared" si="133"/>
        <v>0</v>
      </c>
      <c r="BT304" s="137">
        <f t="shared" si="134"/>
        <v>0</v>
      </c>
      <c r="BU304" s="138">
        <f t="shared" si="135"/>
        <v>0</v>
      </c>
      <c r="BV304" s="137">
        <v>-731.54345231688058</v>
      </c>
      <c r="BW304" s="35">
        <f t="shared" si="136"/>
        <v>-731.54345231688058</v>
      </c>
      <c r="BX304" s="49" t="s">
        <v>26</v>
      </c>
      <c r="BY304" s="36">
        <f t="shared" si="122"/>
        <v>-731.54345231688058</v>
      </c>
      <c r="BZ304" s="139"/>
      <c r="CA304" s="70"/>
      <c r="CB304" s="124">
        <v>295</v>
      </c>
      <c r="CC304" s="125">
        <v>0</v>
      </c>
      <c r="CD304" s="140">
        <v>0</v>
      </c>
      <c r="CE304" s="140">
        <v>0</v>
      </c>
      <c r="CF304" s="140">
        <v>0</v>
      </c>
      <c r="CG304" s="141">
        <v>0</v>
      </c>
      <c r="CK304" s="139"/>
    </row>
    <row r="305" spans="1:89" x14ac:dyDescent="0.25">
      <c r="A305" s="119">
        <v>296</v>
      </c>
      <c r="B305" s="119">
        <v>296</v>
      </c>
      <c r="C305" s="120" t="s">
        <v>358</v>
      </c>
      <c r="D305" s="8">
        <f t="shared" si="123"/>
        <v>31.509999999999998</v>
      </c>
      <c r="E305" s="9">
        <f t="shared" si="137"/>
        <v>635917</v>
      </c>
      <c r="F305" s="9">
        <f t="shared" si="137"/>
        <v>0</v>
      </c>
      <c r="G305" s="9">
        <f t="shared" si="137"/>
        <v>26544</v>
      </c>
      <c r="H305" s="26">
        <f t="shared" si="124"/>
        <v>662461</v>
      </c>
      <c r="I305" s="27"/>
      <c r="J305" s="11">
        <f t="shared" si="111"/>
        <v>-2216.9411009395467</v>
      </c>
      <c r="K305" s="121">
        <f t="shared" si="125"/>
        <v>-3.2260416921161161E-2</v>
      </c>
      <c r="L305" s="28">
        <f t="shared" si="126"/>
        <v>26544</v>
      </c>
      <c r="M305" s="26">
        <f t="shared" si="127"/>
        <v>24327.058899060452</v>
      </c>
      <c r="N305" s="29"/>
      <c r="O305" s="30">
        <f t="shared" si="112"/>
        <v>638133.94110093953</v>
      </c>
      <c r="Q305" s="11">
        <f t="shared" si="113"/>
        <v>21713</v>
      </c>
      <c r="R305" s="9">
        <f t="shared" si="114"/>
        <v>-2216.9411009395467</v>
      </c>
      <c r="S305" s="9">
        <f t="shared" si="115"/>
        <v>27414</v>
      </c>
      <c r="T305" s="10">
        <f t="shared" si="116"/>
        <v>46040.058899060452</v>
      </c>
      <c r="V305" s="30">
        <f t="shared" si="117"/>
        <v>116977.16274177004</v>
      </c>
      <c r="W305" s="123"/>
      <c r="X305" s="124">
        <v>296</v>
      </c>
      <c r="Y305" s="125">
        <v>31.509999999999998</v>
      </c>
      <c r="Z305" s="125">
        <v>0.8117969257415012</v>
      </c>
      <c r="AA305" s="126">
        <v>0</v>
      </c>
      <c r="AB305" s="127">
        <v>635917</v>
      </c>
      <c r="AC305" s="127">
        <v>0</v>
      </c>
      <c r="AD305" s="127">
        <v>635917</v>
      </c>
      <c r="AE305" s="127">
        <v>0</v>
      </c>
      <c r="AF305" s="127">
        <v>26544</v>
      </c>
      <c r="AG305" s="127">
        <v>662461</v>
      </c>
      <c r="AH305" s="127">
        <v>20843</v>
      </c>
      <c r="AI305" s="127">
        <v>0</v>
      </c>
      <c r="AJ305" s="127">
        <v>870</v>
      </c>
      <c r="AK305" s="127">
        <v>21713</v>
      </c>
      <c r="AL305" s="128">
        <v>684174</v>
      </c>
      <c r="AN305" s="124">
        <v>296</v>
      </c>
      <c r="AO305" s="129">
        <v>296</v>
      </c>
      <c r="AP305" s="130" t="s">
        <v>358</v>
      </c>
      <c r="AQ305" s="131">
        <f t="shared" si="118"/>
        <v>635917</v>
      </c>
      <c r="AR305" s="132">
        <v>641515</v>
      </c>
      <c r="AS305" s="131">
        <f t="shared" si="128"/>
        <v>0</v>
      </c>
      <c r="AT305" s="131">
        <v>55148</v>
      </c>
      <c r="AU305" s="131">
        <v>0</v>
      </c>
      <c r="AV305" s="131">
        <v>12041.25</v>
      </c>
      <c r="AW305" s="131">
        <v>4895</v>
      </c>
      <c r="AX305" s="131">
        <v>0</v>
      </c>
      <c r="AY305" s="131">
        <f t="shared" si="129"/>
        <v>-3364.0872582299635</v>
      </c>
      <c r="AZ305" s="133">
        <f t="shared" si="130"/>
        <v>68720.162741770037</v>
      </c>
      <c r="BA305" s="134">
        <f t="shared" si="119"/>
        <v>-2216.9411009395467</v>
      </c>
      <c r="BB305" s="134"/>
      <c r="BC305" s="134"/>
      <c r="BD305" s="64"/>
      <c r="BE305" s="31">
        <v>296</v>
      </c>
      <c r="BF305" s="32" t="s">
        <v>358</v>
      </c>
      <c r="BG305" s="135">
        <v>0</v>
      </c>
      <c r="BH305" s="33">
        <v>0</v>
      </c>
      <c r="BI305" s="33"/>
      <c r="BJ305" s="34">
        <v>0</v>
      </c>
      <c r="BK305" s="35">
        <f t="shared" si="131"/>
        <v>0</v>
      </c>
      <c r="BL305" s="34">
        <v>0</v>
      </c>
      <c r="BM305" s="34">
        <v>0</v>
      </c>
      <c r="BN305" s="35">
        <f t="shared" si="120"/>
        <v>0</v>
      </c>
      <c r="BO305" s="36">
        <f t="shared" si="121"/>
        <v>0</v>
      </c>
      <c r="BP305" s="37"/>
      <c r="BQ305" s="35">
        <f t="shared" si="132"/>
        <v>0</v>
      </c>
      <c r="BR305" s="37"/>
      <c r="BS305" s="136">
        <f t="shared" si="133"/>
        <v>0</v>
      </c>
      <c r="BT305" s="137">
        <f t="shared" si="134"/>
        <v>0</v>
      </c>
      <c r="BU305" s="138">
        <f t="shared" si="135"/>
        <v>0</v>
      </c>
      <c r="BV305" s="137">
        <v>-3364.0872582299635</v>
      </c>
      <c r="BW305" s="35">
        <f t="shared" si="136"/>
        <v>-3364.0872582299635</v>
      </c>
      <c r="BX305" s="49" t="s">
        <v>26</v>
      </c>
      <c r="BY305" s="36">
        <f t="shared" si="122"/>
        <v>-3364.0872582299635</v>
      </c>
      <c r="BZ305" s="139"/>
      <c r="CA305" s="70"/>
      <c r="CB305" s="124">
        <v>296</v>
      </c>
      <c r="CC305" s="125">
        <v>0</v>
      </c>
      <c r="CD305" s="140">
        <v>0</v>
      </c>
      <c r="CE305" s="140">
        <v>0</v>
      </c>
      <c r="CF305" s="140">
        <v>0</v>
      </c>
      <c r="CG305" s="141">
        <v>0</v>
      </c>
      <c r="CK305" s="139"/>
    </row>
    <row r="306" spans="1:89" x14ac:dyDescent="0.25">
      <c r="A306" s="119">
        <v>297</v>
      </c>
      <c r="B306" s="119">
        <v>297</v>
      </c>
      <c r="C306" s="120" t="s">
        <v>359</v>
      </c>
      <c r="D306" s="8">
        <f t="shared" si="123"/>
        <v>0</v>
      </c>
      <c r="E306" s="9">
        <f t="shared" si="137"/>
        <v>0</v>
      </c>
      <c r="F306" s="9">
        <f t="shared" si="137"/>
        <v>0</v>
      </c>
      <c r="G306" s="9">
        <f t="shared" si="137"/>
        <v>0</v>
      </c>
      <c r="H306" s="26">
        <f t="shared" si="124"/>
        <v>0</v>
      </c>
      <c r="I306" s="27"/>
      <c r="J306" s="11">
        <f t="shared" si="111"/>
        <v>0</v>
      </c>
      <c r="K306" s="121" t="str">
        <f t="shared" si="125"/>
        <v/>
      </c>
      <c r="L306" s="28">
        <f t="shared" si="126"/>
        <v>0</v>
      </c>
      <c r="M306" s="26">
        <f t="shared" si="127"/>
        <v>0</v>
      </c>
      <c r="N306" s="29"/>
      <c r="O306" s="30">
        <f t="shared" si="112"/>
        <v>0</v>
      </c>
      <c r="Q306" s="11">
        <f t="shared" si="113"/>
        <v>0</v>
      </c>
      <c r="R306" s="9">
        <f t="shared" si="114"/>
        <v>0</v>
      </c>
      <c r="S306" s="9">
        <f t="shared" si="115"/>
        <v>0</v>
      </c>
      <c r="T306" s="10">
        <f t="shared" si="116"/>
        <v>0</v>
      </c>
      <c r="V306" s="30">
        <f t="shared" si="117"/>
        <v>0</v>
      </c>
      <c r="W306" s="123"/>
      <c r="X306" s="124">
        <v>297</v>
      </c>
      <c r="Y306" s="125"/>
      <c r="Z306" s="125"/>
      <c r="AA306" s="126"/>
      <c r="AB306" s="127"/>
      <c r="AC306" s="127"/>
      <c r="AD306" s="127"/>
      <c r="AE306" s="127"/>
      <c r="AF306" s="127"/>
      <c r="AG306" s="127"/>
      <c r="AH306" s="127"/>
      <c r="AI306" s="127"/>
      <c r="AJ306" s="127"/>
      <c r="AK306" s="127"/>
      <c r="AL306" s="128"/>
      <c r="AN306" s="124">
        <v>297</v>
      </c>
      <c r="AO306" s="129">
        <v>297</v>
      </c>
      <c r="AP306" s="130" t="s">
        <v>359</v>
      </c>
      <c r="AQ306" s="131">
        <f t="shared" si="118"/>
        <v>0</v>
      </c>
      <c r="AR306" s="132">
        <v>0</v>
      </c>
      <c r="AS306" s="131">
        <f t="shared" si="128"/>
        <v>0</v>
      </c>
      <c r="AT306" s="131">
        <v>0</v>
      </c>
      <c r="AU306" s="131">
        <v>0</v>
      </c>
      <c r="AV306" s="131">
        <v>0</v>
      </c>
      <c r="AW306" s="131">
        <v>0</v>
      </c>
      <c r="AX306" s="131">
        <v>0</v>
      </c>
      <c r="AY306" s="131">
        <f t="shared" si="129"/>
        <v>0</v>
      </c>
      <c r="AZ306" s="133">
        <f t="shared" si="130"/>
        <v>0</v>
      </c>
      <c r="BA306" s="134">
        <f t="shared" si="119"/>
        <v>0</v>
      </c>
      <c r="BB306" s="134"/>
      <c r="BC306" s="134"/>
      <c r="BD306" s="64"/>
      <c r="BE306" s="31">
        <v>297</v>
      </c>
      <c r="BF306" s="32" t="s">
        <v>359</v>
      </c>
      <c r="BG306" s="135">
        <v>0</v>
      </c>
      <c r="BH306" s="33">
        <v>0</v>
      </c>
      <c r="BI306" s="33"/>
      <c r="BJ306" s="34">
        <v>0</v>
      </c>
      <c r="BK306" s="35">
        <f t="shared" si="131"/>
        <v>0</v>
      </c>
      <c r="BL306" s="34">
        <v>0</v>
      </c>
      <c r="BM306" s="34">
        <v>0</v>
      </c>
      <c r="BN306" s="35">
        <f t="shared" si="120"/>
        <v>0</v>
      </c>
      <c r="BO306" s="36">
        <f t="shared" si="121"/>
        <v>0</v>
      </c>
      <c r="BP306" s="37"/>
      <c r="BQ306" s="35">
        <f t="shared" si="132"/>
        <v>0</v>
      </c>
      <c r="BR306" s="37"/>
      <c r="BS306" s="136">
        <f t="shared" si="133"/>
        <v>0</v>
      </c>
      <c r="BT306" s="137">
        <f t="shared" si="134"/>
        <v>0</v>
      </c>
      <c r="BU306" s="138">
        <f t="shared" si="135"/>
        <v>0</v>
      </c>
      <c r="BV306" s="137">
        <v>0</v>
      </c>
      <c r="BW306" s="35">
        <f t="shared" si="136"/>
        <v>0</v>
      </c>
      <c r="BX306" s="49" t="s">
        <v>26</v>
      </c>
      <c r="BY306" s="36">
        <f t="shared" si="122"/>
        <v>0</v>
      </c>
      <c r="BZ306" s="139"/>
      <c r="CA306" s="70"/>
      <c r="CB306" s="124">
        <v>297</v>
      </c>
      <c r="CC306" s="125"/>
      <c r="CD306" s="140"/>
      <c r="CE306" s="140"/>
      <c r="CF306" s="140"/>
      <c r="CG306" s="141"/>
      <c r="CK306" s="139"/>
    </row>
    <row r="307" spans="1:89" x14ac:dyDescent="0.25">
      <c r="A307" s="119">
        <v>298</v>
      </c>
      <c r="B307" s="119">
        <v>298</v>
      </c>
      <c r="C307" s="120" t="s">
        <v>360</v>
      </c>
      <c r="D307" s="8">
        <f t="shared" si="123"/>
        <v>0</v>
      </c>
      <c r="E307" s="9">
        <f t="shared" si="137"/>
        <v>0</v>
      </c>
      <c r="F307" s="9">
        <f t="shared" si="137"/>
        <v>0</v>
      </c>
      <c r="G307" s="9">
        <f t="shared" si="137"/>
        <v>0</v>
      </c>
      <c r="H307" s="26">
        <f t="shared" si="124"/>
        <v>0</v>
      </c>
      <c r="I307" s="27"/>
      <c r="J307" s="11">
        <f t="shared" si="111"/>
        <v>0</v>
      </c>
      <c r="K307" s="121">
        <f t="shared" si="125"/>
        <v>0</v>
      </c>
      <c r="L307" s="28">
        <f t="shared" si="126"/>
        <v>0</v>
      </c>
      <c r="M307" s="26">
        <f t="shared" si="127"/>
        <v>0</v>
      </c>
      <c r="N307" s="29"/>
      <c r="O307" s="30">
        <f t="shared" si="112"/>
        <v>0</v>
      </c>
      <c r="Q307" s="11">
        <f t="shared" si="113"/>
        <v>0</v>
      </c>
      <c r="R307" s="9">
        <f t="shared" si="114"/>
        <v>0</v>
      </c>
      <c r="S307" s="9">
        <f t="shared" si="115"/>
        <v>0</v>
      </c>
      <c r="T307" s="10">
        <f t="shared" si="116"/>
        <v>0</v>
      </c>
      <c r="V307" s="30">
        <f t="shared" si="117"/>
        <v>3470.25</v>
      </c>
      <c r="W307" s="123"/>
      <c r="X307" s="124">
        <v>298</v>
      </c>
      <c r="Y307" s="125"/>
      <c r="Z307" s="125"/>
      <c r="AA307" s="126"/>
      <c r="AB307" s="127"/>
      <c r="AC307" s="127"/>
      <c r="AD307" s="127"/>
      <c r="AE307" s="127"/>
      <c r="AF307" s="127"/>
      <c r="AG307" s="127"/>
      <c r="AH307" s="127"/>
      <c r="AI307" s="127"/>
      <c r="AJ307" s="127"/>
      <c r="AK307" s="127"/>
      <c r="AL307" s="128"/>
      <c r="AN307" s="124">
        <v>298</v>
      </c>
      <c r="AO307" s="129">
        <v>298</v>
      </c>
      <c r="AP307" s="130" t="s">
        <v>360</v>
      </c>
      <c r="AQ307" s="131">
        <f t="shared" si="118"/>
        <v>0</v>
      </c>
      <c r="AR307" s="132">
        <v>0</v>
      </c>
      <c r="AS307" s="131">
        <f t="shared" si="128"/>
        <v>0</v>
      </c>
      <c r="AT307" s="131">
        <v>0</v>
      </c>
      <c r="AU307" s="131">
        <v>0</v>
      </c>
      <c r="AV307" s="131">
        <v>3470.25</v>
      </c>
      <c r="AW307" s="131">
        <v>0</v>
      </c>
      <c r="AX307" s="131">
        <v>0</v>
      </c>
      <c r="AY307" s="131">
        <f t="shared" si="129"/>
        <v>0</v>
      </c>
      <c r="AZ307" s="133">
        <f t="shared" si="130"/>
        <v>3470.25</v>
      </c>
      <c r="BA307" s="134">
        <f t="shared" si="119"/>
        <v>0</v>
      </c>
      <c r="BB307" s="134"/>
      <c r="BC307" s="134"/>
      <c r="BD307" s="64"/>
      <c r="BE307" s="31">
        <v>298</v>
      </c>
      <c r="BF307" s="32" t="s">
        <v>360</v>
      </c>
      <c r="BG307" s="135">
        <v>0</v>
      </c>
      <c r="BH307" s="33">
        <v>0</v>
      </c>
      <c r="BI307" s="33"/>
      <c r="BJ307" s="34">
        <v>0</v>
      </c>
      <c r="BK307" s="35">
        <f t="shared" si="131"/>
        <v>0</v>
      </c>
      <c r="BL307" s="34">
        <v>0</v>
      </c>
      <c r="BM307" s="34">
        <v>0</v>
      </c>
      <c r="BN307" s="35">
        <f t="shared" si="120"/>
        <v>0</v>
      </c>
      <c r="BO307" s="36">
        <f t="shared" si="121"/>
        <v>0</v>
      </c>
      <c r="BP307" s="37"/>
      <c r="BQ307" s="35">
        <f t="shared" si="132"/>
        <v>0</v>
      </c>
      <c r="BR307" s="37"/>
      <c r="BS307" s="136">
        <f t="shared" si="133"/>
        <v>0</v>
      </c>
      <c r="BT307" s="137">
        <f t="shared" si="134"/>
        <v>0</v>
      </c>
      <c r="BU307" s="138">
        <f t="shared" si="135"/>
        <v>0</v>
      </c>
      <c r="BV307" s="137">
        <v>0</v>
      </c>
      <c r="BW307" s="35">
        <f t="shared" si="136"/>
        <v>0</v>
      </c>
      <c r="BX307" s="49" t="s">
        <v>26</v>
      </c>
      <c r="BY307" s="36">
        <f t="shared" si="122"/>
        <v>0</v>
      </c>
      <c r="BZ307" s="139"/>
      <c r="CA307" s="70"/>
      <c r="CB307" s="124">
        <v>298</v>
      </c>
      <c r="CC307" s="125"/>
      <c r="CD307" s="140"/>
      <c r="CE307" s="140"/>
      <c r="CF307" s="140"/>
      <c r="CG307" s="141"/>
      <c r="CK307" s="139"/>
    </row>
    <row r="308" spans="1:89" x14ac:dyDescent="0.25">
      <c r="A308" s="119">
        <v>299</v>
      </c>
      <c r="B308" s="119">
        <v>299</v>
      </c>
      <c r="C308" s="120" t="s">
        <v>361</v>
      </c>
      <c r="D308" s="8">
        <f t="shared" si="123"/>
        <v>0</v>
      </c>
      <c r="E308" s="9">
        <f t="shared" si="137"/>
        <v>0</v>
      </c>
      <c r="F308" s="9">
        <f t="shared" si="137"/>
        <v>0</v>
      </c>
      <c r="G308" s="9">
        <f t="shared" si="137"/>
        <v>0</v>
      </c>
      <c r="H308" s="26">
        <f t="shared" si="124"/>
        <v>0</v>
      </c>
      <c r="I308" s="27"/>
      <c r="J308" s="11">
        <f t="shared" si="111"/>
        <v>0</v>
      </c>
      <c r="K308" s="121" t="str">
        <f t="shared" si="125"/>
        <v/>
      </c>
      <c r="L308" s="28">
        <f t="shared" si="126"/>
        <v>0</v>
      </c>
      <c r="M308" s="26">
        <f t="shared" si="127"/>
        <v>0</v>
      </c>
      <c r="N308" s="29"/>
      <c r="O308" s="30">
        <f t="shared" si="112"/>
        <v>0</v>
      </c>
      <c r="Q308" s="11">
        <f t="shared" si="113"/>
        <v>0</v>
      </c>
      <c r="R308" s="9">
        <f t="shared" si="114"/>
        <v>0</v>
      </c>
      <c r="S308" s="9">
        <f t="shared" si="115"/>
        <v>0</v>
      </c>
      <c r="T308" s="10">
        <f t="shared" si="116"/>
        <v>0</v>
      </c>
      <c r="V308" s="30">
        <f t="shared" si="117"/>
        <v>0</v>
      </c>
      <c r="W308" s="123"/>
      <c r="X308" s="124">
        <v>299</v>
      </c>
      <c r="Y308" s="125"/>
      <c r="Z308" s="125"/>
      <c r="AA308" s="126"/>
      <c r="AB308" s="127"/>
      <c r="AC308" s="127"/>
      <c r="AD308" s="127"/>
      <c r="AE308" s="127"/>
      <c r="AF308" s="127"/>
      <c r="AG308" s="127"/>
      <c r="AH308" s="127"/>
      <c r="AI308" s="127"/>
      <c r="AJ308" s="127"/>
      <c r="AK308" s="127"/>
      <c r="AL308" s="128"/>
      <c r="AN308" s="124">
        <v>299</v>
      </c>
      <c r="AO308" s="129">
        <v>299</v>
      </c>
      <c r="AP308" s="130" t="s">
        <v>361</v>
      </c>
      <c r="AQ308" s="131">
        <f t="shared" si="118"/>
        <v>0</v>
      </c>
      <c r="AR308" s="132">
        <v>0</v>
      </c>
      <c r="AS308" s="131">
        <f t="shared" si="128"/>
        <v>0</v>
      </c>
      <c r="AT308" s="131">
        <v>0</v>
      </c>
      <c r="AU308" s="131">
        <v>0</v>
      </c>
      <c r="AV308" s="131">
        <v>0</v>
      </c>
      <c r="AW308" s="131">
        <v>0</v>
      </c>
      <c r="AX308" s="131">
        <v>0</v>
      </c>
      <c r="AY308" s="131">
        <f t="shared" si="129"/>
        <v>0</v>
      </c>
      <c r="AZ308" s="133">
        <f t="shared" si="130"/>
        <v>0</v>
      </c>
      <c r="BA308" s="134">
        <f t="shared" si="119"/>
        <v>0</v>
      </c>
      <c r="BB308" s="134"/>
      <c r="BC308" s="134"/>
      <c r="BD308" s="64"/>
      <c r="BE308" s="31">
        <v>299</v>
      </c>
      <c r="BF308" s="32" t="s">
        <v>361</v>
      </c>
      <c r="BG308" s="135">
        <v>0</v>
      </c>
      <c r="BH308" s="33">
        <v>0</v>
      </c>
      <c r="BI308" s="33"/>
      <c r="BJ308" s="34">
        <v>0</v>
      </c>
      <c r="BK308" s="35">
        <f t="shared" si="131"/>
        <v>0</v>
      </c>
      <c r="BL308" s="34">
        <v>0</v>
      </c>
      <c r="BM308" s="34">
        <v>0</v>
      </c>
      <c r="BN308" s="35">
        <f t="shared" si="120"/>
        <v>0</v>
      </c>
      <c r="BO308" s="36">
        <f t="shared" si="121"/>
        <v>0</v>
      </c>
      <c r="BP308" s="37"/>
      <c r="BQ308" s="35">
        <f t="shared" si="132"/>
        <v>0</v>
      </c>
      <c r="BR308" s="37"/>
      <c r="BS308" s="136">
        <f t="shared" si="133"/>
        <v>0</v>
      </c>
      <c r="BT308" s="137">
        <f t="shared" si="134"/>
        <v>0</v>
      </c>
      <c r="BU308" s="138">
        <f t="shared" si="135"/>
        <v>0</v>
      </c>
      <c r="BV308" s="137">
        <v>0</v>
      </c>
      <c r="BW308" s="35">
        <f t="shared" si="136"/>
        <v>0</v>
      </c>
      <c r="BX308" s="49" t="s">
        <v>26</v>
      </c>
      <c r="BY308" s="36">
        <f t="shared" si="122"/>
        <v>0</v>
      </c>
      <c r="BZ308" s="139"/>
      <c r="CA308" s="70"/>
      <c r="CB308" s="124">
        <v>299</v>
      </c>
      <c r="CC308" s="125"/>
      <c r="CD308" s="140"/>
      <c r="CE308" s="140"/>
      <c r="CF308" s="140"/>
      <c r="CG308" s="141"/>
      <c r="CK308" s="139"/>
    </row>
    <row r="309" spans="1:89" x14ac:dyDescent="0.25">
      <c r="A309" s="119">
        <v>300</v>
      </c>
      <c r="B309" s="119">
        <v>300</v>
      </c>
      <c r="C309" s="120" t="s">
        <v>362</v>
      </c>
      <c r="D309" s="8">
        <f t="shared" si="123"/>
        <v>4.5</v>
      </c>
      <c r="E309" s="9">
        <f t="shared" si="137"/>
        <v>129862</v>
      </c>
      <c r="F309" s="9">
        <f t="shared" si="137"/>
        <v>0</v>
      </c>
      <c r="G309" s="9">
        <f t="shared" si="137"/>
        <v>4019</v>
      </c>
      <c r="H309" s="26">
        <f t="shared" si="124"/>
        <v>133881</v>
      </c>
      <c r="I309" s="27"/>
      <c r="J309" s="11">
        <f t="shared" si="111"/>
        <v>-528.66051984316096</v>
      </c>
      <c r="K309" s="121">
        <f t="shared" si="125"/>
        <v>-1.6979192741469543E-2</v>
      </c>
      <c r="L309" s="28">
        <f t="shared" si="126"/>
        <v>4019</v>
      </c>
      <c r="M309" s="26">
        <f t="shared" si="127"/>
        <v>3490.3394801568393</v>
      </c>
      <c r="N309" s="29"/>
      <c r="O309" s="30">
        <f t="shared" si="112"/>
        <v>130390.66051984316</v>
      </c>
      <c r="Q309" s="11">
        <f t="shared" si="113"/>
        <v>0</v>
      </c>
      <c r="R309" s="9">
        <f t="shared" si="114"/>
        <v>-528.66051984316096</v>
      </c>
      <c r="S309" s="9">
        <f t="shared" si="115"/>
        <v>4019</v>
      </c>
      <c r="T309" s="10">
        <f t="shared" si="116"/>
        <v>3490.3394801568393</v>
      </c>
      <c r="V309" s="30">
        <f t="shared" si="117"/>
        <v>35154.786482473581</v>
      </c>
      <c r="W309" s="123"/>
      <c r="X309" s="124">
        <v>300</v>
      </c>
      <c r="Y309" s="125">
        <v>4.5</v>
      </c>
      <c r="Z309" s="125">
        <v>0</v>
      </c>
      <c r="AA309" s="126">
        <v>0</v>
      </c>
      <c r="AB309" s="127">
        <v>129862</v>
      </c>
      <c r="AC309" s="127">
        <v>0</v>
      </c>
      <c r="AD309" s="127">
        <v>129862</v>
      </c>
      <c r="AE309" s="127">
        <v>0</v>
      </c>
      <c r="AF309" s="127">
        <v>4019</v>
      </c>
      <c r="AG309" s="127">
        <v>133881</v>
      </c>
      <c r="AH309" s="127">
        <v>0</v>
      </c>
      <c r="AI309" s="127">
        <v>0</v>
      </c>
      <c r="AJ309" s="127">
        <v>0</v>
      </c>
      <c r="AK309" s="127">
        <v>0</v>
      </c>
      <c r="AL309" s="128">
        <v>133881</v>
      </c>
      <c r="AN309" s="124">
        <v>300</v>
      </c>
      <c r="AO309" s="129">
        <v>300</v>
      </c>
      <c r="AP309" s="130" t="s">
        <v>362</v>
      </c>
      <c r="AQ309" s="131">
        <f t="shared" si="118"/>
        <v>129862</v>
      </c>
      <c r="AR309" s="132">
        <v>167659</v>
      </c>
      <c r="AS309" s="131">
        <f t="shared" si="128"/>
        <v>0</v>
      </c>
      <c r="AT309" s="131">
        <v>13151</v>
      </c>
      <c r="AU309" s="131">
        <v>817.25</v>
      </c>
      <c r="AV309" s="131">
        <v>17969.75</v>
      </c>
      <c r="AW309" s="131">
        <v>0</v>
      </c>
      <c r="AX309" s="131">
        <v>0</v>
      </c>
      <c r="AY309" s="131">
        <f t="shared" si="129"/>
        <v>-802.21351752641931</v>
      </c>
      <c r="AZ309" s="133">
        <f t="shared" si="130"/>
        <v>31135.786482473581</v>
      </c>
      <c r="BA309" s="134">
        <f t="shared" si="119"/>
        <v>-528.66051984316096</v>
      </c>
      <c r="BB309" s="134"/>
      <c r="BC309" s="134"/>
      <c r="BD309" s="64"/>
      <c r="BE309" s="31">
        <v>300</v>
      </c>
      <c r="BF309" s="32" t="s">
        <v>362</v>
      </c>
      <c r="BG309" s="135">
        <v>0</v>
      </c>
      <c r="BH309" s="33">
        <v>0</v>
      </c>
      <c r="BI309" s="33"/>
      <c r="BJ309" s="34">
        <v>0</v>
      </c>
      <c r="BK309" s="35">
        <f t="shared" si="131"/>
        <v>0</v>
      </c>
      <c r="BL309" s="34">
        <v>0</v>
      </c>
      <c r="BM309" s="34">
        <v>0</v>
      </c>
      <c r="BN309" s="35">
        <f t="shared" si="120"/>
        <v>0</v>
      </c>
      <c r="BO309" s="36">
        <f t="shared" si="121"/>
        <v>0</v>
      </c>
      <c r="BP309" s="37"/>
      <c r="BQ309" s="35">
        <f t="shared" si="132"/>
        <v>0</v>
      </c>
      <c r="BR309" s="37"/>
      <c r="BS309" s="136">
        <f t="shared" si="133"/>
        <v>0</v>
      </c>
      <c r="BT309" s="137">
        <f t="shared" si="134"/>
        <v>0</v>
      </c>
      <c r="BU309" s="138">
        <f t="shared" si="135"/>
        <v>0</v>
      </c>
      <c r="BV309" s="137">
        <v>-802.21351752641931</v>
      </c>
      <c r="BW309" s="35">
        <f t="shared" si="136"/>
        <v>-802.21351752641931</v>
      </c>
      <c r="BX309" s="49" t="s">
        <v>26</v>
      </c>
      <c r="BY309" s="36">
        <f t="shared" si="122"/>
        <v>-802.21351752641931</v>
      </c>
      <c r="BZ309" s="139"/>
      <c r="CA309" s="70"/>
      <c r="CB309" s="124">
        <v>300</v>
      </c>
      <c r="CC309" s="125">
        <v>0</v>
      </c>
      <c r="CD309" s="140">
        <v>0</v>
      </c>
      <c r="CE309" s="140">
        <v>0</v>
      </c>
      <c r="CF309" s="140">
        <v>0</v>
      </c>
      <c r="CG309" s="141">
        <v>0</v>
      </c>
      <c r="CK309" s="139"/>
    </row>
    <row r="310" spans="1:89" x14ac:dyDescent="0.25">
      <c r="A310" s="119">
        <v>301</v>
      </c>
      <c r="B310" s="119">
        <v>301</v>
      </c>
      <c r="C310" s="120" t="s">
        <v>363</v>
      </c>
      <c r="D310" s="8">
        <f t="shared" si="123"/>
        <v>79.180000000000007</v>
      </c>
      <c r="E310" s="9">
        <f t="shared" si="137"/>
        <v>1038364</v>
      </c>
      <c r="F310" s="9">
        <f t="shared" si="137"/>
        <v>0</v>
      </c>
      <c r="G310" s="9">
        <f t="shared" si="137"/>
        <v>69726</v>
      </c>
      <c r="H310" s="26">
        <f t="shared" si="124"/>
        <v>1108090</v>
      </c>
      <c r="I310" s="27"/>
      <c r="J310" s="11">
        <f t="shared" si="111"/>
        <v>-1075.7326525668248</v>
      </c>
      <c r="K310" s="121">
        <f t="shared" si="125"/>
        <v>-1.1889914038552867E-2</v>
      </c>
      <c r="L310" s="28">
        <f t="shared" si="126"/>
        <v>69726</v>
      </c>
      <c r="M310" s="26">
        <f t="shared" si="127"/>
        <v>68650.267347433182</v>
      </c>
      <c r="N310" s="29"/>
      <c r="O310" s="30">
        <f t="shared" si="112"/>
        <v>1039439.7326525669</v>
      </c>
      <c r="Q310" s="11">
        <f t="shared" si="113"/>
        <v>14065</v>
      </c>
      <c r="R310" s="9">
        <f t="shared" si="114"/>
        <v>-1075.7326525668248</v>
      </c>
      <c r="S310" s="9">
        <f t="shared" si="115"/>
        <v>70618</v>
      </c>
      <c r="T310" s="10">
        <f t="shared" si="116"/>
        <v>82715.267347433168</v>
      </c>
      <c r="V310" s="30">
        <f t="shared" si="117"/>
        <v>174265.38434615909</v>
      </c>
      <c r="W310" s="123"/>
      <c r="X310" s="124">
        <v>301</v>
      </c>
      <c r="Y310" s="125">
        <v>79.180000000000007</v>
      </c>
      <c r="Z310" s="125">
        <v>9.4029136015056497E-2</v>
      </c>
      <c r="AA310" s="126">
        <v>0</v>
      </c>
      <c r="AB310" s="127">
        <v>1038364</v>
      </c>
      <c r="AC310" s="127">
        <v>0</v>
      </c>
      <c r="AD310" s="127">
        <v>1038364</v>
      </c>
      <c r="AE310" s="127">
        <v>0</v>
      </c>
      <c r="AF310" s="127">
        <v>69726</v>
      </c>
      <c r="AG310" s="127">
        <v>1108090</v>
      </c>
      <c r="AH310" s="127">
        <v>13173</v>
      </c>
      <c r="AI310" s="127">
        <v>0</v>
      </c>
      <c r="AJ310" s="127">
        <v>892</v>
      </c>
      <c r="AK310" s="127">
        <v>14065</v>
      </c>
      <c r="AL310" s="128">
        <v>1122155</v>
      </c>
      <c r="AN310" s="124">
        <v>301</v>
      </c>
      <c r="AO310" s="129">
        <v>301</v>
      </c>
      <c r="AP310" s="130" t="s">
        <v>363</v>
      </c>
      <c r="AQ310" s="131">
        <f t="shared" si="118"/>
        <v>1038364</v>
      </c>
      <c r="AR310" s="132">
        <v>1156912</v>
      </c>
      <c r="AS310" s="131">
        <f t="shared" si="128"/>
        <v>0</v>
      </c>
      <c r="AT310" s="131">
        <v>26760</v>
      </c>
      <c r="AU310" s="131">
        <v>0</v>
      </c>
      <c r="AV310" s="131">
        <v>27882</v>
      </c>
      <c r="AW310" s="131">
        <v>4213.5</v>
      </c>
      <c r="AX310" s="131">
        <v>33251.25</v>
      </c>
      <c r="AY310" s="131">
        <f t="shared" si="129"/>
        <v>-1632.3656538409123</v>
      </c>
      <c r="AZ310" s="133">
        <f t="shared" si="130"/>
        <v>90474.384346159088</v>
      </c>
      <c r="BA310" s="134">
        <f t="shared" si="119"/>
        <v>-1075.7326525668248</v>
      </c>
      <c r="BB310" s="134"/>
      <c r="BC310" s="134"/>
      <c r="BD310" s="64"/>
      <c r="BE310" s="31">
        <v>301</v>
      </c>
      <c r="BF310" s="32" t="s">
        <v>363</v>
      </c>
      <c r="BG310" s="135">
        <v>0</v>
      </c>
      <c r="BH310" s="33">
        <v>0</v>
      </c>
      <c r="BI310" s="33"/>
      <c r="BJ310" s="34">
        <v>0</v>
      </c>
      <c r="BK310" s="35">
        <f t="shared" si="131"/>
        <v>0</v>
      </c>
      <c r="BL310" s="34">
        <v>0</v>
      </c>
      <c r="BM310" s="34">
        <v>0</v>
      </c>
      <c r="BN310" s="35">
        <f t="shared" si="120"/>
        <v>0</v>
      </c>
      <c r="BO310" s="36">
        <f t="shared" si="121"/>
        <v>0</v>
      </c>
      <c r="BP310" s="37"/>
      <c r="BQ310" s="35">
        <f t="shared" si="132"/>
        <v>0</v>
      </c>
      <c r="BR310" s="37"/>
      <c r="BS310" s="136">
        <f t="shared" si="133"/>
        <v>0</v>
      </c>
      <c r="BT310" s="137">
        <f t="shared" si="134"/>
        <v>0</v>
      </c>
      <c r="BU310" s="138">
        <f t="shared" si="135"/>
        <v>0</v>
      </c>
      <c r="BV310" s="137">
        <v>-1632.3656538409123</v>
      </c>
      <c r="BW310" s="35">
        <f t="shared" si="136"/>
        <v>-1632.3656538409123</v>
      </c>
      <c r="BX310" s="49" t="s">
        <v>26</v>
      </c>
      <c r="BY310" s="36">
        <f t="shared" si="122"/>
        <v>-1632.3656538409123</v>
      </c>
      <c r="BZ310" s="139"/>
      <c r="CA310" s="70"/>
      <c r="CB310" s="124">
        <v>301</v>
      </c>
      <c r="CC310" s="125">
        <v>0</v>
      </c>
      <c r="CD310" s="140">
        <v>0</v>
      </c>
      <c r="CE310" s="140">
        <v>0</v>
      </c>
      <c r="CF310" s="140">
        <v>0</v>
      </c>
      <c r="CG310" s="141">
        <v>0</v>
      </c>
      <c r="CK310" s="139"/>
    </row>
    <row r="311" spans="1:89" x14ac:dyDescent="0.25">
      <c r="A311" s="119">
        <v>302</v>
      </c>
      <c r="B311" s="119">
        <v>302</v>
      </c>
      <c r="C311" s="120" t="s">
        <v>364</v>
      </c>
      <c r="D311" s="8">
        <f t="shared" si="123"/>
        <v>0</v>
      </c>
      <c r="E311" s="9">
        <f t="shared" si="137"/>
        <v>0</v>
      </c>
      <c r="F311" s="9">
        <f t="shared" si="137"/>
        <v>0</v>
      </c>
      <c r="G311" s="9">
        <f t="shared" si="137"/>
        <v>0</v>
      </c>
      <c r="H311" s="26">
        <f t="shared" si="124"/>
        <v>0</v>
      </c>
      <c r="I311" s="27"/>
      <c r="J311" s="11">
        <f t="shared" si="111"/>
        <v>0</v>
      </c>
      <c r="K311" s="121" t="str">
        <f t="shared" si="125"/>
        <v/>
      </c>
      <c r="L311" s="28">
        <f t="shared" si="126"/>
        <v>0</v>
      </c>
      <c r="M311" s="26">
        <f t="shared" si="127"/>
        <v>0</v>
      </c>
      <c r="N311" s="29"/>
      <c r="O311" s="30">
        <f t="shared" si="112"/>
        <v>0</v>
      </c>
      <c r="Q311" s="11">
        <f t="shared" si="113"/>
        <v>0</v>
      </c>
      <c r="R311" s="9">
        <f t="shared" si="114"/>
        <v>0</v>
      </c>
      <c r="S311" s="9">
        <f t="shared" si="115"/>
        <v>0</v>
      </c>
      <c r="T311" s="10">
        <f t="shared" si="116"/>
        <v>0</v>
      </c>
      <c r="V311" s="30">
        <f t="shared" si="117"/>
        <v>0</v>
      </c>
      <c r="W311" s="123"/>
      <c r="X311" s="124">
        <v>302</v>
      </c>
      <c r="Y311" s="125"/>
      <c r="Z311" s="125"/>
      <c r="AA311" s="126"/>
      <c r="AB311" s="127"/>
      <c r="AC311" s="127"/>
      <c r="AD311" s="127"/>
      <c r="AE311" s="127"/>
      <c r="AF311" s="127"/>
      <c r="AG311" s="127"/>
      <c r="AH311" s="127"/>
      <c r="AI311" s="127"/>
      <c r="AJ311" s="127"/>
      <c r="AK311" s="127"/>
      <c r="AL311" s="128"/>
      <c r="AN311" s="124">
        <v>302</v>
      </c>
      <c r="AO311" s="129">
        <v>302</v>
      </c>
      <c r="AP311" s="130" t="s">
        <v>364</v>
      </c>
      <c r="AQ311" s="131">
        <f t="shared" si="118"/>
        <v>0</v>
      </c>
      <c r="AR311" s="132">
        <v>0</v>
      </c>
      <c r="AS311" s="131">
        <f t="shared" si="128"/>
        <v>0</v>
      </c>
      <c r="AT311" s="131">
        <v>0</v>
      </c>
      <c r="AU311" s="131">
        <v>0</v>
      </c>
      <c r="AV311" s="131">
        <v>0</v>
      </c>
      <c r="AW311" s="131">
        <v>0</v>
      </c>
      <c r="AX311" s="131">
        <v>0</v>
      </c>
      <c r="AY311" s="131">
        <f t="shared" si="129"/>
        <v>0</v>
      </c>
      <c r="AZ311" s="133">
        <f t="shared" si="130"/>
        <v>0</v>
      </c>
      <c r="BA311" s="134">
        <f t="shared" si="119"/>
        <v>0</v>
      </c>
      <c r="BB311" s="134"/>
      <c r="BC311" s="134"/>
      <c r="BD311" s="64"/>
      <c r="BE311" s="31">
        <v>302</v>
      </c>
      <c r="BF311" s="32" t="s">
        <v>364</v>
      </c>
      <c r="BG311" s="135">
        <v>0</v>
      </c>
      <c r="BH311" s="33">
        <v>0</v>
      </c>
      <c r="BI311" s="33"/>
      <c r="BJ311" s="34">
        <v>0</v>
      </c>
      <c r="BK311" s="35">
        <f t="shared" si="131"/>
        <v>0</v>
      </c>
      <c r="BL311" s="34">
        <v>0</v>
      </c>
      <c r="BM311" s="34">
        <v>0</v>
      </c>
      <c r="BN311" s="35">
        <f t="shared" si="120"/>
        <v>0</v>
      </c>
      <c r="BO311" s="36">
        <f t="shared" si="121"/>
        <v>0</v>
      </c>
      <c r="BP311" s="37"/>
      <c r="BQ311" s="35">
        <f t="shared" si="132"/>
        <v>0</v>
      </c>
      <c r="BR311" s="37"/>
      <c r="BS311" s="136">
        <f t="shared" si="133"/>
        <v>0</v>
      </c>
      <c r="BT311" s="137">
        <f t="shared" si="134"/>
        <v>0</v>
      </c>
      <c r="BU311" s="138">
        <f t="shared" si="135"/>
        <v>0</v>
      </c>
      <c r="BV311" s="137">
        <v>0</v>
      </c>
      <c r="BW311" s="35">
        <f t="shared" si="136"/>
        <v>0</v>
      </c>
      <c r="BX311" s="49" t="s">
        <v>26</v>
      </c>
      <c r="BY311" s="36">
        <f t="shared" si="122"/>
        <v>0</v>
      </c>
      <c r="BZ311" s="139"/>
      <c r="CA311" s="70"/>
      <c r="CB311" s="124">
        <v>302</v>
      </c>
      <c r="CC311" s="125"/>
      <c r="CD311" s="140"/>
      <c r="CE311" s="140"/>
      <c r="CF311" s="140"/>
      <c r="CG311" s="141"/>
      <c r="CK311" s="139"/>
    </row>
    <row r="312" spans="1:89" x14ac:dyDescent="0.25">
      <c r="A312" s="119">
        <v>303</v>
      </c>
      <c r="B312" s="119">
        <v>303</v>
      </c>
      <c r="C312" s="120" t="s">
        <v>365</v>
      </c>
      <c r="D312" s="8">
        <f t="shared" si="123"/>
        <v>0</v>
      </c>
      <c r="E312" s="9">
        <f t="shared" si="137"/>
        <v>0</v>
      </c>
      <c r="F312" s="9">
        <f t="shared" si="137"/>
        <v>0</v>
      </c>
      <c r="G312" s="9">
        <f t="shared" si="137"/>
        <v>0</v>
      </c>
      <c r="H312" s="26">
        <f t="shared" si="124"/>
        <v>0</v>
      </c>
      <c r="I312" s="27"/>
      <c r="J312" s="11">
        <f t="shared" si="111"/>
        <v>0</v>
      </c>
      <c r="K312" s="121" t="str">
        <f t="shared" si="125"/>
        <v/>
      </c>
      <c r="L312" s="28">
        <f t="shared" si="126"/>
        <v>0</v>
      </c>
      <c r="M312" s="26">
        <f t="shared" si="127"/>
        <v>0</v>
      </c>
      <c r="N312" s="29"/>
      <c r="O312" s="30">
        <f t="shared" si="112"/>
        <v>0</v>
      </c>
      <c r="Q312" s="11">
        <f t="shared" si="113"/>
        <v>0</v>
      </c>
      <c r="R312" s="9">
        <f t="shared" si="114"/>
        <v>0</v>
      </c>
      <c r="S312" s="9">
        <f t="shared" si="115"/>
        <v>0</v>
      </c>
      <c r="T312" s="10">
        <f t="shared" si="116"/>
        <v>0</v>
      </c>
      <c r="V312" s="30">
        <f t="shared" si="117"/>
        <v>0</v>
      </c>
      <c r="W312" s="123"/>
      <c r="X312" s="124">
        <v>303</v>
      </c>
      <c r="Y312" s="125"/>
      <c r="Z312" s="125"/>
      <c r="AA312" s="126"/>
      <c r="AB312" s="127"/>
      <c r="AC312" s="127"/>
      <c r="AD312" s="127"/>
      <c r="AE312" s="127"/>
      <c r="AF312" s="127"/>
      <c r="AG312" s="127"/>
      <c r="AH312" s="127"/>
      <c r="AI312" s="127"/>
      <c r="AJ312" s="127"/>
      <c r="AK312" s="127"/>
      <c r="AL312" s="128"/>
      <c r="AN312" s="124">
        <v>303</v>
      </c>
      <c r="AO312" s="129">
        <v>303</v>
      </c>
      <c r="AP312" s="130" t="s">
        <v>365</v>
      </c>
      <c r="AQ312" s="131">
        <f t="shared" si="118"/>
        <v>0</v>
      </c>
      <c r="AR312" s="132">
        <v>0</v>
      </c>
      <c r="AS312" s="131">
        <f t="shared" si="128"/>
        <v>0</v>
      </c>
      <c r="AT312" s="131">
        <v>0</v>
      </c>
      <c r="AU312" s="131">
        <v>0</v>
      </c>
      <c r="AV312" s="131">
        <v>0</v>
      </c>
      <c r="AW312" s="131">
        <v>0</v>
      </c>
      <c r="AX312" s="131">
        <v>0</v>
      </c>
      <c r="AY312" s="131">
        <f t="shared" si="129"/>
        <v>0</v>
      </c>
      <c r="AZ312" s="133">
        <f t="shared" si="130"/>
        <v>0</v>
      </c>
      <c r="BA312" s="134">
        <f t="shared" si="119"/>
        <v>0</v>
      </c>
      <c r="BB312" s="134"/>
      <c r="BC312" s="134"/>
      <c r="BD312" s="64"/>
      <c r="BE312" s="31">
        <v>303</v>
      </c>
      <c r="BF312" s="32" t="s">
        <v>365</v>
      </c>
      <c r="BG312" s="135">
        <v>0</v>
      </c>
      <c r="BH312" s="33">
        <v>0</v>
      </c>
      <c r="BI312" s="33"/>
      <c r="BJ312" s="34">
        <v>0</v>
      </c>
      <c r="BK312" s="35">
        <f t="shared" si="131"/>
        <v>0</v>
      </c>
      <c r="BL312" s="34">
        <v>0</v>
      </c>
      <c r="BM312" s="34">
        <v>0</v>
      </c>
      <c r="BN312" s="35">
        <f t="shared" si="120"/>
        <v>0</v>
      </c>
      <c r="BO312" s="36">
        <f t="shared" si="121"/>
        <v>0</v>
      </c>
      <c r="BP312" s="37"/>
      <c r="BQ312" s="35">
        <f t="shared" si="132"/>
        <v>0</v>
      </c>
      <c r="BR312" s="37"/>
      <c r="BS312" s="136">
        <f t="shared" si="133"/>
        <v>0</v>
      </c>
      <c r="BT312" s="137">
        <f t="shared" si="134"/>
        <v>0</v>
      </c>
      <c r="BU312" s="138">
        <f t="shared" si="135"/>
        <v>0</v>
      </c>
      <c r="BV312" s="137">
        <v>0</v>
      </c>
      <c r="BW312" s="35">
        <f t="shared" si="136"/>
        <v>0</v>
      </c>
      <c r="BX312" s="49" t="s">
        <v>26</v>
      </c>
      <c r="BY312" s="36">
        <f t="shared" si="122"/>
        <v>0</v>
      </c>
      <c r="BZ312" s="139"/>
      <c r="CA312" s="70"/>
      <c r="CB312" s="124">
        <v>303</v>
      </c>
      <c r="CC312" s="125"/>
      <c r="CD312" s="140"/>
      <c r="CE312" s="140"/>
      <c r="CF312" s="140"/>
      <c r="CG312" s="141"/>
      <c r="CK312" s="139"/>
    </row>
    <row r="313" spans="1:89" x14ac:dyDescent="0.25">
      <c r="A313" s="119">
        <v>304</v>
      </c>
      <c r="B313" s="119">
        <v>304</v>
      </c>
      <c r="C313" s="120" t="s">
        <v>366</v>
      </c>
      <c r="D313" s="8">
        <f t="shared" si="123"/>
        <v>1</v>
      </c>
      <c r="E313" s="9">
        <f t="shared" si="137"/>
        <v>13267</v>
      </c>
      <c r="F313" s="9">
        <f t="shared" si="137"/>
        <v>0</v>
      </c>
      <c r="G313" s="9">
        <f t="shared" si="137"/>
        <v>871</v>
      </c>
      <c r="H313" s="26">
        <f t="shared" si="124"/>
        <v>14138</v>
      </c>
      <c r="I313" s="27"/>
      <c r="J313" s="11">
        <f t="shared" si="111"/>
        <v>-67.616447303476946</v>
      </c>
      <c r="K313" s="121">
        <f t="shared" si="125"/>
        <v>-1.4011170386061863E-2</v>
      </c>
      <c r="L313" s="28">
        <f t="shared" si="126"/>
        <v>871</v>
      </c>
      <c r="M313" s="26">
        <f t="shared" si="127"/>
        <v>803.38355269652311</v>
      </c>
      <c r="N313" s="29"/>
      <c r="O313" s="30">
        <f t="shared" si="112"/>
        <v>13334.616447303477</v>
      </c>
      <c r="Q313" s="11">
        <f t="shared" si="113"/>
        <v>0</v>
      </c>
      <c r="R313" s="9">
        <f t="shared" si="114"/>
        <v>-67.616447303476946</v>
      </c>
      <c r="S313" s="9">
        <f t="shared" si="115"/>
        <v>871</v>
      </c>
      <c r="T313" s="10">
        <f t="shared" si="116"/>
        <v>803.38355269652311</v>
      </c>
      <c r="V313" s="30">
        <f t="shared" si="117"/>
        <v>5696.8957275075991</v>
      </c>
      <c r="W313" s="123"/>
      <c r="X313" s="124">
        <v>304</v>
      </c>
      <c r="Y313" s="125">
        <v>1</v>
      </c>
      <c r="Z313" s="125">
        <v>2.4390243902439226E-2</v>
      </c>
      <c r="AA313" s="126">
        <v>0</v>
      </c>
      <c r="AB313" s="127">
        <v>13267</v>
      </c>
      <c r="AC313" s="127">
        <v>0</v>
      </c>
      <c r="AD313" s="127">
        <v>13267</v>
      </c>
      <c r="AE313" s="127">
        <v>0</v>
      </c>
      <c r="AF313" s="127">
        <v>871</v>
      </c>
      <c r="AG313" s="127">
        <v>14138</v>
      </c>
      <c r="AH313" s="127">
        <v>0</v>
      </c>
      <c r="AI313" s="127">
        <v>0</v>
      </c>
      <c r="AJ313" s="127">
        <v>0</v>
      </c>
      <c r="AK313" s="127">
        <v>0</v>
      </c>
      <c r="AL313" s="128">
        <v>14138</v>
      </c>
      <c r="AN313" s="124">
        <v>304</v>
      </c>
      <c r="AO313" s="129">
        <v>304</v>
      </c>
      <c r="AP313" s="130" t="s">
        <v>366</v>
      </c>
      <c r="AQ313" s="131">
        <f t="shared" si="118"/>
        <v>13267</v>
      </c>
      <c r="AR313" s="132">
        <v>29958</v>
      </c>
      <c r="AS313" s="131">
        <f t="shared" si="128"/>
        <v>0</v>
      </c>
      <c r="AT313" s="131">
        <v>1682</v>
      </c>
      <c r="AU313" s="131">
        <v>3246.5</v>
      </c>
      <c r="AV313" s="131">
        <v>0</v>
      </c>
      <c r="AW313" s="131">
        <v>0</v>
      </c>
      <c r="AX313" s="131">
        <v>0</v>
      </c>
      <c r="AY313" s="131">
        <f t="shared" si="129"/>
        <v>-102.60427249240092</v>
      </c>
      <c r="AZ313" s="133">
        <f t="shared" si="130"/>
        <v>4825.8957275075991</v>
      </c>
      <c r="BA313" s="134">
        <f t="shared" si="119"/>
        <v>-67.616447303476946</v>
      </c>
      <c r="BB313" s="134"/>
      <c r="BC313" s="134"/>
      <c r="BD313" s="64"/>
      <c r="BE313" s="31">
        <v>304</v>
      </c>
      <c r="BF313" s="32" t="s">
        <v>366</v>
      </c>
      <c r="BG313" s="135">
        <v>0</v>
      </c>
      <c r="BH313" s="33">
        <v>0</v>
      </c>
      <c r="BI313" s="33"/>
      <c r="BJ313" s="34">
        <v>0</v>
      </c>
      <c r="BK313" s="35">
        <f t="shared" si="131"/>
        <v>0</v>
      </c>
      <c r="BL313" s="34">
        <v>0</v>
      </c>
      <c r="BM313" s="34">
        <v>0</v>
      </c>
      <c r="BN313" s="35">
        <f t="shared" si="120"/>
        <v>0</v>
      </c>
      <c r="BO313" s="36">
        <f t="shared" si="121"/>
        <v>0</v>
      </c>
      <c r="BP313" s="37"/>
      <c r="BQ313" s="35">
        <f t="shared" si="132"/>
        <v>0</v>
      </c>
      <c r="BR313" s="37"/>
      <c r="BS313" s="136">
        <f t="shared" si="133"/>
        <v>0</v>
      </c>
      <c r="BT313" s="137">
        <f t="shared" si="134"/>
        <v>0</v>
      </c>
      <c r="BU313" s="138">
        <f t="shared" si="135"/>
        <v>0</v>
      </c>
      <c r="BV313" s="137">
        <v>-102.60427249240092</v>
      </c>
      <c r="BW313" s="35">
        <f t="shared" si="136"/>
        <v>-102.60427249240092</v>
      </c>
      <c r="BX313" s="49" t="s">
        <v>26</v>
      </c>
      <c r="BY313" s="36">
        <f t="shared" si="122"/>
        <v>-102.60427249240092</v>
      </c>
      <c r="BZ313" s="139"/>
      <c r="CA313" s="70"/>
      <c r="CB313" s="124">
        <v>304</v>
      </c>
      <c r="CC313" s="125">
        <v>0</v>
      </c>
      <c r="CD313" s="140">
        <v>0</v>
      </c>
      <c r="CE313" s="140">
        <v>0</v>
      </c>
      <c r="CF313" s="140">
        <v>0</v>
      </c>
      <c r="CG313" s="141">
        <v>0</v>
      </c>
      <c r="CK313" s="139"/>
    </row>
    <row r="314" spans="1:89" x14ac:dyDescent="0.25">
      <c r="A314" s="119">
        <v>305</v>
      </c>
      <c r="B314" s="119">
        <v>305</v>
      </c>
      <c r="C314" s="120" t="s">
        <v>367</v>
      </c>
      <c r="D314" s="8">
        <f t="shared" si="123"/>
        <v>52.540000000000006</v>
      </c>
      <c r="E314" s="9">
        <f t="shared" si="137"/>
        <v>666960</v>
      </c>
      <c r="F314" s="9">
        <f t="shared" si="137"/>
        <v>0</v>
      </c>
      <c r="G314" s="9">
        <f t="shared" si="137"/>
        <v>46920</v>
      </c>
      <c r="H314" s="26">
        <f t="shared" si="124"/>
        <v>713880</v>
      </c>
      <c r="I314" s="27"/>
      <c r="J314" s="11">
        <f t="shared" si="111"/>
        <v>4267.0396237392433</v>
      </c>
      <c r="K314" s="121">
        <f t="shared" si="125"/>
        <v>0.12090499748499663</v>
      </c>
      <c r="L314" s="28">
        <f t="shared" si="126"/>
        <v>46920</v>
      </c>
      <c r="M314" s="26">
        <f t="shared" si="127"/>
        <v>51187.039623739242</v>
      </c>
      <c r="N314" s="29"/>
      <c r="O314" s="30">
        <f t="shared" si="112"/>
        <v>662692.9603762608</v>
      </c>
      <c r="Q314" s="11">
        <f t="shared" si="113"/>
        <v>0</v>
      </c>
      <c r="R314" s="9">
        <f t="shared" si="114"/>
        <v>4267.0396237392433</v>
      </c>
      <c r="S314" s="9">
        <f t="shared" si="115"/>
        <v>46920</v>
      </c>
      <c r="T314" s="10">
        <f t="shared" si="116"/>
        <v>51187.039623739242</v>
      </c>
      <c r="V314" s="30">
        <f t="shared" si="117"/>
        <v>82212.5</v>
      </c>
      <c r="W314" s="123"/>
      <c r="X314" s="124">
        <v>305</v>
      </c>
      <c r="Y314" s="125">
        <v>52.540000000000006</v>
      </c>
      <c r="Z314" s="125">
        <v>0</v>
      </c>
      <c r="AA314" s="126">
        <v>0</v>
      </c>
      <c r="AB314" s="127">
        <v>666960</v>
      </c>
      <c r="AC314" s="127">
        <v>0</v>
      </c>
      <c r="AD314" s="127">
        <v>666960</v>
      </c>
      <c r="AE314" s="127">
        <v>0</v>
      </c>
      <c r="AF314" s="127">
        <v>46920</v>
      </c>
      <c r="AG314" s="127">
        <v>713880</v>
      </c>
      <c r="AH314" s="127">
        <v>0</v>
      </c>
      <c r="AI314" s="127">
        <v>0</v>
      </c>
      <c r="AJ314" s="127">
        <v>0</v>
      </c>
      <c r="AK314" s="127">
        <v>0</v>
      </c>
      <c r="AL314" s="128">
        <v>713880</v>
      </c>
      <c r="AN314" s="124">
        <v>305</v>
      </c>
      <c r="AO314" s="129">
        <v>305</v>
      </c>
      <c r="AP314" s="130" t="s">
        <v>367</v>
      </c>
      <c r="AQ314" s="131">
        <f t="shared" si="118"/>
        <v>666960</v>
      </c>
      <c r="AR314" s="132">
        <v>660485</v>
      </c>
      <c r="AS314" s="131">
        <f t="shared" si="128"/>
        <v>6475</v>
      </c>
      <c r="AT314" s="131">
        <v>0</v>
      </c>
      <c r="AU314" s="131">
        <v>0</v>
      </c>
      <c r="AV314" s="131">
        <v>22878.25</v>
      </c>
      <c r="AW314" s="131">
        <v>5939.25</v>
      </c>
      <c r="AX314" s="131">
        <v>0</v>
      </c>
      <c r="AY314" s="131">
        <f t="shared" si="129"/>
        <v>0</v>
      </c>
      <c r="AZ314" s="133">
        <f t="shared" si="130"/>
        <v>35292.5</v>
      </c>
      <c r="BA314" s="134">
        <f t="shared" si="119"/>
        <v>4267.0396237392433</v>
      </c>
      <c r="BB314" s="134"/>
      <c r="BC314" s="134"/>
      <c r="BD314" s="64"/>
      <c r="BE314" s="31">
        <v>305</v>
      </c>
      <c r="BF314" s="32" t="s">
        <v>367</v>
      </c>
      <c r="BG314" s="135">
        <v>0</v>
      </c>
      <c r="BH314" s="33">
        <v>0</v>
      </c>
      <c r="BI314" s="33"/>
      <c r="BJ314" s="34">
        <v>0</v>
      </c>
      <c r="BK314" s="35">
        <f t="shared" si="131"/>
        <v>0</v>
      </c>
      <c r="BL314" s="34">
        <v>0</v>
      </c>
      <c r="BM314" s="34">
        <v>0</v>
      </c>
      <c r="BN314" s="35">
        <f t="shared" si="120"/>
        <v>0</v>
      </c>
      <c r="BO314" s="36">
        <f t="shared" si="121"/>
        <v>0</v>
      </c>
      <c r="BP314" s="37"/>
      <c r="BQ314" s="35">
        <f t="shared" si="132"/>
        <v>0</v>
      </c>
      <c r="BR314" s="37"/>
      <c r="BS314" s="136">
        <f t="shared" si="133"/>
        <v>6475</v>
      </c>
      <c r="BT314" s="137">
        <f t="shared" si="134"/>
        <v>6475</v>
      </c>
      <c r="BU314" s="138">
        <f t="shared" si="135"/>
        <v>0</v>
      </c>
      <c r="BV314" s="137">
        <v>0</v>
      </c>
      <c r="BW314" s="35">
        <f t="shared" si="136"/>
        <v>0</v>
      </c>
      <c r="BX314" s="49" t="s">
        <v>26</v>
      </c>
      <c r="BY314" s="36">
        <f t="shared" si="122"/>
        <v>0</v>
      </c>
      <c r="BZ314" s="139"/>
      <c r="CA314" s="70"/>
      <c r="CB314" s="124">
        <v>305</v>
      </c>
      <c r="CC314" s="125">
        <v>0</v>
      </c>
      <c r="CD314" s="140">
        <v>0</v>
      </c>
      <c r="CE314" s="140">
        <v>0</v>
      </c>
      <c r="CF314" s="140">
        <v>0</v>
      </c>
      <c r="CG314" s="141">
        <v>0</v>
      </c>
      <c r="CK314" s="139"/>
    </row>
    <row r="315" spans="1:89" x14ac:dyDescent="0.25">
      <c r="A315" s="119">
        <v>306</v>
      </c>
      <c r="B315" s="119">
        <v>306</v>
      </c>
      <c r="C315" s="120" t="s">
        <v>368</v>
      </c>
      <c r="D315" s="8">
        <f t="shared" si="123"/>
        <v>2</v>
      </c>
      <c r="E315" s="9">
        <f t="shared" si="137"/>
        <v>26638</v>
      </c>
      <c r="F315" s="9">
        <f t="shared" si="137"/>
        <v>0</v>
      </c>
      <c r="G315" s="9">
        <f t="shared" si="137"/>
        <v>1786</v>
      </c>
      <c r="H315" s="26">
        <f t="shared" si="124"/>
        <v>28424</v>
      </c>
      <c r="I315" s="27"/>
      <c r="J315" s="11">
        <f t="shared" si="111"/>
        <v>17554.502161724475</v>
      </c>
      <c r="K315" s="121">
        <f t="shared" si="125"/>
        <v>0.65900225849254734</v>
      </c>
      <c r="L315" s="28">
        <f t="shared" si="126"/>
        <v>1786</v>
      </c>
      <c r="M315" s="26">
        <f t="shared" si="127"/>
        <v>19340.502161724475</v>
      </c>
      <c r="N315" s="29"/>
      <c r="O315" s="30">
        <f t="shared" si="112"/>
        <v>9083.4978382755253</v>
      </c>
      <c r="Q315" s="11">
        <f t="shared" si="113"/>
        <v>0</v>
      </c>
      <c r="R315" s="9">
        <f t="shared" si="114"/>
        <v>17554.502161724475</v>
      </c>
      <c r="S315" s="9">
        <f t="shared" si="115"/>
        <v>1786</v>
      </c>
      <c r="T315" s="10">
        <f t="shared" si="116"/>
        <v>19340.502161724475</v>
      </c>
      <c r="V315" s="30">
        <f t="shared" si="117"/>
        <v>28424</v>
      </c>
      <c r="W315" s="123"/>
      <c r="X315" s="124">
        <v>306</v>
      </c>
      <c r="Y315" s="125">
        <v>2</v>
      </c>
      <c r="Z315" s="125">
        <v>0</v>
      </c>
      <c r="AA315" s="126">
        <v>0</v>
      </c>
      <c r="AB315" s="127">
        <v>26638</v>
      </c>
      <c r="AC315" s="127">
        <v>0</v>
      </c>
      <c r="AD315" s="127">
        <v>26638</v>
      </c>
      <c r="AE315" s="127">
        <v>0</v>
      </c>
      <c r="AF315" s="127">
        <v>1786</v>
      </c>
      <c r="AG315" s="127">
        <v>28424</v>
      </c>
      <c r="AH315" s="127">
        <v>0</v>
      </c>
      <c r="AI315" s="127">
        <v>0</v>
      </c>
      <c r="AJ315" s="127">
        <v>0</v>
      </c>
      <c r="AK315" s="127">
        <v>0</v>
      </c>
      <c r="AL315" s="128">
        <v>28424</v>
      </c>
      <c r="AN315" s="124">
        <v>306</v>
      </c>
      <c r="AO315" s="129">
        <v>306</v>
      </c>
      <c r="AP315" s="130" t="s">
        <v>368</v>
      </c>
      <c r="AQ315" s="131">
        <f t="shared" si="118"/>
        <v>26638</v>
      </c>
      <c r="AR315" s="132">
        <v>0</v>
      </c>
      <c r="AS315" s="131">
        <f t="shared" si="128"/>
        <v>26638</v>
      </c>
      <c r="AT315" s="131">
        <v>0</v>
      </c>
      <c r="AU315" s="131">
        <v>0</v>
      </c>
      <c r="AV315" s="131">
        <v>0</v>
      </c>
      <c r="AW315" s="131">
        <v>0</v>
      </c>
      <c r="AX315" s="131">
        <v>0</v>
      </c>
      <c r="AY315" s="131">
        <f t="shared" si="129"/>
        <v>0</v>
      </c>
      <c r="AZ315" s="133">
        <f t="shared" si="130"/>
        <v>26638</v>
      </c>
      <c r="BA315" s="134">
        <f t="shared" si="119"/>
        <v>17554.502161724475</v>
      </c>
      <c r="BB315" s="134"/>
      <c r="BC315" s="134"/>
      <c r="BD315" s="64"/>
      <c r="BE315" s="31">
        <v>306</v>
      </c>
      <c r="BF315" s="32" t="s">
        <v>368</v>
      </c>
      <c r="BG315" s="135">
        <v>0</v>
      </c>
      <c r="BH315" s="33">
        <v>0</v>
      </c>
      <c r="BI315" s="33"/>
      <c r="BJ315" s="34">
        <v>0</v>
      </c>
      <c r="BK315" s="35">
        <f t="shared" si="131"/>
        <v>0</v>
      </c>
      <c r="BL315" s="34">
        <v>0</v>
      </c>
      <c r="BM315" s="34">
        <v>0</v>
      </c>
      <c r="BN315" s="35">
        <f t="shared" si="120"/>
        <v>0</v>
      </c>
      <c r="BO315" s="36">
        <f t="shared" si="121"/>
        <v>0</v>
      </c>
      <c r="BP315" s="37"/>
      <c r="BQ315" s="35">
        <f t="shared" si="132"/>
        <v>0</v>
      </c>
      <c r="BR315" s="37"/>
      <c r="BS315" s="136">
        <f t="shared" si="133"/>
        <v>26638</v>
      </c>
      <c r="BT315" s="137">
        <f t="shared" si="134"/>
        <v>26638</v>
      </c>
      <c r="BU315" s="138">
        <f t="shared" si="135"/>
        <v>0</v>
      </c>
      <c r="BV315" s="137">
        <v>0</v>
      </c>
      <c r="BW315" s="35">
        <f t="shared" si="136"/>
        <v>0</v>
      </c>
      <c r="BX315" s="49" t="s">
        <v>26</v>
      </c>
      <c r="BY315" s="36">
        <f t="shared" si="122"/>
        <v>0</v>
      </c>
      <c r="BZ315" s="139"/>
      <c r="CA315" s="70"/>
      <c r="CB315" s="124">
        <v>306</v>
      </c>
      <c r="CC315" s="125">
        <v>0</v>
      </c>
      <c r="CD315" s="140">
        <v>0</v>
      </c>
      <c r="CE315" s="140">
        <v>0</v>
      </c>
      <c r="CF315" s="140">
        <v>0</v>
      </c>
      <c r="CG315" s="141">
        <v>0</v>
      </c>
      <c r="CK315" s="139"/>
    </row>
    <row r="316" spans="1:89" x14ac:dyDescent="0.25">
      <c r="A316" s="119">
        <v>307</v>
      </c>
      <c r="B316" s="119">
        <v>307</v>
      </c>
      <c r="C316" s="120" t="s">
        <v>369</v>
      </c>
      <c r="D316" s="8">
        <f t="shared" si="123"/>
        <v>34.31</v>
      </c>
      <c r="E316" s="9">
        <f t="shared" si="137"/>
        <v>455702</v>
      </c>
      <c r="F316" s="9">
        <f t="shared" si="137"/>
        <v>0</v>
      </c>
      <c r="G316" s="9">
        <f t="shared" si="137"/>
        <v>29746</v>
      </c>
      <c r="H316" s="26">
        <f t="shared" si="124"/>
        <v>485448</v>
      </c>
      <c r="I316" s="27"/>
      <c r="J316" s="11">
        <f t="shared" si="111"/>
        <v>107086.20749379927</v>
      </c>
      <c r="K316" s="121">
        <f t="shared" si="125"/>
        <v>0.54139660057696948</v>
      </c>
      <c r="L316" s="28">
        <f t="shared" si="126"/>
        <v>29746</v>
      </c>
      <c r="M316" s="26">
        <f t="shared" si="127"/>
        <v>136832.20749379927</v>
      </c>
      <c r="N316" s="29"/>
      <c r="O316" s="30">
        <f t="shared" si="112"/>
        <v>348615.79250620073</v>
      </c>
      <c r="Q316" s="11">
        <f t="shared" si="113"/>
        <v>15154</v>
      </c>
      <c r="R316" s="9">
        <f t="shared" si="114"/>
        <v>107086.20749379927</v>
      </c>
      <c r="S316" s="9">
        <f t="shared" si="115"/>
        <v>30639</v>
      </c>
      <c r="T316" s="10">
        <f t="shared" si="116"/>
        <v>151986.20749379927</v>
      </c>
      <c r="V316" s="30">
        <f t="shared" si="117"/>
        <v>242696.23178216649</v>
      </c>
      <c r="W316" s="123"/>
      <c r="X316" s="124">
        <v>307</v>
      </c>
      <c r="Y316" s="125">
        <v>34.31</v>
      </c>
      <c r="Z316" s="125">
        <v>0</v>
      </c>
      <c r="AA316" s="126">
        <v>0</v>
      </c>
      <c r="AB316" s="127">
        <v>455702</v>
      </c>
      <c r="AC316" s="127">
        <v>0</v>
      </c>
      <c r="AD316" s="127">
        <v>455702</v>
      </c>
      <c r="AE316" s="127">
        <v>0</v>
      </c>
      <c r="AF316" s="127">
        <v>29746</v>
      </c>
      <c r="AG316" s="127">
        <v>485448</v>
      </c>
      <c r="AH316" s="127">
        <v>14261</v>
      </c>
      <c r="AI316" s="127">
        <v>0</v>
      </c>
      <c r="AJ316" s="127">
        <v>893</v>
      </c>
      <c r="AK316" s="127">
        <v>15154</v>
      </c>
      <c r="AL316" s="128">
        <v>500602</v>
      </c>
      <c r="AN316" s="124">
        <v>307</v>
      </c>
      <c r="AO316" s="129">
        <v>307</v>
      </c>
      <c r="AP316" s="130" t="s">
        <v>369</v>
      </c>
      <c r="AQ316" s="131">
        <f t="shared" si="118"/>
        <v>455702</v>
      </c>
      <c r="AR316" s="132">
        <v>292540</v>
      </c>
      <c r="AS316" s="131">
        <f t="shared" si="128"/>
        <v>163162</v>
      </c>
      <c r="AT316" s="131">
        <v>10894</v>
      </c>
      <c r="AU316" s="131">
        <v>22836.75</v>
      </c>
      <c r="AV316" s="131">
        <v>0</v>
      </c>
      <c r="AW316" s="131">
        <v>0</v>
      </c>
      <c r="AX316" s="131">
        <v>1568</v>
      </c>
      <c r="AY316" s="131">
        <f t="shared" si="129"/>
        <v>-664.51821783350897</v>
      </c>
      <c r="AZ316" s="133">
        <f t="shared" si="130"/>
        <v>197796.23178216649</v>
      </c>
      <c r="BA316" s="134">
        <f t="shared" si="119"/>
        <v>107086.20749379927</v>
      </c>
      <c r="BB316" s="134"/>
      <c r="BC316" s="134"/>
      <c r="BD316" s="64"/>
      <c r="BE316" s="31">
        <v>307</v>
      </c>
      <c r="BF316" s="32" t="s">
        <v>369</v>
      </c>
      <c r="BG316" s="135">
        <v>0</v>
      </c>
      <c r="BH316" s="33">
        <v>0</v>
      </c>
      <c r="BI316" s="33"/>
      <c r="BJ316" s="34">
        <v>0</v>
      </c>
      <c r="BK316" s="35">
        <f t="shared" si="131"/>
        <v>0</v>
      </c>
      <c r="BL316" s="34">
        <v>0</v>
      </c>
      <c r="BM316" s="34">
        <v>0</v>
      </c>
      <c r="BN316" s="35">
        <f t="shared" si="120"/>
        <v>0</v>
      </c>
      <c r="BO316" s="36">
        <f t="shared" si="121"/>
        <v>0</v>
      </c>
      <c r="BP316" s="37"/>
      <c r="BQ316" s="35">
        <f t="shared" si="132"/>
        <v>0</v>
      </c>
      <c r="BR316" s="37"/>
      <c r="BS316" s="136">
        <f t="shared" si="133"/>
        <v>163162</v>
      </c>
      <c r="BT316" s="137">
        <f t="shared" si="134"/>
        <v>163162</v>
      </c>
      <c r="BU316" s="138">
        <f t="shared" si="135"/>
        <v>0</v>
      </c>
      <c r="BV316" s="137">
        <v>-664.51821783350897</v>
      </c>
      <c r="BW316" s="35">
        <f t="shared" si="136"/>
        <v>-664.51821783350897</v>
      </c>
      <c r="BX316" s="49" t="s">
        <v>26</v>
      </c>
      <c r="BY316" s="36">
        <f t="shared" si="122"/>
        <v>-664.51821783350897</v>
      </c>
      <c r="BZ316" s="139"/>
      <c r="CA316" s="70"/>
      <c r="CB316" s="124">
        <v>307</v>
      </c>
      <c r="CC316" s="125">
        <v>0</v>
      </c>
      <c r="CD316" s="140">
        <v>0</v>
      </c>
      <c r="CE316" s="140">
        <v>0</v>
      </c>
      <c r="CF316" s="140">
        <v>0</v>
      </c>
      <c r="CG316" s="141">
        <v>0</v>
      </c>
      <c r="CK316" s="139"/>
    </row>
    <row r="317" spans="1:89" x14ac:dyDescent="0.25">
      <c r="A317" s="119">
        <v>308</v>
      </c>
      <c r="B317" s="119">
        <v>308</v>
      </c>
      <c r="C317" s="120" t="s">
        <v>370</v>
      </c>
      <c r="D317" s="8">
        <f t="shared" si="123"/>
        <v>12.15</v>
      </c>
      <c r="E317" s="9">
        <f t="shared" si="137"/>
        <v>221795</v>
      </c>
      <c r="F317" s="9">
        <f t="shared" si="137"/>
        <v>0</v>
      </c>
      <c r="G317" s="9">
        <f t="shared" si="137"/>
        <v>10843</v>
      </c>
      <c r="H317" s="26">
        <f t="shared" si="124"/>
        <v>232638</v>
      </c>
      <c r="I317" s="27"/>
      <c r="J317" s="11">
        <f t="shared" si="111"/>
        <v>-73.63870413595933</v>
      </c>
      <c r="K317" s="121">
        <f t="shared" si="125"/>
        <v>-1.3967223475045199E-3</v>
      </c>
      <c r="L317" s="28">
        <f t="shared" si="126"/>
        <v>10843</v>
      </c>
      <c r="M317" s="26">
        <f t="shared" si="127"/>
        <v>10769.361295864041</v>
      </c>
      <c r="N317" s="29"/>
      <c r="O317" s="30">
        <f t="shared" si="112"/>
        <v>221868.63870413596</v>
      </c>
      <c r="Q317" s="11">
        <f t="shared" si="113"/>
        <v>0</v>
      </c>
      <c r="R317" s="9">
        <f t="shared" si="114"/>
        <v>-73.63870413595933</v>
      </c>
      <c r="S317" s="9">
        <f t="shared" si="115"/>
        <v>10843</v>
      </c>
      <c r="T317" s="10">
        <f t="shared" si="116"/>
        <v>10769.361295864041</v>
      </c>
      <c r="V317" s="30">
        <f t="shared" si="117"/>
        <v>63565.507281083672</v>
      </c>
      <c r="W317" s="123"/>
      <c r="X317" s="124">
        <v>308</v>
      </c>
      <c r="Y317" s="125">
        <v>12.15</v>
      </c>
      <c r="Z317" s="125">
        <v>6.0397101770098324E-3</v>
      </c>
      <c r="AA317" s="126">
        <v>0</v>
      </c>
      <c r="AB317" s="127">
        <v>221799</v>
      </c>
      <c r="AC317" s="127">
        <v>0</v>
      </c>
      <c r="AD317" s="127">
        <v>221799</v>
      </c>
      <c r="AE317" s="127">
        <v>0</v>
      </c>
      <c r="AF317" s="127">
        <v>10843</v>
      </c>
      <c r="AG317" s="127">
        <v>232642</v>
      </c>
      <c r="AH317" s="127">
        <v>0</v>
      </c>
      <c r="AI317" s="127">
        <v>0</v>
      </c>
      <c r="AJ317" s="127">
        <v>0</v>
      </c>
      <c r="AK317" s="127">
        <v>0</v>
      </c>
      <c r="AL317" s="128">
        <v>232642</v>
      </c>
      <c r="AN317" s="124">
        <v>308</v>
      </c>
      <c r="AO317" s="129">
        <v>308</v>
      </c>
      <c r="AP317" s="130" t="s">
        <v>370</v>
      </c>
      <c r="AQ317" s="131">
        <f t="shared" si="118"/>
        <v>221795</v>
      </c>
      <c r="AR317" s="132">
        <v>296837</v>
      </c>
      <c r="AS317" s="131">
        <f t="shared" si="128"/>
        <v>0</v>
      </c>
      <c r="AT317" s="131">
        <v>1775</v>
      </c>
      <c r="AU317" s="131">
        <v>17442.5</v>
      </c>
      <c r="AV317" s="131">
        <v>0</v>
      </c>
      <c r="AW317" s="131">
        <v>33616.75</v>
      </c>
      <c r="AX317" s="131">
        <v>0</v>
      </c>
      <c r="AY317" s="131">
        <f t="shared" si="129"/>
        <v>-111.74271891632998</v>
      </c>
      <c r="AZ317" s="133">
        <f t="shared" si="130"/>
        <v>52722.507281083672</v>
      </c>
      <c r="BA317" s="134">
        <f t="shared" si="119"/>
        <v>-73.63870413595933</v>
      </c>
      <c r="BB317" s="134"/>
      <c r="BC317" s="134"/>
      <c r="BD317" s="64"/>
      <c r="BE317" s="31">
        <v>308</v>
      </c>
      <c r="BF317" s="32" t="s">
        <v>370</v>
      </c>
      <c r="BG317" s="135">
        <v>0</v>
      </c>
      <c r="BH317" s="33">
        <v>-4</v>
      </c>
      <c r="BI317" s="33"/>
      <c r="BJ317" s="34">
        <v>0</v>
      </c>
      <c r="BK317" s="35">
        <f t="shared" si="131"/>
        <v>-4</v>
      </c>
      <c r="BL317" s="34">
        <v>0</v>
      </c>
      <c r="BM317" s="34">
        <v>0</v>
      </c>
      <c r="BN317" s="35">
        <f t="shared" si="120"/>
        <v>0</v>
      </c>
      <c r="BO317" s="36">
        <f t="shared" si="121"/>
        <v>-4</v>
      </c>
      <c r="BP317" s="37"/>
      <c r="BQ317" s="35">
        <f t="shared" si="132"/>
        <v>0</v>
      </c>
      <c r="BR317" s="37"/>
      <c r="BS317" s="136">
        <f t="shared" si="133"/>
        <v>0</v>
      </c>
      <c r="BT317" s="137">
        <f t="shared" si="134"/>
        <v>0</v>
      </c>
      <c r="BU317" s="138">
        <f t="shared" si="135"/>
        <v>0</v>
      </c>
      <c r="BV317" s="137">
        <v>-111.74271891632998</v>
      </c>
      <c r="BW317" s="35">
        <f t="shared" si="136"/>
        <v>-111.74271891632998</v>
      </c>
      <c r="BX317" s="49" t="s">
        <v>26</v>
      </c>
      <c r="BY317" s="36">
        <f t="shared" si="122"/>
        <v>-111.74271891632998</v>
      </c>
      <c r="BZ317" s="139"/>
      <c r="CA317" s="70"/>
      <c r="CB317" s="124">
        <v>308</v>
      </c>
      <c r="CC317" s="125">
        <v>0</v>
      </c>
      <c r="CD317" s="140">
        <v>0</v>
      </c>
      <c r="CE317" s="140">
        <v>0</v>
      </c>
      <c r="CF317" s="140">
        <v>0</v>
      </c>
      <c r="CG317" s="141">
        <v>0</v>
      </c>
      <c r="CK317" s="139"/>
    </row>
    <row r="318" spans="1:89" x14ac:dyDescent="0.25">
      <c r="A318" s="119">
        <v>309</v>
      </c>
      <c r="B318" s="119">
        <v>309</v>
      </c>
      <c r="C318" s="120" t="s">
        <v>371</v>
      </c>
      <c r="D318" s="8">
        <f t="shared" si="123"/>
        <v>2.19</v>
      </c>
      <c r="E318" s="9">
        <f t="shared" si="137"/>
        <v>25960</v>
      </c>
      <c r="F318" s="9">
        <f t="shared" si="137"/>
        <v>0</v>
      </c>
      <c r="G318" s="9">
        <f t="shared" si="137"/>
        <v>1949</v>
      </c>
      <c r="H318" s="26">
        <f t="shared" si="124"/>
        <v>27909</v>
      </c>
      <c r="I318" s="27"/>
      <c r="J318" s="11">
        <f t="shared" si="111"/>
        <v>-137.16249595687461</v>
      </c>
      <c r="K318" s="121">
        <f t="shared" si="125"/>
        <v>-8.4113353178397327E-3</v>
      </c>
      <c r="L318" s="28">
        <f t="shared" si="126"/>
        <v>1949</v>
      </c>
      <c r="M318" s="26">
        <f t="shared" si="127"/>
        <v>1811.8375040431254</v>
      </c>
      <c r="N318" s="29"/>
      <c r="O318" s="30">
        <f t="shared" si="112"/>
        <v>26097.162495956876</v>
      </c>
      <c r="Q318" s="11">
        <f t="shared" si="113"/>
        <v>0</v>
      </c>
      <c r="R318" s="9">
        <f t="shared" si="114"/>
        <v>-137.16249595687461</v>
      </c>
      <c r="S318" s="9">
        <f t="shared" si="115"/>
        <v>1949</v>
      </c>
      <c r="T318" s="10">
        <f t="shared" si="116"/>
        <v>1811.8375040431254</v>
      </c>
      <c r="V318" s="30">
        <f t="shared" si="117"/>
        <v>18255.86339016405</v>
      </c>
      <c r="W318" s="123"/>
      <c r="X318" s="124">
        <v>309</v>
      </c>
      <c r="Y318" s="125">
        <v>2.19</v>
      </c>
      <c r="Z318" s="125">
        <v>7.3663884390181289E-3</v>
      </c>
      <c r="AA318" s="126">
        <v>0</v>
      </c>
      <c r="AB318" s="127">
        <v>25960</v>
      </c>
      <c r="AC318" s="127">
        <v>0</v>
      </c>
      <c r="AD318" s="127">
        <v>25960</v>
      </c>
      <c r="AE318" s="127">
        <v>0</v>
      </c>
      <c r="AF318" s="127">
        <v>1949</v>
      </c>
      <c r="AG318" s="127">
        <v>27909</v>
      </c>
      <c r="AH318" s="127">
        <v>0</v>
      </c>
      <c r="AI318" s="127">
        <v>0</v>
      </c>
      <c r="AJ318" s="127">
        <v>0</v>
      </c>
      <c r="AK318" s="127">
        <v>0</v>
      </c>
      <c r="AL318" s="128">
        <v>27909</v>
      </c>
      <c r="AN318" s="124">
        <v>309</v>
      </c>
      <c r="AO318" s="129">
        <v>309</v>
      </c>
      <c r="AP318" s="130" t="s">
        <v>371</v>
      </c>
      <c r="AQ318" s="131">
        <f t="shared" si="118"/>
        <v>25960</v>
      </c>
      <c r="AR318" s="132">
        <v>67012</v>
      </c>
      <c r="AS318" s="131">
        <f t="shared" si="128"/>
        <v>0</v>
      </c>
      <c r="AT318" s="131">
        <v>3412</v>
      </c>
      <c r="AU318" s="131">
        <v>9377</v>
      </c>
      <c r="AV318" s="131">
        <v>1148.25</v>
      </c>
      <c r="AW318" s="131">
        <v>0</v>
      </c>
      <c r="AX318" s="131">
        <v>2577.75</v>
      </c>
      <c r="AY318" s="131">
        <f t="shared" si="129"/>
        <v>-208.13660983595219</v>
      </c>
      <c r="AZ318" s="133">
        <f t="shared" si="130"/>
        <v>16306.863390164048</v>
      </c>
      <c r="BA318" s="134">
        <f t="shared" si="119"/>
        <v>-137.16249595687461</v>
      </c>
      <c r="BB318" s="134"/>
      <c r="BC318" s="134"/>
      <c r="BD318" s="64"/>
      <c r="BE318" s="31">
        <v>309</v>
      </c>
      <c r="BF318" s="32" t="s">
        <v>371</v>
      </c>
      <c r="BG318" s="135">
        <v>0</v>
      </c>
      <c r="BH318" s="33">
        <v>0</v>
      </c>
      <c r="BI318" s="33"/>
      <c r="BJ318" s="34">
        <v>0</v>
      </c>
      <c r="BK318" s="35">
        <f t="shared" si="131"/>
        <v>0</v>
      </c>
      <c r="BL318" s="34">
        <v>0</v>
      </c>
      <c r="BM318" s="34">
        <v>0</v>
      </c>
      <c r="BN318" s="35">
        <f t="shared" si="120"/>
        <v>0</v>
      </c>
      <c r="BO318" s="36">
        <f t="shared" si="121"/>
        <v>0</v>
      </c>
      <c r="BP318" s="37"/>
      <c r="BQ318" s="35">
        <f t="shared" si="132"/>
        <v>0</v>
      </c>
      <c r="BR318" s="37"/>
      <c r="BS318" s="136">
        <f t="shared" si="133"/>
        <v>0</v>
      </c>
      <c r="BT318" s="137">
        <f t="shared" si="134"/>
        <v>0</v>
      </c>
      <c r="BU318" s="138">
        <f t="shared" si="135"/>
        <v>0</v>
      </c>
      <c r="BV318" s="137">
        <v>-208.13660983595219</v>
      </c>
      <c r="BW318" s="35">
        <f t="shared" si="136"/>
        <v>-208.13660983595219</v>
      </c>
      <c r="BX318" s="49" t="s">
        <v>26</v>
      </c>
      <c r="BY318" s="36">
        <f t="shared" si="122"/>
        <v>-208.13660983595219</v>
      </c>
      <c r="BZ318" s="139"/>
      <c r="CA318" s="70"/>
      <c r="CB318" s="124">
        <v>309</v>
      </c>
      <c r="CC318" s="125">
        <v>0</v>
      </c>
      <c r="CD318" s="140">
        <v>0</v>
      </c>
      <c r="CE318" s="140">
        <v>0</v>
      </c>
      <c r="CF318" s="140">
        <v>0</v>
      </c>
      <c r="CG318" s="141">
        <v>0</v>
      </c>
      <c r="CK318" s="139"/>
    </row>
    <row r="319" spans="1:89" x14ac:dyDescent="0.25">
      <c r="A319" s="119">
        <v>310</v>
      </c>
      <c r="B319" s="119">
        <v>310</v>
      </c>
      <c r="C319" s="120" t="s">
        <v>372</v>
      </c>
      <c r="D319" s="8">
        <f t="shared" si="123"/>
        <v>68.61</v>
      </c>
      <c r="E319" s="9">
        <f t="shared" si="137"/>
        <v>794851</v>
      </c>
      <c r="F319" s="9">
        <f t="shared" si="137"/>
        <v>0</v>
      </c>
      <c r="G319" s="9">
        <f t="shared" si="137"/>
        <v>55491</v>
      </c>
      <c r="H319" s="26">
        <f t="shared" si="124"/>
        <v>850342</v>
      </c>
      <c r="I319" s="27"/>
      <c r="J319" s="11">
        <f t="shared" si="111"/>
        <v>39058.425209379078</v>
      </c>
      <c r="K319" s="121">
        <f t="shared" si="125"/>
        <v>0.1850057763176281</v>
      </c>
      <c r="L319" s="28">
        <f t="shared" si="126"/>
        <v>55491</v>
      </c>
      <c r="M319" s="26">
        <f t="shared" si="127"/>
        <v>94549.425209379086</v>
      </c>
      <c r="N319" s="29"/>
      <c r="O319" s="30">
        <f t="shared" si="112"/>
        <v>755792.57479062094</v>
      </c>
      <c r="Q319" s="11">
        <f t="shared" si="113"/>
        <v>88573</v>
      </c>
      <c r="R319" s="9">
        <f t="shared" si="114"/>
        <v>39058.425209379078</v>
      </c>
      <c r="S319" s="9">
        <f t="shared" si="115"/>
        <v>61260</v>
      </c>
      <c r="T319" s="10">
        <f t="shared" si="116"/>
        <v>183122.42520937909</v>
      </c>
      <c r="V319" s="30">
        <f t="shared" si="117"/>
        <v>355184.03088120569</v>
      </c>
      <c r="W319" s="123"/>
      <c r="X319" s="124">
        <v>310</v>
      </c>
      <c r="Y319" s="125">
        <v>68.61</v>
      </c>
      <c r="Z319" s="125">
        <v>1.0782471065387145E-2</v>
      </c>
      <c r="AA319" s="126">
        <v>0</v>
      </c>
      <c r="AB319" s="127">
        <v>794851</v>
      </c>
      <c r="AC319" s="127">
        <v>0</v>
      </c>
      <c r="AD319" s="127">
        <v>794851</v>
      </c>
      <c r="AE319" s="127">
        <v>0</v>
      </c>
      <c r="AF319" s="127">
        <v>55491</v>
      </c>
      <c r="AG319" s="127">
        <v>850342</v>
      </c>
      <c r="AH319" s="127">
        <v>82804</v>
      </c>
      <c r="AI319" s="127">
        <v>0</v>
      </c>
      <c r="AJ319" s="127">
        <v>5769</v>
      </c>
      <c r="AK319" s="127">
        <v>88573</v>
      </c>
      <c r="AL319" s="128">
        <v>938915</v>
      </c>
      <c r="AN319" s="124">
        <v>310</v>
      </c>
      <c r="AO319" s="129">
        <v>310</v>
      </c>
      <c r="AP319" s="130" t="s">
        <v>372</v>
      </c>
      <c r="AQ319" s="131">
        <f t="shared" si="118"/>
        <v>794851</v>
      </c>
      <c r="AR319" s="132">
        <v>732021</v>
      </c>
      <c r="AS319" s="131">
        <f t="shared" si="128"/>
        <v>62830</v>
      </c>
      <c r="AT319" s="131">
        <v>58375</v>
      </c>
      <c r="AU319" s="131">
        <v>0</v>
      </c>
      <c r="AV319" s="131">
        <v>27484</v>
      </c>
      <c r="AW319" s="131">
        <v>56952.25</v>
      </c>
      <c r="AX319" s="131">
        <v>9039.75</v>
      </c>
      <c r="AY319" s="131">
        <f t="shared" si="129"/>
        <v>-3560.9691187943099</v>
      </c>
      <c r="AZ319" s="133">
        <f t="shared" si="130"/>
        <v>211120.03088120569</v>
      </c>
      <c r="BA319" s="134">
        <f t="shared" si="119"/>
        <v>39058.425209379078</v>
      </c>
      <c r="BB319" s="134"/>
      <c r="BC319" s="134"/>
      <c r="BD319" s="64"/>
      <c r="BE319" s="31">
        <v>310</v>
      </c>
      <c r="BF319" s="32" t="s">
        <v>372</v>
      </c>
      <c r="BG319" s="135">
        <v>0</v>
      </c>
      <c r="BH319" s="33">
        <v>0</v>
      </c>
      <c r="BI319" s="33"/>
      <c r="BJ319" s="34">
        <v>0</v>
      </c>
      <c r="BK319" s="35">
        <f t="shared" si="131"/>
        <v>0</v>
      </c>
      <c r="BL319" s="34">
        <v>0</v>
      </c>
      <c r="BM319" s="34">
        <v>0</v>
      </c>
      <c r="BN319" s="35">
        <f t="shared" si="120"/>
        <v>0</v>
      </c>
      <c r="BO319" s="36">
        <f t="shared" si="121"/>
        <v>0</v>
      </c>
      <c r="BP319" s="37"/>
      <c r="BQ319" s="35">
        <f t="shared" si="132"/>
        <v>0</v>
      </c>
      <c r="BR319" s="37"/>
      <c r="BS319" s="136">
        <f t="shared" si="133"/>
        <v>62830</v>
      </c>
      <c r="BT319" s="137">
        <f t="shared" si="134"/>
        <v>62830</v>
      </c>
      <c r="BU319" s="138">
        <f t="shared" si="135"/>
        <v>0</v>
      </c>
      <c r="BV319" s="137">
        <v>-3560.9691187943099</v>
      </c>
      <c r="BW319" s="35">
        <f t="shared" si="136"/>
        <v>-3560.9691187943099</v>
      </c>
      <c r="BX319" s="49" t="s">
        <v>26</v>
      </c>
      <c r="BY319" s="36">
        <f t="shared" si="122"/>
        <v>-3560.9691187943099</v>
      </c>
      <c r="BZ319" s="139"/>
      <c r="CA319" s="70"/>
      <c r="CB319" s="124">
        <v>310</v>
      </c>
      <c r="CC319" s="125">
        <v>0</v>
      </c>
      <c r="CD319" s="140">
        <v>0</v>
      </c>
      <c r="CE319" s="140">
        <v>0</v>
      </c>
      <c r="CF319" s="140">
        <v>0</v>
      </c>
      <c r="CG319" s="141">
        <v>0</v>
      </c>
      <c r="CK319" s="139"/>
    </row>
    <row r="320" spans="1:89" x14ac:dyDescent="0.25">
      <c r="A320" s="119">
        <v>311</v>
      </c>
      <c r="B320" s="119">
        <v>311</v>
      </c>
      <c r="C320" s="120" t="s">
        <v>373</v>
      </c>
      <c r="D320" s="8">
        <f t="shared" si="123"/>
        <v>0</v>
      </c>
      <c r="E320" s="9">
        <f t="shared" si="137"/>
        <v>0</v>
      </c>
      <c r="F320" s="9">
        <f t="shared" si="137"/>
        <v>0</v>
      </c>
      <c r="G320" s="9">
        <f t="shared" si="137"/>
        <v>0</v>
      </c>
      <c r="H320" s="26">
        <f t="shared" si="124"/>
        <v>0</v>
      </c>
      <c r="I320" s="27"/>
      <c r="J320" s="11">
        <f t="shared" si="111"/>
        <v>0</v>
      </c>
      <c r="K320" s="121" t="str">
        <f t="shared" si="125"/>
        <v/>
      </c>
      <c r="L320" s="28">
        <f t="shared" si="126"/>
        <v>0</v>
      </c>
      <c r="M320" s="26">
        <f t="shared" si="127"/>
        <v>0</v>
      </c>
      <c r="N320" s="29"/>
      <c r="O320" s="30">
        <f t="shared" si="112"/>
        <v>0</v>
      </c>
      <c r="Q320" s="11">
        <f t="shared" si="113"/>
        <v>0</v>
      </c>
      <c r="R320" s="9">
        <f t="shared" si="114"/>
        <v>0</v>
      </c>
      <c r="S320" s="9">
        <f t="shared" si="115"/>
        <v>0</v>
      </c>
      <c r="T320" s="10">
        <f t="shared" si="116"/>
        <v>0</v>
      </c>
      <c r="V320" s="30">
        <f t="shared" si="117"/>
        <v>0</v>
      </c>
      <c r="W320" s="123"/>
      <c r="X320" s="124">
        <v>311</v>
      </c>
      <c r="Y320" s="125"/>
      <c r="Z320" s="125"/>
      <c r="AA320" s="126"/>
      <c r="AB320" s="127"/>
      <c r="AC320" s="127"/>
      <c r="AD320" s="127"/>
      <c r="AE320" s="127"/>
      <c r="AF320" s="127"/>
      <c r="AG320" s="127"/>
      <c r="AH320" s="127"/>
      <c r="AI320" s="127"/>
      <c r="AJ320" s="127"/>
      <c r="AK320" s="127"/>
      <c r="AL320" s="128"/>
      <c r="AN320" s="124">
        <v>311</v>
      </c>
      <c r="AO320" s="129">
        <v>311</v>
      </c>
      <c r="AP320" s="130" t="s">
        <v>373</v>
      </c>
      <c r="AQ320" s="131">
        <f t="shared" si="118"/>
        <v>0</v>
      </c>
      <c r="AR320" s="132">
        <v>0</v>
      </c>
      <c r="AS320" s="131">
        <f t="shared" si="128"/>
        <v>0</v>
      </c>
      <c r="AT320" s="131">
        <v>0</v>
      </c>
      <c r="AU320" s="131">
        <v>0</v>
      </c>
      <c r="AV320" s="131">
        <v>0</v>
      </c>
      <c r="AW320" s="131">
        <v>0</v>
      </c>
      <c r="AX320" s="131">
        <v>0</v>
      </c>
      <c r="AY320" s="131">
        <f t="shared" si="129"/>
        <v>0</v>
      </c>
      <c r="AZ320" s="133">
        <f t="shared" si="130"/>
        <v>0</v>
      </c>
      <c r="BA320" s="134">
        <f t="shared" si="119"/>
        <v>0</v>
      </c>
      <c r="BB320" s="134"/>
      <c r="BC320" s="134"/>
      <c r="BD320" s="64"/>
      <c r="BE320" s="31">
        <v>311</v>
      </c>
      <c r="BF320" s="32" t="s">
        <v>373</v>
      </c>
      <c r="BG320" s="135">
        <v>0</v>
      </c>
      <c r="BH320" s="33">
        <v>0</v>
      </c>
      <c r="BI320" s="33"/>
      <c r="BJ320" s="34">
        <v>0</v>
      </c>
      <c r="BK320" s="35">
        <f t="shared" si="131"/>
        <v>0</v>
      </c>
      <c r="BL320" s="34">
        <v>0</v>
      </c>
      <c r="BM320" s="34">
        <v>0</v>
      </c>
      <c r="BN320" s="35">
        <f t="shared" si="120"/>
        <v>0</v>
      </c>
      <c r="BO320" s="36">
        <f t="shared" si="121"/>
        <v>0</v>
      </c>
      <c r="BP320" s="37"/>
      <c r="BQ320" s="35">
        <f t="shared" si="132"/>
        <v>0</v>
      </c>
      <c r="BR320" s="37"/>
      <c r="BS320" s="136">
        <f t="shared" si="133"/>
        <v>0</v>
      </c>
      <c r="BT320" s="137">
        <f t="shared" si="134"/>
        <v>0</v>
      </c>
      <c r="BU320" s="138">
        <f t="shared" si="135"/>
        <v>0</v>
      </c>
      <c r="BV320" s="137">
        <v>0</v>
      </c>
      <c r="BW320" s="35">
        <f t="shared" si="136"/>
        <v>0</v>
      </c>
      <c r="BX320" s="49" t="s">
        <v>26</v>
      </c>
      <c r="BY320" s="36">
        <f t="shared" si="122"/>
        <v>0</v>
      </c>
      <c r="BZ320" s="139"/>
      <c r="CA320" s="70"/>
      <c r="CB320" s="124">
        <v>311</v>
      </c>
      <c r="CC320" s="125"/>
      <c r="CD320" s="140"/>
      <c r="CE320" s="140"/>
      <c r="CF320" s="140"/>
      <c r="CG320" s="141"/>
      <c r="CK320" s="139"/>
    </row>
    <row r="321" spans="1:89" x14ac:dyDescent="0.25">
      <c r="A321" s="119">
        <v>312</v>
      </c>
      <c r="B321" s="119">
        <v>312</v>
      </c>
      <c r="C321" s="120" t="s">
        <v>374</v>
      </c>
      <c r="D321" s="8">
        <f t="shared" si="123"/>
        <v>0</v>
      </c>
      <c r="E321" s="9">
        <f t="shared" si="137"/>
        <v>0</v>
      </c>
      <c r="F321" s="9">
        <f t="shared" si="137"/>
        <v>0</v>
      </c>
      <c r="G321" s="9">
        <f t="shared" si="137"/>
        <v>0</v>
      </c>
      <c r="H321" s="26">
        <f t="shared" si="124"/>
        <v>0</v>
      </c>
      <c r="I321" s="27"/>
      <c r="J321" s="11">
        <f t="shared" si="111"/>
        <v>0</v>
      </c>
      <c r="K321" s="121" t="str">
        <f t="shared" si="125"/>
        <v/>
      </c>
      <c r="L321" s="28">
        <f t="shared" si="126"/>
        <v>0</v>
      </c>
      <c r="M321" s="26">
        <f t="shared" si="127"/>
        <v>0</v>
      </c>
      <c r="N321" s="29"/>
      <c r="O321" s="30">
        <f t="shared" si="112"/>
        <v>0</v>
      </c>
      <c r="Q321" s="11">
        <f t="shared" si="113"/>
        <v>0</v>
      </c>
      <c r="R321" s="9">
        <f t="shared" si="114"/>
        <v>0</v>
      </c>
      <c r="S321" s="9">
        <f t="shared" si="115"/>
        <v>0</v>
      </c>
      <c r="T321" s="10">
        <f t="shared" si="116"/>
        <v>0</v>
      </c>
      <c r="V321" s="30">
        <f t="shared" si="117"/>
        <v>0</v>
      </c>
      <c r="W321" s="123"/>
      <c r="X321" s="124">
        <v>312</v>
      </c>
      <c r="Y321" s="125"/>
      <c r="Z321" s="125"/>
      <c r="AA321" s="126"/>
      <c r="AB321" s="127"/>
      <c r="AC321" s="127"/>
      <c r="AD321" s="127"/>
      <c r="AE321" s="127"/>
      <c r="AF321" s="127"/>
      <c r="AG321" s="127"/>
      <c r="AH321" s="127"/>
      <c r="AI321" s="127"/>
      <c r="AJ321" s="127"/>
      <c r="AK321" s="127"/>
      <c r="AL321" s="128"/>
      <c r="AN321" s="124">
        <v>312</v>
      </c>
      <c r="AO321" s="129">
        <v>312</v>
      </c>
      <c r="AP321" s="130" t="s">
        <v>374</v>
      </c>
      <c r="AQ321" s="131">
        <f t="shared" si="118"/>
        <v>0</v>
      </c>
      <c r="AR321" s="132">
        <v>0</v>
      </c>
      <c r="AS321" s="131">
        <f t="shared" si="128"/>
        <v>0</v>
      </c>
      <c r="AT321" s="131">
        <v>0</v>
      </c>
      <c r="AU321" s="131">
        <v>0</v>
      </c>
      <c r="AV321" s="131">
        <v>0</v>
      </c>
      <c r="AW321" s="131">
        <v>0</v>
      </c>
      <c r="AX321" s="131">
        <v>0</v>
      </c>
      <c r="AY321" s="131">
        <f t="shared" si="129"/>
        <v>0</v>
      </c>
      <c r="AZ321" s="133">
        <f t="shared" si="130"/>
        <v>0</v>
      </c>
      <c r="BA321" s="134">
        <f t="shared" si="119"/>
        <v>0</v>
      </c>
      <c r="BB321" s="134"/>
      <c r="BC321" s="134"/>
      <c r="BD321" s="64"/>
      <c r="BE321" s="31">
        <v>312</v>
      </c>
      <c r="BF321" s="32" t="s">
        <v>374</v>
      </c>
      <c r="BG321" s="135">
        <v>0</v>
      </c>
      <c r="BH321" s="33">
        <v>0</v>
      </c>
      <c r="BI321" s="33"/>
      <c r="BJ321" s="34">
        <v>0</v>
      </c>
      <c r="BK321" s="35">
        <f t="shared" si="131"/>
        <v>0</v>
      </c>
      <c r="BL321" s="34">
        <v>0</v>
      </c>
      <c r="BM321" s="34">
        <v>0</v>
      </c>
      <c r="BN321" s="35">
        <f t="shared" si="120"/>
        <v>0</v>
      </c>
      <c r="BO321" s="36">
        <f t="shared" si="121"/>
        <v>0</v>
      </c>
      <c r="BP321" s="37"/>
      <c r="BQ321" s="35">
        <f t="shared" si="132"/>
        <v>0</v>
      </c>
      <c r="BR321" s="37"/>
      <c r="BS321" s="136">
        <f t="shared" si="133"/>
        <v>0</v>
      </c>
      <c r="BT321" s="137">
        <f t="shared" si="134"/>
        <v>0</v>
      </c>
      <c r="BU321" s="138">
        <f t="shared" si="135"/>
        <v>0</v>
      </c>
      <c r="BV321" s="137">
        <v>0</v>
      </c>
      <c r="BW321" s="35">
        <f t="shared" si="136"/>
        <v>0</v>
      </c>
      <c r="BX321" s="49" t="s">
        <v>26</v>
      </c>
      <c r="BY321" s="36">
        <f t="shared" si="122"/>
        <v>0</v>
      </c>
      <c r="BZ321" s="139"/>
      <c r="CA321" s="70"/>
      <c r="CB321" s="124">
        <v>312</v>
      </c>
      <c r="CC321" s="125"/>
      <c r="CD321" s="140"/>
      <c r="CE321" s="140"/>
      <c r="CF321" s="140"/>
      <c r="CG321" s="141"/>
      <c r="CK321" s="139"/>
    </row>
    <row r="322" spans="1:89" x14ac:dyDescent="0.25">
      <c r="A322" s="119">
        <v>313</v>
      </c>
      <c r="B322" s="119">
        <v>313</v>
      </c>
      <c r="C322" s="120" t="s">
        <v>375</v>
      </c>
      <c r="D322" s="8">
        <f t="shared" si="123"/>
        <v>0</v>
      </c>
      <c r="E322" s="9">
        <f t="shared" si="137"/>
        <v>0</v>
      </c>
      <c r="F322" s="9">
        <f t="shared" si="137"/>
        <v>0</v>
      </c>
      <c r="G322" s="9">
        <f t="shared" si="137"/>
        <v>0</v>
      </c>
      <c r="H322" s="26">
        <f t="shared" si="124"/>
        <v>0</v>
      </c>
      <c r="I322" s="27"/>
      <c r="J322" s="11">
        <f t="shared" si="111"/>
        <v>0</v>
      </c>
      <c r="K322" s="121" t="str">
        <f t="shared" si="125"/>
        <v/>
      </c>
      <c r="L322" s="28">
        <f t="shared" si="126"/>
        <v>0</v>
      </c>
      <c r="M322" s="26">
        <f t="shared" si="127"/>
        <v>0</v>
      </c>
      <c r="N322" s="29"/>
      <c r="O322" s="30">
        <f t="shared" si="112"/>
        <v>0</v>
      </c>
      <c r="Q322" s="11">
        <f t="shared" si="113"/>
        <v>0</v>
      </c>
      <c r="R322" s="9">
        <f t="shared" si="114"/>
        <v>0</v>
      </c>
      <c r="S322" s="9">
        <f t="shared" si="115"/>
        <v>0</v>
      </c>
      <c r="T322" s="10">
        <f t="shared" si="116"/>
        <v>0</v>
      </c>
      <c r="V322" s="30">
        <f t="shared" si="117"/>
        <v>0</v>
      </c>
      <c r="W322" s="123"/>
      <c r="X322" s="124">
        <v>313</v>
      </c>
      <c r="Y322" s="125"/>
      <c r="Z322" s="125"/>
      <c r="AA322" s="126"/>
      <c r="AB322" s="127"/>
      <c r="AC322" s="127"/>
      <c r="AD322" s="127"/>
      <c r="AE322" s="127"/>
      <c r="AF322" s="127"/>
      <c r="AG322" s="127"/>
      <c r="AH322" s="127"/>
      <c r="AI322" s="127"/>
      <c r="AJ322" s="127"/>
      <c r="AK322" s="127"/>
      <c r="AL322" s="128"/>
      <c r="AN322" s="124">
        <v>313</v>
      </c>
      <c r="AO322" s="129">
        <v>313</v>
      </c>
      <c r="AP322" s="130" t="s">
        <v>375</v>
      </c>
      <c r="AQ322" s="131">
        <f t="shared" si="118"/>
        <v>0</v>
      </c>
      <c r="AR322" s="132">
        <v>0</v>
      </c>
      <c r="AS322" s="131">
        <f t="shared" si="128"/>
        <v>0</v>
      </c>
      <c r="AT322" s="131">
        <v>0</v>
      </c>
      <c r="AU322" s="131">
        <v>0</v>
      </c>
      <c r="AV322" s="131">
        <v>0</v>
      </c>
      <c r="AW322" s="131">
        <v>0</v>
      </c>
      <c r="AX322" s="131">
        <v>0</v>
      </c>
      <c r="AY322" s="131">
        <f t="shared" si="129"/>
        <v>0</v>
      </c>
      <c r="AZ322" s="133">
        <f t="shared" si="130"/>
        <v>0</v>
      </c>
      <c r="BA322" s="134">
        <f t="shared" si="119"/>
        <v>0</v>
      </c>
      <c r="BB322" s="134"/>
      <c r="BC322" s="134"/>
      <c r="BD322" s="64"/>
      <c r="BE322" s="31">
        <v>313</v>
      </c>
      <c r="BF322" s="32" t="s">
        <v>375</v>
      </c>
      <c r="BG322" s="135">
        <v>0</v>
      </c>
      <c r="BH322" s="33">
        <v>0</v>
      </c>
      <c r="BI322" s="33"/>
      <c r="BJ322" s="34">
        <v>0</v>
      </c>
      <c r="BK322" s="35">
        <f t="shared" si="131"/>
        <v>0</v>
      </c>
      <c r="BL322" s="34">
        <v>0</v>
      </c>
      <c r="BM322" s="34">
        <v>0</v>
      </c>
      <c r="BN322" s="35">
        <f t="shared" si="120"/>
        <v>0</v>
      </c>
      <c r="BO322" s="36">
        <f t="shared" si="121"/>
        <v>0</v>
      </c>
      <c r="BP322" s="37"/>
      <c r="BQ322" s="35">
        <f t="shared" si="132"/>
        <v>0</v>
      </c>
      <c r="BR322" s="37"/>
      <c r="BS322" s="136">
        <f t="shared" si="133"/>
        <v>0</v>
      </c>
      <c r="BT322" s="137">
        <f t="shared" si="134"/>
        <v>0</v>
      </c>
      <c r="BU322" s="138">
        <f t="shared" si="135"/>
        <v>0</v>
      </c>
      <c r="BV322" s="137">
        <v>0</v>
      </c>
      <c r="BW322" s="35">
        <f t="shared" si="136"/>
        <v>0</v>
      </c>
      <c r="BX322" s="49" t="s">
        <v>26</v>
      </c>
      <c r="BY322" s="36">
        <f t="shared" si="122"/>
        <v>0</v>
      </c>
      <c r="BZ322" s="139"/>
      <c r="CA322" s="70"/>
      <c r="CB322" s="124">
        <v>313</v>
      </c>
      <c r="CC322" s="125"/>
      <c r="CD322" s="140"/>
      <c r="CE322" s="140"/>
      <c r="CF322" s="140"/>
      <c r="CG322" s="141"/>
      <c r="CK322" s="139"/>
    </row>
    <row r="323" spans="1:89" x14ac:dyDescent="0.25">
      <c r="A323" s="119">
        <v>314</v>
      </c>
      <c r="B323" s="119">
        <v>314</v>
      </c>
      <c r="C323" s="120" t="s">
        <v>376</v>
      </c>
      <c r="D323" s="8">
        <f t="shared" si="123"/>
        <v>11.96</v>
      </c>
      <c r="E323" s="9">
        <f t="shared" si="137"/>
        <v>247945</v>
      </c>
      <c r="F323" s="9">
        <f t="shared" si="137"/>
        <v>0</v>
      </c>
      <c r="G323" s="9">
        <f t="shared" si="137"/>
        <v>10656</v>
      </c>
      <c r="H323" s="26">
        <f t="shared" si="124"/>
        <v>258601</v>
      </c>
      <c r="I323" s="27"/>
      <c r="J323" s="11">
        <f t="shared" si="111"/>
        <v>2554.5527598444469</v>
      </c>
      <c r="K323" s="121">
        <f t="shared" si="125"/>
        <v>5.867187907826818E-2</v>
      </c>
      <c r="L323" s="28">
        <f t="shared" si="126"/>
        <v>10656</v>
      </c>
      <c r="M323" s="26">
        <f t="shared" si="127"/>
        <v>13210.552759844446</v>
      </c>
      <c r="N323" s="29"/>
      <c r="O323" s="30">
        <f t="shared" si="112"/>
        <v>245390.44724015554</v>
      </c>
      <c r="Q323" s="11">
        <f t="shared" si="113"/>
        <v>0</v>
      </c>
      <c r="R323" s="9">
        <f t="shared" si="114"/>
        <v>2554.5527598444469</v>
      </c>
      <c r="S323" s="9">
        <f t="shared" si="115"/>
        <v>10656</v>
      </c>
      <c r="T323" s="10">
        <f t="shared" si="116"/>
        <v>13210.552759844446</v>
      </c>
      <c r="V323" s="30">
        <f t="shared" si="117"/>
        <v>54195.644544819814</v>
      </c>
      <c r="W323" s="123"/>
      <c r="X323" s="124">
        <v>314</v>
      </c>
      <c r="Y323" s="125">
        <v>11.96</v>
      </c>
      <c r="Z323" s="125">
        <v>2.6888817775799038E-2</v>
      </c>
      <c r="AA323" s="126">
        <v>0</v>
      </c>
      <c r="AB323" s="127">
        <v>247945</v>
      </c>
      <c r="AC323" s="127">
        <v>0</v>
      </c>
      <c r="AD323" s="127">
        <v>247945</v>
      </c>
      <c r="AE323" s="127">
        <v>0</v>
      </c>
      <c r="AF323" s="127">
        <v>10656</v>
      </c>
      <c r="AG323" s="127">
        <v>258601</v>
      </c>
      <c r="AH323" s="127">
        <v>0</v>
      </c>
      <c r="AI323" s="127">
        <v>0</v>
      </c>
      <c r="AJ323" s="127">
        <v>0</v>
      </c>
      <c r="AK323" s="127">
        <v>0</v>
      </c>
      <c r="AL323" s="128">
        <v>258601</v>
      </c>
      <c r="AN323" s="124">
        <v>314</v>
      </c>
      <c r="AO323" s="129">
        <v>314</v>
      </c>
      <c r="AP323" s="130" t="s">
        <v>376</v>
      </c>
      <c r="AQ323" s="131">
        <f t="shared" si="118"/>
        <v>247945</v>
      </c>
      <c r="AR323" s="132">
        <v>243732</v>
      </c>
      <c r="AS323" s="131">
        <f t="shared" si="128"/>
        <v>4213</v>
      </c>
      <c r="AT323" s="131">
        <v>5518</v>
      </c>
      <c r="AU323" s="131">
        <v>9344.25</v>
      </c>
      <c r="AV323" s="131">
        <v>4727.75</v>
      </c>
      <c r="AW323" s="131">
        <v>0</v>
      </c>
      <c r="AX323" s="131">
        <v>20073.25</v>
      </c>
      <c r="AY323" s="131">
        <f t="shared" si="129"/>
        <v>-336.60545518018625</v>
      </c>
      <c r="AZ323" s="133">
        <f t="shared" si="130"/>
        <v>43539.644544819814</v>
      </c>
      <c r="BA323" s="134">
        <f t="shared" si="119"/>
        <v>2554.5527598444469</v>
      </c>
      <c r="BB323" s="134"/>
      <c r="BC323" s="134"/>
      <c r="BD323" s="64"/>
      <c r="BE323" s="31">
        <v>314</v>
      </c>
      <c r="BF323" s="32" t="s">
        <v>376</v>
      </c>
      <c r="BG323" s="135">
        <v>0</v>
      </c>
      <c r="BH323" s="33">
        <v>0</v>
      </c>
      <c r="BI323" s="33"/>
      <c r="BJ323" s="34">
        <v>0</v>
      </c>
      <c r="BK323" s="35">
        <f t="shared" si="131"/>
        <v>0</v>
      </c>
      <c r="BL323" s="34">
        <v>0</v>
      </c>
      <c r="BM323" s="34">
        <v>0</v>
      </c>
      <c r="BN323" s="35">
        <f t="shared" si="120"/>
        <v>0</v>
      </c>
      <c r="BO323" s="36">
        <f t="shared" si="121"/>
        <v>0</v>
      </c>
      <c r="BP323" s="37"/>
      <c r="BQ323" s="35">
        <f t="shared" si="132"/>
        <v>0</v>
      </c>
      <c r="BR323" s="37"/>
      <c r="BS323" s="136">
        <f t="shared" si="133"/>
        <v>4213</v>
      </c>
      <c r="BT323" s="137">
        <f t="shared" si="134"/>
        <v>4213</v>
      </c>
      <c r="BU323" s="138">
        <f t="shared" si="135"/>
        <v>0</v>
      </c>
      <c r="BV323" s="137">
        <v>-336.60545518018625</v>
      </c>
      <c r="BW323" s="35">
        <f t="shared" si="136"/>
        <v>-336.60545518018625</v>
      </c>
      <c r="BX323" s="49" t="s">
        <v>26</v>
      </c>
      <c r="BY323" s="36">
        <f t="shared" si="122"/>
        <v>-336.60545518018625</v>
      </c>
      <c r="BZ323" s="139"/>
      <c r="CA323" s="70"/>
      <c r="CB323" s="124">
        <v>314</v>
      </c>
      <c r="CC323" s="125">
        <v>0</v>
      </c>
      <c r="CD323" s="140">
        <v>0</v>
      </c>
      <c r="CE323" s="140">
        <v>0</v>
      </c>
      <c r="CF323" s="140">
        <v>0</v>
      </c>
      <c r="CG323" s="141">
        <v>0</v>
      </c>
      <c r="CK323" s="139"/>
    </row>
    <row r="324" spans="1:89" x14ac:dyDescent="0.25">
      <c r="A324" s="119">
        <v>315</v>
      </c>
      <c r="B324" s="119">
        <v>315</v>
      </c>
      <c r="C324" s="120" t="s">
        <v>377</v>
      </c>
      <c r="D324" s="8">
        <f t="shared" si="123"/>
        <v>0</v>
      </c>
      <c r="E324" s="9">
        <f t="shared" si="137"/>
        <v>0</v>
      </c>
      <c r="F324" s="9">
        <f t="shared" si="137"/>
        <v>0</v>
      </c>
      <c r="G324" s="9">
        <f t="shared" si="137"/>
        <v>0</v>
      </c>
      <c r="H324" s="26">
        <f t="shared" si="124"/>
        <v>0</v>
      </c>
      <c r="I324" s="27"/>
      <c r="J324" s="11">
        <f t="shared" si="111"/>
        <v>0</v>
      </c>
      <c r="K324" s="121">
        <f t="shared" si="125"/>
        <v>0</v>
      </c>
      <c r="L324" s="28">
        <f t="shared" si="126"/>
        <v>0</v>
      </c>
      <c r="M324" s="26">
        <f t="shared" si="127"/>
        <v>0</v>
      </c>
      <c r="N324" s="29"/>
      <c r="O324" s="30">
        <f t="shared" si="112"/>
        <v>0</v>
      </c>
      <c r="Q324" s="11">
        <f t="shared" si="113"/>
        <v>0</v>
      </c>
      <c r="R324" s="9">
        <f t="shared" si="114"/>
        <v>0</v>
      </c>
      <c r="S324" s="9">
        <f t="shared" si="115"/>
        <v>0</v>
      </c>
      <c r="T324" s="10">
        <f t="shared" si="116"/>
        <v>0</v>
      </c>
      <c r="V324" s="30">
        <f t="shared" si="117"/>
        <v>3902.75</v>
      </c>
      <c r="W324" s="123"/>
      <c r="X324" s="124">
        <v>315</v>
      </c>
      <c r="Y324" s="125"/>
      <c r="Z324" s="125"/>
      <c r="AA324" s="126"/>
      <c r="AB324" s="127"/>
      <c r="AC324" s="127"/>
      <c r="AD324" s="127"/>
      <c r="AE324" s="127"/>
      <c r="AF324" s="127"/>
      <c r="AG324" s="127"/>
      <c r="AH324" s="127"/>
      <c r="AI324" s="127"/>
      <c r="AJ324" s="127"/>
      <c r="AK324" s="127"/>
      <c r="AL324" s="128"/>
      <c r="AN324" s="124">
        <v>315</v>
      </c>
      <c r="AO324" s="129">
        <v>315</v>
      </c>
      <c r="AP324" s="130" t="s">
        <v>377</v>
      </c>
      <c r="AQ324" s="131">
        <f t="shared" si="118"/>
        <v>0</v>
      </c>
      <c r="AR324" s="132">
        <v>0</v>
      </c>
      <c r="AS324" s="131">
        <f t="shared" si="128"/>
        <v>0</v>
      </c>
      <c r="AT324" s="131">
        <v>0</v>
      </c>
      <c r="AU324" s="131">
        <v>3902.75</v>
      </c>
      <c r="AV324" s="131">
        <v>0</v>
      </c>
      <c r="AW324" s="131">
        <v>0</v>
      </c>
      <c r="AX324" s="131">
        <v>0</v>
      </c>
      <c r="AY324" s="131">
        <f t="shared" si="129"/>
        <v>0</v>
      </c>
      <c r="AZ324" s="133">
        <f t="shared" si="130"/>
        <v>3902.75</v>
      </c>
      <c r="BA324" s="134">
        <f t="shared" si="119"/>
        <v>0</v>
      </c>
      <c r="BB324" s="134"/>
      <c r="BC324" s="134"/>
      <c r="BD324" s="64"/>
      <c r="BE324" s="31">
        <v>315</v>
      </c>
      <c r="BF324" s="32" t="s">
        <v>377</v>
      </c>
      <c r="BG324" s="135">
        <v>0</v>
      </c>
      <c r="BH324" s="33">
        <v>0</v>
      </c>
      <c r="BI324" s="33"/>
      <c r="BJ324" s="34">
        <v>0</v>
      </c>
      <c r="BK324" s="35">
        <f t="shared" si="131"/>
        <v>0</v>
      </c>
      <c r="BL324" s="34">
        <v>0</v>
      </c>
      <c r="BM324" s="34">
        <v>0</v>
      </c>
      <c r="BN324" s="35">
        <f t="shared" si="120"/>
        <v>0</v>
      </c>
      <c r="BO324" s="36">
        <f t="shared" si="121"/>
        <v>0</v>
      </c>
      <c r="BP324" s="37"/>
      <c r="BQ324" s="35">
        <f t="shared" si="132"/>
        <v>0</v>
      </c>
      <c r="BR324" s="37"/>
      <c r="BS324" s="136">
        <f t="shared" si="133"/>
        <v>0</v>
      </c>
      <c r="BT324" s="137">
        <f t="shared" si="134"/>
        <v>0</v>
      </c>
      <c r="BU324" s="138">
        <f t="shared" si="135"/>
        <v>0</v>
      </c>
      <c r="BV324" s="137">
        <v>0</v>
      </c>
      <c r="BW324" s="35">
        <f t="shared" si="136"/>
        <v>0</v>
      </c>
      <c r="BX324" s="49" t="s">
        <v>26</v>
      </c>
      <c r="BY324" s="36">
        <f t="shared" si="122"/>
        <v>0</v>
      </c>
      <c r="BZ324" s="139"/>
      <c r="CA324" s="70"/>
      <c r="CB324" s="124">
        <v>315</v>
      </c>
      <c r="CC324" s="125"/>
      <c r="CD324" s="140"/>
      <c r="CE324" s="140"/>
      <c r="CF324" s="140"/>
      <c r="CG324" s="141"/>
      <c r="CK324" s="139"/>
    </row>
    <row r="325" spans="1:89" x14ac:dyDescent="0.25">
      <c r="A325" s="119">
        <v>316</v>
      </c>
      <c r="B325" s="119">
        <v>316</v>
      </c>
      <c r="C325" s="120" t="s">
        <v>378</v>
      </c>
      <c r="D325" s="8">
        <f t="shared" si="123"/>
        <v>16</v>
      </c>
      <c r="E325" s="9">
        <f t="shared" si="137"/>
        <v>181513</v>
      </c>
      <c r="F325" s="9">
        <f t="shared" si="137"/>
        <v>0</v>
      </c>
      <c r="G325" s="9">
        <f t="shared" si="137"/>
        <v>13395</v>
      </c>
      <c r="H325" s="26">
        <f t="shared" si="124"/>
        <v>194908</v>
      </c>
      <c r="I325" s="27"/>
      <c r="J325" s="11">
        <f t="shared" si="111"/>
        <v>34858.583465221782</v>
      </c>
      <c r="K325" s="121">
        <f t="shared" si="125"/>
        <v>0.56262769537171953</v>
      </c>
      <c r="L325" s="28">
        <f t="shared" si="126"/>
        <v>13395</v>
      </c>
      <c r="M325" s="26">
        <f t="shared" si="127"/>
        <v>48253.583465221782</v>
      </c>
      <c r="N325" s="29"/>
      <c r="O325" s="30">
        <f t="shared" si="112"/>
        <v>146654.41653477823</v>
      </c>
      <c r="Q325" s="11">
        <f t="shared" si="113"/>
        <v>13712</v>
      </c>
      <c r="R325" s="9">
        <f t="shared" si="114"/>
        <v>34858.583465221782</v>
      </c>
      <c r="S325" s="9">
        <f t="shared" si="115"/>
        <v>14288</v>
      </c>
      <c r="T325" s="10">
        <f t="shared" si="116"/>
        <v>61965.583465221782</v>
      </c>
      <c r="V325" s="30">
        <f t="shared" si="117"/>
        <v>89063.75</v>
      </c>
      <c r="W325" s="123"/>
      <c r="X325" s="124">
        <v>316</v>
      </c>
      <c r="Y325" s="125">
        <v>16</v>
      </c>
      <c r="Z325" s="125">
        <v>0</v>
      </c>
      <c r="AA325" s="126">
        <v>0</v>
      </c>
      <c r="AB325" s="127">
        <v>181513</v>
      </c>
      <c r="AC325" s="127">
        <v>0</v>
      </c>
      <c r="AD325" s="127">
        <v>181513</v>
      </c>
      <c r="AE325" s="127">
        <v>0</v>
      </c>
      <c r="AF325" s="127">
        <v>13395</v>
      </c>
      <c r="AG325" s="127">
        <v>194908</v>
      </c>
      <c r="AH325" s="127">
        <v>12819</v>
      </c>
      <c r="AI325" s="127">
        <v>0</v>
      </c>
      <c r="AJ325" s="127">
        <v>893</v>
      </c>
      <c r="AK325" s="127">
        <v>13712</v>
      </c>
      <c r="AL325" s="128">
        <v>208620</v>
      </c>
      <c r="AN325" s="124">
        <v>316</v>
      </c>
      <c r="AO325" s="129">
        <v>316</v>
      </c>
      <c r="AP325" s="130" t="s">
        <v>378</v>
      </c>
      <c r="AQ325" s="131">
        <f t="shared" si="118"/>
        <v>181513</v>
      </c>
      <c r="AR325" s="132">
        <v>128617</v>
      </c>
      <c r="AS325" s="131">
        <f t="shared" si="128"/>
        <v>52896</v>
      </c>
      <c r="AT325" s="131">
        <v>0</v>
      </c>
      <c r="AU325" s="131">
        <v>7285.75</v>
      </c>
      <c r="AV325" s="131">
        <v>1775</v>
      </c>
      <c r="AW325" s="131">
        <v>0</v>
      </c>
      <c r="AX325" s="131">
        <v>0</v>
      </c>
      <c r="AY325" s="131">
        <f t="shared" si="129"/>
        <v>0</v>
      </c>
      <c r="AZ325" s="133">
        <f t="shared" si="130"/>
        <v>61956.75</v>
      </c>
      <c r="BA325" s="134">
        <f t="shared" si="119"/>
        <v>34858.583465221782</v>
      </c>
      <c r="BB325" s="134"/>
      <c r="BC325" s="134"/>
      <c r="BD325" s="64"/>
      <c r="BE325" s="31">
        <v>316</v>
      </c>
      <c r="BF325" s="32" t="s">
        <v>378</v>
      </c>
      <c r="BG325" s="135">
        <v>0</v>
      </c>
      <c r="BH325" s="33">
        <v>0</v>
      </c>
      <c r="BI325" s="33"/>
      <c r="BJ325" s="34">
        <v>0</v>
      </c>
      <c r="BK325" s="35">
        <f t="shared" si="131"/>
        <v>0</v>
      </c>
      <c r="BL325" s="34">
        <v>0</v>
      </c>
      <c r="BM325" s="34">
        <v>0</v>
      </c>
      <c r="BN325" s="35">
        <f t="shared" si="120"/>
        <v>0</v>
      </c>
      <c r="BO325" s="36">
        <f t="shared" si="121"/>
        <v>0</v>
      </c>
      <c r="BP325" s="37"/>
      <c r="BQ325" s="35">
        <f t="shared" si="132"/>
        <v>0</v>
      </c>
      <c r="BR325" s="37"/>
      <c r="BS325" s="136">
        <f t="shared" si="133"/>
        <v>52896</v>
      </c>
      <c r="BT325" s="137">
        <f t="shared" si="134"/>
        <v>52896</v>
      </c>
      <c r="BU325" s="138">
        <f t="shared" si="135"/>
        <v>0</v>
      </c>
      <c r="BV325" s="137">
        <v>0</v>
      </c>
      <c r="BW325" s="35">
        <f t="shared" si="136"/>
        <v>0</v>
      </c>
      <c r="BX325" s="49" t="s">
        <v>26</v>
      </c>
      <c r="BY325" s="36">
        <f t="shared" si="122"/>
        <v>0</v>
      </c>
      <c r="BZ325" s="139"/>
      <c r="CA325" s="70"/>
      <c r="CB325" s="124">
        <v>316</v>
      </c>
      <c r="CC325" s="125">
        <v>0</v>
      </c>
      <c r="CD325" s="140">
        <v>0</v>
      </c>
      <c r="CE325" s="140">
        <v>0</v>
      </c>
      <c r="CF325" s="140">
        <v>0</v>
      </c>
      <c r="CG325" s="141">
        <v>0</v>
      </c>
      <c r="CK325" s="139"/>
    </row>
    <row r="326" spans="1:89" x14ac:dyDescent="0.25">
      <c r="A326" s="119">
        <v>317</v>
      </c>
      <c r="B326" s="119">
        <v>317</v>
      </c>
      <c r="C326" s="120" t="s">
        <v>379</v>
      </c>
      <c r="D326" s="8">
        <f t="shared" si="123"/>
        <v>0</v>
      </c>
      <c r="E326" s="9">
        <f t="shared" si="137"/>
        <v>0</v>
      </c>
      <c r="F326" s="9">
        <f t="shared" si="137"/>
        <v>0</v>
      </c>
      <c r="G326" s="9">
        <f t="shared" si="137"/>
        <v>0</v>
      </c>
      <c r="H326" s="26">
        <f t="shared" si="124"/>
        <v>0</v>
      </c>
      <c r="I326" s="27"/>
      <c r="J326" s="11">
        <f t="shared" si="111"/>
        <v>0</v>
      </c>
      <c r="K326" s="121">
        <f t="shared" si="125"/>
        <v>0</v>
      </c>
      <c r="L326" s="28">
        <f t="shared" si="126"/>
        <v>0</v>
      </c>
      <c r="M326" s="26">
        <f t="shared" si="127"/>
        <v>0</v>
      </c>
      <c r="N326" s="29"/>
      <c r="O326" s="30">
        <f t="shared" si="112"/>
        <v>0</v>
      </c>
      <c r="Q326" s="11">
        <f t="shared" si="113"/>
        <v>0</v>
      </c>
      <c r="R326" s="9">
        <f t="shared" si="114"/>
        <v>0</v>
      </c>
      <c r="S326" s="9">
        <f t="shared" si="115"/>
        <v>0</v>
      </c>
      <c r="T326" s="10">
        <f t="shared" si="116"/>
        <v>0</v>
      </c>
      <c r="V326" s="30">
        <f t="shared" si="117"/>
        <v>770.5</v>
      </c>
      <c r="W326" s="123"/>
      <c r="X326" s="124">
        <v>317</v>
      </c>
      <c r="Y326" s="125"/>
      <c r="Z326" s="125"/>
      <c r="AA326" s="126"/>
      <c r="AB326" s="127"/>
      <c r="AC326" s="127"/>
      <c r="AD326" s="127"/>
      <c r="AE326" s="127"/>
      <c r="AF326" s="127"/>
      <c r="AG326" s="127"/>
      <c r="AH326" s="127"/>
      <c r="AI326" s="127"/>
      <c r="AJ326" s="127"/>
      <c r="AK326" s="127"/>
      <c r="AL326" s="128"/>
      <c r="AN326" s="124">
        <v>317</v>
      </c>
      <c r="AO326" s="129">
        <v>317</v>
      </c>
      <c r="AP326" s="130" t="s">
        <v>379</v>
      </c>
      <c r="AQ326" s="131">
        <f t="shared" si="118"/>
        <v>0</v>
      </c>
      <c r="AR326" s="132">
        <v>0</v>
      </c>
      <c r="AS326" s="131">
        <f t="shared" si="128"/>
        <v>0</v>
      </c>
      <c r="AT326" s="131">
        <v>0</v>
      </c>
      <c r="AU326" s="131">
        <v>107.25</v>
      </c>
      <c r="AV326" s="131">
        <v>453.25</v>
      </c>
      <c r="AW326" s="131">
        <v>0</v>
      </c>
      <c r="AX326" s="131">
        <v>210</v>
      </c>
      <c r="AY326" s="131">
        <f t="shared" si="129"/>
        <v>0</v>
      </c>
      <c r="AZ326" s="133">
        <f t="shared" si="130"/>
        <v>770.5</v>
      </c>
      <c r="BA326" s="134">
        <f t="shared" si="119"/>
        <v>0</v>
      </c>
      <c r="BB326" s="134"/>
      <c r="BC326" s="134"/>
      <c r="BD326" s="64"/>
      <c r="BE326" s="31">
        <v>317</v>
      </c>
      <c r="BF326" s="32" t="s">
        <v>379</v>
      </c>
      <c r="BG326" s="135">
        <v>0</v>
      </c>
      <c r="BH326" s="33">
        <v>0</v>
      </c>
      <c r="BI326" s="33"/>
      <c r="BJ326" s="34">
        <v>0</v>
      </c>
      <c r="BK326" s="35">
        <f t="shared" si="131"/>
        <v>0</v>
      </c>
      <c r="BL326" s="34">
        <v>0</v>
      </c>
      <c r="BM326" s="34">
        <v>0</v>
      </c>
      <c r="BN326" s="35">
        <f t="shared" si="120"/>
        <v>0</v>
      </c>
      <c r="BO326" s="36">
        <f t="shared" si="121"/>
        <v>0</v>
      </c>
      <c r="BP326" s="37"/>
      <c r="BQ326" s="35">
        <f t="shared" si="132"/>
        <v>0</v>
      </c>
      <c r="BR326" s="37"/>
      <c r="BS326" s="136">
        <f t="shared" si="133"/>
        <v>0</v>
      </c>
      <c r="BT326" s="137">
        <f t="shared" si="134"/>
        <v>0</v>
      </c>
      <c r="BU326" s="138">
        <f t="shared" si="135"/>
        <v>0</v>
      </c>
      <c r="BV326" s="137">
        <v>0</v>
      </c>
      <c r="BW326" s="35">
        <f t="shared" si="136"/>
        <v>0</v>
      </c>
      <c r="BX326" s="49" t="s">
        <v>26</v>
      </c>
      <c r="BY326" s="36">
        <f t="shared" si="122"/>
        <v>0</v>
      </c>
      <c r="BZ326" s="139"/>
      <c r="CA326" s="70"/>
      <c r="CB326" s="124">
        <v>317</v>
      </c>
      <c r="CC326" s="125"/>
      <c r="CD326" s="140"/>
      <c r="CE326" s="140"/>
      <c r="CF326" s="140"/>
      <c r="CG326" s="141"/>
      <c r="CK326" s="139"/>
    </row>
    <row r="327" spans="1:89" x14ac:dyDescent="0.25">
      <c r="A327" s="119">
        <v>318</v>
      </c>
      <c r="B327" s="119">
        <v>318</v>
      </c>
      <c r="C327" s="120" t="s">
        <v>380</v>
      </c>
      <c r="D327" s="8">
        <f t="shared" si="123"/>
        <v>0</v>
      </c>
      <c r="E327" s="9">
        <f t="shared" si="137"/>
        <v>0</v>
      </c>
      <c r="F327" s="9">
        <f t="shared" si="137"/>
        <v>0</v>
      </c>
      <c r="G327" s="9">
        <f t="shared" si="137"/>
        <v>0</v>
      </c>
      <c r="H327" s="26">
        <f t="shared" si="124"/>
        <v>0</v>
      </c>
      <c r="I327" s="27"/>
      <c r="J327" s="11">
        <f t="shared" si="111"/>
        <v>0</v>
      </c>
      <c r="K327" s="121" t="str">
        <f t="shared" si="125"/>
        <v/>
      </c>
      <c r="L327" s="28">
        <f t="shared" si="126"/>
        <v>0</v>
      </c>
      <c r="M327" s="26">
        <f t="shared" si="127"/>
        <v>0</v>
      </c>
      <c r="N327" s="29"/>
      <c r="O327" s="30">
        <f t="shared" si="112"/>
        <v>0</v>
      </c>
      <c r="Q327" s="11">
        <f t="shared" si="113"/>
        <v>0</v>
      </c>
      <c r="R327" s="9">
        <f t="shared" si="114"/>
        <v>0</v>
      </c>
      <c r="S327" s="9">
        <f t="shared" si="115"/>
        <v>0</v>
      </c>
      <c r="T327" s="10">
        <f t="shared" si="116"/>
        <v>0</v>
      </c>
      <c r="V327" s="30">
        <f t="shared" si="117"/>
        <v>0</v>
      </c>
      <c r="W327" s="123"/>
      <c r="X327" s="124">
        <v>318</v>
      </c>
      <c r="Y327" s="125"/>
      <c r="Z327" s="125"/>
      <c r="AA327" s="126"/>
      <c r="AB327" s="127"/>
      <c r="AC327" s="127"/>
      <c r="AD327" s="127"/>
      <c r="AE327" s="127"/>
      <c r="AF327" s="127"/>
      <c r="AG327" s="127"/>
      <c r="AH327" s="127"/>
      <c r="AI327" s="127"/>
      <c r="AJ327" s="127"/>
      <c r="AK327" s="127"/>
      <c r="AL327" s="128"/>
      <c r="AN327" s="124">
        <v>318</v>
      </c>
      <c r="AO327" s="129">
        <v>318</v>
      </c>
      <c r="AP327" s="130" t="s">
        <v>380</v>
      </c>
      <c r="AQ327" s="131">
        <f t="shared" si="118"/>
        <v>0</v>
      </c>
      <c r="AR327" s="132">
        <v>0</v>
      </c>
      <c r="AS327" s="131">
        <f t="shared" si="128"/>
        <v>0</v>
      </c>
      <c r="AT327" s="131">
        <v>0</v>
      </c>
      <c r="AU327" s="131">
        <v>0</v>
      </c>
      <c r="AV327" s="131">
        <v>0</v>
      </c>
      <c r="AW327" s="131">
        <v>0</v>
      </c>
      <c r="AX327" s="131">
        <v>0</v>
      </c>
      <c r="AY327" s="131">
        <f t="shared" si="129"/>
        <v>0</v>
      </c>
      <c r="AZ327" s="133">
        <f t="shared" si="130"/>
        <v>0</v>
      </c>
      <c r="BA327" s="134">
        <f t="shared" si="119"/>
        <v>0</v>
      </c>
      <c r="BB327" s="134"/>
      <c r="BC327" s="134"/>
      <c r="BD327" s="64"/>
      <c r="BE327" s="31">
        <v>318</v>
      </c>
      <c r="BF327" s="32" t="s">
        <v>380</v>
      </c>
      <c r="BG327" s="135">
        <v>0</v>
      </c>
      <c r="BH327" s="33">
        <v>0</v>
      </c>
      <c r="BI327" s="33"/>
      <c r="BJ327" s="34">
        <v>0</v>
      </c>
      <c r="BK327" s="35">
        <f t="shared" si="131"/>
        <v>0</v>
      </c>
      <c r="BL327" s="34">
        <v>0</v>
      </c>
      <c r="BM327" s="34">
        <v>0</v>
      </c>
      <c r="BN327" s="35">
        <f t="shared" si="120"/>
        <v>0</v>
      </c>
      <c r="BO327" s="36">
        <f t="shared" si="121"/>
        <v>0</v>
      </c>
      <c r="BP327" s="37"/>
      <c r="BQ327" s="35">
        <f t="shared" si="132"/>
        <v>0</v>
      </c>
      <c r="BR327" s="37"/>
      <c r="BS327" s="136">
        <f t="shared" si="133"/>
        <v>0</v>
      </c>
      <c r="BT327" s="137">
        <f t="shared" si="134"/>
        <v>0</v>
      </c>
      <c r="BU327" s="138">
        <f t="shared" si="135"/>
        <v>0</v>
      </c>
      <c r="BV327" s="137">
        <v>0</v>
      </c>
      <c r="BW327" s="35">
        <f t="shared" si="136"/>
        <v>0</v>
      </c>
      <c r="BX327" s="49" t="s">
        <v>26</v>
      </c>
      <c r="BY327" s="36">
        <f t="shared" si="122"/>
        <v>0</v>
      </c>
      <c r="BZ327" s="139"/>
      <c r="CA327" s="70"/>
      <c r="CB327" s="124">
        <v>318</v>
      </c>
      <c r="CC327" s="125"/>
      <c r="CD327" s="140"/>
      <c r="CE327" s="140"/>
      <c r="CF327" s="140"/>
      <c r="CG327" s="141"/>
      <c r="CK327" s="139"/>
    </row>
    <row r="328" spans="1:89" x14ac:dyDescent="0.25">
      <c r="A328" s="119">
        <v>319</v>
      </c>
      <c r="B328" s="119">
        <v>319</v>
      </c>
      <c r="C328" s="120" t="s">
        <v>381</v>
      </c>
      <c r="D328" s="8">
        <f t="shared" si="123"/>
        <v>0</v>
      </c>
      <c r="E328" s="9">
        <f t="shared" si="137"/>
        <v>0</v>
      </c>
      <c r="F328" s="9">
        <f t="shared" si="137"/>
        <v>0</v>
      </c>
      <c r="G328" s="9">
        <f t="shared" si="137"/>
        <v>0</v>
      </c>
      <c r="H328" s="26">
        <f t="shared" si="124"/>
        <v>0</v>
      </c>
      <c r="I328" s="27"/>
      <c r="J328" s="11">
        <f t="shared" si="111"/>
        <v>0</v>
      </c>
      <c r="K328" s="121" t="str">
        <f t="shared" si="125"/>
        <v/>
      </c>
      <c r="L328" s="28">
        <f t="shared" si="126"/>
        <v>0</v>
      </c>
      <c r="M328" s="26">
        <f t="shared" si="127"/>
        <v>0</v>
      </c>
      <c r="N328" s="29"/>
      <c r="O328" s="30">
        <f t="shared" si="112"/>
        <v>0</v>
      </c>
      <c r="Q328" s="11">
        <f t="shared" si="113"/>
        <v>0</v>
      </c>
      <c r="R328" s="9">
        <f t="shared" si="114"/>
        <v>0</v>
      </c>
      <c r="S328" s="9">
        <f t="shared" si="115"/>
        <v>0</v>
      </c>
      <c r="T328" s="10">
        <f t="shared" si="116"/>
        <v>0</v>
      </c>
      <c r="V328" s="30">
        <f t="shared" si="117"/>
        <v>0</v>
      </c>
      <c r="W328" s="123"/>
      <c r="X328" s="124">
        <v>319</v>
      </c>
      <c r="Y328" s="125"/>
      <c r="Z328" s="125"/>
      <c r="AA328" s="126"/>
      <c r="AB328" s="127"/>
      <c r="AC328" s="127"/>
      <c r="AD328" s="127"/>
      <c r="AE328" s="127"/>
      <c r="AF328" s="127"/>
      <c r="AG328" s="127"/>
      <c r="AH328" s="127"/>
      <c r="AI328" s="127"/>
      <c r="AJ328" s="127"/>
      <c r="AK328" s="127"/>
      <c r="AL328" s="128"/>
      <c r="AN328" s="124">
        <v>319</v>
      </c>
      <c r="AO328" s="129">
        <v>319</v>
      </c>
      <c r="AP328" s="130" t="s">
        <v>381</v>
      </c>
      <c r="AQ328" s="131">
        <f t="shared" si="118"/>
        <v>0</v>
      </c>
      <c r="AR328" s="132">
        <v>0</v>
      </c>
      <c r="AS328" s="131">
        <f t="shared" si="128"/>
        <v>0</v>
      </c>
      <c r="AT328" s="131">
        <v>0</v>
      </c>
      <c r="AU328" s="131">
        <v>0</v>
      </c>
      <c r="AV328" s="131">
        <v>0</v>
      </c>
      <c r="AW328" s="131">
        <v>0</v>
      </c>
      <c r="AX328" s="131">
        <v>0</v>
      </c>
      <c r="AY328" s="131">
        <f t="shared" si="129"/>
        <v>0</v>
      </c>
      <c r="AZ328" s="133">
        <f t="shared" si="130"/>
        <v>0</v>
      </c>
      <c r="BA328" s="134">
        <f t="shared" si="119"/>
        <v>0</v>
      </c>
      <c r="BB328" s="134"/>
      <c r="BC328" s="134"/>
      <c r="BD328" s="64"/>
      <c r="BE328" s="31">
        <v>319</v>
      </c>
      <c r="BF328" s="32" t="s">
        <v>381</v>
      </c>
      <c r="BG328" s="135">
        <v>0</v>
      </c>
      <c r="BH328" s="33">
        <v>0</v>
      </c>
      <c r="BI328" s="33"/>
      <c r="BJ328" s="34">
        <v>0</v>
      </c>
      <c r="BK328" s="35">
        <f t="shared" si="131"/>
        <v>0</v>
      </c>
      <c r="BL328" s="34">
        <v>0</v>
      </c>
      <c r="BM328" s="34">
        <v>0</v>
      </c>
      <c r="BN328" s="35">
        <f t="shared" si="120"/>
        <v>0</v>
      </c>
      <c r="BO328" s="36">
        <f t="shared" si="121"/>
        <v>0</v>
      </c>
      <c r="BP328" s="37"/>
      <c r="BQ328" s="35">
        <f t="shared" si="132"/>
        <v>0</v>
      </c>
      <c r="BR328" s="37"/>
      <c r="BS328" s="136">
        <f t="shared" si="133"/>
        <v>0</v>
      </c>
      <c r="BT328" s="137">
        <f t="shared" si="134"/>
        <v>0</v>
      </c>
      <c r="BU328" s="138">
        <f t="shared" si="135"/>
        <v>0</v>
      </c>
      <c r="BV328" s="137">
        <v>0</v>
      </c>
      <c r="BW328" s="35">
        <f t="shared" si="136"/>
        <v>0</v>
      </c>
      <c r="BX328" s="49" t="s">
        <v>26</v>
      </c>
      <c r="BY328" s="36">
        <f t="shared" si="122"/>
        <v>0</v>
      </c>
      <c r="BZ328" s="139"/>
      <c r="CA328" s="70"/>
      <c r="CB328" s="124">
        <v>319</v>
      </c>
      <c r="CC328" s="125"/>
      <c r="CD328" s="140"/>
      <c r="CE328" s="140"/>
      <c r="CF328" s="140"/>
      <c r="CG328" s="141"/>
      <c r="CK328" s="139"/>
    </row>
    <row r="329" spans="1:89" x14ac:dyDescent="0.25">
      <c r="A329" s="119">
        <v>320</v>
      </c>
      <c r="B329" s="119">
        <v>320</v>
      </c>
      <c r="C329" s="120" t="s">
        <v>382</v>
      </c>
      <c r="D329" s="8">
        <f t="shared" si="123"/>
        <v>0</v>
      </c>
      <c r="E329" s="9">
        <f t="shared" si="137"/>
        <v>0</v>
      </c>
      <c r="F329" s="9">
        <f t="shared" si="137"/>
        <v>0</v>
      </c>
      <c r="G329" s="9">
        <f t="shared" si="137"/>
        <v>0</v>
      </c>
      <c r="H329" s="26">
        <f t="shared" si="124"/>
        <v>0</v>
      </c>
      <c r="I329" s="27"/>
      <c r="J329" s="11">
        <f t="shared" si="111"/>
        <v>0</v>
      </c>
      <c r="K329" s="121" t="str">
        <f t="shared" si="125"/>
        <v/>
      </c>
      <c r="L329" s="28">
        <f t="shared" si="126"/>
        <v>0</v>
      </c>
      <c r="M329" s="26">
        <f t="shared" si="127"/>
        <v>0</v>
      </c>
      <c r="N329" s="29"/>
      <c r="O329" s="30">
        <f t="shared" si="112"/>
        <v>0</v>
      </c>
      <c r="Q329" s="11">
        <f t="shared" si="113"/>
        <v>0</v>
      </c>
      <c r="R329" s="9">
        <f t="shared" si="114"/>
        <v>0</v>
      </c>
      <c r="S329" s="9">
        <f t="shared" si="115"/>
        <v>0</v>
      </c>
      <c r="T329" s="10">
        <f t="shared" si="116"/>
        <v>0</v>
      </c>
      <c r="V329" s="30">
        <f t="shared" si="117"/>
        <v>0</v>
      </c>
      <c r="W329" s="123"/>
      <c r="X329" s="124">
        <v>320</v>
      </c>
      <c r="Y329" s="125"/>
      <c r="Z329" s="125"/>
      <c r="AA329" s="126"/>
      <c r="AB329" s="127"/>
      <c r="AC329" s="127"/>
      <c r="AD329" s="127"/>
      <c r="AE329" s="127"/>
      <c r="AF329" s="127"/>
      <c r="AG329" s="127"/>
      <c r="AH329" s="127"/>
      <c r="AI329" s="127"/>
      <c r="AJ329" s="127"/>
      <c r="AK329" s="127"/>
      <c r="AL329" s="128"/>
      <c r="AN329" s="124">
        <v>320</v>
      </c>
      <c r="AO329" s="129">
        <v>320</v>
      </c>
      <c r="AP329" s="130" t="s">
        <v>382</v>
      </c>
      <c r="AQ329" s="131">
        <f t="shared" si="118"/>
        <v>0</v>
      </c>
      <c r="AR329" s="132">
        <v>0</v>
      </c>
      <c r="AS329" s="131">
        <f t="shared" si="128"/>
        <v>0</v>
      </c>
      <c r="AT329" s="131">
        <v>0</v>
      </c>
      <c r="AU329" s="131">
        <v>0</v>
      </c>
      <c r="AV329" s="131">
        <v>0</v>
      </c>
      <c r="AW329" s="131">
        <v>0</v>
      </c>
      <c r="AX329" s="131">
        <v>0</v>
      </c>
      <c r="AY329" s="131">
        <f t="shared" si="129"/>
        <v>0</v>
      </c>
      <c r="AZ329" s="133">
        <f t="shared" si="130"/>
        <v>0</v>
      </c>
      <c r="BA329" s="134">
        <f t="shared" si="119"/>
        <v>0</v>
      </c>
      <c r="BB329" s="134"/>
      <c r="BC329" s="134"/>
      <c r="BD329" s="64"/>
      <c r="BE329" s="31">
        <v>320</v>
      </c>
      <c r="BF329" s="32" t="s">
        <v>382</v>
      </c>
      <c r="BG329" s="135">
        <v>0</v>
      </c>
      <c r="BH329" s="33">
        <v>0</v>
      </c>
      <c r="BI329" s="33"/>
      <c r="BJ329" s="34">
        <v>0</v>
      </c>
      <c r="BK329" s="35">
        <f t="shared" si="131"/>
        <v>0</v>
      </c>
      <c r="BL329" s="34">
        <v>0</v>
      </c>
      <c r="BM329" s="34">
        <v>0</v>
      </c>
      <c r="BN329" s="35">
        <f t="shared" si="120"/>
        <v>0</v>
      </c>
      <c r="BO329" s="36">
        <f t="shared" si="121"/>
        <v>0</v>
      </c>
      <c r="BP329" s="37"/>
      <c r="BQ329" s="35">
        <f t="shared" si="132"/>
        <v>0</v>
      </c>
      <c r="BR329" s="37"/>
      <c r="BS329" s="136">
        <f t="shared" si="133"/>
        <v>0</v>
      </c>
      <c r="BT329" s="137">
        <f t="shared" si="134"/>
        <v>0</v>
      </c>
      <c r="BU329" s="138">
        <f t="shared" si="135"/>
        <v>0</v>
      </c>
      <c r="BV329" s="137">
        <v>0</v>
      </c>
      <c r="BW329" s="35">
        <f t="shared" si="136"/>
        <v>0</v>
      </c>
      <c r="BX329" s="49" t="s">
        <v>26</v>
      </c>
      <c r="BY329" s="36">
        <f t="shared" si="122"/>
        <v>0</v>
      </c>
      <c r="BZ329" s="139"/>
      <c r="CA329" s="70"/>
      <c r="CB329" s="124">
        <v>320</v>
      </c>
      <c r="CC329" s="125"/>
      <c r="CD329" s="140"/>
      <c r="CE329" s="140"/>
      <c r="CF329" s="140"/>
      <c r="CG329" s="141"/>
      <c r="CK329" s="139"/>
    </row>
    <row r="330" spans="1:89" x14ac:dyDescent="0.25">
      <c r="A330" s="119">
        <v>321</v>
      </c>
      <c r="B330" s="119">
        <v>328</v>
      </c>
      <c r="C330" s="120" t="s">
        <v>383</v>
      </c>
      <c r="D330" s="8">
        <f t="shared" si="123"/>
        <v>10</v>
      </c>
      <c r="E330" s="9">
        <f t="shared" si="137"/>
        <v>135840</v>
      </c>
      <c r="F330" s="9">
        <f t="shared" si="137"/>
        <v>0</v>
      </c>
      <c r="G330" s="9">
        <f t="shared" si="137"/>
        <v>8710</v>
      </c>
      <c r="H330" s="26">
        <f t="shared" si="124"/>
        <v>144550</v>
      </c>
      <c r="I330" s="27"/>
      <c r="J330" s="11">
        <f t="shared" ref="J330:J393" si="138">IF(BA330="",AZ330,BA330)</f>
        <v>26104.369316019071</v>
      </c>
      <c r="K330" s="121">
        <f t="shared" si="125"/>
        <v>0.58176861685159531</v>
      </c>
      <c r="L330" s="28">
        <f t="shared" si="126"/>
        <v>8710</v>
      </c>
      <c r="M330" s="26">
        <f t="shared" si="127"/>
        <v>34814.369316019074</v>
      </c>
      <c r="N330" s="29"/>
      <c r="O330" s="30">
        <f t="shared" ref="O330:O393" si="139">H330-M330</f>
        <v>109735.63068398093</v>
      </c>
      <c r="Q330" s="11">
        <f t="shared" ref="Q330:Q393" si="140">AK330+BN330</f>
        <v>0</v>
      </c>
      <c r="R330" s="9">
        <f t="shared" ref="R330:R393" si="141">IF(BA330="",AZ330,BA330)</f>
        <v>26104.369316019071</v>
      </c>
      <c r="S330" s="9">
        <f t="shared" ref="S330:S393" si="142">AF330+AJ330+BJ330+BM330</f>
        <v>8710</v>
      </c>
      <c r="T330" s="10">
        <f t="shared" ref="T330:T393" si="143">SUM(Q330:S330)-AJ330-BM330</f>
        <v>34814.369316019074</v>
      </c>
      <c r="V330" s="30">
        <f t="shared" ref="V330:V393" si="144">AF330+AK330+AZ330+BJ330+BN330</f>
        <v>53580.70728787368</v>
      </c>
      <c r="W330" s="123"/>
      <c r="X330" s="124">
        <v>321</v>
      </c>
      <c r="Y330" s="125">
        <v>10</v>
      </c>
      <c r="Z330" s="125">
        <v>0.24390243902439224</v>
      </c>
      <c r="AA330" s="126">
        <v>0</v>
      </c>
      <c r="AB330" s="127">
        <v>135840</v>
      </c>
      <c r="AC330" s="127">
        <v>0</v>
      </c>
      <c r="AD330" s="127">
        <v>135840</v>
      </c>
      <c r="AE330" s="127">
        <v>0</v>
      </c>
      <c r="AF330" s="127">
        <v>8710</v>
      </c>
      <c r="AG330" s="127">
        <v>144550</v>
      </c>
      <c r="AH330" s="127">
        <v>0</v>
      </c>
      <c r="AI330" s="127">
        <v>0</v>
      </c>
      <c r="AJ330" s="127">
        <v>0</v>
      </c>
      <c r="AK330" s="127">
        <v>0</v>
      </c>
      <c r="AL330" s="128">
        <v>144550</v>
      </c>
      <c r="AN330" s="124">
        <v>321</v>
      </c>
      <c r="AO330" s="129">
        <v>328</v>
      </c>
      <c r="AP330" s="130" t="s">
        <v>383</v>
      </c>
      <c r="AQ330" s="131">
        <f t="shared" ref="AQ330:AQ393" si="145">AD330+BH330</f>
        <v>135840</v>
      </c>
      <c r="AR330" s="132">
        <v>96004</v>
      </c>
      <c r="AS330" s="131">
        <f t="shared" si="128"/>
        <v>39836</v>
      </c>
      <c r="AT330" s="131">
        <v>3673</v>
      </c>
      <c r="AU330" s="131">
        <v>948.25</v>
      </c>
      <c r="AV330" s="131">
        <v>54.75</v>
      </c>
      <c r="AW330" s="131">
        <v>0</v>
      </c>
      <c r="AX330" s="131">
        <v>582.75</v>
      </c>
      <c r="AY330" s="131">
        <f t="shared" si="129"/>
        <v>-224.04271212631829</v>
      </c>
      <c r="AZ330" s="133">
        <f t="shared" si="130"/>
        <v>44870.70728787368</v>
      </c>
      <c r="BA330" s="134">
        <f t="shared" ref="BA330:BA393" si="146">($AS330+$AY330)*BA$3+AT330*AT$3+AU330*AU$3+AV330*AV$3+AW330*AW$3+AX330*AX$3</f>
        <v>26104.369316019071</v>
      </c>
      <c r="BB330" s="134"/>
      <c r="BC330" s="134"/>
      <c r="BD330" s="64"/>
      <c r="BE330" s="31">
        <v>321</v>
      </c>
      <c r="BF330" s="32" t="s">
        <v>383</v>
      </c>
      <c r="BG330" s="135">
        <v>0</v>
      </c>
      <c r="BH330" s="33">
        <v>0</v>
      </c>
      <c r="BI330" s="33"/>
      <c r="BJ330" s="34">
        <v>0</v>
      </c>
      <c r="BK330" s="35">
        <f t="shared" si="131"/>
        <v>0</v>
      </c>
      <c r="BL330" s="34">
        <v>0</v>
      </c>
      <c r="BM330" s="34">
        <v>0</v>
      </c>
      <c r="BN330" s="35">
        <f t="shared" ref="BN330:BN393" si="147">BL330+BM330</f>
        <v>0</v>
      </c>
      <c r="BO330" s="36">
        <f t="shared" ref="BO330:BO393" si="148">BN330+BK330</f>
        <v>0</v>
      </c>
      <c r="BP330" s="37"/>
      <c r="BQ330" s="35">
        <f t="shared" si="132"/>
        <v>0</v>
      </c>
      <c r="BR330" s="37"/>
      <c r="BS330" s="136">
        <f t="shared" si="133"/>
        <v>39836</v>
      </c>
      <c r="BT330" s="137">
        <f t="shared" si="134"/>
        <v>39836</v>
      </c>
      <c r="BU330" s="138">
        <f t="shared" si="135"/>
        <v>0</v>
      </c>
      <c r="BV330" s="137">
        <v>-224.04271212631829</v>
      </c>
      <c r="BW330" s="35">
        <f t="shared" si="136"/>
        <v>-224.04271212631829</v>
      </c>
      <c r="BX330" s="49" t="s">
        <v>26</v>
      </c>
      <c r="BY330" s="36">
        <f t="shared" ref="BY330:BY393" si="149">BQ330+BW330</f>
        <v>-224.04271212631829</v>
      </c>
      <c r="BZ330" s="139"/>
      <c r="CA330" s="70"/>
      <c r="CB330" s="124">
        <v>321</v>
      </c>
      <c r="CC330" s="125">
        <v>0</v>
      </c>
      <c r="CD330" s="140">
        <v>0</v>
      </c>
      <c r="CE330" s="140">
        <v>0</v>
      </c>
      <c r="CF330" s="140">
        <v>0</v>
      </c>
      <c r="CG330" s="141">
        <v>0</v>
      </c>
      <c r="CK330" s="139"/>
    </row>
    <row r="331" spans="1:89" x14ac:dyDescent="0.25">
      <c r="A331" s="119">
        <v>322</v>
      </c>
      <c r="B331" s="119">
        <v>321</v>
      </c>
      <c r="C331" s="120" t="s">
        <v>384</v>
      </c>
      <c r="D331" s="8">
        <f t="shared" ref="D331:D394" si="150">Y331</f>
        <v>8.44</v>
      </c>
      <c r="E331" s="9">
        <f t="shared" si="137"/>
        <v>121029</v>
      </c>
      <c r="F331" s="9">
        <f t="shared" si="137"/>
        <v>0</v>
      </c>
      <c r="G331" s="9">
        <f t="shared" si="137"/>
        <v>7374</v>
      </c>
      <c r="H331" s="26">
        <f t="shared" ref="H331:H394" si="151">SUM(E331:G331)</f>
        <v>128403</v>
      </c>
      <c r="I331" s="27"/>
      <c r="J331" s="11">
        <f t="shared" si="138"/>
        <v>0</v>
      </c>
      <c r="K331" s="121">
        <f t="shared" ref="K331:K394" si="152">IF(AZ331=0,"",(SUM(J331)/SUM(AZ331)))</f>
        <v>0</v>
      </c>
      <c r="L331" s="28">
        <f t="shared" ref="L331:L394" si="153">G331</f>
        <v>7374</v>
      </c>
      <c r="M331" s="26">
        <f t="shared" ref="M331:M394" si="154">J331+L331</f>
        <v>7374</v>
      </c>
      <c r="N331" s="29"/>
      <c r="O331" s="30">
        <f t="shared" si="139"/>
        <v>121029</v>
      </c>
      <c r="Q331" s="11">
        <f t="shared" si="140"/>
        <v>0</v>
      </c>
      <c r="R331" s="9">
        <f t="shared" si="141"/>
        <v>0</v>
      </c>
      <c r="S331" s="9">
        <f t="shared" si="142"/>
        <v>7374</v>
      </c>
      <c r="T331" s="10">
        <f t="shared" si="143"/>
        <v>7374</v>
      </c>
      <c r="V331" s="30">
        <f t="shared" si="144"/>
        <v>40139.25</v>
      </c>
      <c r="W331" s="123"/>
      <c r="X331" s="124">
        <v>322</v>
      </c>
      <c r="Y331" s="125">
        <v>8.44</v>
      </c>
      <c r="Z331" s="125">
        <v>0.18146341463414783</v>
      </c>
      <c r="AA331" s="126">
        <v>0</v>
      </c>
      <c r="AB331" s="127">
        <v>121029</v>
      </c>
      <c r="AC331" s="127">
        <v>0</v>
      </c>
      <c r="AD331" s="127">
        <v>121029</v>
      </c>
      <c r="AE331" s="127">
        <v>0</v>
      </c>
      <c r="AF331" s="127">
        <v>7374</v>
      </c>
      <c r="AG331" s="127">
        <v>128403</v>
      </c>
      <c r="AH331" s="127">
        <v>0</v>
      </c>
      <c r="AI331" s="127">
        <v>0</v>
      </c>
      <c r="AJ331" s="127">
        <v>0</v>
      </c>
      <c r="AK331" s="127">
        <v>0</v>
      </c>
      <c r="AL331" s="128">
        <v>128403</v>
      </c>
      <c r="AN331" s="124">
        <v>322</v>
      </c>
      <c r="AO331" s="129">
        <v>321</v>
      </c>
      <c r="AP331" s="130" t="s">
        <v>384</v>
      </c>
      <c r="AQ331" s="131">
        <f t="shared" si="145"/>
        <v>121029</v>
      </c>
      <c r="AR331" s="132">
        <v>263437</v>
      </c>
      <c r="AS331" s="131">
        <f t="shared" ref="AS331:AS394" si="155">IF(AR331&lt;0,AQ331,IF(AQ331-AR331&gt;0,AQ331-AR331,0))</f>
        <v>0</v>
      </c>
      <c r="AT331" s="131">
        <v>0</v>
      </c>
      <c r="AU331" s="131">
        <v>6508.25</v>
      </c>
      <c r="AV331" s="131">
        <v>15541</v>
      </c>
      <c r="AW331" s="131">
        <v>10716</v>
      </c>
      <c r="AX331" s="131">
        <v>0</v>
      </c>
      <c r="AY331" s="131">
        <f t="shared" ref="AY331:AY394" si="156">BW331</f>
        <v>0</v>
      </c>
      <c r="AZ331" s="133">
        <f t="shared" ref="AZ331:AZ394" si="157">SUM(AS331:AX331)+AY331</f>
        <v>32765.25</v>
      </c>
      <c r="BA331" s="134">
        <f t="shared" si="146"/>
        <v>0</v>
      </c>
      <c r="BB331" s="134"/>
      <c r="BC331" s="134"/>
      <c r="BD331" s="64"/>
      <c r="BE331" s="31">
        <v>322</v>
      </c>
      <c r="BF331" s="32" t="s">
        <v>384</v>
      </c>
      <c r="BG331" s="135">
        <v>0</v>
      </c>
      <c r="BH331" s="33">
        <v>0</v>
      </c>
      <c r="BI331" s="33"/>
      <c r="BJ331" s="34">
        <v>0</v>
      </c>
      <c r="BK331" s="35">
        <f t="shared" ref="BK331:BK394" si="158">SUM(BH331:BJ331)</f>
        <v>0</v>
      </c>
      <c r="BL331" s="34">
        <v>0</v>
      </c>
      <c r="BM331" s="34">
        <v>0</v>
      </c>
      <c r="BN331" s="35">
        <f t="shared" si="147"/>
        <v>0</v>
      </c>
      <c r="BO331" s="36">
        <f t="shared" si="148"/>
        <v>0</v>
      </c>
      <c r="BP331" s="37"/>
      <c r="BQ331" s="35">
        <f t="shared" ref="BQ331:BQ394" si="159">BM331+BJ331</f>
        <v>0</v>
      </c>
      <c r="BR331" s="37"/>
      <c r="BS331" s="136">
        <f t="shared" ref="BS331:BS394" si="160">AS331</f>
        <v>0</v>
      </c>
      <c r="BT331" s="137">
        <f t="shared" ref="BT331:BT394" si="161">IF(AR331&lt;0,0,IF((AD331+AE331-AR331)&gt;0,AD331+AE331-AR331,0))</f>
        <v>0</v>
      </c>
      <c r="BU331" s="138">
        <f t="shared" ref="BU331:BU394" si="162">BS331-BT331</f>
        <v>0</v>
      </c>
      <c r="BV331" s="137">
        <v>0</v>
      </c>
      <c r="BW331" s="35">
        <f t="shared" ref="BW331:BW395" si="163">IF(AND(BU331&lt;0,BV331&lt;0),      IF(BU331&lt;BV331,    0,   BV331-BU331),    IF(AND(BU331&gt;0,BV331&gt;0),     IF(OR(BV331&gt;BU331,BV331=BU331    ),      BV331-BU331,    0), BV331))</f>
        <v>0</v>
      </c>
      <c r="BX331" s="49" t="s">
        <v>26</v>
      </c>
      <c r="BY331" s="36">
        <f t="shared" si="149"/>
        <v>0</v>
      </c>
      <c r="BZ331" s="139"/>
      <c r="CA331" s="70"/>
      <c r="CB331" s="124">
        <v>322</v>
      </c>
      <c r="CC331" s="125">
        <v>0</v>
      </c>
      <c r="CD331" s="140">
        <v>0</v>
      </c>
      <c r="CE331" s="140">
        <v>0</v>
      </c>
      <c r="CF331" s="140">
        <v>0</v>
      </c>
      <c r="CG331" s="141">
        <v>0</v>
      </c>
      <c r="CK331" s="139"/>
    </row>
    <row r="332" spans="1:89" x14ac:dyDescent="0.25">
      <c r="A332" s="119">
        <v>323</v>
      </c>
      <c r="B332" s="119">
        <v>322</v>
      </c>
      <c r="C332" s="120" t="s">
        <v>385</v>
      </c>
      <c r="D332" s="8">
        <f t="shared" si="150"/>
        <v>3</v>
      </c>
      <c r="E332" s="9">
        <f t="shared" si="137"/>
        <v>50073</v>
      </c>
      <c r="F332" s="9">
        <f t="shared" si="137"/>
        <v>0</v>
      </c>
      <c r="G332" s="9">
        <f t="shared" si="137"/>
        <v>2679</v>
      </c>
      <c r="H332" s="26">
        <f t="shared" si="151"/>
        <v>52752</v>
      </c>
      <c r="I332" s="27"/>
      <c r="J332" s="11">
        <f t="shared" si="138"/>
        <v>11959.88311792065</v>
      </c>
      <c r="K332" s="121">
        <f t="shared" si="152"/>
        <v>0.50778122099278256</v>
      </c>
      <c r="L332" s="28">
        <f t="shared" si="153"/>
        <v>2679</v>
      </c>
      <c r="M332" s="26">
        <f t="shared" si="154"/>
        <v>14638.88311792065</v>
      </c>
      <c r="N332" s="29"/>
      <c r="O332" s="30">
        <f t="shared" si="139"/>
        <v>38113.116882079354</v>
      </c>
      <c r="Q332" s="11">
        <f t="shared" si="140"/>
        <v>0</v>
      </c>
      <c r="R332" s="9">
        <f t="shared" si="141"/>
        <v>11959.88311792065</v>
      </c>
      <c r="S332" s="9">
        <f t="shared" si="142"/>
        <v>2679</v>
      </c>
      <c r="T332" s="10">
        <f t="shared" si="143"/>
        <v>14638.88311792065</v>
      </c>
      <c r="V332" s="30">
        <f t="shared" si="144"/>
        <v>26232.220606578212</v>
      </c>
      <c r="W332" s="123"/>
      <c r="X332" s="124">
        <v>323</v>
      </c>
      <c r="Y332" s="125">
        <v>3</v>
      </c>
      <c r="Z332" s="125">
        <v>0</v>
      </c>
      <c r="AA332" s="126">
        <v>0</v>
      </c>
      <c r="AB332" s="127">
        <v>50073</v>
      </c>
      <c r="AC332" s="127">
        <v>0</v>
      </c>
      <c r="AD332" s="127">
        <v>50073</v>
      </c>
      <c r="AE332" s="127">
        <v>0</v>
      </c>
      <c r="AF332" s="127">
        <v>2679</v>
      </c>
      <c r="AG332" s="127">
        <v>52752</v>
      </c>
      <c r="AH332" s="127">
        <v>0</v>
      </c>
      <c r="AI332" s="127">
        <v>0</v>
      </c>
      <c r="AJ332" s="127">
        <v>0</v>
      </c>
      <c r="AK332" s="127">
        <v>0</v>
      </c>
      <c r="AL332" s="128">
        <v>52752</v>
      </c>
      <c r="AN332" s="124">
        <v>323</v>
      </c>
      <c r="AO332" s="129">
        <v>322</v>
      </c>
      <c r="AP332" s="130" t="s">
        <v>385</v>
      </c>
      <c r="AQ332" s="131">
        <f t="shared" si="145"/>
        <v>50073</v>
      </c>
      <c r="AR332" s="132">
        <v>31602</v>
      </c>
      <c r="AS332" s="131">
        <f t="shared" si="155"/>
        <v>18471</v>
      </c>
      <c r="AT332" s="131">
        <v>5287</v>
      </c>
      <c r="AU332" s="131">
        <v>42.25</v>
      </c>
      <c r="AV332" s="131">
        <v>75.5</v>
      </c>
      <c r="AW332" s="131">
        <v>0</v>
      </c>
      <c r="AX332" s="131">
        <v>0</v>
      </c>
      <c r="AY332" s="131">
        <f t="shared" si="156"/>
        <v>-322.52939342178797</v>
      </c>
      <c r="AZ332" s="133">
        <f t="shared" si="157"/>
        <v>23553.220606578212</v>
      </c>
      <c r="BA332" s="134">
        <f t="shared" si="146"/>
        <v>11959.88311792065</v>
      </c>
      <c r="BB332" s="134"/>
      <c r="BC332" s="134"/>
      <c r="BD332" s="64"/>
      <c r="BE332" s="31">
        <v>323</v>
      </c>
      <c r="BF332" s="32" t="s">
        <v>385</v>
      </c>
      <c r="BG332" s="135">
        <v>0</v>
      </c>
      <c r="BH332" s="33">
        <v>0</v>
      </c>
      <c r="BI332" s="33"/>
      <c r="BJ332" s="34">
        <v>0</v>
      </c>
      <c r="BK332" s="35">
        <f t="shared" si="158"/>
        <v>0</v>
      </c>
      <c r="BL332" s="34">
        <v>0</v>
      </c>
      <c r="BM332" s="34">
        <v>0</v>
      </c>
      <c r="BN332" s="35">
        <f t="shared" si="147"/>
        <v>0</v>
      </c>
      <c r="BO332" s="36">
        <f t="shared" si="148"/>
        <v>0</v>
      </c>
      <c r="BP332" s="37"/>
      <c r="BQ332" s="35">
        <f t="shared" si="159"/>
        <v>0</v>
      </c>
      <c r="BR332" s="37"/>
      <c r="BS332" s="136">
        <f t="shared" si="160"/>
        <v>18471</v>
      </c>
      <c r="BT332" s="137">
        <f t="shared" si="161"/>
        <v>18471</v>
      </c>
      <c r="BU332" s="138">
        <f t="shared" si="162"/>
        <v>0</v>
      </c>
      <c r="BV332" s="137">
        <v>-322.52939342178797</v>
      </c>
      <c r="BW332" s="35">
        <f t="shared" si="163"/>
        <v>-322.52939342178797</v>
      </c>
      <c r="BX332" s="49" t="s">
        <v>26</v>
      </c>
      <c r="BY332" s="36">
        <f t="shared" si="149"/>
        <v>-322.52939342178797</v>
      </c>
      <c r="BZ332" s="139"/>
      <c r="CA332" s="70"/>
      <c r="CB332" s="124">
        <v>323</v>
      </c>
      <c r="CC332" s="125">
        <v>0</v>
      </c>
      <c r="CD332" s="140">
        <v>0</v>
      </c>
      <c r="CE332" s="140">
        <v>0</v>
      </c>
      <c r="CF332" s="140">
        <v>0</v>
      </c>
      <c r="CG332" s="141">
        <v>0</v>
      </c>
      <c r="CK332" s="139"/>
    </row>
    <row r="333" spans="1:89" x14ac:dyDescent="0.25">
      <c r="A333" s="119">
        <v>324</v>
      </c>
      <c r="B333" s="119">
        <v>323</v>
      </c>
      <c r="C333" s="120" t="s">
        <v>386</v>
      </c>
      <c r="D333" s="8">
        <f t="shared" si="150"/>
        <v>0</v>
      </c>
      <c r="E333" s="9">
        <f t="shared" si="137"/>
        <v>0</v>
      </c>
      <c r="F333" s="9">
        <f t="shared" si="137"/>
        <v>0</v>
      </c>
      <c r="G333" s="9">
        <f t="shared" si="137"/>
        <v>0</v>
      </c>
      <c r="H333" s="26">
        <f t="shared" si="151"/>
        <v>0</v>
      </c>
      <c r="I333" s="27"/>
      <c r="J333" s="11">
        <f t="shared" si="138"/>
        <v>0</v>
      </c>
      <c r="K333" s="121" t="str">
        <f t="shared" si="152"/>
        <v/>
      </c>
      <c r="L333" s="28">
        <f t="shared" si="153"/>
        <v>0</v>
      </c>
      <c r="M333" s="26">
        <f t="shared" si="154"/>
        <v>0</v>
      </c>
      <c r="N333" s="29"/>
      <c r="O333" s="30">
        <f t="shared" si="139"/>
        <v>0</v>
      </c>
      <c r="Q333" s="11">
        <f t="shared" si="140"/>
        <v>0</v>
      </c>
      <c r="R333" s="9">
        <f t="shared" si="141"/>
        <v>0</v>
      </c>
      <c r="S333" s="9">
        <f t="shared" si="142"/>
        <v>0</v>
      </c>
      <c r="T333" s="10">
        <f t="shared" si="143"/>
        <v>0</v>
      </c>
      <c r="V333" s="30">
        <f t="shared" si="144"/>
        <v>0</v>
      </c>
      <c r="W333" s="123"/>
      <c r="X333" s="124">
        <v>324</v>
      </c>
      <c r="Y333" s="125"/>
      <c r="Z333" s="125"/>
      <c r="AA333" s="126"/>
      <c r="AB333" s="127"/>
      <c r="AC333" s="127"/>
      <c r="AD333" s="127"/>
      <c r="AE333" s="127"/>
      <c r="AF333" s="127"/>
      <c r="AG333" s="127"/>
      <c r="AH333" s="127"/>
      <c r="AI333" s="127"/>
      <c r="AJ333" s="127"/>
      <c r="AK333" s="127"/>
      <c r="AL333" s="128"/>
      <c r="AN333" s="124">
        <v>324</v>
      </c>
      <c r="AO333" s="129">
        <v>323</v>
      </c>
      <c r="AP333" s="130" t="s">
        <v>386</v>
      </c>
      <c r="AQ333" s="131">
        <f t="shared" si="145"/>
        <v>0</v>
      </c>
      <c r="AR333" s="132">
        <v>0</v>
      </c>
      <c r="AS333" s="131">
        <f t="shared" si="155"/>
        <v>0</v>
      </c>
      <c r="AT333" s="131">
        <v>0</v>
      </c>
      <c r="AU333" s="131">
        <v>0</v>
      </c>
      <c r="AV333" s="131">
        <v>0</v>
      </c>
      <c r="AW333" s="131">
        <v>0</v>
      </c>
      <c r="AX333" s="131">
        <v>0</v>
      </c>
      <c r="AY333" s="131">
        <f t="shared" si="156"/>
        <v>0</v>
      </c>
      <c r="AZ333" s="133">
        <f t="shared" si="157"/>
        <v>0</v>
      </c>
      <c r="BA333" s="134">
        <f t="shared" si="146"/>
        <v>0</v>
      </c>
      <c r="BB333" s="134"/>
      <c r="BC333" s="134"/>
      <c r="BD333" s="64"/>
      <c r="BE333" s="31">
        <v>324</v>
      </c>
      <c r="BF333" s="32" t="s">
        <v>386</v>
      </c>
      <c r="BG333" s="135">
        <v>0</v>
      </c>
      <c r="BH333" s="33">
        <v>0</v>
      </c>
      <c r="BI333" s="33"/>
      <c r="BJ333" s="34">
        <v>0</v>
      </c>
      <c r="BK333" s="35">
        <f t="shared" si="158"/>
        <v>0</v>
      </c>
      <c r="BL333" s="34">
        <v>0</v>
      </c>
      <c r="BM333" s="34">
        <v>0</v>
      </c>
      <c r="BN333" s="35">
        <f t="shared" si="147"/>
        <v>0</v>
      </c>
      <c r="BO333" s="36">
        <f t="shared" si="148"/>
        <v>0</v>
      </c>
      <c r="BP333" s="37"/>
      <c r="BQ333" s="35">
        <f t="shared" si="159"/>
        <v>0</v>
      </c>
      <c r="BR333" s="37"/>
      <c r="BS333" s="136">
        <f t="shared" si="160"/>
        <v>0</v>
      </c>
      <c r="BT333" s="137">
        <f t="shared" si="161"/>
        <v>0</v>
      </c>
      <c r="BU333" s="138">
        <f t="shared" si="162"/>
        <v>0</v>
      </c>
      <c r="BV333" s="137">
        <v>0</v>
      </c>
      <c r="BW333" s="35">
        <f t="shared" si="163"/>
        <v>0</v>
      </c>
      <c r="BX333" s="49" t="s">
        <v>26</v>
      </c>
      <c r="BY333" s="36">
        <f t="shared" si="149"/>
        <v>0</v>
      </c>
      <c r="BZ333" s="139"/>
      <c r="CA333" s="70"/>
      <c r="CB333" s="124">
        <v>324</v>
      </c>
      <c r="CC333" s="125"/>
      <c r="CD333" s="140"/>
      <c r="CE333" s="140"/>
      <c r="CF333" s="140"/>
      <c r="CG333" s="141"/>
      <c r="CK333" s="139"/>
    </row>
    <row r="334" spans="1:89" x14ac:dyDescent="0.25">
      <c r="A334" s="119">
        <v>325</v>
      </c>
      <c r="B334" s="119">
        <v>329</v>
      </c>
      <c r="C334" s="120" t="s">
        <v>387</v>
      </c>
      <c r="D334" s="8">
        <f t="shared" si="150"/>
        <v>13.07</v>
      </c>
      <c r="E334" s="9">
        <f t="shared" si="137"/>
        <v>133355</v>
      </c>
      <c r="F334" s="9">
        <f t="shared" si="137"/>
        <v>0</v>
      </c>
      <c r="G334" s="9">
        <f t="shared" si="137"/>
        <v>11590</v>
      </c>
      <c r="H334" s="26">
        <f t="shared" si="151"/>
        <v>144945</v>
      </c>
      <c r="I334" s="27"/>
      <c r="J334" s="11">
        <f t="shared" si="138"/>
        <v>0</v>
      </c>
      <c r="K334" s="121">
        <f t="shared" si="152"/>
        <v>0</v>
      </c>
      <c r="L334" s="28">
        <f t="shared" si="153"/>
        <v>11590</v>
      </c>
      <c r="M334" s="26">
        <f t="shared" si="154"/>
        <v>11590</v>
      </c>
      <c r="N334" s="29"/>
      <c r="O334" s="30">
        <f t="shared" si="139"/>
        <v>133355</v>
      </c>
      <c r="Q334" s="11">
        <f t="shared" si="140"/>
        <v>808</v>
      </c>
      <c r="R334" s="9">
        <f t="shared" si="141"/>
        <v>0</v>
      </c>
      <c r="S334" s="9">
        <f t="shared" si="142"/>
        <v>11652</v>
      </c>
      <c r="T334" s="10">
        <f t="shared" si="143"/>
        <v>12398</v>
      </c>
      <c r="V334" s="30">
        <f t="shared" si="144"/>
        <v>28078.25</v>
      </c>
      <c r="W334" s="123"/>
      <c r="X334" s="124">
        <v>325</v>
      </c>
      <c r="Y334" s="125">
        <v>13.07</v>
      </c>
      <c r="Z334" s="125">
        <v>2.1100634947076879E-2</v>
      </c>
      <c r="AA334" s="126">
        <v>0</v>
      </c>
      <c r="AB334" s="127">
        <v>133355</v>
      </c>
      <c r="AC334" s="127">
        <v>0</v>
      </c>
      <c r="AD334" s="127">
        <v>133355</v>
      </c>
      <c r="AE334" s="127">
        <v>0</v>
      </c>
      <c r="AF334" s="127">
        <v>11590</v>
      </c>
      <c r="AG334" s="127">
        <v>144945</v>
      </c>
      <c r="AH334" s="127">
        <v>746</v>
      </c>
      <c r="AI334" s="127">
        <v>0</v>
      </c>
      <c r="AJ334" s="127">
        <v>62</v>
      </c>
      <c r="AK334" s="127">
        <v>808</v>
      </c>
      <c r="AL334" s="128">
        <v>145753</v>
      </c>
      <c r="AN334" s="124">
        <v>325</v>
      </c>
      <c r="AO334" s="129">
        <v>329</v>
      </c>
      <c r="AP334" s="130" t="s">
        <v>387</v>
      </c>
      <c r="AQ334" s="131">
        <f t="shared" si="145"/>
        <v>133355</v>
      </c>
      <c r="AR334" s="132">
        <v>170685</v>
      </c>
      <c r="AS334" s="131">
        <f t="shared" si="155"/>
        <v>0</v>
      </c>
      <c r="AT334" s="131">
        <v>0</v>
      </c>
      <c r="AU334" s="131">
        <v>1675.75</v>
      </c>
      <c r="AV334" s="131">
        <v>12762</v>
      </c>
      <c r="AW334" s="131">
        <v>1242.5</v>
      </c>
      <c r="AX334" s="131">
        <v>0</v>
      </c>
      <c r="AY334" s="131">
        <f t="shared" si="156"/>
        <v>0</v>
      </c>
      <c r="AZ334" s="133">
        <f t="shared" si="157"/>
        <v>15680.25</v>
      </c>
      <c r="BA334" s="134">
        <f t="shared" si="146"/>
        <v>0</v>
      </c>
      <c r="BB334" s="134"/>
      <c r="BC334" s="134"/>
      <c r="BD334" s="64"/>
      <c r="BE334" s="31">
        <v>325</v>
      </c>
      <c r="BF334" s="32" t="s">
        <v>387</v>
      </c>
      <c r="BG334" s="135">
        <v>0</v>
      </c>
      <c r="BH334" s="33">
        <v>0</v>
      </c>
      <c r="BI334" s="33"/>
      <c r="BJ334" s="34">
        <v>0</v>
      </c>
      <c r="BK334" s="35">
        <f t="shared" si="158"/>
        <v>0</v>
      </c>
      <c r="BL334" s="34">
        <v>0</v>
      </c>
      <c r="BM334" s="34">
        <v>0</v>
      </c>
      <c r="BN334" s="35">
        <f t="shared" si="147"/>
        <v>0</v>
      </c>
      <c r="BO334" s="36">
        <f t="shared" si="148"/>
        <v>0</v>
      </c>
      <c r="BP334" s="37"/>
      <c r="BQ334" s="35">
        <f t="shared" si="159"/>
        <v>0</v>
      </c>
      <c r="BR334" s="37"/>
      <c r="BS334" s="136">
        <f t="shared" si="160"/>
        <v>0</v>
      </c>
      <c r="BT334" s="137">
        <f t="shared" si="161"/>
        <v>0</v>
      </c>
      <c r="BU334" s="138">
        <f t="shared" si="162"/>
        <v>0</v>
      </c>
      <c r="BV334" s="137">
        <v>0</v>
      </c>
      <c r="BW334" s="35">
        <f t="shared" si="163"/>
        <v>0</v>
      </c>
      <c r="BX334" s="49" t="s">
        <v>26</v>
      </c>
      <c r="BY334" s="36">
        <f t="shared" si="149"/>
        <v>0</v>
      </c>
      <c r="BZ334" s="139"/>
      <c r="CA334" s="70"/>
      <c r="CB334" s="124">
        <v>325</v>
      </c>
      <c r="CC334" s="125">
        <v>0</v>
      </c>
      <c r="CD334" s="140">
        <v>0</v>
      </c>
      <c r="CE334" s="140">
        <v>0</v>
      </c>
      <c r="CF334" s="140">
        <v>0</v>
      </c>
      <c r="CG334" s="141">
        <v>0</v>
      </c>
      <c r="CK334" s="139"/>
    </row>
    <row r="335" spans="1:89" x14ac:dyDescent="0.25">
      <c r="A335" s="119">
        <v>326</v>
      </c>
      <c r="B335" s="119">
        <v>330</v>
      </c>
      <c r="C335" s="120" t="s">
        <v>388</v>
      </c>
      <c r="D335" s="8">
        <f t="shared" si="150"/>
        <v>14</v>
      </c>
      <c r="E335" s="9">
        <f t="shared" si="137"/>
        <v>173074</v>
      </c>
      <c r="F335" s="9">
        <f t="shared" si="137"/>
        <v>0</v>
      </c>
      <c r="G335" s="9">
        <f t="shared" si="137"/>
        <v>11600</v>
      </c>
      <c r="H335" s="26">
        <f t="shared" si="151"/>
        <v>184674</v>
      </c>
      <c r="I335" s="27"/>
      <c r="J335" s="11">
        <f t="shared" si="138"/>
        <v>25413.610941184277</v>
      </c>
      <c r="K335" s="121">
        <f t="shared" si="152"/>
        <v>0.4939187511149194</v>
      </c>
      <c r="L335" s="28">
        <f t="shared" si="153"/>
        <v>11600</v>
      </c>
      <c r="M335" s="26">
        <f t="shared" si="154"/>
        <v>37013.610941184277</v>
      </c>
      <c r="N335" s="29"/>
      <c r="O335" s="30">
        <f t="shared" si="139"/>
        <v>147660.38905881572</v>
      </c>
      <c r="Q335" s="11">
        <f t="shared" si="140"/>
        <v>12855</v>
      </c>
      <c r="R335" s="9">
        <f t="shared" si="141"/>
        <v>25413.610941184277</v>
      </c>
      <c r="S335" s="9">
        <f t="shared" si="142"/>
        <v>12493</v>
      </c>
      <c r="T335" s="10">
        <f t="shared" si="143"/>
        <v>49868.610941184277</v>
      </c>
      <c r="V335" s="30">
        <f t="shared" si="144"/>
        <v>75908.019112593538</v>
      </c>
      <c r="W335" s="123"/>
      <c r="X335" s="124">
        <v>326</v>
      </c>
      <c r="Y335" s="125">
        <v>14</v>
      </c>
      <c r="Z335" s="125">
        <v>9.3278223842767731E-3</v>
      </c>
      <c r="AA335" s="126">
        <v>0</v>
      </c>
      <c r="AB335" s="127">
        <v>173074</v>
      </c>
      <c r="AC335" s="127">
        <v>0</v>
      </c>
      <c r="AD335" s="127">
        <v>173074</v>
      </c>
      <c r="AE335" s="127">
        <v>0</v>
      </c>
      <c r="AF335" s="127">
        <v>11600</v>
      </c>
      <c r="AG335" s="127">
        <v>184674</v>
      </c>
      <c r="AH335" s="127">
        <v>11962</v>
      </c>
      <c r="AI335" s="127">
        <v>0</v>
      </c>
      <c r="AJ335" s="127">
        <v>893</v>
      </c>
      <c r="AK335" s="127">
        <v>12855</v>
      </c>
      <c r="AL335" s="128">
        <v>197529</v>
      </c>
      <c r="AN335" s="124">
        <v>326</v>
      </c>
      <c r="AO335" s="129">
        <v>330</v>
      </c>
      <c r="AP335" s="130" t="s">
        <v>388</v>
      </c>
      <c r="AQ335" s="131">
        <f t="shared" si="145"/>
        <v>173074</v>
      </c>
      <c r="AR335" s="132">
        <v>134346</v>
      </c>
      <c r="AS335" s="131">
        <f t="shared" si="155"/>
        <v>38728</v>
      </c>
      <c r="AT335" s="131">
        <v>2692</v>
      </c>
      <c r="AU335" s="131">
        <v>0</v>
      </c>
      <c r="AV335" s="131">
        <v>3358.75</v>
      </c>
      <c r="AW335" s="131">
        <v>5129</v>
      </c>
      <c r="AX335" s="131">
        <v>1709.5</v>
      </c>
      <c r="AY335" s="131">
        <f t="shared" si="156"/>
        <v>-164.23088740646017</v>
      </c>
      <c r="AZ335" s="133">
        <f t="shared" si="157"/>
        <v>51453.019112593538</v>
      </c>
      <c r="BA335" s="134">
        <f t="shared" si="146"/>
        <v>25413.610941184277</v>
      </c>
      <c r="BB335" s="134"/>
      <c r="BC335" s="134"/>
      <c r="BD335" s="64"/>
      <c r="BE335" s="31">
        <v>326</v>
      </c>
      <c r="BF335" s="32" t="s">
        <v>388</v>
      </c>
      <c r="BG335" s="135">
        <v>0</v>
      </c>
      <c r="BH335" s="33">
        <v>0</v>
      </c>
      <c r="BI335" s="33"/>
      <c r="BJ335" s="34">
        <v>0</v>
      </c>
      <c r="BK335" s="35">
        <f t="shared" si="158"/>
        <v>0</v>
      </c>
      <c r="BL335" s="34">
        <v>0</v>
      </c>
      <c r="BM335" s="34">
        <v>0</v>
      </c>
      <c r="BN335" s="35">
        <f t="shared" si="147"/>
        <v>0</v>
      </c>
      <c r="BO335" s="36">
        <f t="shared" si="148"/>
        <v>0</v>
      </c>
      <c r="BP335" s="37"/>
      <c r="BQ335" s="35">
        <f t="shared" si="159"/>
        <v>0</v>
      </c>
      <c r="BR335" s="37"/>
      <c r="BS335" s="136">
        <f t="shared" si="160"/>
        <v>38728</v>
      </c>
      <c r="BT335" s="137">
        <f t="shared" si="161"/>
        <v>38728</v>
      </c>
      <c r="BU335" s="138">
        <f t="shared" si="162"/>
        <v>0</v>
      </c>
      <c r="BV335" s="137">
        <v>-164.23088740646017</v>
      </c>
      <c r="BW335" s="35">
        <f t="shared" si="163"/>
        <v>-164.23088740646017</v>
      </c>
      <c r="BX335" s="49" t="s">
        <v>26</v>
      </c>
      <c r="BY335" s="36">
        <f t="shared" si="149"/>
        <v>-164.23088740646017</v>
      </c>
      <c r="BZ335" s="139"/>
      <c r="CA335" s="70"/>
      <c r="CB335" s="124">
        <v>326</v>
      </c>
      <c r="CC335" s="125">
        <v>0</v>
      </c>
      <c r="CD335" s="140">
        <v>0</v>
      </c>
      <c r="CE335" s="140">
        <v>0</v>
      </c>
      <c r="CF335" s="140">
        <v>0</v>
      </c>
      <c r="CG335" s="141">
        <v>0</v>
      </c>
      <c r="CK335" s="139"/>
    </row>
    <row r="336" spans="1:89" x14ac:dyDescent="0.25">
      <c r="A336" s="119">
        <v>327</v>
      </c>
      <c r="B336" s="119">
        <v>331</v>
      </c>
      <c r="C336" s="120" t="s">
        <v>389</v>
      </c>
      <c r="D336" s="8">
        <f t="shared" si="150"/>
        <v>6.5</v>
      </c>
      <c r="E336" s="9">
        <f t="shared" si="137"/>
        <v>100069</v>
      </c>
      <c r="F336" s="9">
        <f t="shared" si="137"/>
        <v>0</v>
      </c>
      <c r="G336" s="9">
        <f t="shared" si="137"/>
        <v>5806</v>
      </c>
      <c r="H336" s="26">
        <f t="shared" si="151"/>
        <v>105875</v>
      </c>
      <c r="I336" s="27"/>
      <c r="J336" s="11">
        <f t="shared" si="138"/>
        <v>7536.3498281207703</v>
      </c>
      <c r="K336" s="121">
        <f t="shared" si="152"/>
        <v>0.29730949871277473</v>
      </c>
      <c r="L336" s="28">
        <f t="shared" si="153"/>
        <v>5806</v>
      </c>
      <c r="M336" s="26">
        <f t="shared" si="154"/>
        <v>13342.34982812077</v>
      </c>
      <c r="N336" s="29"/>
      <c r="O336" s="30">
        <f t="shared" si="139"/>
        <v>92532.650171879228</v>
      </c>
      <c r="Q336" s="11">
        <f t="shared" si="140"/>
        <v>0</v>
      </c>
      <c r="R336" s="9">
        <f t="shared" si="141"/>
        <v>7536.3498281207703</v>
      </c>
      <c r="S336" s="9">
        <f t="shared" si="142"/>
        <v>5806</v>
      </c>
      <c r="T336" s="10">
        <f t="shared" si="143"/>
        <v>13342.34982812077</v>
      </c>
      <c r="V336" s="30">
        <f t="shared" si="144"/>
        <v>31154.5</v>
      </c>
      <c r="W336" s="123"/>
      <c r="X336" s="124">
        <v>327</v>
      </c>
      <c r="Y336" s="125">
        <v>6.5</v>
      </c>
      <c r="Z336" s="125">
        <v>0</v>
      </c>
      <c r="AA336" s="126">
        <v>0</v>
      </c>
      <c r="AB336" s="127">
        <v>100069</v>
      </c>
      <c r="AC336" s="127">
        <v>0</v>
      </c>
      <c r="AD336" s="127">
        <v>100069</v>
      </c>
      <c r="AE336" s="127">
        <v>0</v>
      </c>
      <c r="AF336" s="127">
        <v>5806</v>
      </c>
      <c r="AG336" s="127">
        <v>105875</v>
      </c>
      <c r="AH336" s="127">
        <v>0</v>
      </c>
      <c r="AI336" s="127">
        <v>0</v>
      </c>
      <c r="AJ336" s="127">
        <v>0</v>
      </c>
      <c r="AK336" s="127">
        <v>0</v>
      </c>
      <c r="AL336" s="128">
        <v>105875</v>
      </c>
      <c r="AN336" s="124">
        <v>327</v>
      </c>
      <c r="AO336" s="129">
        <v>331</v>
      </c>
      <c r="AP336" s="130" t="s">
        <v>389</v>
      </c>
      <c r="AQ336" s="131">
        <f t="shared" si="145"/>
        <v>100069</v>
      </c>
      <c r="AR336" s="132">
        <v>88633</v>
      </c>
      <c r="AS336" s="131">
        <f t="shared" si="155"/>
        <v>11436</v>
      </c>
      <c r="AT336" s="131">
        <v>0</v>
      </c>
      <c r="AU336" s="131">
        <v>5860.75</v>
      </c>
      <c r="AV336" s="131">
        <v>4641.75</v>
      </c>
      <c r="AW336" s="131">
        <v>995.75</v>
      </c>
      <c r="AX336" s="131">
        <v>2414.25</v>
      </c>
      <c r="AY336" s="131">
        <f t="shared" si="156"/>
        <v>0</v>
      </c>
      <c r="AZ336" s="133">
        <f t="shared" si="157"/>
        <v>25348.5</v>
      </c>
      <c r="BA336" s="134">
        <f t="shared" si="146"/>
        <v>7536.3498281207703</v>
      </c>
      <c r="BB336" s="134"/>
      <c r="BC336" s="134"/>
      <c r="BD336" s="64"/>
      <c r="BE336" s="31">
        <v>327</v>
      </c>
      <c r="BF336" s="32" t="s">
        <v>389</v>
      </c>
      <c r="BG336" s="135">
        <v>0</v>
      </c>
      <c r="BH336" s="33">
        <v>0</v>
      </c>
      <c r="BI336" s="33"/>
      <c r="BJ336" s="34">
        <v>0</v>
      </c>
      <c r="BK336" s="35">
        <f t="shared" si="158"/>
        <v>0</v>
      </c>
      <c r="BL336" s="34">
        <v>0</v>
      </c>
      <c r="BM336" s="34">
        <v>0</v>
      </c>
      <c r="BN336" s="35">
        <f t="shared" si="147"/>
        <v>0</v>
      </c>
      <c r="BO336" s="36">
        <f t="shared" si="148"/>
        <v>0</v>
      </c>
      <c r="BP336" s="37"/>
      <c r="BQ336" s="35">
        <f t="shared" si="159"/>
        <v>0</v>
      </c>
      <c r="BR336" s="37"/>
      <c r="BS336" s="136">
        <f t="shared" si="160"/>
        <v>11436</v>
      </c>
      <c r="BT336" s="137">
        <f t="shared" si="161"/>
        <v>11436</v>
      </c>
      <c r="BU336" s="138">
        <f t="shared" si="162"/>
        <v>0</v>
      </c>
      <c r="BV336" s="137">
        <v>0</v>
      </c>
      <c r="BW336" s="35">
        <f t="shared" si="163"/>
        <v>0</v>
      </c>
      <c r="BX336" s="49" t="s">
        <v>26</v>
      </c>
      <c r="BY336" s="36">
        <f t="shared" si="149"/>
        <v>0</v>
      </c>
      <c r="BZ336" s="139"/>
      <c r="CA336" s="70"/>
      <c r="CB336" s="124">
        <v>327</v>
      </c>
      <c r="CC336" s="125">
        <v>0</v>
      </c>
      <c r="CD336" s="140">
        <v>0</v>
      </c>
      <c r="CE336" s="140">
        <v>0</v>
      </c>
      <c r="CF336" s="140">
        <v>0</v>
      </c>
      <c r="CG336" s="141">
        <v>0</v>
      </c>
      <c r="CK336" s="139"/>
    </row>
    <row r="337" spans="1:89" x14ac:dyDescent="0.25">
      <c r="A337" s="119">
        <v>328</v>
      </c>
      <c r="B337" s="119">
        <v>332</v>
      </c>
      <c r="C337" s="120" t="s">
        <v>390</v>
      </c>
      <c r="D337" s="8">
        <f t="shared" si="150"/>
        <v>0</v>
      </c>
      <c r="E337" s="9">
        <f t="shared" si="137"/>
        <v>0</v>
      </c>
      <c r="F337" s="9">
        <f t="shared" si="137"/>
        <v>0</v>
      </c>
      <c r="G337" s="9">
        <f t="shared" si="137"/>
        <v>0</v>
      </c>
      <c r="H337" s="26">
        <f t="shared" si="151"/>
        <v>0</v>
      </c>
      <c r="I337" s="27"/>
      <c r="J337" s="11">
        <f t="shared" si="138"/>
        <v>0</v>
      </c>
      <c r="K337" s="121" t="str">
        <f t="shared" si="152"/>
        <v/>
      </c>
      <c r="L337" s="28">
        <f t="shared" si="153"/>
        <v>0</v>
      </c>
      <c r="M337" s="26">
        <f t="shared" si="154"/>
        <v>0</v>
      </c>
      <c r="N337" s="29"/>
      <c r="O337" s="30">
        <f t="shared" si="139"/>
        <v>0</v>
      </c>
      <c r="Q337" s="11">
        <f t="shared" si="140"/>
        <v>0</v>
      </c>
      <c r="R337" s="9">
        <f t="shared" si="141"/>
        <v>0</v>
      </c>
      <c r="S337" s="9">
        <f t="shared" si="142"/>
        <v>0</v>
      </c>
      <c r="T337" s="10">
        <f t="shared" si="143"/>
        <v>0</v>
      </c>
      <c r="V337" s="30">
        <f t="shared" si="144"/>
        <v>0</v>
      </c>
      <c r="W337" s="123"/>
      <c r="X337" s="124">
        <v>328</v>
      </c>
      <c r="Y337" s="125"/>
      <c r="Z337" s="125"/>
      <c r="AA337" s="126"/>
      <c r="AB337" s="127"/>
      <c r="AC337" s="127"/>
      <c r="AD337" s="127"/>
      <c r="AE337" s="127"/>
      <c r="AF337" s="127"/>
      <c r="AG337" s="127"/>
      <c r="AH337" s="127"/>
      <c r="AI337" s="127"/>
      <c r="AJ337" s="127"/>
      <c r="AK337" s="127"/>
      <c r="AL337" s="128"/>
      <c r="AN337" s="124">
        <v>328</v>
      </c>
      <c r="AO337" s="129">
        <v>332</v>
      </c>
      <c r="AP337" s="130" t="s">
        <v>390</v>
      </c>
      <c r="AQ337" s="131">
        <f t="shared" si="145"/>
        <v>0</v>
      </c>
      <c r="AR337" s="132">
        <v>0</v>
      </c>
      <c r="AS337" s="131">
        <f t="shared" si="155"/>
        <v>0</v>
      </c>
      <c r="AT337" s="131">
        <v>0</v>
      </c>
      <c r="AU337" s="131">
        <v>0</v>
      </c>
      <c r="AV337" s="131">
        <v>0</v>
      </c>
      <c r="AW337" s="131">
        <v>0</v>
      </c>
      <c r="AX337" s="131">
        <v>0</v>
      </c>
      <c r="AY337" s="131">
        <f t="shared" si="156"/>
        <v>0</v>
      </c>
      <c r="AZ337" s="133">
        <f t="shared" si="157"/>
        <v>0</v>
      </c>
      <c r="BA337" s="134">
        <f t="shared" si="146"/>
        <v>0</v>
      </c>
      <c r="BB337" s="134"/>
      <c r="BC337" s="134"/>
      <c r="BD337" s="64"/>
      <c r="BE337" s="31">
        <v>328</v>
      </c>
      <c r="BF337" s="32" t="s">
        <v>390</v>
      </c>
      <c r="BG337" s="135">
        <v>0</v>
      </c>
      <c r="BH337" s="33">
        <v>0</v>
      </c>
      <c r="BI337" s="33"/>
      <c r="BJ337" s="34">
        <v>0</v>
      </c>
      <c r="BK337" s="35">
        <f t="shared" si="158"/>
        <v>0</v>
      </c>
      <c r="BL337" s="34">
        <v>0</v>
      </c>
      <c r="BM337" s="34">
        <v>0</v>
      </c>
      <c r="BN337" s="35">
        <f t="shared" si="147"/>
        <v>0</v>
      </c>
      <c r="BO337" s="36">
        <f t="shared" si="148"/>
        <v>0</v>
      </c>
      <c r="BP337" s="37"/>
      <c r="BQ337" s="35">
        <f t="shared" si="159"/>
        <v>0</v>
      </c>
      <c r="BR337" s="37"/>
      <c r="BS337" s="136">
        <f t="shared" si="160"/>
        <v>0</v>
      </c>
      <c r="BT337" s="137">
        <f t="shared" si="161"/>
        <v>0</v>
      </c>
      <c r="BU337" s="138">
        <f t="shared" si="162"/>
        <v>0</v>
      </c>
      <c r="BV337" s="137">
        <v>0</v>
      </c>
      <c r="BW337" s="35">
        <f t="shared" si="163"/>
        <v>0</v>
      </c>
      <c r="BX337" s="49" t="s">
        <v>26</v>
      </c>
      <c r="BY337" s="36">
        <f t="shared" si="149"/>
        <v>0</v>
      </c>
      <c r="BZ337" s="139"/>
      <c r="CA337" s="70"/>
      <c r="CB337" s="124">
        <v>328</v>
      </c>
      <c r="CC337" s="125"/>
      <c r="CD337" s="140"/>
      <c r="CE337" s="140"/>
      <c r="CF337" s="140"/>
      <c r="CG337" s="141"/>
      <c r="CK337" s="139"/>
    </row>
    <row r="338" spans="1:89" x14ac:dyDescent="0.25">
      <c r="A338" s="119">
        <v>329</v>
      </c>
      <c r="B338" s="119">
        <v>324</v>
      </c>
      <c r="C338" s="120" t="s">
        <v>391</v>
      </c>
      <c r="D338" s="8">
        <f t="shared" si="150"/>
        <v>0</v>
      </c>
      <c r="E338" s="9">
        <f t="shared" si="137"/>
        <v>0</v>
      </c>
      <c r="F338" s="9">
        <f t="shared" si="137"/>
        <v>0</v>
      </c>
      <c r="G338" s="9">
        <f t="shared" si="137"/>
        <v>0</v>
      </c>
      <c r="H338" s="26">
        <f t="shared" si="151"/>
        <v>0</v>
      </c>
      <c r="I338" s="27"/>
      <c r="J338" s="11">
        <f t="shared" si="138"/>
        <v>0</v>
      </c>
      <c r="K338" s="121" t="str">
        <f t="shared" si="152"/>
        <v/>
      </c>
      <c r="L338" s="28">
        <f t="shared" si="153"/>
        <v>0</v>
      </c>
      <c r="M338" s="26">
        <f t="shared" si="154"/>
        <v>0</v>
      </c>
      <c r="N338" s="29"/>
      <c r="O338" s="30">
        <f t="shared" si="139"/>
        <v>0</v>
      </c>
      <c r="Q338" s="11">
        <f t="shared" si="140"/>
        <v>0</v>
      </c>
      <c r="R338" s="9">
        <f t="shared" si="141"/>
        <v>0</v>
      </c>
      <c r="S338" s="9">
        <f t="shared" si="142"/>
        <v>0</v>
      </c>
      <c r="T338" s="10">
        <f t="shared" si="143"/>
        <v>0</v>
      </c>
      <c r="V338" s="30">
        <f t="shared" si="144"/>
        <v>0</v>
      </c>
      <c r="W338" s="123"/>
      <c r="X338" s="124">
        <v>329</v>
      </c>
      <c r="Y338" s="125"/>
      <c r="Z338" s="125"/>
      <c r="AA338" s="126"/>
      <c r="AB338" s="127"/>
      <c r="AC338" s="127"/>
      <c r="AD338" s="127"/>
      <c r="AE338" s="127"/>
      <c r="AF338" s="127"/>
      <c r="AG338" s="127"/>
      <c r="AH338" s="127"/>
      <c r="AI338" s="127"/>
      <c r="AJ338" s="127"/>
      <c r="AK338" s="127"/>
      <c r="AL338" s="128"/>
      <c r="AN338" s="124">
        <v>329</v>
      </c>
      <c r="AO338" s="129">
        <v>324</v>
      </c>
      <c r="AP338" s="130" t="s">
        <v>391</v>
      </c>
      <c r="AQ338" s="131">
        <f t="shared" si="145"/>
        <v>0</v>
      </c>
      <c r="AR338" s="132">
        <v>0</v>
      </c>
      <c r="AS338" s="131">
        <f t="shared" si="155"/>
        <v>0</v>
      </c>
      <c r="AT338" s="131">
        <v>0</v>
      </c>
      <c r="AU338" s="131">
        <v>0</v>
      </c>
      <c r="AV338" s="131">
        <v>0</v>
      </c>
      <c r="AW338" s="131">
        <v>0</v>
      </c>
      <c r="AX338" s="131">
        <v>0</v>
      </c>
      <c r="AY338" s="131">
        <f t="shared" si="156"/>
        <v>0</v>
      </c>
      <c r="AZ338" s="133">
        <f t="shared" si="157"/>
        <v>0</v>
      </c>
      <c r="BA338" s="134">
        <f t="shared" si="146"/>
        <v>0</v>
      </c>
      <c r="BB338" s="134"/>
      <c r="BC338" s="134"/>
      <c r="BD338" s="64"/>
      <c r="BE338" s="31">
        <v>329</v>
      </c>
      <c r="BF338" s="32" t="s">
        <v>391</v>
      </c>
      <c r="BG338" s="135">
        <v>0</v>
      </c>
      <c r="BH338" s="33">
        <v>0</v>
      </c>
      <c r="BI338" s="33"/>
      <c r="BJ338" s="34">
        <v>0</v>
      </c>
      <c r="BK338" s="35">
        <f t="shared" si="158"/>
        <v>0</v>
      </c>
      <c r="BL338" s="34">
        <v>0</v>
      </c>
      <c r="BM338" s="34">
        <v>0</v>
      </c>
      <c r="BN338" s="35">
        <f t="shared" si="147"/>
        <v>0</v>
      </c>
      <c r="BO338" s="36">
        <f t="shared" si="148"/>
        <v>0</v>
      </c>
      <c r="BP338" s="37"/>
      <c r="BQ338" s="35">
        <f t="shared" si="159"/>
        <v>0</v>
      </c>
      <c r="BR338" s="37"/>
      <c r="BS338" s="136">
        <f t="shared" si="160"/>
        <v>0</v>
      </c>
      <c r="BT338" s="137">
        <f t="shared" si="161"/>
        <v>0</v>
      </c>
      <c r="BU338" s="138">
        <f t="shared" si="162"/>
        <v>0</v>
      </c>
      <c r="BV338" s="137">
        <v>0</v>
      </c>
      <c r="BW338" s="35">
        <f t="shared" si="163"/>
        <v>0</v>
      </c>
      <c r="BX338" s="49" t="s">
        <v>26</v>
      </c>
      <c r="BY338" s="36">
        <f t="shared" si="149"/>
        <v>0</v>
      </c>
      <c r="BZ338" s="139"/>
      <c r="CA338" s="70"/>
      <c r="CB338" s="124">
        <v>329</v>
      </c>
      <c r="CC338" s="125"/>
      <c r="CD338" s="140"/>
      <c r="CE338" s="140"/>
      <c r="CF338" s="140"/>
      <c r="CG338" s="141"/>
      <c r="CK338" s="139"/>
    </row>
    <row r="339" spans="1:89" x14ac:dyDescent="0.25">
      <c r="A339" s="119">
        <v>330</v>
      </c>
      <c r="B339" s="119">
        <v>333</v>
      </c>
      <c r="C339" s="120" t="s">
        <v>392</v>
      </c>
      <c r="D339" s="8">
        <f t="shared" si="150"/>
        <v>0</v>
      </c>
      <c r="E339" s="9">
        <f t="shared" si="137"/>
        <v>0</v>
      </c>
      <c r="F339" s="9">
        <f t="shared" si="137"/>
        <v>0</v>
      </c>
      <c r="G339" s="9">
        <f t="shared" si="137"/>
        <v>0</v>
      </c>
      <c r="H339" s="26">
        <f t="shared" si="151"/>
        <v>0</v>
      </c>
      <c r="I339" s="27"/>
      <c r="J339" s="11">
        <f t="shared" si="138"/>
        <v>0</v>
      </c>
      <c r="K339" s="121" t="str">
        <f t="shared" si="152"/>
        <v/>
      </c>
      <c r="L339" s="28">
        <f t="shared" si="153"/>
        <v>0</v>
      </c>
      <c r="M339" s="26">
        <f t="shared" si="154"/>
        <v>0</v>
      </c>
      <c r="N339" s="29"/>
      <c r="O339" s="30">
        <f t="shared" si="139"/>
        <v>0</v>
      </c>
      <c r="Q339" s="11">
        <f t="shared" si="140"/>
        <v>0</v>
      </c>
      <c r="R339" s="9">
        <f t="shared" si="141"/>
        <v>0</v>
      </c>
      <c r="S339" s="9">
        <f t="shared" si="142"/>
        <v>0</v>
      </c>
      <c r="T339" s="10">
        <f t="shared" si="143"/>
        <v>0</v>
      </c>
      <c r="V339" s="30">
        <f t="shared" si="144"/>
        <v>0</v>
      </c>
      <c r="W339" s="123"/>
      <c r="X339" s="124">
        <v>330</v>
      </c>
      <c r="Y339" s="125"/>
      <c r="Z339" s="125"/>
      <c r="AA339" s="126"/>
      <c r="AB339" s="127"/>
      <c r="AC339" s="127"/>
      <c r="AD339" s="127"/>
      <c r="AE339" s="127"/>
      <c r="AF339" s="127"/>
      <c r="AG339" s="127"/>
      <c r="AH339" s="127"/>
      <c r="AI339" s="127"/>
      <c r="AJ339" s="127"/>
      <c r="AK339" s="127"/>
      <c r="AL339" s="128"/>
      <c r="AN339" s="124">
        <v>330</v>
      </c>
      <c r="AO339" s="129">
        <v>333</v>
      </c>
      <c r="AP339" s="130" t="s">
        <v>392</v>
      </c>
      <c r="AQ339" s="131">
        <f t="shared" si="145"/>
        <v>0</v>
      </c>
      <c r="AR339" s="132">
        <v>0</v>
      </c>
      <c r="AS339" s="131">
        <f t="shared" si="155"/>
        <v>0</v>
      </c>
      <c r="AT339" s="131">
        <v>0</v>
      </c>
      <c r="AU339" s="131">
        <v>0</v>
      </c>
      <c r="AV339" s="131">
        <v>0</v>
      </c>
      <c r="AW339" s="131">
        <v>0</v>
      </c>
      <c r="AX339" s="131">
        <v>0</v>
      </c>
      <c r="AY339" s="131">
        <f t="shared" si="156"/>
        <v>0</v>
      </c>
      <c r="AZ339" s="133">
        <f t="shared" si="157"/>
        <v>0</v>
      </c>
      <c r="BA339" s="134">
        <f t="shared" si="146"/>
        <v>0</v>
      </c>
      <c r="BB339" s="134"/>
      <c r="BC339" s="134"/>
      <c r="BD339" s="64"/>
      <c r="BE339" s="31">
        <v>330</v>
      </c>
      <c r="BF339" s="32" t="s">
        <v>392</v>
      </c>
      <c r="BG339" s="135">
        <v>0</v>
      </c>
      <c r="BH339" s="33">
        <v>0</v>
      </c>
      <c r="BI339" s="33"/>
      <c r="BJ339" s="34">
        <v>0</v>
      </c>
      <c r="BK339" s="35">
        <f t="shared" si="158"/>
        <v>0</v>
      </c>
      <c r="BL339" s="34">
        <v>0</v>
      </c>
      <c r="BM339" s="34">
        <v>0</v>
      </c>
      <c r="BN339" s="35">
        <f t="shared" si="147"/>
        <v>0</v>
      </c>
      <c r="BO339" s="36">
        <f t="shared" si="148"/>
        <v>0</v>
      </c>
      <c r="BP339" s="37"/>
      <c r="BQ339" s="35">
        <f t="shared" si="159"/>
        <v>0</v>
      </c>
      <c r="BR339" s="37"/>
      <c r="BS339" s="136">
        <f t="shared" si="160"/>
        <v>0</v>
      </c>
      <c r="BT339" s="137">
        <f t="shared" si="161"/>
        <v>0</v>
      </c>
      <c r="BU339" s="138">
        <f t="shared" si="162"/>
        <v>0</v>
      </c>
      <c r="BV339" s="137">
        <v>0</v>
      </c>
      <c r="BW339" s="35">
        <f t="shared" si="163"/>
        <v>0</v>
      </c>
      <c r="BX339" s="49" t="s">
        <v>26</v>
      </c>
      <c r="BY339" s="36">
        <f t="shared" si="149"/>
        <v>0</v>
      </c>
      <c r="BZ339" s="139"/>
      <c r="CA339" s="70"/>
      <c r="CB339" s="124">
        <v>330</v>
      </c>
      <c r="CC339" s="125"/>
      <c r="CD339" s="140"/>
      <c r="CE339" s="140"/>
      <c r="CF339" s="140"/>
      <c r="CG339" s="141"/>
      <c r="CK339" s="139"/>
    </row>
    <row r="340" spans="1:89" x14ac:dyDescent="0.25">
      <c r="A340" s="119">
        <v>331</v>
      </c>
      <c r="B340" s="119">
        <v>334</v>
      </c>
      <c r="C340" s="120" t="s">
        <v>393</v>
      </c>
      <c r="D340" s="8">
        <f t="shared" si="150"/>
        <v>25.91</v>
      </c>
      <c r="E340" s="9">
        <f t="shared" si="137"/>
        <v>342892</v>
      </c>
      <c r="F340" s="9">
        <f t="shared" si="137"/>
        <v>0</v>
      </c>
      <c r="G340" s="9">
        <f t="shared" si="137"/>
        <v>22234</v>
      </c>
      <c r="H340" s="26">
        <f t="shared" si="151"/>
        <v>365126</v>
      </c>
      <c r="I340" s="27"/>
      <c r="J340" s="11">
        <f t="shared" si="138"/>
        <v>94156.7257229026</v>
      </c>
      <c r="K340" s="121">
        <f t="shared" si="152"/>
        <v>0.52510597839736672</v>
      </c>
      <c r="L340" s="28">
        <f t="shared" si="153"/>
        <v>22234</v>
      </c>
      <c r="M340" s="26">
        <f t="shared" si="154"/>
        <v>116390.7257229026</v>
      </c>
      <c r="N340" s="29"/>
      <c r="O340" s="30">
        <f t="shared" si="139"/>
        <v>248735.2742770974</v>
      </c>
      <c r="Q340" s="11">
        <f t="shared" si="140"/>
        <v>15120</v>
      </c>
      <c r="R340" s="9">
        <f t="shared" si="141"/>
        <v>94156.7257229026</v>
      </c>
      <c r="S340" s="9">
        <f t="shared" si="142"/>
        <v>23127</v>
      </c>
      <c r="T340" s="10">
        <f t="shared" si="143"/>
        <v>131510.7257229026</v>
      </c>
      <c r="V340" s="30">
        <f t="shared" si="144"/>
        <v>216663.9480799489</v>
      </c>
      <c r="W340" s="123"/>
      <c r="X340" s="124">
        <v>331</v>
      </c>
      <c r="Y340" s="125">
        <v>25.91</v>
      </c>
      <c r="Z340" s="125">
        <v>1.0782471065387145E-2</v>
      </c>
      <c r="AA340" s="126">
        <v>0</v>
      </c>
      <c r="AB340" s="127">
        <v>342892</v>
      </c>
      <c r="AC340" s="127">
        <v>0</v>
      </c>
      <c r="AD340" s="127">
        <v>342892</v>
      </c>
      <c r="AE340" s="127">
        <v>0</v>
      </c>
      <c r="AF340" s="127">
        <v>22234</v>
      </c>
      <c r="AG340" s="127">
        <v>365126</v>
      </c>
      <c r="AH340" s="127">
        <v>14227</v>
      </c>
      <c r="AI340" s="127">
        <v>0</v>
      </c>
      <c r="AJ340" s="127">
        <v>893</v>
      </c>
      <c r="AK340" s="127">
        <v>15120</v>
      </c>
      <c r="AL340" s="128">
        <v>380246</v>
      </c>
      <c r="AN340" s="124">
        <v>331</v>
      </c>
      <c r="AO340" s="129">
        <v>334</v>
      </c>
      <c r="AP340" s="130" t="s">
        <v>393</v>
      </c>
      <c r="AQ340" s="131">
        <f t="shared" si="145"/>
        <v>342892</v>
      </c>
      <c r="AR340" s="132">
        <v>198020</v>
      </c>
      <c r="AS340" s="131">
        <f t="shared" si="155"/>
        <v>144872</v>
      </c>
      <c r="AT340" s="131">
        <v>32693</v>
      </c>
      <c r="AU340" s="131">
        <v>0</v>
      </c>
      <c r="AV340" s="131">
        <v>3739.25</v>
      </c>
      <c r="AW340" s="131">
        <v>0</v>
      </c>
      <c r="AX340" s="131">
        <v>0</v>
      </c>
      <c r="AY340" s="131">
        <f t="shared" si="156"/>
        <v>-1994.3019200511044</v>
      </c>
      <c r="AZ340" s="133">
        <f t="shared" si="157"/>
        <v>179309.9480799489</v>
      </c>
      <c r="BA340" s="134">
        <f t="shared" si="146"/>
        <v>94156.7257229026</v>
      </c>
      <c r="BB340" s="134"/>
      <c r="BC340" s="134"/>
      <c r="BD340" s="64"/>
      <c r="BE340" s="31">
        <v>331</v>
      </c>
      <c r="BF340" s="32" t="s">
        <v>393</v>
      </c>
      <c r="BG340" s="135">
        <v>0</v>
      </c>
      <c r="BH340" s="33">
        <v>0</v>
      </c>
      <c r="BI340" s="33"/>
      <c r="BJ340" s="34">
        <v>0</v>
      </c>
      <c r="BK340" s="35">
        <f t="shared" si="158"/>
        <v>0</v>
      </c>
      <c r="BL340" s="34">
        <v>0</v>
      </c>
      <c r="BM340" s="34">
        <v>0</v>
      </c>
      <c r="BN340" s="35">
        <f t="shared" si="147"/>
        <v>0</v>
      </c>
      <c r="BO340" s="36">
        <f t="shared" si="148"/>
        <v>0</v>
      </c>
      <c r="BP340" s="37"/>
      <c r="BQ340" s="35">
        <f t="shared" si="159"/>
        <v>0</v>
      </c>
      <c r="BR340" s="37"/>
      <c r="BS340" s="136">
        <f t="shared" si="160"/>
        <v>144872</v>
      </c>
      <c r="BT340" s="137">
        <f t="shared" si="161"/>
        <v>144872</v>
      </c>
      <c r="BU340" s="138">
        <f t="shared" si="162"/>
        <v>0</v>
      </c>
      <c r="BV340" s="137">
        <v>-1994.3019200511044</v>
      </c>
      <c r="BW340" s="35">
        <f t="shared" si="163"/>
        <v>-1994.3019200511044</v>
      </c>
      <c r="BX340" s="49" t="s">
        <v>26</v>
      </c>
      <c r="BY340" s="36">
        <f t="shared" si="149"/>
        <v>-1994.3019200511044</v>
      </c>
      <c r="BZ340" s="139"/>
      <c r="CA340" s="70"/>
      <c r="CB340" s="124">
        <v>331</v>
      </c>
      <c r="CC340" s="125">
        <v>0</v>
      </c>
      <c r="CD340" s="140">
        <v>0</v>
      </c>
      <c r="CE340" s="140">
        <v>0</v>
      </c>
      <c r="CF340" s="140">
        <v>0</v>
      </c>
      <c r="CG340" s="141">
        <v>0</v>
      </c>
      <c r="CK340" s="139"/>
    </row>
    <row r="341" spans="1:89" x14ac:dyDescent="0.25">
      <c r="A341" s="119">
        <v>332</v>
      </c>
      <c r="B341" s="119">
        <v>325</v>
      </c>
      <c r="C341" s="120" t="s">
        <v>394</v>
      </c>
      <c r="D341" s="8">
        <f t="shared" si="150"/>
        <v>53.210000000000008</v>
      </c>
      <c r="E341" s="9">
        <f t="shared" si="137"/>
        <v>621395</v>
      </c>
      <c r="F341" s="9">
        <f t="shared" si="137"/>
        <v>0</v>
      </c>
      <c r="G341" s="9">
        <f t="shared" si="137"/>
        <v>46150</v>
      </c>
      <c r="H341" s="26">
        <f t="shared" si="151"/>
        <v>667545</v>
      </c>
      <c r="I341" s="27"/>
      <c r="J341" s="11">
        <f t="shared" si="138"/>
        <v>0</v>
      </c>
      <c r="K341" s="121">
        <f t="shared" si="152"/>
        <v>0</v>
      </c>
      <c r="L341" s="28">
        <f t="shared" si="153"/>
        <v>46150</v>
      </c>
      <c r="M341" s="26">
        <f t="shared" si="154"/>
        <v>46150</v>
      </c>
      <c r="N341" s="29"/>
      <c r="O341" s="30">
        <f t="shared" si="139"/>
        <v>621395</v>
      </c>
      <c r="Q341" s="11">
        <f t="shared" si="140"/>
        <v>19400</v>
      </c>
      <c r="R341" s="9">
        <f t="shared" si="141"/>
        <v>0</v>
      </c>
      <c r="S341" s="9">
        <f t="shared" si="142"/>
        <v>47490</v>
      </c>
      <c r="T341" s="10">
        <f t="shared" si="143"/>
        <v>65550</v>
      </c>
      <c r="V341" s="30">
        <f t="shared" si="144"/>
        <v>147511.25</v>
      </c>
      <c r="W341" s="123"/>
      <c r="X341" s="124">
        <v>332</v>
      </c>
      <c r="Y341" s="125">
        <v>53.210000000000008</v>
      </c>
      <c r="Z341" s="125">
        <v>3.069895380848264E-2</v>
      </c>
      <c r="AA341" s="126">
        <v>0</v>
      </c>
      <c r="AB341" s="127">
        <v>621395</v>
      </c>
      <c r="AC341" s="127">
        <v>0</v>
      </c>
      <c r="AD341" s="127">
        <v>621395</v>
      </c>
      <c r="AE341" s="127">
        <v>0</v>
      </c>
      <c r="AF341" s="127">
        <v>46150</v>
      </c>
      <c r="AG341" s="127">
        <v>667545</v>
      </c>
      <c r="AH341" s="127">
        <v>18060</v>
      </c>
      <c r="AI341" s="127">
        <v>0</v>
      </c>
      <c r="AJ341" s="127">
        <v>1340</v>
      </c>
      <c r="AK341" s="127">
        <v>19400</v>
      </c>
      <c r="AL341" s="128">
        <v>686945</v>
      </c>
      <c r="AN341" s="124">
        <v>332</v>
      </c>
      <c r="AO341" s="129">
        <v>325</v>
      </c>
      <c r="AP341" s="130" t="s">
        <v>394</v>
      </c>
      <c r="AQ341" s="131">
        <f t="shared" si="145"/>
        <v>621395</v>
      </c>
      <c r="AR341" s="132">
        <v>671489</v>
      </c>
      <c r="AS341" s="131">
        <f t="shared" si="155"/>
        <v>0</v>
      </c>
      <c r="AT341" s="131">
        <v>0</v>
      </c>
      <c r="AU341" s="131">
        <v>67198</v>
      </c>
      <c r="AV341" s="131">
        <v>0</v>
      </c>
      <c r="AW341" s="131">
        <v>0</v>
      </c>
      <c r="AX341" s="131">
        <v>14763.25</v>
      </c>
      <c r="AY341" s="131">
        <f t="shared" si="156"/>
        <v>0</v>
      </c>
      <c r="AZ341" s="133">
        <f t="shared" si="157"/>
        <v>81961.25</v>
      </c>
      <c r="BA341" s="134">
        <f t="shared" si="146"/>
        <v>0</v>
      </c>
      <c r="BB341" s="134"/>
      <c r="BC341" s="134"/>
      <c r="BD341" s="64"/>
      <c r="BE341" s="31">
        <v>332</v>
      </c>
      <c r="BF341" s="32" t="s">
        <v>394</v>
      </c>
      <c r="BG341" s="135">
        <v>0</v>
      </c>
      <c r="BH341" s="33">
        <v>0</v>
      </c>
      <c r="BI341" s="33"/>
      <c r="BJ341" s="34">
        <v>0</v>
      </c>
      <c r="BK341" s="35">
        <f t="shared" si="158"/>
        <v>0</v>
      </c>
      <c r="BL341" s="34">
        <v>0</v>
      </c>
      <c r="BM341" s="34">
        <v>0</v>
      </c>
      <c r="BN341" s="35">
        <f t="shared" si="147"/>
        <v>0</v>
      </c>
      <c r="BO341" s="36">
        <f t="shared" si="148"/>
        <v>0</v>
      </c>
      <c r="BP341" s="37"/>
      <c r="BQ341" s="35">
        <f t="shared" si="159"/>
        <v>0</v>
      </c>
      <c r="BR341" s="37"/>
      <c r="BS341" s="136">
        <f t="shared" si="160"/>
        <v>0</v>
      </c>
      <c r="BT341" s="137">
        <f t="shared" si="161"/>
        <v>0</v>
      </c>
      <c r="BU341" s="138">
        <f t="shared" si="162"/>
        <v>0</v>
      </c>
      <c r="BV341" s="137">
        <v>0</v>
      </c>
      <c r="BW341" s="35">
        <f t="shared" si="163"/>
        <v>0</v>
      </c>
      <c r="BX341" s="49" t="s">
        <v>26</v>
      </c>
      <c r="BY341" s="36">
        <f t="shared" si="149"/>
        <v>0</v>
      </c>
      <c r="BZ341" s="139"/>
      <c r="CA341" s="70"/>
      <c r="CB341" s="124">
        <v>332</v>
      </c>
      <c r="CC341" s="125">
        <v>0</v>
      </c>
      <c r="CD341" s="140">
        <v>0</v>
      </c>
      <c r="CE341" s="140">
        <v>0</v>
      </c>
      <c r="CF341" s="140">
        <v>0</v>
      </c>
      <c r="CG341" s="141">
        <v>0</v>
      </c>
      <c r="CK341" s="139"/>
    </row>
    <row r="342" spans="1:89" x14ac:dyDescent="0.25">
      <c r="A342" s="119">
        <v>333</v>
      </c>
      <c r="B342" s="119">
        <v>326</v>
      </c>
      <c r="C342" s="120" t="s">
        <v>395</v>
      </c>
      <c r="D342" s="8">
        <f t="shared" si="150"/>
        <v>0</v>
      </c>
      <c r="E342" s="9">
        <f t="shared" si="137"/>
        <v>0</v>
      </c>
      <c r="F342" s="9">
        <f t="shared" si="137"/>
        <v>0</v>
      </c>
      <c r="G342" s="9">
        <f t="shared" si="137"/>
        <v>0</v>
      </c>
      <c r="H342" s="26">
        <f t="shared" si="151"/>
        <v>0</v>
      </c>
      <c r="I342" s="27"/>
      <c r="J342" s="11">
        <f t="shared" si="138"/>
        <v>0</v>
      </c>
      <c r="K342" s="121" t="str">
        <f t="shared" si="152"/>
        <v/>
      </c>
      <c r="L342" s="28">
        <f t="shared" si="153"/>
        <v>0</v>
      </c>
      <c r="M342" s="26">
        <f t="shared" si="154"/>
        <v>0</v>
      </c>
      <c r="N342" s="29"/>
      <c r="O342" s="30">
        <f t="shared" si="139"/>
        <v>0</v>
      </c>
      <c r="Q342" s="11">
        <f t="shared" si="140"/>
        <v>0</v>
      </c>
      <c r="R342" s="9">
        <f t="shared" si="141"/>
        <v>0</v>
      </c>
      <c r="S342" s="9">
        <f t="shared" si="142"/>
        <v>0</v>
      </c>
      <c r="T342" s="10">
        <f t="shared" si="143"/>
        <v>0</v>
      </c>
      <c r="V342" s="30">
        <f t="shared" si="144"/>
        <v>0</v>
      </c>
      <c r="W342" s="123"/>
      <c r="X342" s="124">
        <v>333</v>
      </c>
      <c r="Y342" s="125"/>
      <c r="Z342" s="125"/>
      <c r="AA342" s="126"/>
      <c r="AB342" s="127"/>
      <c r="AC342" s="127"/>
      <c r="AD342" s="127"/>
      <c r="AE342" s="127"/>
      <c r="AF342" s="127"/>
      <c r="AG342" s="127"/>
      <c r="AH342" s="127"/>
      <c r="AI342" s="127"/>
      <c r="AJ342" s="127"/>
      <c r="AK342" s="127"/>
      <c r="AL342" s="128"/>
      <c r="AN342" s="124">
        <v>333</v>
      </c>
      <c r="AO342" s="129">
        <v>326</v>
      </c>
      <c r="AP342" s="130" t="s">
        <v>395</v>
      </c>
      <c r="AQ342" s="131">
        <f t="shared" si="145"/>
        <v>0</v>
      </c>
      <c r="AR342" s="132">
        <v>0</v>
      </c>
      <c r="AS342" s="131">
        <f t="shared" si="155"/>
        <v>0</v>
      </c>
      <c r="AT342" s="131">
        <v>0</v>
      </c>
      <c r="AU342" s="131">
        <v>0</v>
      </c>
      <c r="AV342" s="131">
        <v>0</v>
      </c>
      <c r="AW342" s="131">
        <v>0</v>
      </c>
      <c r="AX342" s="131">
        <v>0</v>
      </c>
      <c r="AY342" s="131">
        <f t="shared" si="156"/>
        <v>0</v>
      </c>
      <c r="AZ342" s="133">
        <f t="shared" si="157"/>
        <v>0</v>
      </c>
      <c r="BA342" s="134">
        <f t="shared" si="146"/>
        <v>0</v>
      </c>
      <c r="BB342" s="134"/>
      <c r="BC342" s="134"/>
      <c r="BD342" s="64"/>
      <c r="BE342" s="31">
        <v>333</v>
      </c>
      <c r="BF342" s="32" t="s">
        <v>395</v>
      </c>
      <c r="BG342" s="135">
        <v>0</v>
      </c>
      <c r="BH342" s="33">
        <v>0</v>
      </c>
      <c r="BI342" s="33"/>
      <c r="BJ342" s="34">
        <v>0</v>
      </c>
      <c r="BK342" s="35">
        <f t="shared" si="158"/>
        <v>0</v>
      </c>
      <c r="BL342" s="34">
        <v>0</v>
      </c>
      <c r="BM342" s="34">
        <v>0</v>
      </c>
      <c r="BN342" s="35">
        <f t="shared" si="147"/>
        <v>0</v>
      </c>
      <c r="BO342" s="36">
        <f t="shared" si="148"/>
        <v>0</v>
      </c>
      <c r="BP342" s="37"/>
      <c r="BQ342" s="35">
        <f t="shared" si="159"/>
        <v>0</v>
      </c>
      <c r="BR342" s="37"/>
      <c r="BS342" s="136">
        <f t="shared" si="160"/>
        <v>0</v>
      </c>
      <c r="BT342" s="137">
        <f t="shared" si="161"/>
        <v>0</v>
      </c>
      <c r="BU342" s="138">
        <f t="shared" si="162"/>
        <v>0</v>
      </c>
      <c r="BV342" s="137">
        <v>0</v>
      </c>
      <c r="BW342" s="35">
        <f t="shared" si="163"/>
        <v>0</v>
      </c>
      <c r="BX342" s="49" t="s">
        <v>26</v>
      </c>
      <c r="BY342" s="36">
        <f t="shared" si="149"/>
        <v>0</v>
      </c>
      <c r="BZ342" s="139"/>
      <c r="CA342" s="70"/>
      <c r="CB342" s="124">
        <v>333</v>
      </c>
      <c r="CC342" s="125"/>
      <c r="CD342" s="140"/>
      <c r="CE342" s="140"/>
      <c r="CF342" s="140"/>
      <c r="CG342" s="141"/>
      <c r="CK342" s="139"/>
    </row>
    <row r="343" spans="1:89" x14ac:dyDescent="0.25">
      <c r="A343" s="119">
        <v>334</v>
      </c>
      <c r="B343" s="119">
        <v>327</v>
      </c>
      <c r="C343" s="120" t="s">
        <v>396</v>
      </c>
      <c r="D343" s="8">
        <f t="shared" si="150"/>
        <v>0</v>
      </c>
      <c r="E343" s="9">
        <f t="shared" si="137"/>
        <v>0</v>
      </c>
      <c r="F343" s="9">
        <f t="shared" si="137"/>
        <v>0</v>
      </c>
      <c r="G343" s="9">
        <f t="shared" si="137"/>
        <v>0</v>
      </c>
      <c r="H343" s="26">
        <f t="shared" si="151"/>
        <v>0</v>
      </c>
      <c r="I343" s="27"/>
      <c r="J343" s="11">
        <f t="shared" si="138"/>
        <v>0</v>
      </c>
      <c r="K343" s="121" t="str">
        <f t="shared" si="152"/>
        <v/>
      </c>
      <c r="L343" s="28">
        <f t="shared" si="153"/>
        <v>0</v>
      </c>
      <c r="M343" s="26">
        <f t="shared" si="154"/>
        <v>0</v>
      </c>
      <c r="N343" s="29"/>
      <c r="O343" s="30">
        <f t="shared" si="139"/>
        <v>0</v>
      </c>
      <c r="Q343" s="11">
        <f t="shared" si="140"/>
        <v>0</v>
      </c>
      <c r="R343" s="9">
        <f t="shared" si="141"/>
        <v>0</v>
      </c>
      <c r="S343" s="9">
        <f t="shared" si="142"/>
        <v>0</v>
      </c>
      <c r="T343" s="10">
        <f t="shared" si="143"/>
        <v>0</v>
      </c>
      <c r="V343" s="30">
        <f t="shared" si="144"/>
        <v>0</v>
      </c>
      <c r="W343" s="123"/>
      <c r="X343" s="124">
        <v>334</v>
      </c>
      <c r="Y343" s="125"/>
      <c r="Z343" s="125"/>
      <c r="AA343" s="126"/>
      <c r="AB343" s="127"/>
      <c r="AC343" s="127"/>
      <c r="AD343" s="127"/>
      <c r="AE343" s="127"/>
      <c r="AF343" s="127"/>
      <c r="AG343" s="127"/>
      <c r="AH343" s="127"/>
      <c r="AI343" s="127"/>
      <c r="AJ343" s="127"/>
      <c r="AK343" s="127"/>
      <c r="AL343" s="128"/>
      <c r="AN343" s="124">
        <v>334</v>
      </c>
      <c r="AO343" s="129">
        <v>327</v>
      </c>
      <c r="AP343" s="130" t="s">
        <v>396</v>
      </c>
      <c r="AQ343" s="131">
        <f t="shared" si="145"/>
        <v>0</v>
      </c>
      <c r="AR343" s="132">
        <v>0</v>
      </c>
      <c r="AS343" s="131">
        <f t="shared" si="155"/>
        <v>0</v>
      </c>
      <c r="AT343" s="131">
        <v>0</v>
      </c>
      <c r="AU343" s="131">
        <v>0</v>
      </c>
      <c r="AV343" s="131">
        <v>0</v>
      </c>
      <c r="AW343" s="131">
        <v>0</v>
      </c>
      <c r="AX343" s="131">
        <v>0</v>
      </c>
      <c r="AY343" s="131">
        <f t="shared" si="156"/>
        <v>0</v>
      </c>
      <c r="AZ343" s="133">
        <f t="shared" si="157"/>
        <v>0</v>
      </c>
      <c r="BA343" s="134">
        <f t="shared" si="146"/>
        <v>0</v>
      </c>
      <c r="BB343" s="134"/>
      <c r="BC343" s="134"/>
      <c r="BD343" s="64"/>
      <c r="BE343" s="31">
        <v>334</v>
      </c>
      <c r="BF343" s="32" t="s">
        <v>396</v>
      </c>
      <c r="BG343" s="135">
        <v>0</v>
      </c>
      <c r="BH343" s="33">
        <v>0</v>
      </c>
      <c r="BI343" s="33"/>
      <c r="BJ343" s="34">
        <v>0</v>
      </c>
      <c r="BK343" s="35">
        <f t="shared" si="158"/>
        <v>0</v>
      </c>
      <c r="BL343" s="34">
        <v>0</v>
      </c>
      <c r="BM343" s="34">
        <v>0</v>
      </c>
      <c r="BN343" s="35">
        <f t="shared" si="147"/>
        <v>0</v>
      </c>
      <c r="BO343" s="36">
        <f t="shared" si="148"/>
        <v>0</v>
      </c>
      <c r="BP343" s="37"/>
      <c r="BQ343" s="35">
        <f t="shared" si="159"/>
        <v>0</v>
      </c>
      <c r="BR343" s="37"/>
      <c r="BS343" s="136">
        <f t="shared" si="160"/>
        <v>0</v>
      </c>
      <c r="BT343" s="137">
        <f t="shared" si="161"/>
        <v>0</v>
      </c>
      <c r="BU343" s="138">
        <f t="shared" si="162"/>
        <v>0</v>
      </c>
      <c r="BV343" s="137">
        <v>0</v>
      </c>
      <c r="BW343" s="35">
        <f t="shared" si="163"/>
        <v>0</v>
      </c>
      <c r="BX343" s="49" t="s">
        <v>26</v>
      </c>
      <c r="BY343" s="36">
        <f t="shared" si="149"/>
        <v>0</v>
      </c>
      <c r="BZ343" s="139"/>
      <c r="CA343" s="70"/>
      <c r="CB343" s="124">
        <v>334</v>
      </c>
      <c r="CC343" s="125"/>
      <c r="CD343" s="140"/>
      <c r="CE343" s="140"/>
      <c r="CF343" s="140"/>
      <c r="CG343" s="141"/>
      <c r="CK343" s="139"/>
    </row>
    <row r="344" spans="1:89" x14ac:dyDescent="0.25">
      <c r="A344" s="119">
        <v>335</v>
      </c>
      <c r="B344" s="119">
        <v>335</v>
      </c>
      <c r="C344" s="120" t="s">
        <v>397</v>
      </c>
      <c r="D344" s="8">
        <f t="shared" si="150"/>
        <v>1</v>
      </c>
      <c r="E344" s="9">
        <f t="shared" si="137"/>
        <v>16432</v>
      </c>
      <c r="F344" s="9">
        <f t="shared" si="137"/>
        <v>0</v>
      </c>
      <c r="G344" s="9">
        <f t="shared" si="137"/>
        <v>893</v>
      </c>
      <c r="H344" s="26">
        <f t="shared" si="151"/>
        <v>17325</v>
      </c>
      <c r="I344" s="27"/>
      <c r="J344" s="11">
        <f t="shared" si="138"/>
        <v>-314.76622020583966</v>
      </c>
      <c r="K344" s="121">
        <f t="shared" si="152"/>
        <v>-2.9044549319954382E-2</v>
      </c>
      <c r="L344" s="28">
        <f t="shared" si="153"/>
        <v>893</v>
      </c>
      <c r="M344" s="26">
        <f t="shared" si="154"/>
        <v>578.23377979416034</v>
      </c>
      <c r="N344" s="29"/>
      <c r="O344" s="30">
        <f t="shared" si="139"/>
        <v>16746.766220205838</v>
      </c>
      <c r="Q344" s="11">
        <f t="shared" si="140"/>
        <v>0</v>
      </c>
      <c r="R344" s="9">
        <f t="shared" si="141"/>
        <v>-314.76622020583966</v>
      </c>
      <c r="S344" s="9">
        <f t="shared" si="142"/>
        <v>893</v>
      </c>
      <c r="T344" s="10">
        <f t="shared" si="143"/>
        <v>578.23377979416034</v>
      </c>
      <c r="V344" s="30">
        <f t="shared" si="144"/>
        <v>11730.359421156067</v>
      </c>
      <c r="W344" s="123"/>
      <c r="X344" s="124">
        <v>335</v>
      </c>
      <c r="Y344" s="125">
        <v>1</v>
      </c>
      <c r="Z344" s="125">
        <v>0</v>
      </c>
      <c r="AA344" s="126">
        <v>0</v>
      </c>
      <c r="AB344" s="127">
        <v>16432</v>
      </c>
      <c r="AC344" s="127">
        <v>0</v>
      </c>
      <c r="AD344" s="127">
        <v>16432</v>
      </c>
      <c r="AE344" s="127">
        <v>0</v>
      </c>
      <c r="AF344" s="127">
        <v>893</v>
      </c>
      <c r="AG344" s="127">
        <v>17325</v>
      </c>
      <c r="AH344" s="127">
        <v>0</v>
      </c>
      <c r="AI344" s="127">
        <v>0</v>
      </c>
      <c r="AJ344" s="127">
        <v>0</v>
      </c>
      <c r="AK344" s="127">
        <v>0</v>
      </c>
      <c r="AL344" s="128">
        <v>17325</v>
      </c>
      <c r="AN344" s="124">
        <v>335</v>
      </c>
      <c r="AO344" s="129">
        <v>335</v>
      </c>
      <c r="AP344" s="130" t="s">
        <v>397</v>
      </c>
      <c r="AQ344" s="131">
        <f t="shared" si="145"/>
        <v>16432</v>
      </c>
      <c r="AR344" s="132">
        <v>31320</v>
      </c>
      <c r="AS344" s="131">
        <f t="shared" si="155"/>
        <v>0</v>
      </c>
      <c r="AT344" s="131">
        <v>7830</v>
      </c>
      <c r="AU344" s="131">
        <v>0</v>
      </c>
      <c r="AV344" s="131">
        <v>237.75</v>
      </c>
      <c r="AW344" s="131">
        <v>119</v>
      </c>
      <c r="AX344" s="131">
        <v>3128.25</v>
      </c>
      <c r="AY344" s="131">
        <f t="shared" si="156"/>
        <v>-477.64057884393333</v>
      </c>
      <c r="AZ344" s="133">
        <f t="shared" si="157"/>
        <v>10837.359421156067</v>
      </c>
      <c r="BA344" s="134">
        <f t="shared" si="146"/>
        <v>-314.76622020583966</v>
      </c>
      <c r="BB344" s="134"/>
      <c r="BC344" s="134"/>
      <c r="BD344" s="64"/>
      <c r="BE344" s="31">
        <v>335</v>
      </c>
      <c r="BF344" s="32" t="s">
        <v>397</v>
      </c>
      <c r="BG344" s="135">
        <v>0</v>
      </c>
      <c r="BH344" s="33">
        <v>0</v>
      </c>
      <c r="BI344" s="33"/>
      <c r="BJ344" s="34">
        <v>0</v>
      </c>
      <c r="BK344" s="35">
        <f t="shared" si="158"/>
        <v>0</v>
      </c>
      <c r="BL344" s="34">
        <v>0</v>
      </c>
      <c r="BM344" s="34">
        <v>0</v>
      </c>
      <c r="BN344" s="35">
        <f t="shared" si="147"/>
        <v>0</v>
      </c>
      <c r="BO344" s="36">
        <f t="shared" si="148"/>
        <v>0</v>
      </c>
      <c r="BP344" s="37"/>
      <c r="BQ344" s="35">
        <f t="shared" si="159"/>
        <v>0</v>
      </c>
      <c r="BR344" s="37"/>
      <c r="BS344" s="136">
        <f t="shared" si="160"/>
        <v>0</v>
      </c>
      <c r="BT344" s="137">
        <f t="shared" si="161"/>
        <v>0</v>
      </c>
      <c r="BU344" s="138">
        <f t="shared" si="162"/>
        <v>0</v>
      </c>
      <c r="BV344" s="137">
        <v>-477.64057884393333</v>
      </c>
      <c r="BW344" s="35">
        <f t="shared" si="163"/>
        <v>-477.64057884393333</v>
      </c>
      <c r="BX344" s="49" t="s">
        <v>26</v>
      </c>
      <c r="BY344" s="36">
        <f t="shared" si="149"/>
        <v>-477.64057884393333</v>
      </c>
      <c r="BZ344" s="139"/>
      <c r="CA344" s="70"/>
      <c r="CB344" s="124">
        <v>335</v>
      </c>
      <c r="CC344" s="125">
        <v>0</v>
      </c>
      <c r="CD344" s="140">
        <v>0</v>
      </c>
      <c r="CE344" s="140">
        <v>0</v>
      </c>
      <c r="CF344" s="140">
        <v>0</v>
      </c>
      <c r="CG344" s="141">
        <v>0</v>
      </c>
      <c r="CK344" s="139"/>
    </row>
    <row r="345" spans="1:89" x14ac:dyDescent="0.25">
      <c r="A345" s="119">
        <v>336</v>
      </c>
      <c r="B345" s="119">
        <v>336</v>
      </c>
      <c r="C345" s="120" t="s">
        <v>398</v>
      </c>
      <c r="D345" s="8">
        <f t="shared" si="150"/>
        <v>233.96</v>
      </c>
      <c r="E345" s="9">
        <f t="shared" si="137"/>
        <v>2645142</v>
      </c>
      <c r="F345" s="9">
        <f t="shared" si="137"/>
        <v>0</v>
      </c>
      <c r="G345" s="9">
        <f t="shared" si="137"/>
        <v>201086</v>
      </c>
      <c r="H345" s="26">
        <f t="shared" si="151"/>
        <v>2846228</v>
      </c>
      <c r="I345" s="27"/>
      <c r="J345" s="11">
        <f t="shared" si="138"/>
        <v>499726.44588671078</v>
      </c>
      <c r="K345" s="121">
        <f t="shared" si="152"/>
        <v>0.47127848026072655</v>
      </c>
      <c r="L345" s="28">
        <f t="shared" si="153"/>
        <v>201086</v>
      </c>
      <c r="M345" s="26">
        <f t="shared" si="154"/>
        <v>700812.44588671078</v>
      </c>
      <c r="N345" s="29"/>
      <c r="O345" s="30">
        <f t="shared" si="139"/>
        <v>2145415.5541132893</v>
      </c>
      <c r="Q345" s="11">
        <f t="shared" si="140"/>
        <v>110523</v>
      </c>
      <c r="R345" s="9">
        <f t="shared" si="141"/>
        <v>499726.44588671078</v>
      </c>
      <c r="S345" s="9">
        <f t="shared" si="142"/>
        <v>208927</v>
      </c>
      <c r="T345" s="10">
        <f t="shared" si="143"/>
        <v>811335.44588671078</v>
      </c>
      <c r="V345" s="30">
        <f t="shared" si="144"/>
        <v>1371972.387715573</v>
      </c>
      <c r="W345" s="123"/>
      <c r="X345" s="124">
        <v>336</v>
      </c>
      <c r="Y345" s="125">
        <v>233.96</v>
      </c>
      <c r="Z345" s="125">
        <v>0</v>
      </c>
      <c r="AA345" s="126">
        <v>0</v>
      </c>
      <c r="AB345" s="127">
        <v>2645151</v>
      </c>
      <c r="AC345" s="127">
        <v>0</v>
      </c>
      <c r="AD345" s="127">
        <v>2645151</v>
      </c>
      <c r="AE345" s="127">
        <v>0</v>
      </c>
      <c r="AF345" s="127">
        <v>201087</v>
      </c>
      <c r="AG345" s="127">
        <v>2846238</v>
      </c>
      <c r="AH345" s="127">
        <v>102682</v>
      </c>
      <c r="AI345" s="127">
        <v>0</v>
      </c>
      <c r="AJ345" s="127">
        <v>7841</v>
      </c>
      <c r="AK345" s="127">
        <v>110523</v>
      </c>
      <c r="AL345" s="128">
        <v>2956761</v>
      </c>
      <c r="AN345" s="124">
        <v>336</v>
      </c>
      <c r="AO345" s="129">
        <v>336</v>
      </c>
      <c r="AP345" s="130" t="s">
        <v>398</v>
      </c>
      <c r="AQ345" s="131">
        <f t="shared" si="145"/>
        <v>2645142</v>
      </c>
      <c r="AR345" s="132">
        <v>1876434</v>
      </c>
      <c r="AS345" s="131">
        <f t="shared" si="155"/>
        <v>768708</v>
      </c>
      <c r="AT345" s="131">
        <v>170514</v>
      </c>
      <c r="AU345" s="131">
        <v>36039.5</v>
      </c>
      <c r="AV345" s="131">
        <v>43041.25</v>
      </c>
      <c r="AW345" s="131">
        <v>36781.5</v>
      </c>
      <c r="AX345" s="131">
        <v>15679.5</v>
      </c>
      <c r="AY345" s="131">
        <f t="shared" si="156"/>
        <v>-10400.362284427159</v>
      </c>
      <c r="AZ345" s="133">
        <f t="shared" si="157"/>
        <v>1060363.387715573</v>
      </c>
      <c r="BA345" s="134">
        <f t="shared" si="146"/>
        <v>499726.44588671078</v>
      </c>
      <c r="BB345" s="134"/>
      <c r="BC345" s="134"/>
      <c r="BD345" s="64"/>
      <c r="BE345" s="31">
        <v>336</v>
      </c>
      <c r="BF345" s="32" t="s">
        <v>398</v>
      </c>
      <c r="BG345" s="135">
        <v>0</v>
      </c>
      <c r="BH345" s="33">
        <v>-9</v>
      </c>
      <c r="BI345" s="33"/>
      <c r="BJ345" s="34">
        <v>-1</v>
      </c>
      <c r="BK345" s="35">
        <f t="shared" si="158"/>
        <v>-10</v>
      </c>
      <c r="BL345" s="34">
        <v>0</v>
      </c>
      <c r="BM345" s="34">
        <v>0</v>
      </c>
      <c r="BN345" s="35">
        <f t="shared" si="147"/>
        <v>0</v>
      </c>
      <c r="BO345" s="36">
        <f t="shared" si="148"/>
        <v>-10</v>
      </c>
      <c r="BP345" s="37"/>
      <c r="BQ345" s="35">
        <f t="shared" si="159"/>
        <v>-1</v>
      </c>
      <c r="BR345" s="37"/>
      <c r="BS345" s="136">
        <f t="shared" si="160"/>
        <v>768708</v>
      </c>
      <c r="BT345" s="137">
        <f t="shared" si="161"/>
        <v>768717</v>
      </c>
      <c r="BU345" s="138">
        <f t="shared" si="162"/>
        <v>-9</v>
      </c>
      <c r="BV345" s="137">
        <v>-10409.362284427159</v>
      </c>
      <c r="BW345" s="35">
        <f t="shared" si="163"/>
        <v>-10400.362284427159</v>
      </c>
      <c r="BX345" s="49" t="s">
        <v>26</v>
      </c>
      <c r="BY345" s="36">
        <f t="shared" si="149"/>
        <v>-10401.362284427159</v>
      </c>
      <c r="BZ345" s="139"/>
      <c r="CA345" s="70"/>
      <c r="CB345" s="124">
        <v>336</v>
      </c>
      <c r="CC345" s="125">
        <v>0</v>
      </c>
      <c r="CD345" s="140">
        <v>0</v>
      </c>
      <c r="CE345" s="140">
        <v>0</v>
      </c>
      <c r="CF345" s="140">
        <v>0</v>
      </c>
      <c r="CG345" s="141">
        <v>0</v>
      </c>
      <c r="CK345" s="139"/>
    </row>
    <row r="346" spans="1:89" x14ac:dyDescent="0.25">
      <c r="A346" s="119">
        <v>337</v>
      </c>
      <c r="B346" s="119">
        <v>337</v>
      </c>
      <c r="C346" s="120" t="s">
        <v>399</v>
      </c>
      <c r="D346" s="8">
        <f t="shared" si="150"/>
        <v>1</v>
      </c>
      <c r="E346" s="9">
        <f t="shared" ref="E346:G409" si="164">AD346+BH346</f>
        <v>18931</v>
      </c>
      <c r="F346" s="9">
        <f t="shared" si="164"/>
        <v>0</v>
      </c>
      <c r="G346" s="9">
        <f t="shared" si="164"/>
        <v>893</v>
      </c>
      <c r="H346" s="26">
        <f t="shared" si="151"/>
        <v>19824</v>
      </c>
      <c r="I346" s="27"/>
      <c r="J346" s="11">
        <f t="shared" si="138"/>
        <v>-58.400590856198683</v>
      </c>
      <c r="K346" s="121">
        <f t="shared" si="152"/>
        <v>-1.738951097292327E-2</v>
      </c>
      <c r="L346" s="28">
        <f t="shared" si="153"/>
        <v>893</v>
      </c>
      <c r="M346" s="26">
        <f t="shared" si="154"/>
        <v>834.59940914380127</v>
      </c>
      <c r="N346" s="29"/>
      <c r="O346" s="30">
        <f t="shared" si="139"/>
        <v>18989.400590856199</v>
      </c>
      <c r="Q346" s="11">
        <f t="shared" si="140"/>
        <v>0</v>
      </c>
      <c r="R346" s="9">
        <f t="shared" si="141"/>
        <v>-58.400590856198683</v>
      </c>
      <c r="S346" s="9">
        <f t="shared" si="142"/>
        <v>893</v>
      </c>
      <c r="T346" s="10">
        <f t="shared" si="143"/>
        <v>834.59940914380127</v>
      </c>
      <c r="V346" s="30">
        <f t="shared" si="144"/>
        <v>4251.3802872393962</v>
      </c>
      <c r="W346" s="123"/>
      <c r="X346" s="124">
        <v>337</v>
      </c>
      <c r="Y346" s="125">
        <v>1</v>
      </c>
      <c r="Z346" s="125">
        <v>0</v>
      </c>
      <c r="AA346" s="126">
        <v>0</v>
      </c>
      <c r="AB346" s="127">
        <v>18931</v>
      </c>
      <c r="AC346" s="127">
        <v>0</v>
      </c>
      <c r="AD346" s="127">
        <v>18931</v>
      </c>
      <c r="AE346" s="127">
        <v>0</v>
      </c>
      <c r="AF346" s="127">
        <v>893</v>
      </c>
      <c r="AG346" s="127">
        <v>19824</v>
      </c>
      <c r="AH346" s="127">
        <v>0</v>
      </c>
      <c r="AI346" s="127">
        <v>0</v>
      </c>
      <c r="AJ346" s="127">
        <v>0</v>
      </c>
      <c r="AK346" s="127">
        <v>0</v>
      </c>
      <c r="AL346" s="128">
        <v>19824</v>
      </c>
      <c r="AN346" s="124">
        <v>337</v>
      </c>
      <c r="AO346" s="129">
        <v>337</v>
      </c>
      <c r="AP346" s="130" t="s">
        <v>399</v>
      </c>
      <c r="AQ346" s="131">
        <f t="shared" si="145"/>
        <v>18931</v>
      </c>
      <c r="AR346" s="132">
        <v>24134</v>
      </c>
      <c r="AS346" s="131">
        <f t="shared" si="155"/>
        <v>0</v>
      </c>
      <c r="AT346" s="131">
        <v>1453</v>
      </c>
      <c r="AU346" s="131">
        <v>401</v>
      </c>
      <c r="AV346" s="131">
        <v>0</v>
      </c>
      <c r="AW346" s="131">
        <v>1593</v>
      </c>
      <c r="AX346" s="131">
        <v>0</v>
      </c>
      <c r="AY346" s="131">
        <f t="shared" si="156"/>
        <v>-88.619712760603761</v>
      </c>
      <c r="AZ346" s="133">
        <f t="shared" si="157"/>
        <v>3358.3802872393962</v>
      </c>
      <c r="BA346" s="134">
        <f t="shared" si="146"/>
        <v>-58.400590856198683</v>
      </c>
      <c r="BB346" s="134"/>
      <c r="BC346" s="134"/>
      <c r="BD346" s="64"/>
      <c r="BE346" s="31">
        <v>337</v>
      </c>
      <c r="BF346" s="32" t="s">
        <v>399</v>
      </c>
      <c r="BG346" s="135">
        <v>0</v>
      </c>
      <c r="BH346" s="33">
        <v>0</v>
      </c>
      <c r="BI346" s="33"/>
      <c r="BJ346" s="34">
        <v>0</v>
      </c>
      <c r="BK346" s="35">
        <f t="shared" si="158"/>
        <v>0</v>
      </c>
      <c r="BL346" s="34">
        <v>0</v>
      </c>
      <c r="BM346" s="34">
        <v>0</v>
      </c>
      <c r="BN346" s="35">
        <f t="shared" si="147"/>
        <v>0</v>
      </c>
      <c r="BO346" s="36">
        <f t="shared" si="148"/>
        <v>0</v>
      </c>
      <c r="BP346" s="37"/>
      <c r="BQ346" s="35">
        <f t="shared" si="159"/>
        <v>0</v>
      </c>
      <c r="BR346" s="37"/>
      <c r="BS346" s="136">
        <f t="shared" si="160"/>
        <v>0</v>
      </c>
      <c r="BT346" s="137">
        <f t="shared" si="161"/>
        <v>0</v>
      </c>
      <c r="BU346" s="138">
        <f t="shared" si="162"/>
        <v>0</v>
      </c>
      <c r="BV346" s="137">
        <v>-88.619712760603761</v>
      </c>
      <c r="BW346" s="35">
        <f t="shared" si="163"/>
        <v>-88.619712760603761</v>
      </c>
      <c r="BX346" s="49" t="s">
        <v>26</v>
      </c>
      <c r="BY346" s="36">
        <f t="shared" si="149"/>
        <v>-88.619712760603761</v>
      </c>
      <c r="BZ346" s="139"/>
      <c r="CA346" s="70"/>
      <c r="CB346" s="124">
        <v>337</v>
      </c>
      <c r="CC346" s="125">
        <v>0</v>
      </c>
      <c r="CD346" s="140">
        <v>0</v>
      </c>
      <c r="CE346" s="140">
        <v>0</v>
      </c>
      <c r="CF346" s="140">
        <v>0</v>
      </c>
      <c r="CG346" s="141">
        <v>0</v>
      </c>
      <c r="CK346" s="139"/>
    </row>
    <row r="347" spans="1:89" x14ac:dyDescent="0.25">
      <c r="A347" s="119">
        <v>338</v>
      </c>
      <c r="B347" s="119">
        <v>338</v>
      </c>
      <c r="C347" s="120" t="s">
        <v>400</v>
      </c>
      <c r="D347" s="8">
        <f t="shared" si="150"/>
        <v>0</v>
      </c>
      <c r="E347" s="9">
        <f t="shared" si="164"/>
        <v>0</v>
      </c>
      <c r="F347" s="9">
        <f t="shared" si="164"/>
        <v>0</v>
      </c>
      <c r="G347" s="9">
        <f t="shared" si="164"/>
        <v>0</v>
      </c>
      <c r="H347" s="26">
        <f t="shared" si="151"/>
        <v>0</v>
      </c>
      <c r="I347" s="27"/>
      <c r="J347" s="11">
        <f t="shared" si="138"/>
        <v>0</v>
      </c>
      <c r="K347" s="121" t="str">
        <f t="shared" si="152"/>
        <v/>
      </c>
      <c r="L347" s="28">
        <f t="shared" si="153"/>
        <v>0</v>
      </c>
      <c r="M347" s="26">
        <f t="shared" si="154"/>
        <v>0</v>
      </c>
      <c r="N347" s="29"/>
      <c r="O347" s="30">
        <f t="shared" si="139"/>
        <v>0</v>
      </c>
      <c r="Q347" s="11">
        <f t="shared" si="140"/>
        <v>0</v>
      </c>
      <c r="R347" s="9">
        <f t="shared" si="141"/>
        <v>0</v>
      </c>
      <c r="S347" s="9">
        <f t="shared" si="142"/>
        <v>0</v>
      </c>
      <c r="T347" s="10">
        <f t="shared" si="143"/>
        <v>0</v>
      </c>
      <c r="V347" s="30">
        <f t="shared" si="144"/>
        <v>0</v>
      </c>
      <c r="W347" s="123"/>
      <c r="X347" s="124">
        <v>338</v>
      </c>
      <c r="Y347" s="125"/>
      <c r="Z347" s="125"/>
      <c r="AA347" s="126"/>
      <c r="AB347" s="127"/>
      <c r="AC347" s="127"/>
      <c r="AD347" s="127"/>
      <c r="AE347" s="127"/>
      <c r="AF347" s="127"/>
      <c r="AG347" s="127"/>
      <c r="AH347" s="127"/>
      <c r="AI347" s="127"/>
      <c r="AJ347" s="127"/>
      <c r="AK347" s="127"/>
      <c r="AL347" s="128"/>
      <c r="AN347" s="124">
        <v>338</v>
      </c>
      <c r="AO347" s="129">
        <v>338</v>
      </c>
      <c r="AP347" s="130" t="s">
        <v>400</v>
      </c>
      <c r="AQ347" s="131">
        <f t="shared" si="145"/>
        <v>0</v>
      </c>
      <c r="AR347" s="132">
        <v>0</v>
      </c>
      <c r="AS347" s="131">
        <f t="shared" si="155"/>
        <v>0</v>
      </c>
      <c r="AT347" s="131">
        <v>0</v>
      </c>
      <c r="AU347" s="131">
        <v>0</v>
      </c>
      <c r="AV347" s="131">
        <v>0</v>
      </c>
      <c r="AW347" s="131">
        <v>0</v>
      </c>
      <c r="AX347" s="131">
        <v>0</v>
      </c>
      <c r="AY347" s="131">
        <f t="shared" si="156"/>
        <v>0</v>
      </c>
      <c r="AZ347" s="133">
        <f t="shared" si="157"/>
        <v>0</v>
      </c>
      <c r="BA347" s="134">
        <f t="shared" si="146"/>
        <v>0</v>
      </c>
      <c r="BB347" s="134"/>
      <c r="BC347" s="134"/>
      <c r="BD347" s="64"/>
      <c r="BE347" s="31">
        <v>338</v>
      </c>
      <c r="BF347" s="32" t="s">
        <v>400</v>
      </c>
      <c r="BG347" s="135">
        <v>0</v>
      </c>
      <c r="BH347" s="33">
        <v>0</v>
      </c>
      <c r="BI347" s="33"/>
      <c r="BJ347" s="34">
        <v>0</v>
      </c>
      <c r="BK347" s="35">
        <f t="shared" si="158"/>
        <v>0</v>
      </c>
      <c r="BL347" s="34">
        <v>0</v>
      </c>
      <c r="BM347" s="34">
        <v>0</v>
      </c>
      <c r="BN347" s="35">
        <f t="shared" si="147"/>
        <v>0</v>
      </c>
      <c r="BO347" s="36">
        <f t="shared" si="148"/>
        <v>0</v>
      </c>
      <c r="BP347" s="37"/>
      <c r="BQ347" s="35">
        <f t="shared" si="159"/>
        <v>0</v>
      </c>
      <c r="BR347" s="37"/>
      <c r="BS347" s="136">
        <f t="shared" si="160"/>
        <v>0</v>
      </c>
      <c r="BT347" s="137">
        <f t="shared" si="161"/>
        <v>0</v>
      </c>
      <c r="BU347" s="138">
        <f t="shared" si="162"/>
        <v>0</v>
      </c>
      <c r="BV347" s="137">
        <v>0</v>
      </c>
      <c r="BW347" s="35">
        <f t="shared" si="163"/>
        <v>0</v>
      </c>
      <c r="BX347" s="49" t="s">
        <v>26</v>
      </c>
      <c r="BY347" s="36">
        <f t="shared" si="149"/>
        <v>0</v>
      </c>
      <c r="BZ347" s="139"/>
      <c r="CA347" s="70"/>
      <c r="CB347" s="124">
        <v>338</v>
      </c>
      <c r="CC347" s="125"/>
      <c r="CD347" s="140"/>
      <c r="CE347" s="140"/>
      <c r="CF347" s="140"/>
      <c r="CG347" s="141"/>
      <c r="CK347" s="139"/>
    </row>
    <row r="348" spans="1:89" x14ac:dyDescent="0.25">
      <c r="A348" s="119">
        <v>339</v>
      </c>
      <c r="B348" s="119">
        <v>339</v>
      </c>
      <c r="C348" s="120" t="s">
        <v>401</v>
      </c>
      <c r="D348" s="8">
        <f t="shared" si="150"/>
        <v>0</v>
      </c>
      <c r="E348" s="9">
        <f t="shared" si="164"/>
        <v>0</v>
      </c>
      <c r="F348" s="9">
        <f t="shared" si="164"/>
        <v>0</v>
      </c>
      <c r="G348" s="9">
        <f t="shared" si="164"/>
        <v>0</v>
      </c>
      <c r="H348" s="26">
        <f t="shared" si="151"/>
        <v>0</v>
      </c>
      <c r="I348" s="27"/>
      <c r="J348" s="11">
        <f t="shared" si="138"/>
        <v>0</v>
      </c>
      <c r="K348" s="121" t="str">
        <f t="shared" si="152"/>
        <v/>
      </c>
      <c r="L348" s="28">
        <f t="shared" si="153"/>
        <v>0</v>
      </c>
      <c r="M348" s="26">
        <f t="shared" si="154"/>
        <v>0</v>
      </c>
      <c r="N348" s="29"/>
      <c r="O348" s="30">
        <f t="shared" si="139"/>
        <v>0</v>
      </c>
      <c r="Q348" s="11">
        <f t="shared" si="140"/>
        <v>0</v>
      </c>
      <c r="R348" s="9">
        <f t="shared" si="141"/>
        <v>0</v>
      </c>
      <c r="S348" s="9">
        <f t="shared" si="142"/>
        <v>0</v>
      </c>
      <c r="T348" s="10">
        <f t="shared" si="143"/>
        <v>0</v>
      </c>
      <c r="V348" s="30">
        <f t="shared" si="144"/>
        <v>0</v>
      </c>
      <c r="W348" s="123"/>
      <c r="X348" s="124">
        <v>339</v>
      </c>
      <c r="Y348" s="125"/>
      <c r="Z348" s="125"/>
      <c r="AA348" s="126"/>
      <c r="AB348" s="127"/>
      <c r="AC348" s="127"/>
      <c r="AD348" s="127"/>
      <c r="AE348" s="127"/>
      <c r="AF348" s="127"/>
      <c r="AG348" s="127"/>
      <c r="AH348" s="127"/>
      <c r="AI348" s="127"/>
      <c r="AJ348" s="127"/>
      <c r="AK348" s="127"/>
      <c r="AL348" s="128"/>
      <c r="AN348" s="124">
        <v>339</v>
      </c>
      <c r="AO348" s="129">
        <v>339</v>
      </c>
      <c r="AP348" s="130" t="s">
        <v>401</v>
      </c>
      <c r="AQ348" s="131">
        <f t="shared" si="145"/>
        <v>0</v>
      </c>
      <c r="AR348" s="132">
        <v>0</v>
      </c>
      <c r="AS348" s="131">
        <f t="shared" si="155"/>
        <v>0</v>
      </c>
      <c r="AT348" s="131">
        <v>0</v>
      </c>
      <c r="AU348" s="131">
        <v>0</v>
      </c>
      <c r="AV348" s="131">
        <v>0</v>
      </c>
      <c r="AW348" s="131">
        <v>0</v>
      </c>
      <c r="AX348" s="131">
        <v>0</v>
      </c>
      <c r="AY348" s="131">
        <f t="shared" si="156"/>
        <v>0</v>
      </c>
      <c r="AZ348" s="133">
        <f t="shared" si="157"/>
        <v>0</v>
      </c>
      <c r="BA348" s="134">
        <f t="shared" si="146"/>
        <v>0</v>
      </c>
      <c r="BB348" s="134"/>
      <c r="BC348" s="134"/>
      <c r="BD348" s="64"/>
      <c r="BE348" s="31">
        <v>339</v>
      </c>
      <c r="BF348" s="32" t="s">
        <v>401</v>
      </c>
      <c r="BG348" s="135">
        <v>0</v>
      </c>
      <c r="BH348" s="33">
        <v>0</v>
      </c>
      <c r="BI348" s="33"/>
      <c r="BJ348" s="34">
        <v>0</v>
      </c>
      <c r="BK348" s="35">
        <f t="shared" si="158"/>
        <v>0</v>
      </c>
      <c r="BL348" s="34">
        <v>0</v>
      </c>
      <c r="BM348" s="34">
        <v>0</v>
      </c>
      <c r="BN348" s="35">
        <f t="shared" si="147"/>
        <v>0</v>
      </c>
      <c r="BO348" s="36">
        <f t="shared" si="148"/>
        <v>0</v>
      </c>
      <c r="BP348" s="37"/>
      <c r="BQ348" s="35">
        <f t="shared" si="159"/>
        <v>0</v>
      </c>
      <c r="BR348" s="37"/>
      <c r="BS348" s="136">
        <f t="shared" si="160"/>
        <v>0</v>
      </c>
      <c r="BT348" s="137">
        <f t="shared" si="161"/>
        <v>0</v>
      </c>
      <c r="BU348" s="138">
        <f t="shared" si="162"/>
        <v>0</v>
      </c>
      <c r="BV348" s="137">
        <v>0</v>
      </c>
      <c r="BW348" s="35">
        <f t="shared" si="163"/>
        <v>0</v>
      </c>
      <c r="BX348" s="49" t="s">
        <v>26</v>
      </c>
      <c r="BY348" s="36">
        <f t="shared" si="149"/>
        <v>0</v>
      </c>
      <c r="BZ348" s="139"/>
      <c r="CA348" s="70"/>
      <c r="CB348" s="124">
        <v>339</v>
      </c>
      <c r="CC348" s="125"/>
      <c r="CD348" s="140"/>
      <c r="CE348" s="140"/>
      <c r="CF348" s="140"/>
      <c r="CG348" s="141"/>
      <c r="CK348" s="139"/>
    </row>
    <row r="349" spans="1:89" x14ac:dyDescent="0.25">
      <c r="A349" s="119">
        <v>340</v>
      </c>
      <c r="B349" s="119">
        <v>340</v>
      </c>
      <c r="C349" s="120" t="s">
        <v>402</v>
      </c>
      <c r="D349" s="8">
        <f t="shared" si="150"/>
        <v>15</v>
      </c>
      <c r="E349" s="9">
        <f t="shared" si="164"/>
        <v>227306</v>
      </c>
      <c r="F349" s="9">
        <f t="shared" si="164"/>
        <v>0</v>
      </c>
      <c r="G349" s="9">
        <f t="shared" si="164"/>
        <v>13398</v>
      </c>
      <c r="H349" s="26">
        <f t="shared" si="151"/>
        <v>240704</v>
      </c>
      <c r="I349" s="27"/>
      <c r="J349" s="11">
        <f t="shared" si="138"/>
        <v>-166.96076680330859</v>
      </c>
      <c r="K349" s="121">
        <f t="shared" si="152"/>
        <v>-5.9968532458510755E-3</v>
      </c>
      <c r="L349" s="28">
        <f t="shared" si="153"/>
        <v>13398</v>
      </c>
      <c r="M349" s="26">
        <f t="shared" si="154"/>
        <v>13231.039233196692</v>
      </c>
      <c r="N349" s="29"/>
      <c r="O349" s="30">
        <f t="shared" si="139"/>
        <v>227472.9607668033</v>
      </c>
      <c r="Q349" s="11">
        <f t="shared" si="140"/>
        <v>0</v>
      </c>
      <c r="R349" s="9">
        <f t="shared" si="141"/>
        <v>-166.96076680330859</v>
      </c>
      <c r="S349" s="9">
        <f t="shared" si="142"/>
        <v>13398</v>
      </c>
      <c r="T349" s="10">
        <f t="shared" si="143"/>
        <v>13231.039233196692</v>
      </c>
      <c r="V349" s="30">
        <f t="shared" si="144"/>
        <v>41239.396138686643</v>
      </c>
      <c r="W349" s="123"/>
      <c r="X349" s="124">
        <v>340</v>
      </c>
      <c r="Y349" s="125">
        <v>15</v>
      </c>
      <c r="Z349" s="125">
        <v>0</v>
      </c>
      <c r="AA349" s="126">
        <v>0</v>
      </c>
      <c r="AB349" s="127">
        <v>227306</v>
      </c>
      <c r="AC349" s="127">
        <v>0</v>
      </c>
      <c r="AD349" s="127">
        <v>227306</v>
      </c>
      <c r="AE349" s="127">
        <v>0</v>
      </c>
      <c r="AF349" s="127">
        <v>13398</v>
      </c>
      <c r="AG349" s="127">
        <v>240704</v>
      </c>
      <c r="AH349" s="127">
        <v>0</v>
      </c>
      <c r="AI349" s="127">
        <v>0</v>
      </c>
      <c r="AJ349" s="127">
        <v>0</v>
      </c>
      <c r="AK349" s="127">
        <v>0</v>
      </c>
      <c r="AL349" s="128">
        <v>240704</v>
      </c>
      <c r="AN349" s="124">
        <v>340</v>
      </c>
      <c r="AO349" s="129">
        <v>340</v>
      </c>
      <c r="AP349" s="130" t="s">
        <v>402</v>
      </c>
      <c r="AQ349" s="131">
        <f t="shared" si="145"/>
        <v>227306</v>
      </c>
      <c r="AR349" s="132">
        <v>235071</v>
      </c>
      <c r="AS349" s="131">
        <f t="shared" si="155"/>
        <v>0</v>
      </c>
      <c r="AT349" s="131">
        <v>4153</v>
      </c>
      <c r="AU349" s="131">
        <v>724.5</v>
      </c>
      <c r="AV349" s="131">
        <v>13058.75</v>
      </c>
      <c r="AW349" s="131">
        <v>1749.25</v>
      </c>
      <c r="AX349" s="131">
        <v>8409.25</v>
      </c>
      <c r="AY349" s="131">
        <f t="shared" si="156"/>
        <v>-253.35386131335508</v>
      </c>
      <c r="AZ349" s="133">
        <f t="shared" si="157"/>
        <v>27841.396138686643</v>
      </c>
      <c r="BA349" s="134">
        <f t="shared" si="146"/>
        <v>-166.96076680330859</v>
      </c>
      <c r="BB349" s="134"/>
      <c r="BC349" s="134"/>
      <c r="BD349" s="64"/>
      <c r="BE349" s="31">
        <v>340</v>
      </c>
      <c r="BF349" s="32" t="s">
        <v>402</v>
      </c>
      <c r="BG349" s="135">
        <v>0</v>
      </c>
      <c r="BH349" s="33">
        <v>0</v>
      </c>
      <c r="BI349" s="33"/>
      <c r="BJ349" s="34">
        <v>0</v>
      </c>
      <c r="BK349" s="35">
        <f t="shared" si="158"/>
        <v>0</v>
      </c>
      <c r="BL349" s="34">
        <v>0</v>
      </c>
      <c r="BM349" s="34">
        <v>0</v>
      </c>
      <c r="BN349" s="35">
        <f t="shared" si="147"/>
        <v>0</v>
      </c>
      <c r="BO349" s="36">
        <f t="shared" si="148"/>
        <v>0</v>
      </c>
      <c r="BP349" s="37"/>
      <c r="BQ349" s="35">
        <f t="shared" si="159"/>
        <v>0</v>
      </c>
      <c r="BR349" s="37"/>
      <c r="BS349" s="136">
        <f t="shared" si="160"/>
        <v>0</v>
      </c>
      <c r="BT349" s="137">
        <f t="shared" si="161"/>
        <v>0</v>
      </c>
      <c r="BU349" s="138">
        <f t="shared" si="162"/>
        <v>0</v>
      </c>
      <c r="BV349" s="137">
        <v>-253.35386131335508</v>
      </c>
      <c r="BW349" s="35">
        <f t="shared" si="163"/>
        <v>-253.35386131335508</v>
      </c>
      <c r="BX349" s="49" t="s">
        <v>26</v>
      </c>
      <c r="BY349" s="36">
        <f t="shared" si="149"/>
        <v>-253.35386131335508</v>
      </c>
      <c r="BZ349" s="139"/>
      <c r="CA349" s="70"/>
      <c r="CB349" s="124">
        <v>340</v>
      </c>
      <c r="CC349" s="125">
        <v>0</v>
      </c>
      <c r="CD349" s="140">
        <v>0</v>
      </c>
      <c r="CE349" s="140">
        <v>0</v>
      </c>
      <c r="CF349" s="140">
        <v>0</v>
      </c>
      <c r="CG349" s="141">
        <v>0</v>
      </c>
      <c r="CK349" s="139"/>
    </row>
    <row r="350" spans="1:89" x14ac:dyDescent="0.25">
      <c r="A350" s="119">
        <v>341</v>
      </c>
      <c r="B350" s="119">
        <v>341</v>
      </c>
      <c r="C350" s="120" t="s">
        <v>403</v>
      </c>
      <c r="D350" s="8">
        <f t="shared" si="150"/>
        <v>1.52</v>
      </c>
      <c r="E350" s="9">
        <f t="shared" si="164"/>
        <v>19015</v>
      </c>
      <c r="F350" s="9">
        <f t="shared" si="164"/>
        <v>0</v>
      </c>
      <c r="G350" s="9">
        <f t="shared" si="164"/>
        <v>1357</v>
      </c>
      <c r="H350" s="26">
        <f t="shared" si="151"/>
        <v>20372</v>
      </c>
      <c r="I350" s="27"/>
      <c r="J350" s="11">
        <f t="shared" si="138"/>
        <v>2853.0869244400214</v>
      </c>
      <c r="K350" s="121">
        <f t="shared" si="152"/>
        <v>0.13264061719900924</v>
      </c>
      <c r="L350" s="28">
        <f t="shared" si="153"/>
        <v>1357</v>
      </c>
      <c r="M350" s="26">
        <f t="shared" si="154"/>
        <v>4210.0869244400219</v>
      </c>
      <c r="N350" s="29"/>
      <c r="O350" s="30">
        <f t="shared" si="139"/>
        <v>16161.913075559978</v>
      </c>
      <c r="Q350" s="11">
        <f t="shared" si="140"/>
        <v>0</v>
      </c>
      <c r="R350" s="9">
        <f t="shared" si="141"/>
        <v>2853.0869244400214</v>
      </c>
      <c r="S350" s="9">
        <f t="shared" si="142"/>
        <v>1357</v>
      </c>
      <c r="T350" s="10">
        <f t="shared" si="143"/>
        <v>4210.0869244400219</v>
      </c>
      <c r="V350" s="30">
        <f t="shared" si="144"/>
        <v>22866.903864208893</v>
      </c>
      <c r="W350" s="123"/>
      <c r="X350" s="124">
        <v>341</v>
      </c>
      <c r="Y350" s="125">
        <v>1.52</v>
      </c>
      <c r="Z350" s="125">
        <v>0</v>
      </c>
      <c r="AA350" s="126">
        <v>0</v>
      </c>
      <c r="AB350" s="127">
        <v>19015</v>
      </c>
      <c r="AC350" s="127">
        <v>0</v>
      </c>
      <c r="AD350" s="127">
        <v>19015</v>
      </c>
      <c r="AE350" s="127">
        <v>0</v>
      </c>
      <c r="AF350" s="127">
        <v>1357</v>
      </c>
      <c r="AG350" s="127">
        <v>20372</v>
      </c>
      <c r="AH350" s="127">
        <v>0</v>
      </c>
      <c r="AI350" s="127">
        <v>0</v>
      </c>
      <c r="AJ350" s="127">
        <v>0</v>
      </c>
      <c r="AK350" s="127">
        <v>0</v>
      </c>
      <c r="AL350" s="128">
        <v>20372</v>
      </c>
      <c r="AN350" s="124">
        <v>341</v>
      </c>
      <c r="AO350" s="129">
        <v>341</v>
      </c>
      <c r="AP350" s="130" t="s">
        <v>403</v>
      </c>
      <c r="AQ350" s="131">
        <f t="shared" si="145"/>
        <v>19015</v>
      </c>
      <c r="AR350" s="132">
        <v>14465</v>
      </c>
      <c r="AS350" s="131">
        <f t="shared" si="155"/>
        <v>4550</v>
      </c>
      <c r="AT350" s="131">
        <v>3616</v>
      </c>
      <c r="AU350" s="131">
        <v>0</v>
      </c>
      <c r="AV350" s="131">
        <v>10546.25</v>
      </c>
      <c r="AW350" s="131">
        <v>0</v>
      </c>
      <c r="AX350" s="131">
        <v>3018.25</v>
      </c>
      <c r="AY350" s="131">
        <f t="shared" si="156"/>
        <v>-220.59613579110737</v>
      </c>
      <c r="AZ350" s="133">
        <f t="shared" si="157"/>
        <v>21509.903864208893</v>
      </c>
      <c r="BA350" s="134">
        <f t="shared" si="146"/>
        <v>2853.0869244400214</v>
      </c>
      <c r="BB350" s="134"/>
      <c r="BC350" s="134"/>
      <c r="BD350" s="64"/>
      <c r="BE350" s="31">
        <v>341</v>
      </c>
      <c r="BF350" s="32" t="s">
        <v>403</v>
      </c>
      <c r="BG350" s="135">
        <v>0</v>
      </c>
      <c r="BH350" s="33">
        <v>0</v>
      </c>
      <c r="BI350" s="33"/>
      <c r="BJ350" s="34">
        <v>0</v>
      </c>
      <c r="BK350" s="35">
        <f t="shared" si="158"/>
        <v>0</v>
      </c>
      <c r="BL350" s="34">
        <v>0</v>
      </c>
      <c r="BM350" s="34">
        <v>0</v>
      </c>
      <c r="BN350" s="35">
        <f t="shared" si="147"/>
        <v>0</v>
      </c>
      <c r="BO350" s="36">
        <f t="shared" si="148"/>
        <v>0</v>
      </c>
      <c r="BP350" s="37"/>
      <c r="BQ350" s="35">
        <f t="shared" si="159"/>
        <v>0</v>
      </c>
      <c r="BR350" s="37"/>
      <c r="BS350" s="136">
        <f t="shared" si="160"/>
        <v>4550</v>
      </c>
      <c r="BT350" s="137">
        <f t="shared" si="161"/>
        <v>4550</v>
      </c>
      <c r="BU350" s="138">
        <f t="shared" si="162"/>
        <v>0</v>
      </c>
      <c r="BV350" s="137">
        <v>-220.59613579110737</v>
      </c>
      <c r="BW350" s="35">
        <f t="shared" si="163"/>
        <v>-220.59613579110737</v>
      </c>
      <c r="BX350" s="49" t="s">
        <v>26</v>
      </c>
      <c r="BY350" s="36">
        <f t="shared" si="149"/>
        <v>-220.59613579110737</v>
      </c>
      <c r="BZ350" s="139"/>
      <c r="CA350" s="70"/>
      <c r="CB350" s="124">
        <v>341</v>
      </c>
      <c r="CC350" s="125">
        <v>0</v>
      </c>
      <c r="CD350" s="140">
        <v>0</v>
      </c>
      <c r="CE350" s="140">
        <v>0</v>
      </c>
      <c r="CF350" s="140">
        <v>0</v>
      </c>
      <c r="CG350" s="141">
        <v>0</v>
      </c>
      <c r="CK350" s="139"/>
    </row>
    <row r="351" spans="1:89" x14ac:dyDescent="0.25">
      <c r="A351" s="119">
        <v>342</v>
      </c>
      <c r="B351" s="119">
        <v>342</v>
      </c>
      <c r="C351" s="120" t="s">
        <v>404</v>
      </c>
      <c r="D351" s="8">
        <f t="shared" si="150"/>
        <v>3.33</v>
      </c>
      <c r="E351" s="9">
        <f t="shared" si="164"/>
        <v>49516</v>
      </c>
      <c r="F351" s="9">
        <f t="shared" si="164"/>
        <v>0</v>
      </c>
      <c r="G351" s="9">
        <f t="shared" si="164"/>
        <v>2974</v>
      </c>
      <c r="H351" s="26">
        <f t="shared" si="151"/>
        <v>52490</v>
      </c>
      <c r="I351" s="27"/>
      <c r="J351" s="11">
        <f t="shared" si="138"/>
        <v>0</v>
      </c>
      <c r="K351" s="121">
        <f t="shared" si="152"/>
        <v>0</v>
      </c>
      <c r="L351" s="28">
        <f t="shared" si="153"/>
        <v>2974</v>
      </c>
      <c r="M351" s="26">
        <f t="shared" si="154"/>
        <v>2974</v>
      </c>
      <c r="N351" s="29"/>
      <c r="O351" s="30">
        <f t="shared" si="139"/>
        <v>49516</v>
      </c>
      <c r="Q351" s="11">
        <f t="shared" si="140"/>
        <v>0</v>
      </c>
      <c r="R351" s="9">
        <f t="shared" si="141"/>
        <v>0</v>
      </c>
      <c r="S351" s="9">
        <f t="shared" si="142"/>
        <v>2974</v>
      </c>
      <c r="T351" s="10">
        <f t="shared" si="143"/>
        <v>2974</v>
      </c>
      <c r="V351" s="30">
        <f t="shared" si="144"/>
        <v>18927</v>
      </c>
      <c r="W351" s="123"/>
      <c r="X351" s="124">
        <v>342</v>
      </c>
      <c r="Y351" s="125">
        <v>3.33</v>
      </c>
      <c r="Z351" s="125">
        <v>0</v>
      </c>
      <c r="AA351" s="126">
        <v>0</v>
      </c>
      <c r="AB351" s="127">
        <v>49516</v>
      </c>
      <c r="AC351" s="127">
        <v>0</v>
      </c>
      <c r="AD351" s="127">
        <v>49516</v>
      </c>
      <c r="AE351" s="127">
        <v>0</v>
      </c>
      <c r="AF351" s="127">
        <v>2974</v>
      </c>
      <c r="AG351" s="127">
        <v>52490</v>
      </c>
      <c r="AH351" s="127">
        <v>0</v>
      </c>
      <c r="AI351" s="127">
        <v>0</v>
      </c>
      <c r="AJ351" s="127">
        <v>0</v>
      </c>
      <c r="AK351" s="127">
        <v>0</v>
      </c>
      <c r="AL351" s="128">
        <v>52490</v>
      </c>
      <c r="AN351" s="124">
        <v>342</v>
      </c>
      <c r="AO351" s="129">
        <v>342</v>
      </c>
      <c r="AP351" s="130" t="s">
        <v>404</v>
      </c>
      <c r="AQ351" s="131">
        <f t="shared" si="145"/>
        <v>49516</v>
      </c>
      <c r="AR351" s="132">
        <v>71418</v>
      </c>
      <c r="AS351" s="131">
        <f t="shared" si="155"/>
        <v>0</v>
      </c>
      <c r="AT351" s="131">
        <v>0</v>
      </c>
      <c r="AU351" s="131">
        <v>0</v>
      </c>
      <c r="AV351" s="131">
        <v>4358.25</v>
      </c>
      <c r="AW351" s="131">
        <v>0</v>
      </c>
      <c r="AX351" s="131">
        <v>11594.75</v>
      </c>
      <c r="AY351" s="131">
        <f t="shared" si="156"/>
        <v>0</v>
      </c>
      <c r="AZ351" s="133">
        <f t="shared" si="157"/>
        <v>15953</v>
      </c>
      <c r="BA351" s="134">
        <f t="shared" si="146"/>
        <v>0</v>
      </c>
      <c r="BB351" s="134"/>
      <c r="BC351" s="134"/>
      <c r="BD351" s="64"/>
      <c r="BE351" s="31">
        <v>342</v>
      </c>
      <c r="BF351" s="32" t="s">
        <v>404</v>
      </c>
      <c r="BG351" s="135">
        <v>0</v>
      </c>
      <c r="BH351" s="33">
        <v>0</v>
      </c>
      <c r="BI351" s="33"/>
      <c r="BJ351" s="34">
        <v>0</v>
      </c>
      <c r="BK351" s="35">
        <f t="shared" si="158"/>
        <v>0</v>
      </c>
      <c r="BL351" s="34">
        <v>0</v>
      </c>
      <c r="BM351" s="34">
        <v>0</v>
      </c>
      <c r="BN351" s="35">
        <f t="shared" si="147"/>
        <v>0</v>
      </c>
      <c r="BO351" s="36">
        <f t="shared" si="148"/>
        <v>0</v>
      </c>
      <c r="BP351" s="37"/>
      <c r="BQ351" s="35">
        <f t="shared" si="159"/>
        <v>0</v>
      </c>
      <c r="BR351" s="37"/>
      <c r="BS351" s="136">
        <f t="shared" si="160"/>
        <v>0</v>
      </c>
      <c r="BT351" s="137">
        <f t="shared" si="161"/>
        <v>0</v>
      </c>
      <c r="BU351" s="138">
        <f t="shared" si="162"/>
        <v>0</v>
      </c>
      <c r="BV351" s="137">
        <v>0</v>
      </c>
      <c r="BW351" s="35">
        <f t="shared" si="163"/>
        <v>0</v>
      </c>
      <c r="BX351" s="49" t="s">
        <v>26</v>
      </c>
      <c r="BY351" s="36">
        <f t="shared" si="149"/>
        <v>0</v>
      </c>
      <c r="BZ351" s="139"/>
      <c r="CA351" s="70"/>
      <c r="CB351" s="124">
        <v>342</v>
      </c>
      <c r="CC351" s="125">
        <v>0</v>
      </c>
      <c r="CD351" s="140">
        <v>0</v>
      </c>
      <c r="CE351" s="140">
        <v>0</v>
      </c>
      <c r="CF351" s="140">
        <v>0</v>
      </c>
      <c r="CG351" s="141">
        <v>0</v>
      </c>
      <c r="CK351" s="139"/>
    </row>
    <row r="352" spans="1:89" x14ac:dyDescent="0.25">
      <c r="A352" s="119">
        <v>343</v>
      </c>
      <c r="B352" s="119">
        <v>343</v>
      </c>
      <c r="C352" s="120" t="s">
        <v>405</v>
      </c>
      <c r="D352" s="8">
        <f t="shared" si="150"/>
        <v>27.02</v>
      </c>
      <c r="E352" s="9">
        <f t="shared" si="164"/>
        <v>297513</v>
      </c>
      <c r="F352" s="9">
        <f t="shared" si="164"/>
        <v>0</v>
      </c>
      <c r="G352" s="9">
        <f t="shared" si="164"/>
        <v>23237</v>
      </c>
      <c r="H352" s="26">
        <f t="shared" si="151"/>
        <v>320750</v>
      </c>
      <c r="I352" s="27"/>
      <c r="J352" s="11">
        <f t="shared" si="138"/>
        <v>0</v>
      </c>
      <c r="K352" s="121">
        <f t="shared" si="152"/>
        <v>0</v>
      </c>
      <c r="L352" s="28">
        <f t="shared" si="153"/>
        <v>23237</v>
      </c>
      <c r="M352" s="26">
        <f t="shared" si="154"/>
        <v>23237</v>
      </c>
      <c r="N352" s="29"/>
      <c r="O352" s="30">
        <f t="shared" si="139"/>
        <v>297513</v>
      </c>
      <c r="Q352" s="11">
        <f t="shared" si="140"/>
        <v>12327</v>
      </c>
      <c r="R352" s="9">
        <f t="shared" si="141"/>
        <v>0</v>
      </c>
      <c r="S352" s="9">
        <f t="shared" si="142"/>
        <v>24130</v>
      </c>
      <c r="T352" s="10">
        <f t="shared" si="143"/>
        <v>35564</v>
      </c>
      <c r="V352" s="30">
        <f t="shared" si="144"/>
        <v>121555.5</v>
      </c>
      <c r="W352" s="123"/>
      <c r="X352" s="124">
        <v>343</v>
      </c>
      <c r="Y352" s="125">
        <v>27.02</v>
      </c>
      <c r="Z352" s="125">
        <v>0</v>
      </c>
      <c r="AA352" s="126">
        <v>0</v>
      </c>
      <c r="AB352" s="127">
        <v>297513</v>
      </c>
      <c r="AC352" s="127">
        <v>0</v>
      </c>
      <c r="AD352" s="127">
        <v>297513</v>
      </c>
      <c r="AE352" s="127">
        <v>0</v>
      </c>
      <c r="AF352" s="127">
        <v>23237</v>
      </c>
      <c r="AG352" s="127">
        <v>320750</v>
      </c>
      <c r="AH352" s="127">
        <v>11434</v>
      </c>
      <c r="AI352" s="127">
        <v>0</v>
      </c>
      <c r="AJ352" s="127">
        <v>893</v>
      </c>
      <c r="AK352" s="127">
        <v>12327</v>
      </c>
      <c r="AL352" s="128">
        <v>333077</v>
      </c>
      <c r="AN352" s="124">
        <v>343</v>
      </c>
      <c r="AO352" s="129">
        <v>343</v>
      </c>
      <c r="AP352" s="130" t="s">
        <v>405</v>
      </c>
      <c r="AQ352" s="131">
        <f t="shared" si="145"/>
        <v>297513</v>
      </c>
      <c r="AR352" s="132">
        <v>466821</v>
      </c>
      <c r="AS352" s="131">
        <f t="shared" si="155"/>
        <v>0</v>
      </c>
      <c r="AT352" s="131">
        <v>0</v>
      </c>
      <c r="AU352" s="131">
        <v>34382.5</v>
      </c>
      <c r="AV352" s="131">
        <v>24472.5</v>
      </c>
      <c r="AW352" s="131">
        <v>18845</v>
      </c>
      <c r="AX352" s="131">
        <v>8291.5</v>
      </c>
      <c r="AY352" s="131">
        <f t="shared" si="156"/>
        <v>0</v>
      </c>
      <c r="AZ352" s="133">
        <f t="shared" si="157"/>
        <v>85991.5</v>
      </c>
      <c r="BA352" s="134">
        <f t="shared" si="146"/>
        <v>0</v>
      </c>
      <c r="BB352" s="134"/>
      <c r="BC352" s="134"/>
      <c r="BD352" s="64"/>
      <c r="BE352" s="31">
        <v>343</v>
      </c>
      <c r="BF352" s="32" t="s">
        <v>405</v>
      </c>
      <c r="BG352" s="135">
        <v>0</v>
      </c>
      <c r="BH352" s="33">
        <v>0</v>
      </c>
      <c r="BI352" s="33"/>
      <c r="BJ352" s="34">
        <v>0</v>
      </c>
      <c r="BK352" s="35">
        <f t="shared" si="158"/>
        <v>0</v>
      </c>
      <c r="BL352" s="34">
        <v>0</v>
      </c>
      <c r="BM352" s="34">
        <v>0</v>
      </c>
      <c r="BN352" s="35">
        <f t="shared" si="147"/>
        <v>0</v>
      </c>
      <c r="BO352" s="36">
        <f t="shared" si="148"/>
        <v>0</v>
      </c>
      <c r="BP352" s="37"/>
      <c r="BQ352" s="35">
        <f t="shared" si="159"/>
        <v>0</v>
      </c>
      <c r="BR352" s="37"/>
      <c r="BS352" s="136">
        <f t="shared" si="160"/>
        <v>0</v>
      </c>
      <c r="BT352" s="137">
        <f t="shared" si="161"/>
        <v>0</v>
      </c>
      <c r="BU352" s="138">
        <f t="shared" si="162"/>
        <v>0</v>
      </c>
      <c r="BV352" s="137">
        <v>0</v>
      </c>
      <c r="BW352" s="35">
        <f t="shared" si="163"/>
        <v>0</v>
      </c>
      <c r="BX352" s="49" t="s">
        <v>26</v>
      </c>
      <c r="BY352" s="36">
        <f t="shared" si="149"/>
        <v>0</v>
      </c>
      <c r="BZ352" s="139"/>
      <c r="CA352" s="70"/>
      <c r="CB352" s="124">
        <v>343</v>
      </c>
      <c r="CC352" s="125">
        <v>0</v>
      </c>
      <c r="CD352" s="140">
        <v>0</v>
      </c>
      <c r="CE352" s="140">
        <v>0</v>
      </c>
      <c r="CF352" s="140">
        <v>0</v>
      </c>
      <c r="CG352" s="141">
        <v>0</v>
      </c>
      <c r="CK352" s="139"/>
    </row>
    <row r="353" spans="1:89" x14ac:dyDescent="0.25">
      <c r="A353" s="119">
        <v>344</v>
      </c>
      <c r="B353" s="119">
        <v>344</v>
      </c>
      <c r="C353" s="120" t="s">
        <v>406</v>
      </c>
      <c r="D353" s="8">
        <f t="shared" si="150"/>
        <v>2.5</v>
      </c>
      <c r="E353" s="9">
        <f t="shared" si="164"/>
        <v>30280</v>
      </c>
      <c r="F353" s="9">
        <f t="shared" si="164"/>
        <v>0</v>
      </c>
      <c r="G353" s="9">
        <f t="shared" si="164"/>
        <v>2234</v>
      </c>
      <c r="H353" s="26">
        <f t="shared" si="151"/>
        <v>32514</v>
      </c>
      <c r="I353" s="27"/>
      <c r="J353" s="11">
        <f t="shared" si="138"/>
        <v>8865.5573835002378</v>
      </c>
      <c r="K353" s="121">
        <f t="shared" si="152"/>
        <v>0.32716950239411902</v>
      </c>
      <c r="L353" s="28">
        <f t="shared" si="153"/>
        <v>2234</v>
      </c>
      <c r="M353" s="26">
        <f t="shared" si="154"/>
        <v>11099.557383500238</v>
      </c>
      <c r="N353" s="29"/>
      <c r="O353" s="30">
        <f t="shared" si="139"/>
        <v>21414.442616499764</v>
      </c>
      <c r="Q353" s="11">
        <f t="shared" si="140"/>
        <v>0</v>
      </c>
      <c r="R353" s="9">
        <f t="shared" si="141"/>
        <v>8865.5573835002378</v>
      </c>
      <c r="S353" s="9">
        <f t="shared" si="142"/>
        <v>2234</v>
      </c>
      <c r="T353" s="10">
        <f t="shared" si="143"/>
        <v>11099.557383500238</v>
      </c>
      <c r="V353" s="30">
        <f t="shared" si="144"/>
        <v>29331.75</v>
      </c>
      <c r="W353" s="123"/>
      <c r="X353" s="124">
        <v>344</v>
      </c>
      <c r="Y353" s="125">
        <v>2.5</v>
      </c>
      <c r="Z353" s="125">
        <v>0</v>
      </c>
      <c r="AA353" s="126">
        <v>0</v>
      </c>
      <c r="AB353" s="127">
        <v>30280</v>
      </c>
      <c r="AC353" s="127">
        <v>0</v>
      </c>
      <c r="AD353" s="127">
        <v>30280</v>
      </c>
      <c r="AE353" s="127">
        <v>0</v>
      </c>
      <c r="AF353" s="127">
        <v>2234</v>
      </c>
      <c r="AG353" s="127">
        <v>32514</v>
      </c>
      <c r="AH353" s="127">
        <v>0</v>
      </c>
      <c r="AI353" s="127">
        <v>0</v>
      </c>
      <c r="AJ353" s="127">
        <v>0</v>
      </c>
      <c r="AK353" s="127">
        <v>0</v>
      </c>
      <c r="AL353" s="128">
        <v>32514</v>
      </c>
      <c r="AN353" s="124">
        <v>344</v>
      </c>
      <c r="AO353" s="129">
        <v>344</v>
      </c>
      <c r="AP353" s="130" t="s">
        <v>406</v>
      </c>
      <c r="AQ353" s="131">
        <f t="shared" si="145"/>
        <v>30280</v>
      </c>
      <c r="AR353" s="132">
        <v>16827</v>
      </c>
      <c r="AS353" s="131">
        <f t="shared" si="155"/>
        <v>13453</v>
      </c>
      <c r="AT353" s="131">
        <v>0</v>
      </c>
      <c r="AU353" s="131">
        <v>1729.5</v>
      </c>
      <c r="AV353" s="131">
        <v>11915.25</v>
      </c>
      <c r="AW353" s="131">
        <v>0</v>
      </c>
      <c r="AX353" s="131">
        <v>0</v>
      </c>
      <c r="AY353" s="131">
        <f t="shared" si="156"/>
        <v>0</v>
      </c>
      <c r="AZ353" s="133">
        <f t="shared" si="157"/>
        <v>27097.75</v>
      </c>
      <c r="BA353" s="134">
        <f t="shared" si="146"/>
        <v>8865.5573835002378</v>
      </c>
      <c r="BB353" s="134"/>
      <c r="BC353" s="134"/>
      <c r="BD353" s="64"/>
      <c r="BE353" s="31">
        <v>344</v>
      </c>
      <c r="BF353" s="32" t="s">
        <v>406</v>
      </c>
      <c r="BG353" s="135">
        <v>0</v>
      </c>
      <c r="BH353" s="33">
        <v>0</v>
      </c>
      <c r="BI353" s="33"/>
      <c r="BJ353" s="34">
        <v>0</v>
      </c>
      <c r="BK353" s="35">
        <f t="shared" si="158"/>
        <v>0</v>
      </c>
      <c r="BL353" s="34">
        <v>0</v>
      </c>
      <c r="BM353" s="34">
        <v>0</v>
      </c>
      <c r="BN353" s="35">
        <f t="shared" si="147"/>
        <v>0</v>
      </c>
      <c r="BO353" s="36">
        <f t="shared" si="148"/>
        <v>0</v>
      </c>
      <c r="BP353" s="37"/>
      <c r="BQ353" s="35">
        <f t="shared" si="159"/>
        <v>0</v>
      </c>
      <c r="BR353" s="37"/>
      <c r="BS353" s="136">
        <f t="shared" si="160"/>
        <v>13453</v>
      </c>
      <c r="BT353" s="137">
        <f t="shared" si="161"/>
        <v>13453</v>
      </c>
      <c r="BU353" s="138">
        <f t="shared" si="162"/>
        <v>0</v>
      </c>
      <c r="BV353" s="137">
        <v>0</v>
      </c>
      <c r="BW353" s="35">
        <f t="shared" si="163"/>
        <v>0</v>
      </c>
      <c r="BX353" s="49" t="s">
        <v>26</v>
      </c>
      <c r="BY353" s="36">
        <f t="shared" si="149"/>
        <v>0</v>
      </c>
      <c r="BZ353" s="139"/>
      <c r="CA353" s="70"/>
      <c r="CB353" s="124">
        <v>344</v>
      </c>
      <c r="CC353" s="125">
        <v>0</v>
      </c>
      <c r="CD353" s="140">
        <v>0</v>
      </c>
      <c r="CE353" s="140">
        <v>0</v>
      </c>
      <c r="CF353" s="140">
        <v>0</v>
      </c>
      <c r="CG353" s="141">
        <v>0</v>
      </c>
      <c r="CK353" s="139"/>
    </row>
    <row r="354" spans="1:89" x14ac:dyDescent="0.25">
      <c r="A354" s="119">
        <v>345</v>
      </c>
      <c r="B354" s="119">
        <v>345</v>
      </c>
      <c r="C354" s="120" t="s">
        <v>407</v>
      </c>
      <c r="D354" s="8">
        <f t="shared" si="150"/>
        <v>0</v>
      </c>
      <c r="E354" s="9">
        <f t="shared" si="164"/>
        <v>0</v>
      </c>
      <c r="F354" s="9">
        <f t="shared" si="164"/>
        <v>0</v>
      </c>
      <c r="G354" s="9">
        <f t="shared" si="164"/>
        <v>0</v>
      </c>
      <c r="H354" s="26">
        <f t="shared" si="151"/>
        <v>0</v>
      </c>
      <c r="I354" s="27"/>
      <c r="J354" s="11">
        <f t="shared" si="138"/>
        <v>0</v>
      </c>
      <c r="K354" s="121" t="str">
        <f t="shared" si="152"/>
        <v/>
      </c>
      <c r="L354" s="28">
        <f t="shared" si="153"/>
        <v>0</v>
      </c>
      <c r="M354" s="26">
        <f t="shared" si="154"/>
        <v>0</v>
      </c>
      <c r="N354" s="29"/>
      <c r="O354" s="30">
        <f t="shared" si="139"/>
        <v>0</v>
      </c>
      <c r="Q354" s="11">
        <f t="shared" si="140"/>
        <v>0</v>
      </c>
      <c r="R354" s="9">
        <f t="shared" si="141"/>
        <v>0</v>
      </c>
      <c r="S354" s="9">
        <f t="shared" si="142"/>
        <v>0</v>
      </c>
      <c r="T354" s="10">
        <f t="shared" si="143"/>
        <v>0</v>
      </c>
      <c r="V354" s="30">
        <f t="shared" si="144"/>
        <v>0</v>
      </c>
      <c r="W354" s="123"/>
      <c r="X354" s="124">
        <v>345</v>
      </c>
      <c r="Y354" s="125"/>
      <c r="Z354" s="125"/>
      <c r="AA354" s="126"/>
      <c r="AB354" s="127"/>
      <c r="AC354" s="127"/>
      <c r="AD354" s="127"/>
      <c r="AE354" s="127"/>
      <c r="AF354" s="127"/>
      <c r="AG354" s="127"/>
      <c r="AH354" s="127"/>
      <c r="AI354" s="127"/>
      <c r="AJ354" s="127"/>
      <c r="AK354" s="127"/>
      <c r="AL354" s="128"/>
      <c r="AN354" s="124">
        <v>345</v>
      </c>
      <c r="AO354" s="129">
        <v>345</v>
      </c>
      <c r="AP354" s="130" t="s">
        <v>407</v>
      </c>
      <c r="AQ354" s="131">
        <f t="shared" si="145"/>
        <v>0</v>
      </c>
      <c r="AR354" s="132">
        <v>0</v>
      </c>
      <c r="AS354" s="131">
        <f t="shared" si="155"/>
        <v>0</v>
      </c>
      <c r="AT354" s="131">
        <v>0</v>
      </c>
      <c r="AU354" s="131">
        <v>0</v>
      </c>
      <c r="AV354" s="131">
        <v>0</v>
      </c>
      <c r="AW354" s="131">
        <v>0</v>
      </c>
      <c r="AX354" s="131">
        <v>0</v>
      </c>
      <c r="AY354" s="131">
        <f t="shared" si="156"/>
        <v>0</v>
      </c>
      <c r="AZ354" s="133">
        <f t="shared" si="157"/>
        <v>0</v>
      </c>
      <c r="BA354" s="134">
        <f t="shared" si="146"/>
        <v>0</v>
      </c>
      <c r="BB354" s="134"/>
      <c r="BC354" s="134"/>
      <c r="BD354" s="64"/>
      <c r="BE354" s="31">
        <v>345</v>
      </c>
      <c r="BF354" s="32" t="s">
        <v>407</v>
      </c>
      <c r="BG354" s="135">
        <v>0</v>
      </c>
      <c r="BH354" s="33">
        <v>0</v>
      </c>
      <c r="BI354" s="33"/>
      <c r="BJ354" s="34">
        <v>0</v>
      </c>
      <c r="BK354" s="35">
        <f t="shared" si="158"/>
        <v>0</v>
      </c>
      <c r="BL354" s="34">
        <v>0</v>
      </c>
      <c r="BM354" s="34">
        <v>0</v>
      </c>
      <c r="BN354" s="35">
        <f t="shared" si="147"/>
        <v>0</v>
      </c>
      <c r="BO354" s="36">
        <f t="shared" si="148"/>
        <v>0</v>
      </c>
      <c r="BP354" s="37"/>
      <c r="BQ354" s="35">
        <f t="shared" si="159"/>
        <v>0</v>
      </c>
      <c r="BR354" s="37"/>
      <c r="BS354" s="136">
        <f t="shared" si="160"/>
        <v>0</v>
      </c>
      <c r="BT354" s="137">
        <f t="shared" si="161"/>
        <v>0</v>
      </c>
      <c r="BU354" s="138">
        <f t="shared" si="162"/>
        <v>0</v>
      </c>
      <c r="BV354" s="137">
        <v>0</v>
      </c>
      <c r="BW354" s="35">
        <f t="shared" si="163"/>
        <v>0</v>
      </c>
      <c r="BX354" s="49" t="s">
        <v>26</v>
      </c>
      <c r="BY354" s="36">
        <f t="shared" si="149"/>
        <v>0</v>
      </c>
      <c r="BZ354" s="139"/>
      <c r="CA354" s="70"/>
      <c r="CB354" s="124">
        <v>345</v>
      </c>
      <c r="CC354" s="125"/>
      <c r="CD354" s="140"/>
      <c r="CE354" s="140"/>
      <c r="CF354" s="140"/>
      <c r="CG354" s="141"/>
      <c r="CK354" s="139"/>
    </row>
    <row r="355" spans="1:89" x14ac:dyDescent="0.25">
      <c r="A355" s="119">
        <v>346</v>
      </c>
      <c r="B355" s="119">
        <v>346</v>
      </c>
      <c r="C355" s="120" t="s">
        <v>408</v>
      </c>
      <c r="D355" s="8">
        <f t="shared" si="150"/>
        <v>17.25</v>
      </c>
      <c r="E355" s="9">
        <f t="shared" si="164"/>
        <v>218324</v>
      </c>
      <c r="F355" s="9">
        <f t="shared" si="164"/>
        <v>0</v>
      </c>
      <c r="G355" s="9">
        <f t="shared" si="164"/>
        <v>15092</v>
      </c>
      <c r="H355" s="26">
        <f t="shared" si="151"/>
        <v>233416</v>
      </c>
      <c r="I355" s="27"/>
      <c r="J355" s="11">
        <f t="shared" si="138"/>
        <v>14686.545371513368</v>
      </c>
      <c r="K355" s="121">
        <f t="shared" si="152"/>
        <v>0.41211182722516188</v>
      </c>
      <c r="L355" s="28">
        <f t="shared" si="153"/>
        <v>15092</v>
      </c>
      <c r="M355" s="26">
        <f t="shared" si="154"/>
        <v>29778.54537151337</v>
      </c>
      <c r="N355" s="29"/>
      <c r="O355" s="30">
        <f t="shared" si="139"/>
        <v>203637.45462848662</v>
      </c>
      <c r="Q355" s="11">
        <f t="shared" si="140"/>
        <v>5182</v>
      </c>
      <c r="R355" s="9">
        <f t="shared" si="141"/>
        <v>14686.545371513368</v>
      </c>
      <c r="S355" s="9">
        <f t="shared" si="142"/>
        <v>15405</v>
      </c>
      <c r="T355" s="10">
        <f t="shared" si="143"/>
        <v>34960.54537151337</v>
      </c>
      <c r="V355" s="30">
        <f t="shared" si="144"/>
        <v>55911.281925153802</v>
      </c>
      <c r="W355" s="123"/>
      <c r="X355" s="124">
        <v>346</v>
      </c>
      <c r="Y355" s="125">
        <v>17.25</v>
      </c>
      <c r="Z355" s="125">
        <v>0</v>
      </c>
      <c r="AA355" s="126">
        <v>0</v>
      </c>
      <c r="AB355" s="127">
        <v>218324</v>
      </c>
      <c r="AC355" s="127">
        <v>0</v>
      </c>
      <c r="AD355" s="127">
        <v>218324</v>
      </c>
      <c r="AE355" s="127">
        <v>0</v>
      </c>
      <c r="AF355" s="127">
        <v>15092</v>
      </c>
      <c r="AG355" s="127">
        <v>233416</v>
      </c>
      <c r="AH355" s="127">
        <v>4869</v>
      </c>
      <c r="AI355" s="127">
        <v>0</v>
      </c>
      <c r="AJ355" s="127">
        <v>313</v>
      </c>
      <c r="AK355" s="127">
        <v>5182</v>
      </c>
      <c r="AL355" s="128">
        <v>238598</v>
      </c>
      <c r="AN355" s="124">
        <v>346</v>
      </c>
      <c r="AO355" s="129">
        <v>346</v>
      </c>
      <c r="AP355" s="130" t="s">
        <v>408</v>
      </c>
      <c r="AQ355" s="131">
        <f t="shared" si="145"/>
        <v>218324</v>
      </c>
      <c r="AR355" s="132">
        <v>195933</v>
      </c>
      <c r="AS355" s="131">
        <f t="shared" si="155"/>
        <v>22391</v>
      </c>
      <c r="AT355" s="131">
        <v>1721</v>
      </c>
      <c r="AU355" s="131">
        <v>4730.25</v>
      </c>
      <c r="AV355" s="131">
        <v>2588</v>
      </c>
      <c r="AW355" s="131">
        <v>3514.75</v>
      </c>
      <c r="AX355" s="131">
        <v>797.25</v>
      </c>
      <c r="AY355" s="131">
        <f t="shared" si="156"/>
        <v>-104.96807484619421</v>
      </c>
      <c r="AZ355" s="133">
        <f t="shared" si="157"/>
        <v>35637.281925153802</v>
      </c>
      <c r="BA355" s="134">
        <f t="shared" si="146"/>
        <v>14686.545371513368</v>
      </c>
      <c r="BB355" s="134"/>
      <c r="BC355" s="134"/>
      <c r="BD355" s="64"/>
      <c r="BE355" s="31">
        <v>346</v>
      </c>
      <c r="BF355" s="32" t="s">
        <v>408</v>
      </c>
      <c r="BG355" s="135">
        <v>0</v>
      </c>
      <c r="BH355" s="33">
        <v>0</v>
      </c>
      <c r="BI355" s="33"/>
      <c r="BJ355" s="34">
        <v>0</v>
      </c>
      <c r="BK355" s="35">
        <f t="shared" si="158"/>
        <v>0</v>
      </c>
      <c r="BL355" s="34">
        <v>0</v>
      </c>
      <c r="BM355" s="34">
        <v>0</v>
      </c>
      <c r="BN355" s="35">
        <f t="shared" si="147"/>
        <v>0</v>
      </c>
      <c r="BO355" s="36">
        <f t="shared" si="148"/>
        <v>0</v>
      </c>
      <c r="BP355" s="37"/>
      <c r="BQ355" s="35">
        <f t="shared" si="159"/>
        <v>0</v>
      </c>
      <c r="BR355" s="37"/>
      <c r="BS355" s="136">
        <f t="shared" si="160"/>
        <v>22391</v>
      </c>
      <c r="BT355" s="137">
        <f t="shared" si="161"/>
        <v>22391</v>
      </c>
      <c r="BU355" s="138">
        <f t="shared" si="162"/>
        <v>0</v>
      </c>
      <c r="BV355" s="137">
        <v>-104.96807484619421</v>
      </c>
      <c r="BW355" s="35">
        <f t="shared" si="163"/>
        <v>-104.96807484619421</v>
      </c>
      <c r="BX355" s="49" t="s">
        <v>26</v>
      </c>
      <c r="BY355" s="36">
        <f t="shared" si="149"/>
        <v>-104.96807484619421</v>
      </c>
      <c r="BZ355" s="139"/>
      <c r="CA355" s="70"/>
      <c r="CB355" s="124">
        <v>346</v>
      </c>
      <c r="CC355" s="125">
        <v>0</v>
      </c>
      <c r="CD355" s="140">
        <v>0</v>
      </c>
      <c r="CE355" s="140">
        <v>0</v>
      </c>
      <c r="CF355" s="140">
        <v>0</v>
      </c>
      <c r="CG355" s="141">
        <v>0</v>
      </c>
      <c r="CK355" s="139"/>
    </row>
    <row r="356" spans="1:89" x14ac:dyDescent="0.25">
      <c r="A356" s="119">
        <v>347</v>
      </c>
      <c r="B356" s="119">
        <v>347</v>
      </c>
      <c r="C356" s="120" t="s">
        <v>409</v>
      </c>
      <c r="D356" s="8">
        <f t="shared" si="150"/>
        <v>20.61</v>
      </c>
      <c r="E356" s="9">
        <f t="shared" si="164"/>
        <v>324771</v>
      </c>
      <c r="F356" s="9">
        <f t="shared" si="164"/>
        <v>0</v>
      </c>
      <c r="G356" s="9">
        <f t="shared" si="164"/>
        <v>18394</v>
      </c>
      <c r="H356" s="26">
        <f t="shared" si="151"/>
        <v>343165</v>
      </c>
      <c r="I356" s="27"/>
      <c r="J356" s="11">
        <f t="shared" si="138"/>
        <v>30029.725947680588</v>
      </c>
      <c r="K356" s="121">
        <f t="shared" si="152"/>
        <v>0.31394533608234371</v>
      </c>
      <c r="L356" s="28">
        <f t="shared" si="153"/>
        <v>18394</v>
      </c>
      <c r="M356" s="26">
        <f t="shared" si="154"/>
        <v>48423.725947680592</v>
      </c>
      <c r="N356" s="29"/>
      <c r="O356" s="30">
        <f t="shared" si="139"/>
        <v>294741.27405231941</v>
      </c>
      <c r="Q356" s="11">
        <f t="shared" si="140"/>
        <v>0</v>
      </c>
      <c r="R356" s="9">
        <f t="shared" si="141"/>
        <v>30029.725947680588</v>
      </c>
      <c r="S356" s="9">
        <f t="shared" si="142"/>
        <v>18394</v>
      </c>
      <c r="T356" s="10">
        <f t="shared" si="143"/>
        <v>48423.725947680592</v>
      </c>
      <c r="V356" s="30">
        <f t="shared" si="144"/>
        <v>114046.72197515363</v>
      </c>
      <c r="W356" s="123"/>
      <c r="X356" s="124">
        <v>347</v>
      </c>
      <c r="Y356" s="125">
        <v>20.61</v>
      </c>
      <c r="Z356" s="125">
        <v>9.6006845407866775E-3</v>
      </c>
      <c r="AA356" s="126">
        <v>0</v>
      </c>
      <c r="AB356" s="127">
        <v>324771</v>
      </c>
      <c r="AC356" s="127">
        <v>0</v>
      </c>
      <c r="AD356" s="127">
        <v>324771</v>
      </c>
      <c r="AE356" s="127">
        <v>0</v>
      </c>
      <c r="AF356" s="127">
        <v>18394</v>
      </c>
      <c r="AG356" s="127">
        <v>343165</v>
      </c>
      <c r="AH356" s="127">
        <v>0</v>
      </c>
      <c r="AI356" s="127">
        <v>0</v>
      </c>
      <c r="AJ356" s="127">
        <v>0</v>
      </c>
      <c r="AK356" s="127">
        <v>0</v>
      </c>
      <c r="AL356" s="128">
        <v>343165</v>
      </c>
      <c r="AN356" s="124">
        <v>347</v>
      </c>
      <c r="AO356" s="129">
        <v>347</v>
      </c>
      <c r="AP356" s="130" t="s">
        <v>409</v>
      </c>
      <c r="AQ356" s="131">
        <f t="shared" si="145"/>
        <v>324771</v>
      </c>
      <c r="AR356" s="132">
        <v>277655</v>
      </c>
      <c r="AS356" s="131">
        <f t="shared" si="155"/>
        <v>47116</v>
      </c>
      <c r="AT356" s="131">
        <v>25369</v>
      </c>
      <c r="AU356" s="131">
        <v>0</v>
      </c>
      <c r="AV356" s="131">
        <v>15889.75</v>
      </c>
      <c r="AW356" s="131">
        <v>0</v>
      </c>
      <c r="AX356" s="131">
        <v>8825.5</v>
      </c>
      <c r="AY356" s="131">
        <f t="shared" si="156"/>
        <v>-1547.5280248463678</v>
      </c>
      <c r="AZ356" s="133">
        <f t="shared" si="157"/>
        <v>95652.721975153632</v>
      </c>
      <c r="BA356" s="134">
        <f t="shared" si="146"/>
        <v>30029.725947680588</v>
      </c>
      <c r="BB356" s="134"/>
      <c r="BC356" s="134"/>
      <c r="BD356" s="64"/>
      <c r="BE356" s="31">
        <v>347</v>
      </c>
      <c r="BF356" s="32" t="s">
        <v>409</v>
      </c>
      <c r="BG356" s="135">
        <v>0</v>
      </c>
      <c r="BH356" s="33">
        <v>0</v>
      </c>
      <c r="BI356" s="33"/>
      <c r="BJ356" s="34">
        <v>0</v>
      </c>
      <c r="BK356" s="35">
        <f t="shared" si="158"/>
        <v>0</v>
      </c>
      <c r="BL356" s="34">
        <v>0</v>
      </c>
      <c r="BM356" s="34">
        <v>0</v>
      </c>
      <c r="BN356" s="35">
        <f t="shared" si="147"/>
        <v>0</v>
      </c>
      <c r="BO356" s="36">
        <f t="shared" si="148"/>
        <v>0</v>
      </c>
      <c r="BP356" s="37"/>
      <c r="BQ356" s="35">
        <f t="shared" si="159"/>
        <v>0</v>
      </c>
      <c r="BR356" s="37"/>
      <c r="BS356" s="136">
        <f t="shared" si="160"/>
        <v>47116</v>
      </c>
      <c r="BT356" s="137">
        <f t="shared" si="161"/>
        <v>47116</v>
      </c>
      <c r="BU356" s="138">
        <f t="shared" si="162"/>
        <v>0</v>
      </c>
      <c r="BV356" s="137">
        <v>-1547.5280248463678</v>
      </c>
      <c r="BW356" s="35">
        <f t="shared" si="163"/>
        <v>-1547.5280248463678</v>
      </c>
      <c r="BX356" s="49" t="s">
        <v>26</v>
      </c>
      <c r="BY356" s="36">
        <f t="shared" si="149"/>
        <v>-1547.5280248463678</v>
      </c>
      <c r="BZ356" s="139"/>
      <c r="CA356" s="70"/>
      <c r="CB356" s="124">
        <v>347</v>
      </c>
      <c r="CC356" s="125">
        <v>0</v>
      </c>
      <c r="CD356" s="140">
        <v>0</v>
      </c>
      <c r="CE356" s="140">
        <v>0</v>
      </c>
      <c r="CF356" s="140">
        <v>0</v>
      </c>
      <c r="CG356" s="141">
        <v>0</v>
      </c>
      <c r="CK356" s="139"/>
    </row>
    <row r="357" spans="1:89" x14ac:dyDescent="0.25">
      <c r="A357" s="119">
        <v>348</v>
      </c>
      <c r="B357" s="119">
        <v>348</v>
      </c>
      <c r="C357" s="120" t="s">
        <v>410</v>
      </c>
      <c r="D357" s="8">
        <f t="shared" si="150"/>
        <v>2011.91</v>
      </c>
      <c r="E357" s="9">
        <f t="shared" si="164"/>
        <v>22285609</v>
      </c>
      <c r="F357" s="9">
        <f t="shared" si="164"/>
        <v>922554</v>
      </c>
      <c r="G357" s="9">
        <f t="shared" si="164"/>
        <v>1794838</v>
      </c>
      <c r="H357" s="26">
        <f t="shared" si="151"/>
        <v>25003001</v>
      </c>
      <c r="I357" s="27"/>
      <c r="J357" s="11">
        <f t="shared" si="138"/>
        <v>0</v>
      </c>
      <c r="K357" s="121">
        <f t="shared" si="152"/>
        <v>0</v>
      </c>
      <c r="L357" s="28">
        <f t="shared" si="153"/>
        <v>1794838</v>
      </c>
      <c r="M357" s="26">
        <f t="shared" si="154"/>
        <v>1794838</v>
      </c>
      <c r="N357" s="29"/>
      <c r="O357" s="30">
        <f t="shared" si="139"/>
        <v>23208163</v>
      </c>
      <c r="Q357" s="11">
        <f t="shared" si="140"/>
        <v>18335</v>
      </c>
      <c r="R357" s="9">
        <f t="shared" si="141"/>
        <v>0</v>
      </c>
      <c r="S357" s="9">
        <f t="shared" si="142"/>
        <v>1796204</v>
      </c>
      <c r="T357" s="10">
        <f t="shared" si="143"/>
        <v>1813173</v>
      </c>
      <c r="V357" s="30">
        <f t="shared" si="144"/>
        <v>2269420.25</v>
      </c>
      <c r="W357" s="123"/>
      <c r="X357" s="124">
        <v>348</v>
      </c>
      <c r="Y357" s="125">
        <v>2011.91</v>
      </c>
      <c r="Z357" s="125">
        <v>0.51650811037737854</v>
      </c>
      <c r="AA357" s="126">
        <v>1000.4399999999999</v>
      </c>
      <c r="AB357" s="127">
        <v>22285609</v>
      </c>
      <c r="AC357" s="127">
        <v>0</v>
      </c>
      <c r="AD357" s="127">
        <v>22285609</v>
      </c>
      <c r="AE357" s="127">
        <v>922554</v>
      </c>
      <c r="AF357" s="127">
        <v>1794838</v>
      </c>
      <c r="AG357" s="127">
        <v>25003001</v>
      </c>
      <c r="AH357" s="127">
        <v>16092</v>
      </c>
      <c r="AI357" s="127">
        <v>877</v>
      </c>
      <c r="AJ357" s="127">
        <v>1366</v>
      </c>
      <c r="AK357" s="127">
        <v>18335</v>
      </c>
      <c r="AL357" s="128">
        <v>25021336</v>
      </c>
      <c r="AN357" s="124">
        <v>348</v>
      </c>
      <c r="AO357" s="129">
        <v>348</v>
      </c>
      <c r="AP357" s="130" t="s">
        <v>410</v>
      </c>
      <c r="AQ357" s="131">
        <f t="shared" si="145"/>
        <v>22285609</v>
      </c>
      <c r="AR357" s="132">
        <v>22740474</v>
      </c>
      <c r="AS357" s="131">
        <f t="shared" si="155"/>
        <v>0</v>
      </c>
      <c r="AT357" s="131">
        <v>0</v>
      </c>
      <c r="AU357" s="131">
        <v>83985.75</v>
      </c>
      <c r="AV357" s="131">
        <v>14112.5</v>
      </c>
      <c r="AW357" s="131">
        <v>0</v>
      </c>
      <c r="AX357" s="131">
        <v>358149</v>
      </c>
      <c r="AY357" s="131">
        <f t="shared" si="156"/>
        <v>0</v>
      </c>
      <c r="AZ357" s="133">
        <f t="shared" si="157"/>
        <v>456247.25</v>
      </c>
      <c r="BA357" s="134">
        <f t="shared" si="146"/>
        <v>0</v>
      </c>
      <c r="BB357" s="134"/>
      <c r="BC357" s="134"/>
      <c r="BD357" s="64"/>
      <c r="BE357" s="31">
        <v>348</v>
      </c>
      <c r="BF357" s="32" t="s">
        <v>410</v>
      </c>
      <c r="BG357" s="135">
        <v>0</v>
      </c>
      <c r="BH357" s="33">
        <v>0</v>
      </c>
      <c r="BI357" s="33"/>
      <c r="BJ357" s="34">
        <v>0</v>
      </c>
      <c r="BK357" s="35">
        <f t="shared" si="158"/>
        <v>0</v>
      </c>
      <c r="BL357" s="34">
        <v>0</v>
      </c>
      <c r="BM357" s="34">
        <v>0</v>
      </c>
      <c r="BN357" s="35">
        <f t="shared" si="147"/>
        <v>0</v>
      </c>
      <c r="BO357" s="36">
        <f t="shared" si="148"/>
        <v>0</v>
      </c>
      <c r="BP357" s="37"/>
      <c r="BQ357" s="35">
        <f t="shared" si="159"/>
        <v>0</v>
      </c>
      <c r="BR357" s="37"/>
      <c r="BS357" s="136">
        <f t="shared" si="160"/>
        <v>0</v>
      </c>
      <c r="BT357" s="137">
        <f t="shared" si="161"/>
        <v>467689</v>
      </c>
      <c r="BU357" s="138">
        <f t="shared" si="162"/>
        <v>-467689</v>
      </c>
      <c r="BV357" s="137">
        <v>0</v>
      </c>
      <c r="BW357" s="35">
        <f t="shared" si="163"/>
        <v>0</v>
      </c>
      <c r="BX357" s="49" t="s">
        <v>26</v>
      </c>
      <c r="BY357" s="36">
        <f t="shared" si="149"/>
        <v>0</v>
      </c>
      <c r="BZ357" s="139"/>
      <c r="CA357" s="70"/>
      <c r="CB357" s="124">
        <v>348</v>
      </c>
      <c r="CC357" s="125">
        <v>0</v>
      </c>
      <c r="CD357" s="140">
        <v>0</v>
      </c>
      <c r="CE357" s="140">
        <v>0</v>
      </c>
      <c r="CF357" s="140">
        <v>0</v>
      </c>
      <c r="CG357" s="141">
        <v>0</v>
      </c>
      <c r="CK357" s="139"/>
    </row>
    <row r="358" spans="1:89" x14ac:dyDescent="0.25">
      <c r="A358" s="119">
        <v>349</v>
      </c>
      <c r="B358" s="119">
        <v>349</v>
      </c>
      <c r="C358" s="120" t="s">
        <v>411</v>
      </c>
      <c r="D358" s="8">
        <f t="shared" si="150"/>
        <v>0</v>
      </c>
      <c r="E358" s="9">
        <f t="shared" si="164"/>
        <v>0</v>
      </c>
      <c r="F358" s="9">
        <f t="shared" si="164"/>
        <v>0</v>
      </c>
      <c r="G358" s="9">
        <f t="shared" si="164"/>
        <v>0</v>
      </c>
      <c r="H358" s="26">
        <f t="shared" si="151"/>
        <v>0</v>
      </c>
      <c r="I358" s="27"/>
      <c r="J358" s="11">
        <f t="shared" si="138"/>
        <v>-3.9496527631192868</v>
      </c>
      <c r="K358" s="121">
        <f t="shared" si="152"/>
        <v>-1.3341138101483766E-3</v>
      </c>
      <c r="L358" s="28">
        <f t="shared" si="153"/>
        <v>0</v>
      </c>
      <c r="M358" s="26">
        <f t="shared" si="154"/>
        <v>-3.9496527631192868</v>
      </c>
      <c r="N358" s="29"/>
      <c r="O358" s="30">
        <f t="shared" si="139"/>
        <v>3.9496527631192868</v>
      </c>
      <c r="Q358" s="11">
        <f t="shared" si="140"/>
        <v>0</v>
      </c>
      <c r="R358" s="9">
        <f t="shared" si="141"/>
        <v>-3.9496527631192868</v>
      </c>
      <c r="S358" s="9">
        <f t="shared" si="142"/>
        <v>0</v>
      </c>
      <c r="T358" s="10">
        <f t="shared" si="143"/>
        <v>-3.9496527631192868</v>
      </c>
      <c r="V358" s="30">
        <f t="shared" si="144"/>
        <v>2960.5066172578013</v>
      </c>
      <c r="W358" s="123"/>
      <c r="X358" s="124">
        <v>349</v>
      </c>
      <c r="Y358" s="125"/>
      <c r="Z358" s="125"/>
      <c r="AA358" s="126"/>
      <c r="AB358" s="127"/>
      <c r="AC358" s="127"/>
      <c r="AD358" s="127"/>
      <c r="AE358" s="127"/>
      <c r="AF358" s="127"/>
      <c r="AG358" s="127"/>
      <c r="AH358" s="127"/>
      <c r="AI358" s="127"/>
      <c r="AJ358" s="127"/>
      <c r="AK358" s="127"/>
      <c r="AL358" s="128"/>
      <c r="AN358" s="124">
        <v>349</v>
      </c>
      <c r="AO358" s="129">
        <v>349</v>
      </c>
      <c r="AP358" s="130" t="s">
        <v>411</v>
      </c>
      <c r="AQ358" s="131">
        <f t="shared" si="145"/>
        <v>0</v>
      </c>
      <c r="AR358" s="132">
        <v>11867</v>
      </c>
      <c r="AS358" s="131">
        <f t="shared" si="155"/>
        <v>0</v>
      </c>
      <c r="AT358" s="131">
        <v>98</v>
      </c>
      <c r="AU358" s="131">
        <v>2868.5</v>
      </c>
      <c r="AV358" s="131">
        <v>0</v>
      </c>
      <c r="AW358" s="131">
        <v>0</v>
      </c>
      <c r="AX358" s="131">
        <v>0</v>
      </c>
      <c r="AY358" s="131">
        <f t="shared" si="156"/>
        <v>-5.9933827421988326</v>
      </c>
      <c r="AZ358" s="133">
        <f t="shared" si="157"/>
        <v>2960.5066172578013</v>
      </c>
      <c r="BA358" s="134">
        <f t="shared" si="146"/>
        <v>-3.9496527631192868</v>
      </c>
      <c r="BB358" s="134"/>
      <c r="BC358" s="134"/>
      <c r="BD358" s="64"/>
      <c r="BE358" s="31">
        <v>349</v>
      </c>
      <c r="BF358" s="32" t="s">
        <v>411</v>
      </c>
      <c r="BG358" s="135">
        <v>0</v>
      </c>
      <c r="BH358" s="33">
        <v>0</v>
      </c>
      <c r="BI358" s="33"/>
      <c r="BJ358" s="34">
        <v>0</v>
      </c>
      <c r="BK358" s="35">
        <f t="shared" si="158"/>
        <v>0</v>
      </c>
      <c r="BL358" s="34">
        <v>0</v>
      </c>
      <c r="BM358" s="34">
        <v>0</v>
      </c>
      <c r="BN358" s="35">
        <f t="shared" si="147"/>
        <v>0</v>
      </c>
      <c r="BO358" s="36">
        <f t="shared" si="148"/>
        <v>0</v>
      </c>
      <c r="BP358" s="37"/>
      <c r="BQ358" s="35">
        <f t="shared" si="159"/>
        <v>0</v>
      </c>
      <c r="BR358" s="37"/>
      <c r="BS358" s="136">
        <f t="shared" si="160"/>
        <v>0</v>
      </c>
      <c r="BT358" s="137">
        <f t="shared" si="161"/>
        <v>0</v>
      </c>
      <c r="BU358" s="138">
        <f t="shared" si="162"/>
        <v>0</v>
      </c>
      <c r="BV358" s="137">
        <v>-5.9933827421988326</v>
      </c>
      <c r="BW358" s="35">
        <f t="shared" si="163"/>
        <v>-5.9933827421988326</v>
      </c>
      <c r="BX358" s="49" t="s">
        <v>26</v>
      </c>
      <c r="BY358" s="36">
        <f t="shared" si="149"/>
        <v>-5.9933827421988326</v>
      </c>
      <c r="BZ358" s="139"/>
      <c r="CA358" s="70"/>
      <c r="CB358" s="124">
        <v>349</v>
      </c>
      <c r="CC358" s="125"/>
      <c r="CD358" s="140"/>
      <c r="CE358" s="140"/>
      <c r="CF358" s="140"/>
      <c r="CG358" s="141"/>
      <c r="CK358" s="139"/>
    </row>
    <row r="359" spans="1:89" x14ac:dyDescent="0.25">
      <c r="A359" s="119">
        <v>350</v>
      </c>
      <c r="B359" s="119">
        <v>350</v>
      </c>
      <c r="C359" s="120" t="s">
        <v>412</v>
      </c>
      <c r="D359" s="8">
        <f t="shared" si="150"/>
        <v>21</v>
      </c>
      <c r="E359" s="9">
        <f t="shared" si="164"/>
        <v>327188</v>
      </c>
      <c r="F359" s="9">
        <f t="shared" si="164"/>
        <v>0</v>
      </c>
      <c r="G359" s="9">
        <f t="shared" si="164"/>
        <v>18753</v>
      </c>
      <c r="H359" s="26">
        <f t="shared" si="151"/>
        <v>345941</v>
      </c>
      <c r="I359" s="27"/>
      <c r="J359" s="11">
        <f t="shared" si="138"/>
        <v>109491.90724401973</v>
      </c>
      <c r="K359" s="121">
        <f t="shared" si="152"/>
        <v>0.56481488561792337</v>
      </c>
      <c r="L359" s="28">
        <f t="shared" si="153"/>
        <v>18753</v>
      </c>
      <c r="M359" s="26">
        <f t="shared" si="154"/>
        <v>128244.90724401973</v>
      </c>
      <c r="N359" s="29"/>
      <c r="O359" s="30">
        <f t="shared" si="139"/>
        <v>217696.09275598027</v>
      </c>
      <c r="Q359" s="11">
        <f t="shared" si="140"/>
        <v>0</v>
      </c>
      <c r="R359" s="9">
        <f t="shared" si="141"/>
        <v>109491.90724401973</v>
      </c>
      <c r="S359" s="9">
        <f t="shared" si="142"/>
        <v>18753</v>
      </c>
      <c r="T359" s="10">
        <f t="shared" si="143"/>
        <v>128244.90724401973</v>
      </c>
      <c r="V359" s="30">
        <f t="shared" si="144"/>
        <v>212607.5</v>
      </c>
      <c r="W359" s="123"/>
      <c r="X359" s="124">
        <v>350</v>
      </c>
      <c r="Y359" s="125">
        <v>21</v>
      </c>
      <c r="Z359" s="125">
        <v>0</v>
      </c>
      <c r="AA359" s="126">
        <v>0</v>
      </c>
      <c r="AB359" s="127">
        <v>327188</v>
      </c>
      <c r="AC359" s="127">
        <v>0</v>
      </c>
      <c r="AD359" s="127">
        <v>327188</v>
      </c>
      <c r="AE359" s="127">
        <v>0</v>
      </c>
      <c r="AF359" s="127">
        <v>18753</v>
      </c>
      <c r="AG359" s="127">
        <v>345941</v>
      </c>
      <c r="AH359" s="127">
        <v>0</v>
      </c>
      <c r="AI359" s="127">
        <v>0</v>
      </c>
      <c r="AJ359" s="127">
        <v>0</v>
      </c>
      <c r="AK359" s="127">
        <v>0</v>
      </c>
      <c r="AL359" s="128">
        <v>345941</v>
      </c>
      <c r="AN359" s="124">
        <v>350</v>
      </c>
      <c r="AO359" s="129">
        <v>350</v>
      </c>
      <c r="AP359" s="130" t="s">
        <v>412</v>
      </c>
      <c r="AQ359" s="131">
        <f t="shared" si="145"/>
        <v>327188</v>
      </c>
      <c r="AR359" s="132">
        <v>161040</v>
      </c>
      <c r="AS359" s="131">
        <f t="shared" si="155"/>
        <v>166148</v>
      </c>
      <c r="AT359" s="131">
        <v>0</v>
      </c>
      <c r="AU359" s="131">
        <v>19903</v>
      </c>
      <c r="AV359" s="131">
        <v>682.25</v>
      </c>
      <c r="AW359" s="131">
        <v>5639.75</v>
      </c>
      <c r="AX359" s="131">
        <v>1481.5</v>
      </c>
      <c r="AY359" s="131">
        <f t="shared" si="156"/>
        <v>0</v>
      </c>
      <c r="AZ359" s="133">
        <f t="shared" si="157"/>
        <v>193854.5</v>
      </c>
      <c r="BA359" s="134">
        <f t="shared" si="146"/>
        <v>109491.90724401973</v>
      </c>
      <c r="BB359" s="134"/>
      <c r="BC359" s="134"/>
      <c r="BD359" s="64"/>
      <c r="BE359" s="31">
        <v>350</v>
      </c>
      <c r="BF359" s="32" t="s">
        <v>412</v>
      </c>
      <c r="BG359" s="135">
        <v>0</v>
      </c>
      <c r="BH359" s="33">
        <v>0</v>
      </c>
      <c r="BI359" s="33"/>
      <c r="BJ359" s="34">
        <v>0</v>
      </c>
      <c r="BK359" s="35">
        <f t="shared" si="158"/>
        <v>0</v>
      </c>
      <c r="BL359" s="34">
        <v>0</v>
      </c>
      <c r="BM359" s="34">
        <v>0</v>
      </c>
      <c r="BN359" s="35">
        <f t="shared" si="147"/>
        <v>0</v>
      </c>
      <c r="BO359" s="36">
        <f t="shared" si="148"/>
        <v>0</v>
      </c>
      <c r="BP359" s="37"/>
      <c r="BQ359" s="35">
        <f t="shared" si="159"/>
        <v>0</v>
      </c>
      <c r="BR359" s="37"/>
      <c r="BS359" s="136">
        <f t="shared" si="160"/>
        <v>166148</v>
      </c>
      <c r="BT359" s="137">
        <f t="shared" si="161"/>
        <v>166148</v>
      </c>
      <c r="BU359" s="138">
        <f t="shared" si="162"/>
        <v>0</v>
      </c>
      <c r="BV359" s="137">
        <v>0</v>
      </c>
      <c r="BW359" s="35">
        <f t="shared" si="163"/>
        <v>0</v>
      </c>
      <c r="BX359" s="49" t="s">
        <v>26</v>
      </c>
      <c r="BY359" s="36">
        <f t="shared" si="149"/>
        <v>0</v>
      </c>
      <c r="BZ359" s="139"/>
      <c r="CA359" s="70"/>
      <c r="CB359" s="124">
        <v>350</v>
      </c>
      <c r="CC359" s="125">
        <v>0</v>
      </c>
      <c r="CD359" s="140">
        <v>0</v>
      </c>
      <c r="CE359" s="140">
        <v>0</v>
      </c>
      <c r="CF359" s="140">
        <v>0</v>
      </c>
      <c r="CG359" s="141">
        <v>0</v>
      </c>
      <c r="CK359" s="139"/>
    </row>
    <row r="360" spans="1:89" x14ac:dyDescent="0.25">
      <c r="A360" s="119">
        <v>351</v>
      </c>
      <c r="B360" s="119">
        <v>351</v>
      </c>
      <c r="C360" s="120" t="s">
        <v>413</v>
      </c>
      <c r="D360" s="8">
        <f t="shared" si="150"/>
        <v>0</v>
      </c>
      <c r="E360" s="9">
        <f t="shared" si="164"/>
        <v>0</v>
      </c>
      <c r="F360" s="9">
        <f t="shared" si="164"/>
        <v>0</v>
      </c>
      <c r="G360" s="9">
        <f t="shared" si="164"/>
        <v>0</v>
      </c>
      <c r="H360" s="26">
        <f t="shared" si="151"/>
        <v>0</v>
      </c>
      <c r="I360" s="27"/>
      <c r="J360" s="11">
        <f t="shared" si="138"/>
        <v>0</v>
      </c>
      <c r="K360" s="121" t="str">
        <f t="shared" si="152"/>
        <v/>
      </c>
      <c r="L360" s="28">
        <f t="shared" si="153"/>
        <v>0</v>
      </c>
      <c r="M360" s="26">
        <f t="shared" si="154"/>
        <v>0</v>
      </c>
      <c r="N360" s="29"/>
      <c r="O360" s="30">
        <f t="shared" si="139"/>
        <v>0</v>
      </c>
      <c r="Q360" s="11">
        <f t="shared" si="140"/>
        <v>0</v>
      </c>
      <c r="R360" s="9">
        <f t="shared" si="141"/>
        <v>0</v>
      </c>
      <c r="S360" s="9">
        <f t="shared" si="142"/>
        <v>0</v>
      </c>
      <c r="T360" s="10">
        <f t="shared" si="143"/>
        <v>0</v>
      </c>
      <c r="V360" s="30">
        <f t="shared" si="144"/>
        <v>0</v>
      </c>
      <c r="W360" s="123"/>
      <c r="X360" s="124">
        <v>351</v>
      </c>
      <c r="Y360" s="125"/>
      <c r="Z360" s="125"/>
      <c r="AA360" s="126"/>
      <c r="AB360" s="127"/>
      <c r="AC360" s="127"/>
      <c r="AD360" s="127"/>
      <c r="AE360" s="127"/>
      <c r="AF360" s="127"/>
      <c r="AG360" s="127"/>
      <c r="AH360" s="127"/>
      <c r="AI360" s="127"/>
      <c r="AJ360" s="127"/>
      <c r="AK360" s="127"/>
      <c r="AL360" s="128"/>
      <c r="AN360" s="124">
        <v>351</v>
      </c>
      <c r="AO360" s="129">
        <v>351</v>
      </c>
      <c r="AP360" s="130" t="s">
        <v>413</v>
      </c>
      <c r="AQ360" s="131">
        <f t="shared" si="145"/>
        <v>0</v>
      </c>
      <c r="AR360" s="132">
        <v>0</v>
      </c>
      <c r="AS360" s="131">
        <f t="shared" si="155"/>
        <v>0</v>
      </c>
      <c r="AT360" s="131">
        <v>0</v>
      </c>
      <c r="AU360" s="131">
        <v>0</v>
      </c>
      <c r="AV360" s="131">
        <v>0</v>
      </c>
      <c r="AW360" s="131">
        <v>0</v>
      </c>
      <c r="AX360" s="131">
        <v>0</v>
      </c>
      <c r="AY360" s="131">
        <f t="shared" si="156"/>
        <v>0</v>
      </c>
      <c r="AZ360" s="133">
        <f t="shared" si="157"/>
        <v>0</v>
      </c>
      <c r="BA360" s="134">
        <f t="shared" si="146"/>
        <v>0</v>
      </c>
      <c r="BB360" s="134"/>
      <c r="BC360" s="134"/>
      <c r="BD360" s="64"/>
      <c r="BE360" s="31">
        <v>351</v>
      </c>
      <c r="BF360" s="32" t="s">
        <v>413</v>
      </c>
      <c r="BG360" s="135">
        <v>0</v>
      </c>
      <c r="BH360" s="33">
        <v>0</v>
      </c>
      <c r="BI360" s="33"/>
      <c r="BJ360" s="34">
        <v>0</v>
      </c>
      <c r="BK360" s="35">
        <f t="shared" si="158"/>
        <v>0</v>
      </c>
      <c r="BL360" s="34">
        <v>0</v>
      </c>
      <c r="BM360" s="34">
        <v>0</v>
      </c>
      <c r="BN360" s="35">
        <f t="shared" si="147"/>
        <v>0</v>
      </c>
      <c r="BO360" s="36">
        <f t="shared" si="148"/>
        <v>0</v>
      </c>
      <c r="BP360" s="37"/>
      <c r="BQ360" s="35">
        <f t="shared" si="159"/>
        <v>0</v>
      </c>
      <c r="BR360" s="37"/>
      <c r="BS360" s="136">
        <f t="shared" si="160"/>
        <v>0</v>
      </c>
      <c r="BT360" s="137">
        <f t="shared" si="161"/>
        <v>0</v>
      </c>
      <c r="BU360" s="138">
        <f t="shared" si="162"/>
        <v>0</v>
      </c>
      <c r="BV360" s="137">
        <v>0</v>
      </c>
      <c r="BW360" s="35">
        <f t="shared" si="163"/>
        <v>0</v>
      </c>
      <c r="BX360" s="49" t="s">
        <v>26</v>
      </c>
      <c r="BY360" s="36">
        <f t="shared" si="149"/>
        <v>0</v>
      </c>
      <c r="BZ360" s="139"/>
      <c r="CA360" s="70"/>
      <c r="CB360" s="124">
        <v>351</v>
      </c>
      <c r="CC360" s="125"/>
      <c r="CD360" s="140"/>
      <c r="CE360" s="140"/>
      <c r="CF360" s="140"/>
      <c r="CG360" s="141"/>
      <c r="CK360" s="139"/>
    </row>
    <row r="361" spans="1:89" x14ac:dyDescent="0.25">
      <c r="A361" s="119">
        <v>352</v>
      </c>
      <c r="B361" s="119">
        <v>352</v>
      </c>
      <c r="C361" s="120" t="s">
        <v>414</v>
      </c>
      <c r="D361" s="8">
        <f t="shared" si="150"/>
        <v>5.04</v>
      </c>
      <c r="E361" s="9">
        <f t="shared" si="164"/>
        <v>59154</v>
      </c>
      <c r="F361" s="9">
        <f t="shared" si="164"/>
        <v>0</v>
      </c>
      <c r="G361" s="9">
        <f t="shared" si="164"/>
        <v>3608</v>
      </c>
      <c r="H361" s="26">
        <f t="shared" si="151"/>
        <v>62762</v>
      </c>
      <c r="I361" s="27"/>
      <c r="J361" s="11">
        <f t="shared" si="138"/>
        <v>19905.822220025882</v>
      </c>
      <c r="K361" s="121">
        <f t="shared" si="152"/>
        <v>0.52952635139427884</v>
      </c>
      <c r="L361" s="28">
        <f t="shared" si="153"/>
        <v>3608</v>
      </c>
      <c r="M361" s="26">
        <f t="shared" si="154"/>
        <v>23513.822220025882</v>
      </c>
      <c r="N361" s="29"/>
      <c r="O361" s="30">
        <f t="shared" si="139"/>
        <v>39248.177779974118</v>
      </c>
      <c r="Q361" s="11">
        <f t="shared" si="140"/>
        <v>15535</v>
      </c>
      <c r="R361" s="9">
        <f t="shared" si="141"/>
        <v>19905.822220025882</v>
      </c>
      <c r="S361" s="9">
        <f t="shared" si="142"/>
        <v>4501</v>
      </c>
      <c r="T361" s="10">
        <f t="shared" si="143"/>
        <v>39048.822220025882</v>
      </c>
      <c r="V361" s="30">
        <f t="shared" si="144"/>
        <v>56734.75</v>
      </c>
      <c r="W361" s="123"/>
      <c r="X361" s="124">
        <v>352</v>
      </c>
      <c r="Y361" s="125">
        <v>5.04</v>
      </c>
      <c r="Z361" s="125">
        <v>0</v>
      </c>
      <c r="AA361" s="126">
        <v>0</v>
      </c>
      <c r="AB361" s="127">
        <v>59154</v>
      </c>
      <c r="AC361" s="127">
        <v>0</v>
      </c>
      <c r="AD361" s="127">
        <v>59154</v>
      </c>
      <c r="AE361" s="127">
        <v>0</v>
      </c>
      <c r="AF361" s="127">
        <v>3608</v>
      </c>
      <c r="AG361" s="127">
        <v>62762</v>
      </c>
      <c r="AH361" s="127">
        <v>14642</v>
      </c>
      <c r="AI361" s="127">
        <v>0</v>
      </c>
      <c r="AJ361" s="127">
        <v>893</v>
      </c>
      <c r="AK361" s="127">
        <v>15535</v>
      </c>
      <c r="AL361" s="128">
        <v>78297</v>
      </c>
      <c r="AN361" s="124">
        <v>352</v>
      </c>
      <c r="AO361" s="129">
        <v>352</v>
      </c>
      <c r="AP361" s="130" t="s">
        <v>414</v>
      </c>
      <c r="AQ361" s="131">
        <f t="shared" si="145"/>
        <v>59154</v>
      </c>
      <c r="AR361" s="132">
        <v>28948</v>
      </c>
      <c r="AS361" s="131">
        <f t="shared" si="155"/>
        <v>30206</v>
      </c>
      <c r="AT361" s="131">
        <v>0</v>
      </c>
      <c r="AU361" s="131">
        <v>7160</v>
      </c>
      <c r="AV361" s="131">
        <v>176</v>
      </c>
      <c r="AW361" s="131">
        <v>49.75</v>
      </c>
      <c r="AX361" s="131">
        <v>0</v>
      </c>
      <c r="AY361" s="131">
        <f t="shared" si="156"/>
        <v>0</v>
      </c>
      <c r="AZ361" s="133">
        <f t="shared" si="157"/>
        <v>37591.75</v>
      </c>
      <c r="BA361" s="134">
        <f t="shared" si="146"/>
        <v>19905.822220025882</v>
      </c>
      <c r="BB361" s="134"/>
      <c r="BC361" s="134"/>
      <c r="BD361" s="64"/>
      <c r="BE361" s="31">
        <v>352</v>
      </c>
      <c r="BF361" s="32" t="s">
        <v>414</v>
      </c>
      <c r="BG361" s="135">
        <v>0</v>
      </c>
      <c r="BH361" s="33">
        <v>0</v>
      </c>
      <c r="BI361" s="33"/>
      <c r="BJ361" s="34">
        <v>0</v>
      </c>
      <c r="BK361" s="35">
        <f t="shared" si="158"/>
        <v>0</v>
      </c>
      <c r="BL361" s="34">
        <v>0</v>
      </c>
      <c r="BM361" s="34">
        <v>0</v>
      </c>
      <c r="BN361" s="35">
        <f t="shared" si="147"/>
        <v>0</v>
      </c>
      <c r="BO361" s="36">
        <f t="shared" si="148"/>
        <v>0</v>
      </c>
      <c r="BP361" s="37"/>
      <c r="BQ361" s="35">
        <f t="shared" si="159"/>
        <v>0</v>
      </c>
      <c r="BR361" s="37"/>
      <c r="BS361" s="136">
        <f t="shared" si="160"/>
        <v>30206</v>
      </c>
      <c r="BT361" s="137">
        <f t="shared" si="161"/>
        <v>30206</v>
      </c>
      <c r="BU361" s="138">
        <f t="shared" si="162"/>
        <v>0</v>
      </c>
      <c r="BV361" s="137">
        <v>0</v>
      </c>
      <c r="BW361" s="35">
        <f t="shared" si="163"/>
        <v>0</v>
      </c>
      <c r="BX361" s="49" t="s">
        <v>26</v>
      </c>
      <c r="BY361" s="36">
        <f t="shared" si="149"/>
        <v>0</v>
      </c>
      <c r="BZ361" s="139"/>
      <c r="CA361" s="70"/>
      <c r="CB361" s="124">
        <v>352</v>
      </c>
      <c r="CC361" s="125">
        <v>0</v>
      </c>
      <c r="CD361" s="140">
        <v>0</v>
      </c>
      <c r="CE361" s="140">
        <v>0</v>
      </c>
      <c r="CF361" s="140">
        <v>0</v>
      </c>
      <c r="CG361" s="141">
        <v>0</v>
      </c>
      <c r="CK361" s="139"/>
    </row>
    <row r="362" spans="1:89" x14ac:dyDescent="0.25">
      <c r="A362" s="119">
        <v>353</v>
      </c>
      <c r="B362" s="119">
        <v>840</v>
      </c>
      <c r="C362" s="120" t="s">
        <v>415</v>
      </c>
      <c r="D362" s="8">
        <f t="shared" si="150"/>
        <v>0</v>
      </c>
      <c r="E362" s="9">
        <f t="shared" si="164"/>
        <v>0</v>
      </c>
      <c r="F362" s="9">
        <f t="shared" si="164"/>
        <v>0</v>
      </c>
      <c r="G362" s="9">
        <f t="shared" si="164"/>
        <v>0</v>
      </c>
      <c r="H362" s="26">
        <f t="shared" si="151"/>
        <v>0</v>
      </c>
      <c r="I362" s="27"/>
      <c r="J362" s="11">
        <f t="shared" si="138"/>
        <v>0</v>
      </c>
      <c r="K362" s="121" t="str">
        <f t="shared" si="152"/>
        <v/>
      </c>
      <c r="L362" s="28">
        <f t="shared" si="153"/>
        <v>0</v>
      </c>
      <c r="M362" s="26">
        <f t="shared" si="154"/>
        <v>0</v>
      </c>
      <c r="N362" s="29"/>
      <c r="O362" s="30">
        <f t="shared" si="139"/>
        <v>0</v>
      </c>
      <c r="Q362" s="11">
        <f t="shared" si="140"/>
        <v>0</v>
      </c>
      <c r="R362" s="9">
        <f t="shared" si="141"/>
        <v>0</v>
      </c>
      <c r="S362" s="9">
        <f t="shared" si="142"/>
        <v>0</v>
      </c>
      <c r="T362" s="10">
        <f t="shared" si="143"/>
        <v>0</v>
      </c>
      <c r="V362" s="30">
        <f t="shared" si="144"/>
        <v>0</v>
      </c>
      <c r="W362" s="123"/>
      <c r="X362" s="124">
        <v>353</v>
      </c>
      <c r="Y362" s="125"/>
      <c r="Z362" s="125"/>
      <c r="AA362" s="126"/>
      <c r="AB362" s="127"/>
      <c r="AC362" s="127"/>
      <c r="AD362" s="127"/>
      <c r="AE362" s="127"/>
      <c r="AF362" s="127"/>
      <c r="AG362" s="127"/>
      <c r="AH362" s="127"/>
      <c r="AI362" s="127"/>
      <c r="AJ362" s="127"/>
      <c r="AK362" s="127"/>
      <c r="AL362" s="128"/>
      <c r="AN362" s="124">
        <v>353</v>
      </c>
      <c r="AO362" s="129"/>
      <c r="AP362" s="143" t="s">
        <v>415</v>
      </c>
      <c r="AQ362" s="131">
        <f t="shared" si="145"/>
        <v>0</v>
      </c>
      <c r="AR362" s="132">
        <v>0</v>
      </c>
      <c r="AS362" s="131">
        <f t="shared" si="155"/>
        <v>0</v>
      </c>
      <c r="AT362" s="131">
        <v>0</v>
      </c>
      <c r="AU362" s="131">
        <v>0</v>
      </c>
      <c r="AV362" s="131">
        <v>0</v>
      </c>
      <c r="AW362" s="131">
        <v>0</v>
      </c>
      <c r="AX362" s="131">
        <v>0</v>
      </c>
      <c r="AY362" s="131">
        <f t="shared" si="156"/>
        <v>0</v>
      </c>
      <c r="AZ362" s="133">
        <f t="shared" si="157"/>
        <v>0</v>
      </c>
      <c r="BA362" s="134">
        <f t="shared" si="146"/>
        <v>0</v>
      </c>
      <c r="BB362" s="134"/>
      <c r="BC362" s="134"/>
      <c r="BD362" s="64"/>
      <c r="BE362" s="31">
        <v>353</v>
      </c>
      <c r="BF362" s="32" t="s">
        <v>415</v>
      </c>
      <c r="BG362" s="135">
        <v>0</v>
      </c>
      <c r="BH362" s="33">
        <v>0</v>
      </c>
      <c r="BI362" s="33"/>
      <c r="BJ362" s="34">
        <v>0</v>
      </c>
      <c r="BK362" s="35">
        <f t="shared" si="158"/>
        <v>0</v>
      </c>
      <c r="BL362" s="34">
        <v>0</v>
      </c>
      <c r="BM362" s="34">
        <v>0</v>
      </c>
      <c r="BN362" s="35">
        <f t="shared" si="147"/>
        <v>0</v>
      </c>
      <c r="BO362" s="36">
        <f t="shared" si="148"/>
        <v>0</v>
      </c>
      <c r="BP362" s="37"/>
      <c r="BQ362" s="35">
        <f t="shared" si="159"/>
        <v>0</v>
      </c>
      <c r="BR362" s="37"/>
      <c r="BS362" s="136">
        <f t="shared" si="160"/>
        <v>0</v>
      </c>
      <c r="BT362" s="137">
        <f t="shared" si="161"/>
        <v>0</v>
      </c>
      <c r="BU362" s="138">
        <f t="shared" si="162"/>
        <v>0</v>
      </c>
      <c r="BV362" s="137">
        <v>0</v>
      </c>
      <c r="BW362" s="35">
        <f t="shared" si="163"/>
        <v>0</v>
      </c>
      <c r="BX362" s="49" t="s">
        <v>26</v>
      </c>
      <c r="BY362" s="36">
        <f t="shared" si="149"/>
        <v>0</v>
      </c>
      <c r="BZ362" s="139"/>
      <c r="CA362" s="70"/>
      <c r="CB362" s="124">
        <v>353</v>
      </c>
      <c r="CC362" s="125"/>
      <c r="CD362" s="140"/>
      <c r="CE362" s="140"/>
      <c r="CF362" s="140"/>
      <c r="CG362" s="141"/>
      <c r="CK362" s="139"/>
    </row>
    <row r="363" spans="1:89" x14ac:dyDescent="0.25">
      <c r="A363" s="119">
        <v>406</v>
      </c>
      <c r="B363" s="119">
        <v>406</v>
      </c>
      <c r="C363" s="120" t="s">
        <v>416</v>
      </c>
      <c r="D363" s="8">
        <f t="shared" si="150"/>
        <v>0</v>
      </c>
      <c r="E363" s="9">
        <f t="shared" si="164"/>
        <v>0</v>
      </c>
      <c r="F363" s="9">
        <f t="shared" si="164"/>
        <v>0</v>
      </c>
      <c r="G363" s="9">
        <f t="shared" si="164"/>
        <v>0</v>
      </c>
      <c r="H363" s="26">
        <f t="shared" si="151"/>
        <v>0</v>
      </c>
      <c r="I363" s="27"/>
      <c r="J363" s="11">
        <f t="shared" si="138"/>
        <v>0</v>
      </c>
      <c r="K363" s="121" t="str">
        <f t="shared" si="152"/>
        <v/>
      </c>
      <c r="L363" s="28">
        <f t="shared" si="153"/>
        <v>0</v>
      </c>
      <c r="M363" s="26">
        <f t="shared" si="154"/>
        <v>0</v>
      </c>
      <c r="N363" s="29"/>
      <c r="O363" s="30">
        <f t="shared" si="139"/>
        <v>0</v>
      </c>
      <c r="Q363" s="11">
        <f t="shared" si="140"/>
        <v>0</v>
      </c>
      <c r="R363" s="9">
        <f t="shared" si="141"/>
        <v>0</v>
      </c>
      <c r="S363" s="9">
        <f t="shared" si="142"/>
        <v>0</v>
      </c>
      <c r="T363" s="10">
        <f t="shared" si="143"/>
        <v>0</v>
      </c>
      <c r="V363" s="30">
        <f t="shared" si="144"/>
        <v>0</v>
      </c>
      <c r="W363" s="123"/>
      <c r="X363" s="124">
        <v>406</v>
      </c>
      <c r="Y363" s="125"/>
      <c r="Z363" s="125"/>
      <c r="AA363" s="126"/>
      <c r="AB363" s="127"/>
      <c r="AC363" s="127"/>
      <c r="AD363" s="127"/>
      <c r="AE363" s="127"/>
      <c r="AF363" s="127"/>
      <c r="AG363" s="127"/>
      <c r="AH363" s="127"/>
      <c r="AI363" s="127"/>
      <c r="AJ363" s="127"/>
      <c r="AK363" s="127"/>
      <c r="AL363" s="128"/>
      <c r="AN363" s="124">
        <v>406</v>
      </c>
      <c r="AO363" s="129">
        <v>406</v>
      </c>
      <c r="AP363" s="130" t="s">
        <v>416</v>
      </c>
      <c r="AQ363" s="131">
        <f t="shared" si="145"/>
        <v>0</v>
      </c>
      <c r="AR363" s="132">
        <v>0</v>
      </c>
      <c r="AS363" s="131">
        <f t="shared" si="155"/>
        <v>0</v>
      </c>
      <c r="AT363" s="131">
        <v>0</v>
      </c>
      <c r="AU363" s="131">
        <v>0</v>
      </c>
      <c r="AV363" s="131">
        <v>0</v>
      </c>
      <c r="AW363" s="131">
        <v>0</v>
      </c>
      <c r="AX363" s="131">
        <v>0</v>
      </c>
      <c r="AY363" s="131">
        <f t="shared" si="156"/>
        <v>0</v>
      </c>
      <c r="AZ363" s="133">
        <f t="shared" si="157"/>
        <v>0</v>
      </c>
      <c r="BA363" s="134">
        <f t="shared" si="146"/>
        <v>0</v>
      </c>
      <c r="BB363" s="134"/>
      <c r="BC363" s="134"/>
      <c r="BD363" s="64"/>
      <c r="BE363" s="31">
        <v>406</v>
      </c>
      <c r="BF363" s="32" t="s">
        <v>416</v>
      </c>
      <c r="BG363" s="135">
        <v>0</v>
      </c>
      <c r="BH363" s="33">
        <v>0</v>
      </c>
      <c r="BI363" s="33"/>
      <c r="BJ363" s="34">
        <v>0</v>
      </c>
      <c r="BK363" s="35">
        <f t="shared" si="158"/>
        <v>0</v>
      </c>
      <c r="BL363" s="34">
        <v>0</v>
      </c>
      <c r="BM363" s="34">
        <v>0</v>
      </c>
      <c r="BN363" s="35">
        <f t="shared" si="147"/>
        <v>0</v>
      </c>
      <c r="BO363" s="36">
        <f t="shared" si="148"/>
        <v>0</v>
      </c>
      <c r="BP363" s="37"/>
      <c r="BQ363" s="35">
        <f t="shared" si="159"/>
        <v>0</v>
      </c>
      <c r="BR363" s="37"/>
      <c r="BS363" s="136">
        <f t="shared" si="160"/>
        <v>0</v>
      </c>
      <c r="BT363" s="137">
        <f t="shared" si="161"/>
        <v>0</v>
      </c>
      <c r="BU363" s="138">
        <f t="shared" si="162"/>
        <v>0</v>
      </c>
      <c r="BV363" s="137">
        <v>0</v>
      </c>
      <c r="BW363" s="35">
        <f t="shared" si="163"/>
        <v>0</v>
      </c>
      <c r="BX363" s="49" t="s">
        <v>26</v>
      </c>
      <c r="BY363" s="36">
        <f t="shared" si="149"/>
        <v>0</v>
      </c>
      <c r="BZ363" s="139"/>
      <c r="CA363" s="70"/>
      <c r="CB363" s="124">
        <v>406</v>
      </c>
      <c r="CC363" s="125"/>
      <c r="CD363" s="140"/>
      <c r="CE363" s="140"/>
      <c r="CF363" s="140"/>
      <c r="CG363" s="141"/>
      <c r="CK363" s="139"/>
    </row>
    <row r="364" spans="1:89" x14ac:dyDescent="0.25">
      <c r="A364" s="119">
        <v>600</v>
      </c>
      <c r="B364" s="119">
        <v>701</v>
      </c>
      <c r="C364" s="120" t="s">
        <v>417</v>
      </c>
      <c r="D364" s="8">
        <f t="shared" si="150"/>
        <v>23</v>
      </c>
      <c r="E364" s="9">
        <f t="shared" si="164"/>
        <v>306348</v>
      </c>
      <c r="F364" s="9">
        <f t="shared" si="164"/>
        <v>0</v>
      </c>
      <c r="G364" s="9">
        <f t="shared" si="164"/>
        <v>20538</v>
      </c>
      <c r="H364" s="26">
        <f t="shared" si="151"/>
        <v>326886</v>
      </c>
      <c r="I364" s="27"/>
      <c r="J364" s="11">
        <f t="shared" si="138"/>
        <v>0</v>
      </c>
      <c r="K364" s="121">
        <f t="shared" si="152"/>
        <v>0</v>
      </c>
      <c r="L364" s="28">
        <f t="shared" si="153"/>
        <v>20538</v>
      </c>
      <c r="M364" s="26">
        <f t="shared" si="154"/>
        <v>20538</v>
      </c>
      <c r="N364" s="29"/>
      <c r="O364" s="30">
        <f t="shared" si="139"/>
        <v>306348</v>
      </c>
      <c r="Q364" s="11">
        <f t="shared" si="140"/>
        <v>0</v>
      </c>
      <c r="R364" s="9">
        <f t="shared" si="141"/>
        <v>0</v>
      </c>
      <c r="S364" s="9">
        <f t="shared" si="142"/>
        <v>20538</v>
      </c>
      <c r="T364" s="10">
        <f t="shared" si="143"/>
        <v>20538</v>
      </c>
      <c r="V364" s="30">
        <f t="shared" si="144"/>
        <v>50662.25</v>
      </c>
      <c r="W364" s="123"/>
      <c r="X364" s="124">
        <v>600</v>
      </c>
      <c r="Y364" s="125">
        <v>23</v>
      </c>
      <c r="Z364" s="125">
        <v>1.0364247093640859E-3</v>
      </c>
      <c r="AA364" s="126">
        <v>0</v>
      </c>
      <c r="AB364" s="127">
        <v>306348</v>
      </c>
      <c r="AC364" s="127">
        <v>0</v>
      </c>
      <c r="AD364" s="127">
        <v>306348</v>
      </c>
      <c r="AE364" s="127">
        <v>0</v>
      </c>
      <c r="AF364" s="127">
        <v>20538</v>
      </c>
      <c r="AG364" s="127">
        <v>326886</v>
      </c>
      <c r="AH364" s="127">
        <v>0</v>
      </c>
      <c r="AI364" s="127">
        <v>0</v>
      </c>
      <c r="AJ364" s="127">
        <v>0</v>
      </c>
      <c r="AK364" s="127">
        <v>0</v>
      </c>
      <c r="AL364" s="128">
        <v>326886</v>
      </c>
      <c r="AN364" s="124">
        <v>600</v>
      </c>
      <c r="AO364" s="129">
        <v>701</v>
      </c>
      <c r="AP364" s="130" t="s">
        <v>417</v>
      </c>
      <c r="AQ364" s="131">
        <f t="shared" si="145"/>
        <v>306348</v>
      </c>
      <c r="AR364" s="132">
        <v>311657</v>
      </c>
      <c r="AS364" s="131">
        <f t="shared" si="155"/>
        <v>0</v>
      </c>
      <c r="AT364" s="131">
        <v>0</v>
      </c>
      <c r="AU364" s="131">
        <v>5059.5</v>
      </c>
      <c r="AV364" s="131">
        <v>0</v>
      </c>
      <c r="AW364" s="131">
        <v>6499.75</v>
      </c>
      <c r="AX364" s="131">
        <v>18565</v>
      </c>
      <c r="AY364" s="131">
        <f t="shared" si="156"/>
        <v>0</v>
      </c>
      <c r="AZ364" s="133">
        <f t="shared" si="157"/>
        <v>30124.25</v>
      </c>
      <c r="BA364" s="134">
        <f t="shared" si="146"/>
        <v>0</v>
      </c>
      <c r="BB364" s="134"/>
      <c r="BC364" s="134"/>
      <c r="BD364" s="64"/>
      <c r="BE364" s="31">
        <v>600</v>
      </c>
      <c r="BF364" s="32" t="s">
        <v>417</v>
      </c>
      <c r="BG364" s="135">
        <v>0</v>
      </c>
      <c r="BH364" s="33">
        <v>0</v>
      </c>
      <c r="BI364" s="33"/>
      <c r="BJ364" s="34">
        <v>0</v>
      </c>
      <c r="BK364" s="35">
        <f t="shared" si="158"/>
        <v>0</v>
      </c>
      <c r="BL364" s="34">
        <v>0</v>
      </c>
      <c r="BM364" s="34">
        <v>0</v>
      </c>
      <c r="BN364" s="35">
        <f t="shared" si="147"/>
        <v>0</v>
      </c>
      <c r="BO364" s="36">
        <f t="shared" si="148"/>
        <v>0</v>
      </c>
      <c r="BP364" s="37"/>
      <c r="BQ364" s="35">
        <f t="shared" si="159"/>
        <v>0</v>
      </c>
      <c r="BR364" s="37"/>
      <c r="BS364" s="136">
        <f t="shared" si="160"/>
        <v>0</v>
      </c>
      <c r="BT364" s="137">
        <f t="shared" si="161"/>
        <v>0</v>
      </c>
      <c r="BU364" s="138">
        <f t="shared" si="162"/>
        <v>0</v>
      </c>
      <c r="BV364" s="137">
        <v>0</v>
      </c>
      <c r="BW364" s="35">
        <f t="shared" si="163"/>
        <v>0</v>
      </c>
      <c r="BX364" s="49" t="s">
        <v>26</v>
      </c>
      <c r="BY364" s="36">
        <f t="shared" si="149"/>
        <v>0</v>
      </c>
      <c r="BZ364" s="139"/>
      <c r="CA364" s="70"/>
      <c r="CB364" s="124">
        <v>600</v>
      </c>
      <c r="CC364" s="125">
        <v>0</v>
      </c>
      <c r="CD364" s="140">
        <v>0</v>
      </c>
      <c r="CE364" s="140">
        <v>0</v>
      </c>
      <c r="CF364" s="140">
        <v>0</v>
      </c>
      <c r="CG364" s="141">
        <v>0</v>
      </c>
      <c r="CK364" s="139"/>
    </row>
    <row r="365" spans="1:89" x14ac:dyDescent="0.25">
      <c r="A365" s="119">
        <v>603</v>
      </c>
      <c r="B365" s="119">
        <v>702</v>
      </c>
      <c r="C365" s="120" t="s">
        <v>418</v>
      </c>
      <c r="D365" s="8">
        <f t="shared" si="150"/>
        <v>87.950000000000017</v>
      </c>
      <c r="E365" s="9">
        <f t="shared" si="164"/>
        <v>1076095</v>
      </c>
      <c r="F365" s="9">
        <f t="shared" si="164"/>
        <v>0</v>
      </c>
      <c r="G365" s="9">
        <f t="shared" si="164"/>
        <v>76754</v>
      </c>
      <c r="H365" s="26">
        <f t="shared" si="151"/>
        <v>1152849</v>
      </c>
      <c r="I365" s="27"/>
      <c r="J365" s="11">
        <f t="shared" si="138"/>
        <v>135924.48783215581</v>
      </c>
      <c r="K365" s="121">
        <f t="shared" si="152"/>
        <v>0.47246571315359515</v>
      </c>
      <c r="L365" s="28">
        <f t="shared" si="153"/>
        <v>76754</v>
      </c>
      <c r="M365" s="26">
        <f t="shared" si="154"/>
        <v>212678.48783215581</v>
      </c>
      <c r="N365" s="29"/>
      <c r="O365" s="30">
        <f t="shared" si="139"/>
        <v>940170.51216784422</v>
      </c>
      <c r="Q365" s="11">
        <f t="shared" si="140"/>
        <v>26826</v>
      </c>
      <c r="R365" s="9">
        <f t="shared" si="141"/>
        <v>135924.48783215581</v>
      </c>
      <c r="S365" s="9">
        <f t="shared" si="142"/>
        <v>78540</v>
      </c>
      <c r="T365" s="10">
        <f t="shared" si="143"/>
        <v>239504.48783215581</v>
      </c>
      <c r="V365" s="30">
        <f t="shared" si="144"/>
        <v>391271.75</v>
      </c>
      <c r="W365" s="123"/>
      <c r="X365" s="124">
        <v>603</v>
      </c>
      <c r="Y365" s="125">
        <v>87.950000000000017</v>
      </c>
      <c r="Z365" s="125">
        <v>0</v>
      </c>
      <c r="AA365" s="126">
        <v>0</v>
      </c>
      <c r="AB365" s="127">
        <v>1076095</v>
      </c>
      <c r="AC365" s="127">
        <v>0</v>
      </c>
      <c r="AD365" s="127">
        <v>1076095</v>
      </c>
      <c r="AE365" s="127">
        <v>0</v>
      </c>
      <c r="AF365" s="127">
        <v>76754</v>
      </c>
      <c r="AG365" s="127">
        <v>1152849</v>
      </c>
      <c r="AH365" s="127">
        <v>25040</v>
      </c>
      <c r="AI365" s="127">
        <v>0</v>
      </c>
      <c r="AJ365" s="127">
        <v>1786</v>
      </c>
      <c r="AK365" s="127">
        <v>26826</v>
      </c>
      <c r="AL365" s="128">
        <v>1179675</v>
      </c>
      <c r="AN365" s="124">
        <v>603</v>
      </c>
      <c r="AO365" s="129">
        <v>702</v>
      </c>
      <c r="AP365" s="130" t="s">
        <v>418</v>
      </c>
      <c r="AQ365" s="131">
        <f t="shared" si="145"/>
        <v>1076095</v>
      </c>
      <c r="AR365" s="132">
        <v>869837</v>
      </c>
      <c r="AS365" s="131">
        <f t="shared" si="155"/>
        <v>206258</v>
      </c>
      <c r="AT365" s="131">
        <v>0</v>
      </c>
      <c r="AU365" s="131">
        <v>38898.25</v>
      </c>
      <c r="AV365" s="131">
        <v>8013.5</v>
      </c>
      <c r="AW365" s="131">
        <v>0</v>
      </c>
      <c r="AX365" s="131">
        <v>34522</v>
      </c>
      <c r="AY365" s="131">
        <f t="shared" si="156"/>
        <v>0</v>
      </c>
      <c r="AZ365" s="133">
        <f t="shared" si="157"/>
        <v>287691.75</v>
      </c>
      <c r="BA365" s="134">
        <f t="shared" si="146"/>
        <v>135924.48783215581</v>
      </c>
      <c r="BB365" s="134"/>
      <c r="BC365" s="134"/>
      <c r="BD365" s="64"/>
      <c r="BE365" s="31">
        <v>603</v>
      </c>
      <c r="BF365" s="32" t="s">
        <v>418</v>
      </c>
      <c r="BG365" s="135">
        <v>0</v>
      </c>
      <c r="BH365" s="33">
        <v>0</v>
      </c>
      <c r="BI365" s="33"/>
      <c r="BJ365" s="34">
        <v>0</v>
      </c>
      <c r="BK365" s="35">
        <f t="shared" si="158"/>
        <v>0</v>
      </c>
      <c r="BL365" s="34">
        <v>0</v>
      </c>
      <c r="BM365" s="34">
        <v>0</v>
      </c>
      <c r="BN365" s="35">
        <f t="shared" si="147"/>
        <v>0</v>
      </c>
      <c r="BO365" s="36">
        <f t="shared" si="148"/>
        <v>0</v>
      </c>
      <c r="BP365" s="37"/>
      <c r="BQ365" s="35">
        <f t="shared" si="159"/>
        <v>0</v>
      </c>
      <c r="BR365" s="37"/>
      <c r="BS365" s="136">
        <f t="shared" si="160"/>
        <v>206258</v>
      </c>
      <c r="BT365" s="137">
        <f t="shared" si="161"/>
        <v>206258</v>
      </c>
      <c r="BU365" s="138">
        <f t="shared" si="162"/>
        <v>0</v>
      </c>
      <c r="BV365" s="137">
        <v>0</v>
      </c>
      <c r="BW365" s="35">
        <f t="shared" si="163"/>
        <v>0</v>
      </c>
      <c r="BX365" s="49" t="s">
        <v>26</v>
      </c>
      <c r="BY365" s="36">
        <f t="shared" si="149"/>
        <v>0</v>
      </c>
      <c r="BZ365" s="139"/>
      <c r="CA365" s="70"/>
      <c r="CB365" s="124">
        <v>603</v>
      </c>
      <c r="CC365" s="125">
        <v>0</v>
      </c>
      <c r="CD365" s="140">
        <v>0</v>
      </c>
      <c r="CE365" s="140">
        <v>0</v>
      </c>
      <c r="CF365" s="140">
        <v>0</v>
      </c>
      <c r="CG365" s="141">
        <v>0</v>
      </c>
      <c r="CK365" s="139"/>
    </row>
    <row r="366" spans="1:89" x14ac:dyDescent="0.25">
      <c r="A366" s="119">
        <v>605</v>
      </c>
      <c r="B366" s="119">
        <v>703</v>
      </c>
      <c r="C366" s="120" t="s">
        <v>419</v>
      </c>
      <c r="D366" s="8">
        <f t="shared" si="150"/>
        <v>93.03</v>
      </c>
      <c r="E366" s="9">
        <f t="shared" si="164"/>
        <v>1483398</v>
      </c>
      <c r="F366" s="9">
        <f t="shared" si="164"/>
        <v>0</v>
      </c>
      <c r="G366" s="9">
        <f t="shared" si="164"/>
        <v>82032</v>
      </c>
      <c r="H366" s="26">
        <f t="shared" si="151"/>
        <v>1565430</v>
      </c>
      <c r="I366" s="27"/>
      <c r="J366" s="11">
        <f t="shared" si="138"/>
        <v>-2512.3610576110136</v>
      </c>
      <c r="K366" s="121">
        <f t="shared" si="152"/>
        <v>-1.4666021606338484E-2</v>
      </c>
      <c r="L366" s="28">
        <f t="shared" si="153"/>
        <v>82032</v>
      </c>
      <c r="M366" s="26">
        <f t="shared" si="154"/>
        <v>79519.638942388992</v>
      </c>
      <c r="N366" s="29"/>
      <c r="O366" s="30">
        <f t="shared" si="139"/>
        <v>1485910.3610576109</v>
      </c>
      <c r="Q366" s="11">
        <f t="shared" si="140"/>
        <v>17740</v>
      </c>
      <c r="R366" s="9">
        <f t="shared" si="141"/>
        <v>-2512.3610576110136</v>
      </c>
      <c r="S366" s="9">
        <f t="shared" si="142"/>
        <v>82922</v>
      </c>
      <c r="T366" s="10">
        <f t="shared" si="143"/>
        <v>97259.638942388992</v>
      </c>
      <c r="V366" s="30">
        <f t="shared" si="144"/>
        <v>271076.87906312646</v>
      </c>
      <c r="W366" s="123"/>
      <c r="X366" s="124">
        <v>605</v>
      </c>
      <c r="Y366" s="125">
        <v>93.03</v>
      </c>
      <c r="Z366" s="125">
        <v>0.1733287654167141</v>
      </c>
      <c r="AA366" s="126">
        <v>0</v>
      </c>
      <c r="AB366" s="127">
        <v>1483398</v>
      </c>
      <c r="AC366" s="127">
        <v>0</v>
      </c>
      <c r="AD366" s="127">
        <v>1483398</v>
      </c>
      <c r="AE366" s="127">
        <v>0</v>
      </c>
      <c r="AF366" s="127">
        <v>82032</v>
      </c>
      <c r="AG366" s="127">
        <v>1565430</v>
      </c>
      <c r="AH366" s="127">
        <v>16850</v>
      </c>
      <c r="AI366" s="127">
        <v>0</v>
      </c>
      <c r="AJ366" s="127">
        <v>890</v>
      </c>
      <c r="AK366" s="127">
        <v>17740</v>
      </c>
      <c r="AL366" s="128">
        <v>1583170</v>
      </c>
      <c r="AN366" s="124">
        <v>605</v>
      </c>
      <c r="AO366" s="129">
        <v>703</v>
      </c>
      <c r="AP366" s="130" t="s">
        <v>419</v>
      </c>
      <c r="AQ366" s="131">
        <f t="shared" si="145"/>
        <v>1483398</v>
      </c>
      <c r="AR366" s="132">
        <v>1575615</v>
      </c>
      <c r="AS366" s="131">
        <f t="shared" si="155"/>
        <v>0</v>
      </c>
      <c r="AT366" s="131">
        <v>62497</v>
      </c>
      <c r="AU366" s="131">
        <v>63394.75</v>
      </c>
      <c r="AV366" s="131">
        <v>15767.5</v>
      </c>
      <c r="AW366" s="131">
        <v>23242.25</v>
      </c>
      <c r="AX366" s="131">
        <v>10215.75</v>
      </c>
      <c r="AY366" s="131">
        <f t="shared" si="156"/>
        <v>-3812.3709368735435</v>
      </c>
      <c r="AZ366" s="133">
        <f t="shared" si="157"/>
        <v>171304.87906312646</v>
      </c>
      <c r="BA366" s="134">
        <f t="shared" si="146"/>
        <v>-2512.3610576110136</v>
      </c>
      <c r="BB366" s="134"/>
      <c r="BC366" s="134"/>
      <c r="BD366" s="64"/>
      <c r="BE366" s="31">
        <v>605</v>
      </c>
      <c r="BF366" s="32" t="s">
        <v>419</v>
      </c>
      <c r="BG366" s="135">
        <v>0</v>
      </c>
      <c r="BH366" s="33">
        <v>0</v>
      </c>
      <c r="BI366" s="33"/>
      <c r="BJ366" s="34">
        <v>0</v>
      </c>
      <c r="BK366" s="35">
        <f t="shared" si="158"/>
        <v>0</v>
      </c>
      <c r="BL366" s="34">
        <v>0</v>
      </c>
      <c r="BM366" s="34">
        <v>0</v>
      </c>
      <c r="BN366" s="35">
        <f t="shared" si="147"/>
        <v>0</v>
      </c>
      <c r="BO366" s="36">
        <f t="shared" si="148"/>
        <v>0</v>
      </c>
      <c r="BP366" s="37"/>
      <c r="BQ366" s="35">
        <f t="shared" si="159"/>
        <v>0</v>
      </c>
      <c r="BR366" s="37"/>
      <c r="BS366" s="136">
        <f t="shared" si="160"/>
        <v>0</v>
      </c>
      <c r="BT366" s="137">
        <f t="shared" si="161"/>
        <v>0</v>
      </c>
      <c r="BU366" s="138">
        <f t="shared" si="162"/>
        <v>0</v>
      </c>
      <c r="BV366" s="137">
        <v>-3812.3709368735435</v>
      </c>
      <c r="BW366" s="35">
        <f t="shared" si="163"/>
        <v>-3812.3709368735435</v>
      </c>
      <c r="BX366" s="49" t="s">
        <v>26</v>
      </c>
      <c r="BY366" s="36">
        <f t="shared" si="149"/>
        <v>-3812.3709368735435</v>
      </c>
      <c r="BZ366" s="139"/>
      <c r="CA366" s="70"/>
      <c r="CB366" s="124">
        <v>605</v>
      </c>
      <c r="CC366" s="125">
        <v>0</v>
      </c>
      <c r="CD366" s="140">
        <v>0</v>
      </c>
      <c r="CE366" s="140">
        <v>0</v>
      </c>
      <c r="CF366" s="140">
        <v>0</v>
      </c>
      <c r="CG366" s="141">
        <v>0</v>
      </c>
      <c r="CK366" s="139"/>
    </row>
    <row r="367" spans="1:89" x14ac:dyDescent="0.25">
      <c r="A367" s="119">
        <v>610</v>
      </c>
      <c r="B367" s="119">
        <v>704</v>
      </c>
      <c r="C367" s="120" t="s">
        <v>420</v>
      </c>
      <c r="D367" s="8">
        <f t="shared" si="150"/>
        <v>9</v>
      </c>
      <c r="E367" s="9">
        <f t="shared" si="164"/>
        <v>106470</v>
      </c>
      <c r="F367" s="9">
        <f t="shared" si="164"/>
        <v>0</v>
      </c>
      <c r="G367" s="9">
        <f t="shared" si="164"/>
        <v>8037</v>
      </c>
      <c r="H367" s="26">
        <f t="shared" si="151"/>
        <v>114507</v>
      </c>
      <c r="I367" s="27"/>
      <c r="J367" s="11">
        <f t="shared" si="138"/>
        <v>-344.42379095384399</v>
      </c>
      <c r="K367" s="121">
        <f t="shared" si="152"/>
        <v>-2.9895677950289093E-2</v>
      </c>
      <c r="L367" s="28">
        <f t="shared" si="153"/>
        <v>8037</v>
      </c>
      <c r="M367" s="26">
        <f t="shared" si="154"/>
        <v>7692.5762090461558</v>
      </c>
      <c r="N367" s="29"/>
      <c r="O367" s="30">
        <f t="shared" si="139"/>
        <v>106814.42379095385</v>
      </c>
      <c r="Q367" s="11">
        <f t="shared" si="140"/>
        <v>0</v>
      </c>
      <c r="R367" s="9">
        <f t="shared" si="141"/>
        <v>-344.42379095384399</v>
      </c>
      <c r="S367" s="9">
        <f t="shared" si="142"/>
        <v>8037</v>
      </c>
      <c r="T367" s="10">
        <f t="shared" si="143"/>
        <v>7692.5762090461558</v>
      </c>
      <c r="V367" s="30">
        <f t="shared" si="144"/>
        <v>19557.85567440739</v>
      </c>
      <c r="W367" s="123"/>
      <c r="X367" s="124">
        <v>610</v>
      </c>
      <c r="Y367" s="125">
        <v>9</v>
      </c>
      <c r="Z367" s="125">
        <v>0</v>
      </c>
      <c r="AA367" s="126">
        <v>0</v>
      </c>
      <c r="AB367" s="127">
        <v>106470</v>
      </c>
      <c r="AC367" s="127">
        <v>0</v>
      </c>
      <c r="AD367" s="127">
        <v>106470</v>
      </c>
      <c r="AE367" s="127">
        <v>0</v>
      </c>
      <c r="AF367" s="127">
        <v>8037</v>
      </c>
      <c r="AG367" s="127">
        <v>114507</v>
      </c>
      <c r="AH367" s="127">
        <v>0</v>
      </c>
      <c r="AI367" s="127">
        <v>0</v>
      </c>
      <c r="AJ367" s="127">
        <v>0</v>
      </c>
      <c r="AK367" s="127">
        <v>0</v>
      </c>
      <c r="AL367" s="128">
        <v>114507</v>
      </c>
      <c r="AN367" s="124">
        <v>610</v>
      </c>
      <c r="AO367" s="129">
        <v>704</v>
      </c>
      <c r="AP367" s="130" t="s">
        <v>420</v>
      </c>
      <c r="AQ367" s="131">
        <f t="shared" si="145"/>
        <v>106470</v>
      </c>
      <c r="AR367" s="132">
        <v>144479</v>
      </c>
      <c r="AS367" s="131">
        <f t="shared" si="155"/>
        <v>0</v>
      </c>
      <c r="AT367" s="131">
        <v>8568</v>
      </c>
      <c r="AU367" s="131">
        <v>0</v>
      </c>
      <c r="AV367" s="131">
        <v>0</v>
      </c>
      <c r="AW367" s="131">
        <v>0</v>
      </c>
      <c r="AX367" s="131">
        <v>3475.5</v>
      </c>
      <c r="AY367" s="131">
        <f t="shared" si="156"/>
        <v>-522.64432559260968</v>
      </c>
      <c r="AZ367" s="133">
        <f t="shared" si="157"/>
        <v>11520.85567440739</v>
      </c>
      <c r="BA367" s="134">
        <f t="shared" si="146"/>
        <v>-344.42379095384399</v>
      </c>
      <c r="BB367" s="134"/>
      <c r="BC367" s="134"/>
      <c r="BD367" s="64"/>
      <c r="BE367" s="31">
        <v>610</v>
      </c>
      <c r="BF367" s="32" t="s">
        <v>420</v>
      </c>
      <c r="BG367" s="135">
        <v>0</v>
      </c>
      <c r="BH367" s="33">
        <v>0</v>
      </c>
      <c r="BI367" s="33"/>
      <c r="BJ367" s="34">
        <v>0</v>
      </c>
      <c r="BK367" s="35">
        <f t="shared" si="158"/>
        <v>0</v>
      </c>
      <c r="BL367" s="34">
        <v>0</v>
      </c>
      <c r="BM367" s="34">
        <v>0</v>
      </c>
      <c r="BN367" s="35">
        <f t="shared" si="147"/>
        <v>0</v>
      </c>
      <c r="BO367" s="36">
        <f t="shared" si="148"/>
        <v>0</v>
      </c>
      <c r="BP367" s="37"/>
      <c r="BQ367" s="35">
        <f t="shared" si="159"/>
        <v>0</v>
      </c>
      <c r="BR367" s="37"/>
      <c r="BS367" s="136">
        <f t="shared" si="160"/>
        <v>0</v>
      </c>
      <c r="BT367" s="137">
        <f t="shared" si="161"/>
        <v>0</v>
      </c>
      <c r="BU367" s="138">
        <f t="shared" si="162"/>
        <v>0</v>
      </c>
      <c r="BV367" s="137">
        <v>-522.64432559260968</v>
      </c>
      <c r="BW367" s="35">
        <f t="shared" si="163"/>
        <v>-522.64432559260968</v>
      </c>
      <c r="BX367" s="49" t="s">
        <v>26</v>
      </c>
      <c r="BY367" s="36">
        <f t="shared" si="149"/>
        <v>-522.64432559260968</v>
      </c>
      <c r="BZ367" s="139"/>
      <c r="CA367" s="70"/>
      <c r="CB367" s="124">
        <v>610</v>
      </c>
      <c r="CC367" s="125">
        <v>0</v>
      </c>
      <c r="CD367" s="140">
        <v>0</v>
      </c>
      <c r="CE367" s="140">
        <v>0</v>
      </c>
      <c r="CF367" s="140">
        <v>0</v>
      </c>
      <c r="CG367" s="141">
        <v>0</v>
      </c>
      <c r="CK367" s="139"/>
    </row>
    <row r="368" spans="1:89" x14ac:dyDescent="0.25">
      <c r="A368" s="119">
        <v>615</v>
      </c>
      <c r="B368" s="119">
        <v>705</v>
      </c>
      <c r="C368" s="120" t="s">
        <v>421</v>
      </c>
      <c r="D368" s="8">
        <f t="shared" si="150"/>
        <v>1</v>
      </c>
      <c r="E368" s="9">
        <f t="shared" si="164"/>
        <v>10650</v>
      </c>
      <c r="F368" s="9">
        <f t="shared" si="164"/>
        <v>0</v>
      </c>
      <c r="G368" s="9">
        <f t="shared" si="164"/>
        <v>890</v>
      </c>
      <c r="H368" s="26">
        <f t="shared" si="151"/>
        <v>11540</v>
      </c>
      <c r="I368" s="27"/>
      <c r="J368" s="11">
        <f t="shared" si="138"/>
        <v>0</v>
      </c>
      <c r="K368" s="121">
        <f t="shared" si="152"/>
        <v>0</v>
      </c>
      <c r="L368" s="28">
        <f t="shared" si="153"/>
        <v>890</v>
      </c>
      <c r="M368" s="26">
        <f t="shared" si="154"/>
        <v>890</v>
      </c>
      <c r="N368" s="29"/>
      <c r="O368" s="30">
        <f t="shared" si="139"/>
        <v>10650</v>
      </c>
      <c r="Q368" s="11">
        <f t="shared" si="140"/>
        <v>0</v>
      </c>
      <c r="R368" s="9">
        <f t="shared" si="141"/>
        <v>0</v>
      </c>
      <c r="S368" s="9">
        <f t="shared" si="142"/>
        <v>890</v>
      </c>
      <c r="T368" s="10">
        <f t="shared" si="143"/>
        <v>890</v>
      </c>
      <c r="V368" s="30">
        <f t="shared" si="144"/>
        <v>10976.5</v>
      </c>
      <c r="W368" s="123"/>
      <c r="X368" s="124">
        <v>615</v>
      </c>
      <c r="Y368" s="125">
        <v>1</v>
      </c>
      <c r="Z368" s="125">
        <v>3.3636476890493735E-3</v>
      </c>
      <c r="AA368" s="126">
        <v>0</v>
      </c>
      <c r="AB368" s="127">
        <v>10650</v>
      </c>
      <c r="AC368" s="127">
        <v>0</v>
      </c>
      <c r="AD368" s="127">
        <v>10650</v>
      </c>
      <c r="AE368" s="127">
        <v>0</v>
      </c>
      <c r="AF368" s="127">
        <v>890</v>
      </c>
      <c r="AG368" s="127">
        <v>11540</v>
      </c>
      <c r="AH368" s="127">
        <v>0</v>
      </c>
      <c r="AI368" s="127">
        <v>0</v>
      </c>
      <c r="AJ368" s="127">
        <v>0</v>
      </c>
      <c r="AK368" s="127">
        <v>0</v>
      </c>
      <c r="AL368" s="128">
        <v>11540</v>
      </c>
      <c r="AN368" s="124">
        <v>615</v>
      </c>
      <c r="AO368" s="129">
        <v>705</v>
      </c>
      <c r="AP368" s="130" t="s">
        <v>421</v>
      </c>
      <c r="AQ368" s="131">
        <f t="shared" si="145"/>
        <v>10650</v>
      </c>
      <c r="AR368" s="132">
        <v>30673</v>
      </c>
      <c r="AS368" s="131">
        <f t="shared" si="155"/>
        <v>0</v>
      </c>
      <c r="AT368" s="131">
        <v>0</v>
      </c>
      <c r="AU368" s="131">
        <v>10086.5</v>
      </c>
      <c r="AV368" s="131">
        <v>0</v>
      </c>
      <c r="AW368" s="131">
        <v>0</v>
      </c>
      <c r="AX368" s="131">
        <v>0</v>
      </c>
      <c r="AY368" s="131">
        <f t="shared" si="156"/>
        <v>0</v>
      </c>
      <c r="AZ368" s="133">
        <f t="shared" si="157"/>
        <v>10086.5</v>
      </c>
      <c r="BA368" s="134">
        <f t="shared" si="146"/>
        <v>0</v>
      </c>
      <c r="BB368" s="134"/>
      <c r="BC368" s="134"/>
      <c r="BD368" s="64"/>
      <c r="BE368" s="31">
        <v>615</v>
      </c>
      <c r="BF368" s="32" t="s">
        <v>421</v>
      </c>
      <c r="BG368" s="135">
        <v>0</v>
      </c>
      <c r="BH368" s="33">
        <v>0</v>
      </c>
      <c r="BI368" s="33"/>
      <c r="BJ368" s="34">
        <v>0</v>
      </c>
      <c r="BK368" s="35">
        <f t="shared" si="158"/>
        <v>0</v>
      </c>
      <c r="BL368" s="34">
        <v>0</v>
      </c>
      <c r="BM368" s="34">
        <v>0</v>
      </c>
      <c r="BN368" s="35">
        <f t="shared" si="147"/>
        <v>0</v>
      </c>
      <c r="BO368" s="36">
        <f t="shared" si="148"/>
        <v>0</v>
      </c>
      <c r="BP368" s="37"/>
      <c r="BQ368" s="35">
        <f t="shared" si="159"/>
        <v>0</v>
      </c>
      <c r="BR368" s="37"/>
      <c r="BS368" s="136">
        <f t="shared" si="160"/>
        <v>0</v>
      </c>
      <c r="BT368" s="137">
        <f t="shared" si="161"/>
        <v>0</v>
      </c>
      <c r="BU368" s="138">
        <f t="shared" si="162"/>
        <v>0</v>
      </c>
      <c r="BV368" s="137">
        <v>0</v>
      </c>
      <c r="BW368" s="35">
        <f t="shared" si="163"/>
        <v>0</v>
      </c>
      <c r="BX368" s="49" t="s">
        <v>26</v>
      </c>
      <c r="BY368" s="36">
        <f t="shared" si="149"/>
        <v>0</v>
      </c>
      <c r="BZ368" s="139"/>
      <c r="CA368" s="70"/>
      <c r="CB368" s="124">
        <v>615</v>
      </c>
      <c r="CC368" s="125">
        <v>0</v>
      </c>
      <c r="CD368" s="140">
        <v>0</v>
      </c>
      <c r="CE368" s="140">
        <v>0</v>
      </c>
      <c r="CF368" s="140">
        <v>0</v>
      </c>
      <c r="CG368" s="141">
        <v>0</v>
      </c>
      <c r="CK368" s="139"/>
    </row>
    <row r="369" spans="1:89" x14ac:dyDescent="0.25">
      <c r="A369" s="119">
        <v>616</v>
      </c>
      <c r="B369" s="119">
        <v>616</v>
      </c>
      <c r="C369" s="120" t="s">
        <v>422</v>
      </c>
      <c r="D369" s="8">
        <f t="shared" si="150"/>
        <v>73.209999999999994</v>
      </c>
      <c r="E369" s="9">
        <f t="shared" si="164"/>
        <v>908104</v>
      </c>
      <c r="F369" s="9">
        <f t="shared" si="164"/>
        <v>0</v>
      </c>
      <c r="G369" s="9">
        <f t="shared" si="164"/>
        <v>63562</v>
      </c>
      <c r="H369" s="26">
        <f t="shared" si="151"/>
        <v>971666</v>
      </c>
      <c r="I369" s="27"/>
      <c r="J369" s="11">
        <f t="shared" si="138"/>
        <v>31531.940064351398</v>
      </c>
      <c r="K369" s="121">
        <f t="shared" si="152"/>
        <v>0.49322602947522914</v>
      </c>
      <c r="L369" s="28">
        <f t="shared" si="153"/>
        <v>63562</v>
      </c>
      <c r="M369" s="26">
        <f t="shared" si="154"/>
        <v>95093.940064351395</v>
      </c>
      <c r="N369" s="29"/>
      <c r="O369" s="30">
        <f t="shared" si="139"/>
        <v>876572.05993564858</v>
      </c>
      <c r="Q369" s="11">
        <f t="shared" si="140"/>
        <v>27204</v>
      </c>
      <c r="R369" s="9">
        <f t="shared" si="141"/>
        <v>31531.940064351398</v>
      </c>
      <c r="S369" s="9">
        <f t="shared" si="142"/>
        <v>65348</v>
      </c>
      <c r="T369" s="10">
        <f t="shared" si="143"/>
        <v>122297.94006435139</v>
      </c>
      <c r="V369" s="30">
        <f t="shared" si="144"/>
        <v>154696</v>
      </c>
      <c r="W369" s="123"/>
      <c r="X369" s="124">
        <v>616</v>
      </c>
      <c r="Y369" s="125">
        <v>73.209999999999994</v>
      </c>
      <c r="Z369" s="125">
        <v>3.1045652663738817E-2</v>
      </c>
      <c r="AA369" s="126">
        <v>0</v>
      </c>
      <c r="AB369" s="127">
        <v>908104</v>
      </c>
      <c r="AC369" s="127">
        <v>0</v>
      </c>
      <c r="AD369" s="127">
        <v>908104</v>
      </c>
      <c r="AE369" s="127">
        <v>0</v>
      </c>
      <c r="AF369" s="127">
        <v>63562</v>
      </c>
      <c r="AG369" s="127">
        <v>971666</v>
      </c>
      <c r="AH369" s="127">
        <v>25418</v>
      </c>
      <c r="AI369" s="127">
        <v>0</v>
      </c>
      <c r="AJ369" s="127">
        <v>1786</v>
      </c>
      <c r="AK369" s="127">
        <v>27204</v>
      </c>
      <c r="AL369" s="128">
        <v>998870</v>
      </c>
      <c r="AN369" s="124">
        <v>616</v>
      </c>
      <c r="AO369" s="129">
        <v>616</v>
      </c>
      <c r="AP369" s="130" t="s">
        <v>422</v>
      </c>
      <c r="AQ369" s="131">
        <f t="shared" si="145"/>
        <v>908104</v>
      </c>
      <c r="AR369" s="132">
        <v>860256</v>
      </c>
      <c r="AS369" s="131">
        <f t="shared" si="155"/>
        <v>47848</v>
      </c>
      <c r="AT369" s="131">
        <v>0</v>
      </c>
      <c r="AU369" s="131">
        <v>666.75</v>
      </c>
      <c r="AV369" s="131">
        <v>0</v>
      </c>
      <c r="AW369" s="131">
        <v>15415.25</v>
      </c>
      <c r="AX369" s="131">
        <v>0</v>
      </c>
      <c r="AY369" s="131">
        <f t="shared" si="156"/>
        <v>0</v>
      </c>
      <c r="AZ369" s="133">
        <f t="shared" si="157"/>
        <v>63930</v>
      </c>
      <c r="BA369" s="134">
        <f t="shared" si="146"/>
        <v>31531.940064351398</v>
      </c>
      <c r="BB369" s="134"/>
      <c r="BC369" s="134"/>
      <c r="BD369" s="64"/>
      <c r="BE369" s="31">
        <v>616</v>
      </c>
      <c r="BF369" s="32" t="s">
        <v>422</v>
      </c>
      <c r="BG369" s="135">
        <v>0</v>
      </c>
      <c r="BH369" s="33">
        <v>0</v>
      </c>
      <c r="BI369" s="33"/>
      <c r="BJ369" s="34">
        <v>0</v>
      </c>
      <c r="BK369" s="35">
        <f t="shared" si="158"/>
        <v>0</v>
      </c>
      <c r="BL369" s="34">
        <v>0</v>
      </c>
      <c r="BM369" s="34">
        <v>0</v>
      </c>
      <c r="BN369" s="35">
        <f t="shared" si="147"/>
        <v>0</v>
      </c>
      <c r="BO369" s="36">
        <f t="shared" si="148"/>
        <v>0</v>
      </c>
      <c r="BP369" s="37"/>
      <c r="BQ369" s="35">
        <f t="shared" si="159"/>
        <v>0</v>
      </c>
      <c r="BR369" s="37"/>
      <c r="BS369" s="136">
        <f t="shared" si="160"/>
        <v>47848</v>
      </c>
      <c r="BT369" s="137">
        <f t="shared" si="161"/>
        <v>47848</v>
      </c>
      <c r="BU369" s="138">
        <f t="shared" si="162"/>
        <v>0</v>
      </c>
      <c r="BV369" s="137">
        <v>0</v>
      </c>
      <c r="BW369" s="35">
        <f t="shared" si="163"/>
        <v>0</v>
      </c>
      <c r="BX369" s="49" t="s">
        <v>26</v>
      </c>
      <c r="BY369" s="36">
        <f t="shared" si="149"/>
        <v>0</v>
      </c>
      <c r="BZ369" s="139"/>
      <c r="CA369" s="70"/>
      <c r="CB369" s="124">
        <v>616</v>
      </c>
      <c r="CC369" s="125">
        <v>0</v>
      </c>
      <c r="CD369" s="140">
        <v>0</v>
      </c>
      <c r="CE369" s="140">
        <v>0</v>
      </c>
      <c r="CF369" s="140">
        <v>0</v>
      </c>
      <c r="CG369" s="141">
        <v>0</v>
      </c>
      <c r="CK369" s="139"/>
    </row>
    <row r="370" spans="1:89" x14ac:dyDescent="0.25">
      <c r="A370" s="119">
        <v>618</v>
      </c>
      <c r="B370" s="119">
        <v>706</v>
      </c>
      <c r="C370" s="120" t="s">
        <v>423</v>
      </c>
      <c r="D370" s="8">
        <f t="shared" si="150"/>
        <v>0.42</v>
      </c>
      <c r="E370" s="9">
        <f t="shared" si="164"/>
        <v>8098</v>
      </c>
      <c r="F370" s="9">
        <f t="shared" si="164"/>
        <v>0</v>
      </c>
      <c r="G370" s="9">
        <f t="shared" si="164"/>
        <v>375</v>
      </c>
      <c r="H370" s="26">
        <f t="shared" si="151"/>
        <v>8473</v>
      </c>
      <c r="I370" s="27"/>
      <c r="J370" s="11">
        <f t="shared" si="138"/>
        <v>5336.6002892726474</v>
      </c>
      <c r="K370" s="121">
        <f t="shared" si="152"/>
        <v>0.57258123862263854</v>
      </c>
      <c r="L370" s="28">
        <f t="shared" si="153"/>
        <v>375</v>
      </c>
      <c r="M370" s="26">
        <f t="shared" si="154"/>
        <v>5711.6002892726474</v>
      </c>
      <c r="N370" s="29"/>
      <c r="O370" s="30">
        <f t="shared" si="139"/>
        <v>2761.3997107273526</v>
      </c>
      <c r="Q370" s="11">
        <f t="shared" si="140"/>
        <v>0</v>
      </c>
      <c r="R370" s="9">
        <f t="shared" si="141"/>
        <v>5336.6002892726474</v>
      </c>
      <c r="S370" s="9">
        <f t="shared" si="142"/>
        <v>375</v>
      </c>
      <c r="T370" s="10">
        <f t="shared" si="143"/>
        <v>5711.6002892726474</v>
      </c>
      <c r="V370" s="30">
        <f t="shared" si="144"/>
        <v>9695.25</v>
      </c>
      <c r="W370" s="123"/>
      <c r="X370" s="124">
        <v>618</v>
      </c>
      <c r="Y370" s="125">
        <v>0.42</v>
      </c>
      <c r="Z370" s="125">
        <v>0</v>
      </c>
      <c r="AA370" s="126">
        <v>0</v>
      </c>
      <c r="AB370" s="127">
        <v>8098</v>
      </c>
      <c r="AC370" s="127">
        <v>0</v>
      </c>
      <c r="AD370" s="127">
        <v>8098</v>
      </c>
      <c r="AE370" s="127">
        <v>0</v>
      </c>
      <c r="AF370" s="127">
        <v>375</v>
      </c>
      <c r="AG370" s="127">
        <v>8473</v>
      </c>
      <c r="AH370" s="127">
        <v>0</v>
      </c>
      <c r="AI370" s="127">
        <v>0</v>
      </c>
      <c r="AJ370" s="127">
        <v>0</v>
      </c>
      <c r="AK370" s="127">
        <v>0</v>
      </c>
      <c r="AL370" s="128">
        <v>8473</v>
      </c>
      <c r="AN370" s="124">
        <v>618</v>
      </c>
      <c r="AO370" s="129">
        <v>706</v>
      </c>
      <c r="AP370" s="130" t="s">
        <v>423</v>
      </c>
      <c r="AQ370" s="131">
        <f t="shared" si="145"/>
        <v>8098</v>
      </c>
      <c r="AR370" s="132">
        <v>0</v>
      </c>
      <c r="AS370" s="131">
        <f t="shared" si="155"/>
        <v>8098</v>
      </c>
      <c r="AT370" s="131">
        <v>0</v>
      </c>
      <c r="AU370" s="131">
        <v>1222.25</v>
      </c>
      <c r="AV370" s="131">
        <v>0</v>
      </c>
      <c r="AW370" s="131">
        <v>0</v>
      </c>
      <c r="AX370" s="131">
        <v>0</v>
      </c>
      <c r="AY370" s="131">
        <f t="shared" si="156"/>
        <v>0</v>
      </c>
      <c r="AZ370" s="133">
        <f t="shared" si="157"/>
        <v>9320.25</v>
      </c>
      <c r="BA370" s="134">
        <f t="shared" si="146"/>
        <v>5336.6002892726474</v>
      </c>
      <c r="BB370" s="134"/>
      <c r="BC370" s="134"/>
      <c r="BD370" s="64"/>
      <c r="BE370" s="31">
        <v>618</v>
      </c>
      <c r="BF370" s="32" t="s">
        <v>423</v>
      </c>
      <c r="BG370" s="135">
        <v>0</v>
      </c>
      <c r="BH370" s="33">
        <v>0</v>
      </c>
      <c r="BI370" s="33"/>
      <c r="BJ370" s="34">
        <v>0</v>
      </c>
      <c r="BK370" s="35">
        <f t="shared" si="158"/>
        <v>0</v>
      </c>
      <c r="BL370" s="34">
        <v>0</v>
      </c>
      <c r="BM370" s="34">
        <v>0</v>
      </c>
      <c r="BN370" s="35">
        <f t="shared" si="147"/>
        <v>0</v>
      </c>
      <c r="BO370" s="36">
        <f t="shared" si="148"/>
        <v>0</v>
      </c>
      <c r="BP370" s="37"/>
      <c r="BQ370" s="35">
        <f t="shared" si="159"/>
        <v>0</v>
      </c>
      <c r="BR370" s="37"/>
      <c r="BS370" s="136">
        <f t="shared" si="160"/>
        <v>8098</v>
      </c>
      <c r="BT370" s="137">
        <f t="shared" si="161"/>
        <v>8098</v>
      </c>
      <c r="BU370" s="138">
        <f t="shared" si="162"/>
        <v>0</v>
      </c>
      <c r="BV370" s="137">
        <v>0</v>
      </c>
      <c r="BW370" s="35">
        <f t="shared" si="163"/>
        <v>0</v>
      </c>
      <c r="BX370" s="49" t="s">
        <v>26</v>
      </c>
      <c r="BY370" s="36">
        <f t="shared" si="149"/>
        <v>0</v>
      </c>
      <c r="BZ370" s="139"/>
      <c r="CA370" s="70"/>
      <c r="CB370" s="124">
        <v>618</v>
      </c>
      <c r="CC370" s="125">
        <v>0</v>
      </c>
      <c r="CD370" s="140">
        <v>0</v>
      </c>
      <c r="CE370" s="140">
        <v>0</v>
      </c>
      <c r="CF370" s="140">
        <v>0</v>
      </c>
      <c r="CG370" s="141">
        <v>0</v>
      </c>
      <c r="CK370" s="139"/>
    </row>
    <row r="371" spans="1:89" x14ac:dyDescent="0.25">
      <c r="A371" s="119">
        <v>620</v>
      </c>
      <c r="B371" s="119">
        <v>707</v>
      </c>
      <c r="C371" s="120" t="s">
        <v>424</v>
      </c>
      <c r="D371" s="8">
        <f t="shared" si="150"/>
        <v>15.399999999999999</v>
      </c>
      <c r="E371" s="9">
        <f t="shared" si="164"/>
        <v>224526</v>
      </c>
      <c r="F371" s="9">
        <f t="shared" si="164"/>
        <v>0</v>
      </c>
      <c r="G371" s="9">
        <f t="shared" si="164"/>
        <v>13481</v>
      </c>
      <c r="H371" s="26">
        <f t="shared" si="151"/>
        <v>238007</v>
      </c>
      <c r="I371" s="27"/>
      <c r="J371" s="11">
        <f t="shared" si="138"/>
        <v>15821.985224147567</v>
      </c>
      <c r="K371" s="121">
        <f t="shared" si="152"/>
        <v>0.62386456598738493</v>
      </c>
      <c r="L371" s="28">
        <f t="shared" si="153"/>
        <v>13481</v>
      </c>
      <c r="M371" s="26">
        <f t="shared" si="154"/>
        <v>29302.985224147567</v>
      </c>
      <c r="N371" s="29"/>
      <c r="O371" s="30">
        <f t="shared" si="139"/>
        <v>208704.01477585244</v>
      </c>
      <c r="Q371" s="11">
        <f t="shared" si="140"/>
        <v>0</v>
      </c>
      <c r="R371" s="9">
        <f t="shared" si="141"/>
        <v>15821.985224147567</v>
      </c>
      <c r="S371" s="9">
        <f t="shared" si="142"/>
        <v>13481</v>
      </c>
      <c r="T371" s="10">
        <f t="shared" si="143"/>
        <v>29302.985224147567</v>
      </c>
      <c r="V371" s="30">
        <f t="shared" si="144"/>
        <v>38842.25</v>
      </c>
      <c r="W371" s="123"/>
      <c r="X371" s="124">
        <v>620</v>
      </c>
      <c r="Y371" s="125">
        <v>15.399999999999999</v>
      </c>
      <c r="Z371" s="125">
        <v>0.30243902439024639</v>
      </c>
      <c r="AA371" s="126">
        <v>0</v>
      </c>
      <c r="AB371" s="127">
        <v>224526</v>
      </c>
      <c r="AC371" s="127">
        <v>0</v>
      </c>
      <c r="AD371" s="127">
        <v>224526</v>
      </c>
      <c r="AE371" s="127">
        <v>0</v>
      </c>
      <c r="AF371" s="127">
        <v>13481</v>
      </c>
      <c r="AG371" s="127">
        <v>238007</v>
      </c>
      <c r="AH371" s="127">
        <v>0</v>
      </c>
      <c r="AI371" s="127">
        <v>0</v>
      </c>
      <c r="AJ371" s="127">
        <v>0</v>
      </c>
      <c r="AK371" s="127">
        <v>0</v>
      </c>
      <c r="AL371" s="128">
        <v>238007</v>
      </c>
      <c r="AN371" s="124">
        <v>620</v>
      </c>
      <c r="AO371" s="129">
        <v>707</v>
      </c>
      <c r="AP371" s="130" t="s">
        <v>424</v>
      </c>
      <c r="AQ371" s="131">
        <f t="shared" si="145"/>
        <v>224526</v>
      </c>
      <c r="AR371" s="132">
        <v>200517</v>
      </c>
      <c r="AS371" s="131">
        <f t="shared" si="155"/>
        <v>24009</v>
      </c>
      <c r="AT371" s="131">
        <v>0</v>
      </c>
      <c r="AU371" s="131">
        <v>0</v>
      </c>
      <c r="AV371" s="131">
        <v>0</v>
      </c>
      <c r="AW371" s="131">
        <v>0</v>
      </c>
      <c r="AX371" s="131">
        <v>1352.25</v>
      </c>
      <c r="AY371" s="131">
        <f t="shared" si="156"/>
        <v>0</v>
      </c>
      <c r="AZ371" s="133">
        <f t="shared" si="157"/>
        <v>25361.25</v>
      </c>
      <c r="BA371" s="134">
        <f t="shared" si="146"/>
        <v>15821.985224147567</v>
      </c>
      <c r="BB371" s="134"/>
      <c r="BC371" s="134"/>
      <c r="BD371" s="64"/>
      <c r="BE371" s="31">
        <v>620</v>
      </c>
      <c r="BF371" s="32" t="s">
        <v>424</v>
      </c>
      <c r="BG371" s="135">
        <v>0</v>
      </c>
      <c r="BH371" s="33">
        <v>0</v>
      </c>
      <c r="BI371" s="33"/>
      <c r="BJ371" s="34">
        <v>0</v>
      </c>
      <c r="BK371" s="35">
        <f t="shared" si="158"/>
        <v>0</v>
      </c>
      <c r="BL371" s="34">
        <v>0</v>
      </c>
      <c r="BM371" s="34">
        <v>0</v>
      </c>
      <c r="BN371" s="35">
        <f t="shared" si="147"/>
        <v>0</v>
      </c>
      <c r="BO371" s="36">
        <f t="shared" si="148"/>
        <v>0</v>
      </c>
      <c r="BP371" s="37"/>
      <c r="BQ371" s="35">
        <f t="shared" si="159"/>
        <v>0</v>
      </c>
      <c r="BR371" s="37"/>
      <c r="BS371" s="136">
        <f t="shared" si="160"/>
        <v>24009</v>
      </c>
      <c r="BT371" s="137">
        <f t="shared" si="161"/>
        <v>24009</v>
      </c>
      <c r="BU371" s="138">
        <f t="shared" si="162"/>
        <v>0</v>
      </c>
      <c r="BV371" s="137">
        <v>0</v>
      </c>
      <c r="BW371" s="35">
        <f t="shared" si="163"/>
        <v>0</v>
      </c>
      <c r="BX371" s="49" t="s">
        <v>26</v>
      </c>
      <c r="BY371" s="36">
        <f t="shared" si="149"/>
        <v>0</v>
      </c>
      <c r="BZ371" s="139"/>
      <c r="CA371" s="70"/>
      <c r="CB371" s="124">
        <v>620</v>
      </c>
      <c r="CC371" s="125">
        <v>0</v>
      </c>
      <c r="CD371" s="140">
        <v>0</v>
      </c>
      <c r="CE371" s="140">
        <v>0</v>
      </c>
      <c r="CF371" s="140">
        <v>0</v>
      </c>
      <c r="CG371" s="141">
        <v>0</v>
      </c>
      <c r="CK371" s="139"/>
    </row>
    <row r="372" spans="1:89" x14ac:dyDescent="0.25">
      <c r="A372" s="119">
        <v>622</v>
      </c>
      <c r="B372" s="119">
        <v>765</v>
      </c>
      <c r="C372" s="120" t="s">
        <v>425</v>
      </c>
      <c r="D372" s="8">
        <f t="shared" si="150"/>
        <v>2</v>
      </c>
      <c r="E372" s="9">
        <f t="shared" si="164"/>
        <v>20846</v>
      </c>
      <c r="F372" s="9">
        <f t="shared" si="164"/>
        <v>0</v>
      </c>
      <c r="G372" s="9">
        <f t="shared" si="164"/>
        <v>1786</v>
      </c>
      <c r="H372" s="26">
        <f t="shared" si="151"/>
        <v>22632</v>
      </c>
      <c r="I372" s="27"/>
      <c r="J372" s="11">
        <f t="shared" si="138"/>
        <v>-209.57279661405965</v>
      </c>
      <c r="K372" s="121">
        <f t="shared" si="152"/>
        <v>-4.222078918464657E-2</v>
      </c>
      <c r="L372" s="28">
        <f t="shared" si="153"/>
        <v>1786</v>
      </c>
      <c r="M372" s="26">
        <f t="shared" si="154"/>
        <v>1576.4272033859404</v>
      </c>
      <c r="N372" s="29"/>
      <c r="O372" s="30">
        <f t="shared" si="139"/>
        <v>21055.572796614058</v>
      </c>
      <c r="Q372" s="11">
        <f t="shared" si="140"/>
        <v>0</v>
      </c>
      <c r="R372" s="9">
        <f t="shared" si="141"/>
        <v>-209.57279661405965</v>
      </c>
      <c r="S372" s="9">
        <f t="shared" si="142"/>
        <v>1786</v>
      </c>
      <c r="T372" s="10">
        <f t="shared" si="143"/>
        <v>1576.4272033859404</v>
      </c>
      <c r="V372" s="30">
        <f t="shared" si="144"/>
        <v>6749.7347065570721</v>
      </c>
      <c r="W372" s="123"/>
      <c r="X372" s="124">
        <v>622</v>
      </c>
      <c r="Y372" s="125">
        <v>2</v>
      </c>
      <c r="Z372" s="125">
        <v>0</v>
      </c>
      <c r="AA372" s="126">
        <v>0</v>
      </c>
      <c r="AB372" s="127">
        <v>20846</v>
      </c>
      <c r="AC372" s="127">
        <v>0</v>
      </c>
      <c r="AD372" s="127">
        <v>20846</v>
      </c>
      <c r="AE372" s="127">
        <v>0</v>
      </c>
      <c r="AF372" s="127">
        <v>1786</v>
      </c>
      <c r="AG372" s="127">
        <v>22632</v>
      </c>
      <c r="AH372" s="127">
        <v>0</v>
      </c>
      <c r="AI372" s="127">
        <v>0</v>
      </c>
      <c r="AJ372" s="127">
        <v>0</v>
      </c>
      <c r="AK372" s="127">
        <v>0</v>
      </c>
      <c r="AL372" s="128">
        <v>22632</v>
      </c>
      <c r="AN372" s="124">
        <v>622</v>
      </c>
      <c r="AO372" s="129">
        <v>765</v>
      </c>
      <c r="AP372" s="130" t="s">
        <v>425</v>
      </c>
      <c r="AQ372" s="131">
        <f t="shared" si="145"/>
        <v>20846</v>
      </c>
      <c r="AR372" s="132">
        <v>20853</v>
      </c>
      <c r="AS372" s="131">
        <f t="shared" si="155"/>
        <v>0</v>
      </c>
      <c r="AT372" s="131">
        <v>5213</v>
      </c>
      <c r="AU372" s="131">
        <v>0</v>
      </c>
      <c r="AV372" s="131">
        <v>68.75</v>
      </c>
      <c r="AW372" s="131">
        <v>0</v>
      </c>
      <c r="AX372" s="131">
        <v>0</v>
      </c>
      <c r="AY372" s="131">
        <f t="shared" si="156"/>
        <v>-318.01529344292794</v>
      </c>
      <c r="AZ372" s="133">
        <f t="shared" si="157"/>
        <v>4963.7347065570721</v>
      </c>
      <c r="BA372" s="134">
        <f t="shared" si="146"/>
        <v>-209.57279661405965</v>
      </c>
      <c r="BB372" s="134"/>
      <c r="BC372" s="134"/>
      <c r="BD372" s="64"/>
      <c r="BE372" s="31">
        <v>622</v>
      </c>
      <c r="BF372" s="32" t="s">
        <v>425</v>
      </c>
      <c r="BG372" s="135">
        <v>0</v>
      </c>
      <c r="BH372" s="33">
        <v>0</v>
      </c>
      <c r="BI372" s="33"/>
      <c r="BJ372" s="34">
        <v>0</v>
      </c>
      <c r="BK372" s="35">
        <f t="shared" si="158"/>
        <v>0</v>
      </c>
      <c r="BL372" s="34">
        <v>0</v>
      </c>
      <c r="BM372" s="34">
        <v>0</v>
      </c>
      <c r="BN372" s="35">
        <f t="shared" si="147"/>
        <v>0</v>
      </c>
      <c r="BO372" s="36">
        <f t="shared" si="148"/>
        <v>0</v>
      </c>
      <c r="BP372" s="37"/>
      <c r="BQ372" s="35">
        <f t="shared" si="159"/>
        <v>0</v>
      </c>
      <c r="BR372" s="37"/>
      <c r="BS372" s="136">
        <f t="shared" si="160"/>
        <v>0</v>
      </c>
      <c r="BT372" s="137">
        <f t="shared" si="161"/>
        <v>0</v>
      </c>
      <c r="BU372" s="138">
        <f t="shared" si="162"/>
        <v>0</v>
      </c>
      <c r="BV372" s="137">
        <v>-318.01529344292794</v>
      </c>
      <c r="BW372" s="35">
        <f t="shared" si="163"/>
        <v>-318.01529344292794</v>
      </c>
      <c r="BX372" s="49" t="s">
        <v>26</v>
      </c>
      <c r="BY372" s="36">
        <f t="shared" si="149"/>
        <v>-318.01529344292794</v>
      </c>
      <c r="BZ372" s="139"/>
      <c r="CA372" s="70"/>
      <c r="CB372" s="124">
        <v>622</v>
      </c>
      <c r="CC372" s="125">
        <v>0</v>
      </c>
      <c r="CD372" s="140">
        <v>0</v>
      </c>
      <c r="CE372" s="140">
        <v>0</v>
      </c>
      <c r="CF372" s="140">
        <v>0</v>
      </c>
      <c r="CG372" s="141">
        <v>0</v>
      </c>
      <c r="CK372" s="139"/>
    </row>
    <row r="373" spans="1:89" x14ac:dyDescent="0.25">
      <c r="A373" s="119">
        <v>625</v>
      </c>
      <c r="B373" s="119">
        <v>710</v>
      </c>
      <c r="C373" s="120" t="s">
        <v>426</v>
      </c>
      <c r="D373" s="8">
        <f t="shared" si="150"/>
        <v>12.7</v>
      </c>
      <c r="E373" s="9">
        <f t="shared" si="164"/>
        <v>164234</v>
      </c>
      <c r="F373" s="9">
        <f t="shared" si="164"/>
        <v>0</v>
      </c>
      <c r="G373" s="9">
        <f t="shared" si="164"/>
        <v>11341</v>
      </c>
      <c r="H373" s="26">
        <f t="shared" si="151"/>
        <v>175575</v>
      </c>
      <c r="I373" s="27"/>
      <c r="J373" s="11">
        <f t="shared" si="138"/>
        <v>45098.160557678981</v>
      </c>
      <c r="K373" s="121">
        <f t="shared" si="152"/>
        <v>0.61980588094265165</v>
      </c>
      <c r="L373" s="28">
        <f t="shared" si="153"/>
        <v>11341</v>
      </c>
      <c r="M373" s="26">
        <f t="shared" si="154"/>
        <v>56439.160557678981</v>
      </c>
      <c r="N373" s="29"/>
      <c r="O373" s="30">
        <f t="shared" si="139"/>
        <v>119135.83944232101</v>
      </c>
      <c r="Q373" s="11">
        <f t="shared" si="140"/>
        <v>0</v>
      </c>
      <c r="R373" s="9">
        <f t="shared" si="141"/>
        <v>45098.160557678981</v>
      </c>
      <c r="S373" s="9">
        <f t="shared" si="142"/>
        <v>11341</v>
      </c>
      <c r="T373" s="10">
        <f t="shared" si="143"/>
        <v>56439.160557678981</v>
      </c>
      <c r="V373" s="30">
        <f t="shared" si="144"/>
        <v>84102.75</v>
      </c>
      <c r="W373" s="123"/>
      <c r="X373" s="124">
        <v>625</v>
      </c>
      <c r="Y373" s="125">
        <v>12.7</v>
      </c>
      <c r="Z373" s="125">
        <v>1.0781517398744398E-3</v>
      </c>
      <c r="AA373" s="126">
        <v>0</v>
      </c>
      <c r="AB373" s="127">
        <v>164234</v>
      </c>
      <c r="AC373" s="127">
        <v>0</v>
      </c>
      <c r="AD373" s="127">
        <v>164234</v>
      </c>
      <c r="AE373" s="127">
        <v>0</v>
      </c>
      <c r="AF373" s="127">
        <v>11341</v>
      </c>
      <c r="AG373" s="127">
        <v>175575</v>
      </c>
      <c r="AH373" s="127">
        <v>0</v>
      </c>
      <c r="AI373" s="127">
        <v>0</v>
      </c>
      <c r="AJ373" s="127">
        <v>0</v>
      </c>
      <c r="AK373" s="127">
        <v>0</v>
      </c>
      <c r="AL373" s="128">
        <v>175575</v>
      </c>
      <c r="AN373" s="124">
        <v>625</v>
      </c>
      <c r="AO373" s="129">
        <v>710</v>
      </c>
      <c r="AP373" s="130" t="s">
        <v>426</v>
      </c>
      <c r="AQ373" s="131">
        <f t="shared" si="145"/>
        <v>164234</v>
      </c>
      <c r="AR373" s="132">
        <v>95800</v>
      </c>
      <c r="AS373" s="131">
        <f t="shared" si="155"/>
        <v>68434</v>
      </c>
      <c r="AT373" s="131">
        <v>0</v>
      </c>
      <c r="AU373" s="131">
        <v>4327.75</v>
      </c>
      <c r="AV373" s="131">
        <v>0</v>
      </c>
      <c r="AW373" s="131">
        <v>0</v>
      </c>
      <c r="AX373" s="131">
        <v>0</v>
      </c>
      <c r="AY373" s="131">
        <f t="shared" si="156"/>
        <v>0</v>
      </c>
      <c r="AZ373" s="133">
        <f t="shared" si="157"/>
        <v>72761.75</v>
      </c>
      <c r="BA373" s="134">
        <f t="shared" si="146"/>
        <v>45098.160557678981</v>
      </c>
      <c r="BB373" s="134"/>
      <c r="BC373" s="134"/>
      <c r="BD373" s="64"/>
      <c r="BE373" s="31">
        <v>625</v>
      </c>
      <c r="BF373" s="32" t="s">
        <v>426</v>
      </c>
      <c r="BG373" s="135">
        <v>0</v>
      </c>
      <c r="BH373" s="33">
        <v>0</v>
      </c>
      <c r="BI373" s="33"/>
      <c r="BJ373" s="34">
        <v>0</v>
      </c>
      <c r="BK373" s="35">
        <f t="shared" si="158"/>
        <v>0</v>
      </c>
      <c r="BL373" s="34">
        <v>0</v>
      </c>
      <c r="BM373" s="34">
        <v>0</v>
      </c>
      <c r="BN373" s="35">
        <f t="shared" si="147"/>
        <v>0</v>
      </c>
      <c r="BO373" s="36">
        <f t="shared" si="148"/>
        <v>0</v>
      </c>
      <c r="BP373" s="37"/>
      <c r="BQ373" s="35">
        <f t="shared" si="159"/>
        <v>0</v>
      </c>
      <c r="BR373" s="37"/>
      <c r="BS373" s="136">
        <f t="shared" si="160"/>
        <v>68434</v>
      </c>
      <c r="BT373" s="137">
        <f t="shared" si="161"/>
        <v>68434</v>
      </c>
      <c r="BU373" s="138">
        <f t="shared" si="162"/>
        <v>0</v>
      </c>
      <c r="BV373" s="137">
        <v>0</v>
      </c>
      <c r="BW373" s="35">
        <f t="shared" si="163"/>
        <v>0</v>
      </c>
      <c r="BX373" s="49" t="s">
        <v>26</v>
      </c>
      <c r="BY373" s="36">
        <f t="shared" si="149"/>
        <v>0</v>
      </c>
      <c r="BZ373" s="139"/>
      <c r="CA373" s="70"/>
      <c r="CB373" s="124">
        <v>625</v>
      </c>
      <c r="CC373" s="125">
        <v>0</v>
      </c>
      <c r="CD373" s="140">
        <v>0</v>
      </c>
      <c r="CE373" s="140">
        <v>0</v>
      </c>
      <c r="CF373" s="140">
        <v>0</v>
      </c>
      <c r="CG373" s="141">
        <v>0</v>
      </c>
      <c r="CK373" s="139"/>
    </row>
    <row r="374" spans="1:89" x14ac:dyDescent="0.25">
      <c r="A374" s="119">
        <v>632</v>
      </c>
      <c r="B374" s="119">
        <v>632</v>
      </c>
      <c r="C374" s="120" t="s">
        <v>427</v>
      </c>
      <c r="D374" s="8">
        <f t="shared" si="150"/>
        <v>2</v>
      </c>
      <c r="E374" s="9">
        <f t="shared" si="164"/>
        <v>32680</v>
      </c>
      <c r="F374" s="9">
        <f t="shared" si="164"/>
        <v>0</v>
      </c>
      <c r="G374" s="9">
        <f t="shared" si="164"/>
        <v>1786</v>
      </c>
      <c r="H374" s="26">
        <f t="shared" si="151"/>
        <v>34466</v>
      </c>
      <c r="I374" s="27"/>
      <c r="J374" s="11">
        <f t="shared" si="138"/>
        <v>-193.06063506239403</v>
      </c>
      <c r="K374" s="121">
        <f t="shared" si="152"/>
        <v>-4.2806846893366071E-2</v>
      </c>
      <c r="L374" s="28">
        <f t="shared" si="153"/>
        <v>1786</v>
      </c>
      <c r="M374" s="26">
        <f t="shared" si="154"/>
        <v>1592.9393649376059</v>
      </c>
      <c r="N374" s="29"/>
      <c r="O374" s="30">
        <f t="shared" si="139"/>
        <v>32873.060635062393</v>
      </c>
      <c r="Q374" s="11">
        <f t="shared" si="140"/>
        <v>0</v>
      </c>
      <c r="R374" s="9">
        <f t="shared" si="141"/>
        <v>-193.06063506239403</v>
      </c>
      <c r="S374" s="9">
        <f t="shared" si="142"/>
        <v>1786</v>
      </c>
      <c r="T374" s="10">
        <f t="shared" si="143"/>
        <v>1592.9393649376059</v>
      </c>
      <c r="V374" s="30">
        <f t="shared" si="144"/>
        <v>6296.0410115072809</v>
      </c>
      <c r="W374" s="123"/>
      <c r="X374" s="124">
        <v>632</v>
      </c>
      <c r="Y374" s="125">
        <v>2</v>
      </c>
      <c r="Z374" s="125">
        <v>0</v>
      </c>
      <c r="AA374" s="126">
        <v>0</v>
      </c>
      <c r="AB374" s="127">
        <v>32680</v>
      </c>
      <c r="AC374" s="127">
        <v>0</v>
      </c>
      <c r="AD374" s="127">
        <v>32680</v>
      </c>
      <c r="AE374" s="127">
        <v>0</v>
      </c>
      <c r="AF374" s="127">
        <v>1786</v>
      </c>
      <c r="AG374" s="127">
        <v>34466</v>
      </c>
      <c r="AH374" s="127">
        <v>0</v>
      </c>
      <c r="AI374" s="127">
        <v>0</v>
      </c>
      <c r="AJ374" s="127">
        <v>0</v>
      </c>
      <c r="AK374" s="127">
        <v>0</v>
      </c>
      <c r="AL374" s="128">
        <v>34466</v>
      </c>
      <c r="AN374" s="124">
        <v>632</v>
      </c>
      <c r="AO374" s="129">
        <v>632</v>
      </c>
      <c r="AP374" s="130" t="s">
        <v>427</v>
      </c>
      <c r="AQ374" s="131">
        <f t="shared" si="145"/>
        <v>32680</v>
      </c>
      <c r="AR374" s="132">
        <v>45948</v>
      </c>
      <c r="AS374" s="131">
        <f t="shared" si="155"/>
        <v>0</v>
      </c>
      <c r="AT374" s="131">
        <v>4803</v>
      </c>
      <c r="AU374" s="131">
        <v>0</v>
      </c>
      <c r="AV374" s="131">
        <v>0</v>
      </c>
      <c r="AW374" s="131">
        <v>0</v>
      </c>
      <c r="AX374" s="131">
        <v>0</v>
      </c>
      <c r="AY374" s="131">
        <f t="shared" si="156"/>
        <v>-292.95898849271907</v>
      </c>
      <c r="AZ374" s="133">
        <f t="shared" si="157"/>
        <v>4510.0410115072809</v>
      </c>
      <c r="BA374" s="134">
        <f t="shared" si="146"/>
        <v>-193.06063506239403</v>
      </c>
      <c r="BB374" s="134"/>
      <c r="BC374" s="134"/>
      <c r="BD374" s="64"/>
      <c r="BE374" s="31">
        <v>632</v>
      </c>
      <c r="BF374" s="32" t="s">
        <v>427</v>
      </c>
      <c r="BG374" s="135">
        <v>0</v>
      </c>
      <c r="BH374" s="33">
        <v>0</v>
      </c>
      <c r="BI374" s="33"/>
      <c r="BJ374" s="34">
        <v>0</v>
      </c>
      <c r="BK374" s="35">
        <f t="shared" si="158"/>
        <v>0</v>
      </c>
      <c r="BL374" s="34">
        <v>0</v>
      </c>
      <c r="BM374" s="34">
        <v>0</v>
      </c>
      <c r="BN374" s="35">
        <f t="shared" si="147"/>
        <v>0</v>
      </c>
      <c r="BO374" s="36">
        <f t="shared" si="148"/>
        <v>0</v>
      </c>
      <c r="BP374" s="37"/>
      <c r="BQ374" s="35">
        <f t="shared" si="159"/>
        <v>0</v>
      </c>
      <c r="BR374" s="37"/>
      <c r="BS374" s="136">
        <f t="shared" si="160"/>
        <v>0</v>
      </c>
      <c r="BT374" s="137">
        <f t="shared" si="161"/>
        <v>0</v>
      </c>
      <c r="BU374" s="138">
        <f t="shared" si="162"/>
        <v>0</v>
      </c>
      <c r="BV374" s="137">
        <v>-292.95898849271907</v>
      </c>
      <c r="BW374" s="35">
        <f t="shared" si="163"/>
        <v>-292.95898849271907</v>
      </c>
      <c r="BX374" s="49" t="s">
        <v>26</v>
      </c>
      <c r="BY374" s="36">
        <f t="shared" si="149"/>
        <v>-292.95898849271907</v>
      </c>
      <c r="BZ374" s="139"/>
      <c r="CA374" s="70"/>
      <c r="CB374" s="124">
        <v>632</v>
      </c>
      <c r="CC374" s="125">
        <v>0</v>
      </c>
      <c r="CD374" s="140">
        <v>0</v>
      </c>
      <c r="CE374" s="140">
        <v>0</v>
      </c>
      <c r="CF374" s="140">
        <v>0</v>
      </c>
      <c r="CG374" s="141">
        <v>0</v>
      </c>
      <c r="CK374" s="139"/>
    </row>
    <row r="375" spans="1:89" x14ac:dyDescent="0.25">
      <c r="A375" s="119">
        <v>635</v>
      </c>
      <c r="B375" s="119">
        <v>712</v>
      </c>
      <c r="C375" s="120" t="s">
        <v>428</v>
      </c>
      <c r="D375" s="8">
        <f t="shared" si="150"/>
        <v>22.64</v>
      </c>
      <c r="E375" s="9">
        <f t="shared" si="164"/>
        <v>314512</v>
      </c>
      <c r="F375" s="9">
        <f t="shared" si="164"/>
        <v>0</v>
      </c>
      <c r="G375" s="9">
        <f t="shared" si="164"/>
        <v>18432</v>
      </c>
      <c r="H375" s="26">
        <f t="shared" si="151"/>
        <v>332944</v>
      </c>
      <c r="I375" s="27"/>
      <c r="J375" s="11">
        <f t="shared" si="138"/>
        <v>12956.001953411995</v>
      </c>
      <c r="K375" s="121">
        <f t="shared" si="152"/>
        <v>0.22360477374704069</v>
      </c>
      <c r="L375" s="28">
        <f t="shared" si="153"/>
        <v>18432</v>
      </c>
      <c r="M375" s="26">
        <f t="shared" si="154"/>
        <v>31388.001953411993</v>
      </c>
      <c r="N375" s="29"/>
      <c r="O375" s="30">
        <f t="shared" si="139"/>
        <v>301555.99804658804</v>
      </c>
      <c r="Q375" s="11">
        <f t="shared" si="140"/>
        <v>32990</v>
      </c>
      <c r="R375" s="9">
        <f t="shared" si="141"/>
        <v>12956.001953411995</v>
      </c>
      <c r="S375" s="9">
        <f t="shared" si="142"/>
        <v>20212</v>
      </c>
      <c r="T375" s="10">
        <f t="shared" si="143"/>
        <v>64378.001953411993</v>
      </c>
      <c r="V375" s="30">
        <f t="shared" si="144"/>
        <v>109363.52663336626</v>
      </c>
      <c r="W375" s="123"/>
      <c r="X375" s="124">
        <v>635</v>
      </c>
      <c r="Y375" s="125">
        <v>22.64</v>
      </c>
      <c r="Z375" s="125">
        <v>6.7272953780987471E-3</v>
      </c>
      <c r="AA375" s="126">
        <v>0</v>
      </c>
      <c r="AB375" s="127">
        <v>314512</v>
      </c>
      <c r="AC375" s="127">
        <v>0</v>
      </c>
      <c r="AD375" s="127">
        <v>314512</v>
      </c>
      <c r="AE375" s="127">
        <v>0</v>
      </c>
      <c r="AF375" s="127">
        <v>18432</v>
      </c>
      <c r="AG375" s="127">
        <v>332944</v>
      </c>
      <c r="AH375" s="127">
        <v>31210</v>
      </c>
      <c r="AI375" s="127">
        <v>0</v>
      </c>
      <c r="AJ375" s="127">
        <v>1780</v>
      </c>
      <c r="AK375" s="127">
        <v>32990</v>
      </c>
      <c r="AL375" s="128">
        <v>365934</v>
      </c>
      <c r="AN375" s="124">
        <v>635</v>
      </c>
      <c r="AO375" s="129">
        <v>712</v>
      </c>
      <c r="AP375" s="130" t="s">
        <v>428</v>
      </c>
      <c r="AQ375" s="131">
        <f t="shared" si="145"/>
        <v>314512</v>
      </c>
      <c r="AR375" s="132">
        <v>293210</v>
      </c>
      <c r="AS375" s="131">
        <f t="shared" si="155"/>
        <v>21302</v>
      </c>
      <c r="AT375" s="131">
        <v>26917</v>
      </c>
      <c r="AU375" s="131">
        <v>5830.25</v>
      </c>
      <c r="AV375" s="131">
        <v>0</v>
      </c>
      <c r="AW375" s="131">
        <v>0</v>
      </c>
      <c r="AX375" s="131">
        <v>5534.25</v>
      </c>
      <c r="AY375" s="131">
        <f t="shared" si="156"/>
        <v>-1641.9733666337415</v>
      </c>
      <c r="AZ375" s="133">
        <f t="shared" si="157"/>
        <v>57941.526633366258</v>
      </c>
      <c r="BA375" s="134">
        <f t="shared" si="146"/>
        <v>12956.001953411995</v>
      </c>
      <c r="BB375" s="134"/>
      <c r="BC375" s="134"/>
      <c r="BD375" s="64"/>
      <c r="BE375" s="31">
        <v>635</v>
      </c>
      <c r="BF375" s="32" t="s">
        <v>428</v>
      </c>
      <c r="BG375" s="135">
        <v>0</v>
      </c>
      <c r="BH375" s="33">
        <v>0</v>
      </c>
      <c r="BI375" s="33"/>
      <c r="BJ375" s="34">
        <v>0</v>
      </c>
      <c r="BK375" s="35">
        <f t="shared" si="158"/>
        <v>0</v>
      </c>
      <c r="BL375" s="34">
        <v>0</v>
      </c>
      <c r="BM375" s="34">
        <v>0</v>
      </c>
      <c r="BN375" s="35">
        <f t="shared" si="147"/>
        <v>0</v>
      </c>
      <c r="BO375" s="36">
        <f t="shared" si="148"/>
        <v>0</v>
      </c>
      <c r="BP375" s="37"/>
      <c r="BQ375" s="35">
        <f t="shared" si="159"/>
        <v>0</v>
      </c>
      <c r="BR375" s="37"/>
      <c r="BS375" s="136">
        <f t="shared" si="160"/>
        <v>21302</v>
      </c>
      <c r="BT375" s="137">
        <f t="shared" si="161"/>
        <v>21302</v>
      </c>
      <c r="BU375" s="138">
        <f t="shared" si="162"/>
        <v>0</v>
      </c>
      <c r="BV375" s="137">
        <v>-1641.9733666337415</v>
      </c>
      <c r="BW375" s="35">
        <f t="shared" si="163"/>
        <v>-1641.9733666337415</v>
      </c>
      <c r="BX375" s="49" t="s">
        <v>26</v>
      </c>
      <c r="BY375" s="36">
        <f t="shared" si="149"/>
        <v>-1641.9733666337415</v>
      </c>
      <c r="BZ375" s="139"/>
      <c r="CA375" s="70"/>
      <c r="CB375" s="124">
        <v>635</v>
      </c>
      <c r="CC375" s="125">
        <v>0</v>
      </c>
      <c r="CD375" s="140">
        <v>0</v>
      </c>
      <c r="CE375" s="140">
        <v>0</v>
      </c>
      <c r="CF375" s="140">
        <v>0</v>
      </c>
      <c r="CG375" s="141">
        <v>0</v>
      </c>
      <c r="CK375" s="139"/>
    </row>
    <row r="376" spans="1:89" x14ac:dyDescent="0.25">
      <c r="A376" s="119">
        <v>640</v>
      </c>
      <c r="B376" s="119">
        <v>713</v>
      </c>
      <c r="C376" s="120" t="s">
        <v>429</v>
      </c>
      <c r="D376" s="8">
        <f t="shared" si="150"/>
        <v>4</v>
      </c>
      <c r="E376" s="9">
        <f t="shared" si="164"/>
        <v>66932</v>
      </c>
      <c r="F376" s="9">
        <f t="shared" si="164"/>
        <v>0</v>
      </c>
      <c r="G376" s="9">
        <f t="shared" si="164"/>
        <v>3572</v>
      </c>
      <c r="H376" s="26">
        <f t="shared" si="151"/>
        <v>70504</v>
      </c>
      <c r="I376" s="27"/>
      <c r="J376" s="11">
        <f t="shared" si="138"/>
        <v>-76.741853687477729</v>
      </c>
      <c r="K376" s="121">
        <f t="shared" si="152"/>
        <v>-3.4913927107924044E-3</v>
      </c>
      <c r="L376" s="28">
        <f t="shared" si="153"/>
        <v>3572</v>
      </c>
      <c r="M376" s="26">
        <f t="shared" si="154"/>
        <v>3495.2581463125221</v>
      </c>
      <c r="N376" s="29"/>
      <c r="O376" s="30">
        <f t="shared" si="139"/>
        <v>67008.741853687476</v>
      </c>
      <c r="Q376" s="11">
        <f t="shared" si="140"/>
        <v>0</v>
      </c>
      <c r="R376" s="9">
        <f t="shared" si="141"/>
        <v>-76.741853687477729</v>
      </c>
      <c r="S376" s="9">
        <f t="shared" si="142"/>
        <v>3572</v>
      </c>
      <c r="T376" s="10">
        <f t="shared" si="143"/>
        <v>3495.2581463125221</v>
      </c>
      <c r="V376" s="30">
        <f t="shared" si="144"/>
        <v>25552.2984208157</v>
      </c>
      <c r="W376" s="123"/>
      <c r="X376" s="124">
        <v>640</v>
      </c>
      <c r="Y376" s="125">
        <v>4</v>
      </c>
      <c r="Z376" s="125">
        <v>0</v>
      </c>
      <c r="AA376" s="126">
        <v>0</v>
      </c>
      <c r="AB376" s="127">
        <v>66932</v>
      </c>
      <c r="AC376" s="127">
        <v>0</v>
      </c>
      <c r="AD376" s="127">
        <v>66932</v>
      </c>
      <c r="AE376" s="127">
        <v>0</v>
      </c>
      <c r="AF376" s="127">
        <v>3572</v>
      </c>
      <c r="AG376" s="127">
        <v>70504</v>
      </c>
      <c r="AH376" s="127">
        <v>0</v>
      </c>
      <c r="AI376" s="127">
        <v>0</v>
      </c>
      <c r="AJ376" s="127">
        <v>0</v>
      </c>
      <c r="AK376" s="127">
        <v>0</v>
      </c>
      <c r="AL376" s="128">
        <v>70504</v>
      </c>
      <c r="AN376" s="124">
        <v>640</v>
      </c>
      <c r="AO376" s="129">
        <v>713</v>
      </c>
      <c r="AP376" s="130" t="s">
        <v>429</v>
      </c>
      <c r="AQ376" s="131">
        <f t="shared" si="145"/>
        <v>66932</v>
      </c>
      <c r="AR376" s="132">
        <v>95602</v>
      </c>
      <c r="AS376" s="131">
        <f t="shared" si="155"/>
        <v>0</v>
      </c>
      <c r="AT376" s="131">
        <v>1909</v>
      </c>
      <c r="AU376" s="131">
        <v>496.5</v>
      </c>
      <c r="AV376" s="131">
        <v>0</v>
      </c>
      <c r="AW376" s="131">
        <v>7738.5</v>
      </c>
      <c r="AX376" s="131">
        <v>11952.75</v>
      </c>
      <c r="AY376" s="131">
        <f t="shared" si="156"/>
        <v>-116.4515791843005</v>
      </c>
      <c r="AZ376" s="133">
        <f t="shared" si="157"/>
        <v>21980.2984208157</v>
      </c>
      <c r="BA376" s="134">
        <f t="shared" si="146"/>
        <v>-76.741853687477729</v>
      </c>
      <c r="BB376" s="134"/>
      <c r="BC376" s="134"/>
      <c r="BD376" s="64"/>
      <c r="BE376" s="31">
        <v>640</v>
      </c>
      <c r="BF376" s="32" t="s">
        <v>429</v>
      </c>
      <c r="BG376" s="135">
        <v>0</v>
      </c>
      <c r="BH376" s="33">
        <v>0</v>
      </c>
      <c r="BI376" s="33"/>
      <c r="BJ376" s="34">
        <v>0</v>
      </c>
      <c r="BK376" s="35">
        <f t="shared" si="158"/>
        <v>0</v>
      </c>
      <c r="BL376" s="34">
        <v>0</v>
      </c>
      <c r="BM376" s="34">
        <v>0</v>
      </c>
      <c r="BN376" s="35">
        <f t="shared" si="147"/>
        <v>0</v>
      </c>
      <c r="BO376" s="36">
        <f t="shared" si="148"/>
        <v>0</v>
      </c>
      <c r="BP376" s="37"/>
      <c r="BQ376" s="35">
        <f t="shared" si="159"/>
        <v>0</v>
      </c>
      <c r="BR376" s="37"/>
      <c r="BS376" s="136">
        <f t="shared" si="160"/>
        <v>0</v>
      </c>
      <c r="BT376" s="137">
        <f t="shared" si="161"/>
        <v>0</v>
      </c>
      <c r="BU376" s="138">
        <f t="shared" si="162"/>
        <v>0</v>
      </c>
      <c r="BV376" s="137">
        <v>-116.4515791843005</v>
      </c>
      <c r="BW376" s="35">
        <f t="shared" si="163"/>
        <v>-116.4515791843005</v>
      </c>
      <c r="BX376" s="49" t="s">
        <v>26</v>
      </c>
      <c r="BY376" s="36">
        <f t="shared" si="149"/>
        <v>-116.4515791843005</v>
      </c>
      <c r="BZ376" s="139"/>
      <c r="CA376" s="70"/>
      <c r="CB376" s="124">
        <v>640</v>
      </c>
      <c r="CC376" s="125">
        <v>0</v>
      </c>
      <c r="CD376" s="140">
        <v>0</v>
      </c>
      <c r="CE376" s="140">
        <v>0</v>
      </c>
      <c r="CF376" s="140">
        <v>0</v>
      </c>
      <c r="CG376" s="141">
        <v>0</v>
      </c>
      <c r="CK376" s="139"/>
    </row>
    <row r="377" spans="1:89" x14ac:dyDescent="0.25">
      <c r="A377" s="119">
        <v>645</v>
      </c>
      <c r="B377" s="119">
        <v>714</v>
      </c>
      <c r="C377" s="120" t="s">
        <v>430</v>
      </c>
      <c r="D377" s="8">
        <f t="shared" si="150"/>
        <v>132.21</v>
      </c>
      <c r="E377" s="9">
        <f t="shared" si="164"/>
        <v>1810003</v>
      </c>
      <c r="F377" s="9">
        <f t="shared" si="164"/>
        <v>0</v>
      </c>
      <c r="G377" s="9">
        <f t="shared" si="164"/>
        <v>114492</v>
      </c>
      <c r="H377" s="26">
        <f t="shared" si="151"/>
        <v>1924495</v>
      </c>
      <c r="I377" s="27"/>
      <c r="J377" s="11">
        <f t="shared" si="138"/>
        <v>75324.005474338221</v>
      </c>
      <c r="K377" s="121">
        <f t="shared" si="152"/>
        <v>0.36316289585642125</v>
      </c>
      <c r="L377" s="28">
        <f t="shared" si="153"/>
        <v>114492</v>
      </c>
      <c r="M377" s="26">
        <f t="shared" si="154"/>
        <v>189816.00547433822</v>
      </c>
      <c r="N377" s="29"/>
      <c r="O377" s="30">
        <f t="shared" si="139"/>
        <v>1734678.9945256617</v>
      </c>
      <c r="Q377" s="11">
        <f t="shared" si="140"/>
        <v>63524</v>
      </c>
      <c r="R377" s="9">
        <f t="shared" si="141"/>
        <v>75324.005474338221</v>
      </c>
      <c r="S377" s="9">
        <f t="shared" si="142"/>
        <v>118064</v>
      </c>
      <c r="T377" s="10">
        <f t="shared" si="143"/>
        <v>253340.00547433822</v>
      </c>
      <c r="V377" s="30">
        <f t="shared" si="144"/>
        <v>385427.07181863103</v>
      </c>
      <c r="W377" s="123"/>
      <c r="X377" s="124">
        <v>645</v>
      </c>
      <c r="Y377" s="125">
        <v>132.21</v>
      </c>
      <c r="Z377" s="125">
        <v>0</v>
      </c>
      <c r="AA377" s="126">
        <v>0</v>
      </c>
      <c r="AB377" s="127">
        <v>1810003</v>
      </c>
      <c r="AC377" s="127">
        <v>0</v>
      </c>
      <c r="AD377" s="127">
        <v>1810003</v>
      </c>
      <c r="AE377" s="127">
        <v>0</v>
      </c>
      <c r="AF377" s="127">
        <v>114492</v>
      </c>
      <c r="AG377" s="127">
        <v>1924495</v>
      </c>
      <c r="AH377" s="127">
        <v>59952</v>
      </c>
      <c r="AI377" s="127">
        <v>0</v>
      </c>
      <c r="AJ377" s="127">
        <v>3572</v>
      </c>
      <c r="AK377" s="127">
        <v>63524</v>
      </c>
      <c r="AL377" s="128">
        <v>1988019</v>
      </c>
      <c r="AN377" s="124">
        <v>645</v>
      </c>
      <c r="AO377" s="129">
        <v>714</v>
      </c>
      <c r="AP377" s="130" t="s">
        <v>430</v>
      </c>
      <c r="AQ377" s="131">
        <f t="shared" si="145"/>
        <v>1810003</v>
      </c>
      <c r="AR377" s="132">
        <v>1695548</v>
      </c>
      <c r="AS377" s="131">
        <f t="shared" si="155"/>
        <v>114455</v>
      </c>
      <c r="AT377" s="131">
        <v>2540</v>
      </c>
      <c r="AU377" s="131">
        <v>0</v>
      </c>
      <c r="AV377" s="131">
        <v>0</v>
      </c>
      <c r="AW377" s="131">
        <v>0</v>
      </c>
      <c r="AX377" s="131">
        <v>90571</v>
      </c>
      <c r="AY377" s="131">
        <f t="shared" si="156"/>
        <v>-154.92818136895039</v>
      </c>
      <c r="AZ377" s="133">
        <f t="shared" si="157"/>
        <v>207411.07181863106</v>
      </c>
      <c r="BA377" s="134">
        <f t="shared" si="146"/>
        <v>75324.005474338221</v>
      </c>
      <c r="BB377" s="134"/>
      <c r="BC377" s="134"/>
      <c r="BD377" s="64"/>
      <c r="BE377" s="31">
        <v>645</v>
      </c>
      <c r="BF377" s="32" t="s">
        <v>430</v>
      </c>
      <c r="BG377" s="135">
        <v>0</v>
      </c>
      <c r="BH377" s="33">
        <v>0</v>
      </c>
      <c r="BI377" s="33"/>
      <c r="BJ377" s="34">
        <v>0</v>
      </c>
      <c r="BK377" s="35">
        <f t="shared" si="158"/>
        <v>0</v>
      </c>
      <c r="BL377" s="34">
        <v>0</v>
      </c>
      <c r="BM377" s="34">
        <v>0</v>
      </c>
      <c r="BN377" s="35">
        <f t="shared" si="147"/>
        <v>0</v>
      </c>
      <c r="BO377" s="36">
        <f t="shared" si="148"/>
        <v>0</v>
      </c>
      <c r="BP377" s="37"/>
      <c r="BQ377" s="35">
        <f t="shared" si="159"/>
        <v>0</v>
      </c>
      <c r="BR377" s="37"/>
      <c r="BS377" s="136">
        <f t="shared" si="160"/>
        <v>114455</v>
      </c>
      <c r="BT377" s="137">
        <f t="shared" si="161"/>
        <v>114455</v>
      </c>
      <c r="BU377" s="138">
        <f t="shared" si="162"/>
        <v>0</v>
      </c>
      <c r="BV377" s="137">
        <v>-154.92818136895039</v>
      </c>
      <c r="BW377" s="35">
        <f t="shared" si="163"/>
        <v>-154.92818136895039</v>
      </c>
      <c r="BX377" s="49" t="s">
        <v>26</v>
      </c>
      <c r="BY377" s="36">
        <f t="shared" si="149"/>
        <v>-154.92818136895039</v>
      </c>
      <c r="BZ377" s="139"/>
      <c r="CA377" s="70"/>
      <c r="CB377" s="124">
        <v>645</v>
      </c>
      <c r="CC377" s="125">
        <v>0</v>
      </c>
      <c r="CD377" s="140">
        <v>0</v>
      </c>
      <c r="CE377" s="140">
        <v>0</v>
      </c>
      <c r="CF377" s="140">
        <v>0</v>
      </c>
      <c r="CG377" s="141">
        <v>0</v>
      </c>
      <c r="CK377" s="139"/>
    </row>
    <row r="378" spans="1:89" x14ac:dyDescent="0.25">
      <c r="A378" s="119">
        <v>650</v>
      </c>
      <c r="B378" s="119">
        <v>715</v>
      </c>
      <c r="C378" s="120" t="s">
        <v>431</v>
      </c>
      <c r="D378" s="8">
        <f t="shared" si="150"/>
        <v>2</v>
      </c>
      <c r="E378" s="9">
        <f t="shared" si="164"/>
        <v>29027</v>
      </c>
      <c r="F378" s="9">
        <f t="shared" si="164"/>
        <v>0</v>
      </c>
      <c r="G378" s="9">
        <f t="shared" si="164"/>
        <v>1786</v>
      </c>
      <c r="H378" s="26">
        <f t="shared" si="151"/>
        <v>30813</v>
      </c>
      <c r="I378" s="27"/>
      <c r="J378" s="11">
        <f t="shared" si="138"/>
        <v>5776.8137979456687</v>
      </c>
      <c r="K378" s="121">
        <f t="shared" si="152"/>
        <v>0.38848128296065426</v>
      </c>
      <c r="L378" s="28">
        <f t="shared" si="153"/>
        <v>1786</v>
      </c>
      <c r="M378" s="26">
        <f t="shared" si="154"/>
        <v>7562.8137979456687</v>
      </c>
      <c r="N378" s="29"/>
      <c r="O378" s="30">
        <f t="shared" si="139"/>
        <v>23250.18620205433</v>
      </c>
      <c r="Q378" s="11">
        <f t="shared" si="140"/>
        <v>0</v>
      </c>
      <c r="R378" s="9">
        <f t="shared" si="141"/>
        <v>5776.8137979456687</v>
      </c>
      <c r="S378" s="9">
        <f t="shared" si="142"/>
        <v>1786</v>
      </c>
      <c r="T378" s="10">
        <f t="shared" si="143"/>
        <v>7562.8137979456687</v>
      </c>
      <c r="V378" s="30">
        <f t="shared" si="144"/>
        <v>16656.25</v>
      </c>
      <c r="W378" s="123"/>
      <c r="X378" s="124">
        <v>650</v>
      </c>
      <c r="Y378" s="125">
        <v>2</v>
      </c>
      <c r="Z378" s="125">
        <v>0</v>
      </c>
      <c r="AA378" s="126">
        <v>0</v>
      </c>
      <c r="AB378" s="127">
        <v>29027</v>
      </c>
      <c r="AC378" s="127">
        <v>0</v>
      </c>
      <c r="AD378" s="127">
        <v>29027</v>
      </c>
      <c r="AE378" s="127">
        <v>0</v>
      </c>
      <c r="AF378" s="127">
        <v>1786</v>
      </c>
      <c r="AG378" s="127">
        <v>30813</v>
      </c>
      <c r="AH378" s="127">
        <v>0</v>
      </c>
      <c r="AI378" s="127">
        <v>0</v>
      </c>
      <c r="AJ378" s="127">
        <v>0</v>
      </c>
      <c r="AK378" s="127">
        <v>0</v>
      </c>
      <c r="AL378" s="128">
        <v>30813</v>
      </c>
      <c r="AN378" s="124">
        <v>650</v>
      </c>
      <c r="AO378" s="129">
        <v>715</v>
      </c>
      <c r="AP378" s="130" t="s">
        <v>431</v>
      </c>
      <c r="AQ378" s="131">
        <f t="shared" si="145"/>
        <v>29027</v>
      </c>
      <c r="AR378" s="132">
        <v>20261</v>
      </c>
      <c r="AS378" s="131">
        <f t="shared" si="155"/>
        <v>8766</v>
      </c>
      <c r="AT378" s="131">
        <v>0</v>
      </c>
      <c r="AU378" s="131">
        <v>0</v>
      </c>
      <c r="AV378" s="131">
        <v>5428.75</v>
      </c>
      <c r="AW378" s="131">
        <v>0</v>
      </c>
      <c r="AX378" s="131">
        <v>675.5</v>
      </c>
      <c r="AY378" s="131">
        <f t="shared" si="156"/>
        <v>0</v>
      </c>
      <c r="AZ378" s="133">
        <f t="shared" si="157"/>
        <v>14870.25</v>
      </c>
      <c r="BA378" s="134">
        <f t="shared" si="146"/>
        <v>5776.8137979456687</v>
      </c>
      <c r="BB378" s="134"/>
      <c r="BC378" s="134"/>
      <c r="BD378" s="64"/>
      <c r="BE378" s="31">
        <v>650</v>
      </c>
      <c r="BF378" s="32" t="s">
        <v>431</v>
      </c>
      <c r="BG378" s="135">
        <v>0</v>
      </c>
      <c r="BH378" s="33">
        <v>0</v>
      </c>
      <c r="BI378" s="33"/>
      <c r="BJ378" s="34">
        <v>0</v>
      </c>
      <c r="BK378" s="35">
        <f t="shared" si="158"/>
        <v>0</v>
      </c>
      <c r="BL378" s="34">
        <v>0</v>
      </c>
      <c r="BM378" s="34">
        <v>0</v>
      </c>
      <c r="BN378" s="35">
        <f t="shared" si="147"/>
        <v>0</v>
      </c>
      <c r="BO378" s="36">
        <f t="shared" si="148"/>
        <v>0</v>
      </c>
      <c r="BP378" s="37"/>
      <c r="BQ378" s="35">
        <f t="shared" si="159"/>
        <v>0</v>
      </c>
      <c r="BR378" s="37"/>
      <c r="BS378" s="136">
        <f t="shared" si="160"/>
        <v>8766</v>
      </c>
      <c r="BT378" s="137">
        <f t="shared" si="161"/>
        <v>8766</v>
      </c>
      <c r="BU378" s="138">
        <f t="shared" si="162"/>
        <v>0</v>
      </c>
      <c r="BV378" s="137">
        <v>0</v>
      </c>
      <c r="BW378" s="35">
        <f t="shared" si="163"/>
        <v>0</v>
      </c>
      <c r="BX378" s="49" t="s">
        <v>26</v>
      </c>
      <c r="BY378" s="36">
        <f t="shared" si="149"/>
        <v>0</v>
      </c>
      <c r="BZ378" s="139"/>
      <c r="CA378" s="70"/>
      <c r="CB378" s="124">
        <v>650</v>
      </c>
      <c r="CC378" s="125">
        <v>0</v>
      </c>
      <c r="CD378" s="140">
        <v>0</v>
      </c>
      <c r="CE378" s="140">
        <v>0</v>
      </c>
      <c r="CF378" s="140">
        <v>0</v>
      </c>
      <c r="CG378" s="141">
        <v>0</v>
      </c>
      <c r="CK378" s="139"/>
    </row>
    <row r="379" spans="1:89" x14ac:dyDescent="0.25">
      <c r="A379" s="119">
        <v>655</v>
      </c>
      <c r="B379" s="119">
        <v>716</v>
      </c>
      <c r="C379" s="120" t="s">
        <v>432</v>
      </c>
      <c r="D379" s="8">
        <f t="shared" si="150"/>
        <v>0</v>
      </c>
      <c r="E379" s="9">
        <f t="shared" si="164"/>
        <v>0</v>
      </c>
      <c r="F379" s="9">
        <f t="shared" si="164"/>
        <v>0</v>
      </c>
      <c r="G379" s="9">
        <f t="shared" si="164"/>
        <v>0</v>
      </c>
      <c r="H379" s="26">
        <f t="shared" si="151"/>
        <v>0</v>
      </c>
      <c r="I379" s="27"/>
      <c r="J379" s="11">
        <f t="shared" si="138"/>
        <v>0</v>
      </c>
      <c r="K379" s="121">
        <f t="shared" si="152"/>
        <v>0</v>
      </c>
      <c r="L379" s="28">
        <f t="shared" si="153"/>
        <v>0</v>
      </c>
      <c r="M379" s="26">
        <f t="shared" si="154"/>
        <v>0</v>
      </c>
      <c r="N379" s="29"/>
      <c r="O379" s="30">
        <f t="shared" si="139"/>
        <v>0</v>
      </c>
      <c r="Q379" s="11">
        <f t="shared" si="140"/>
        <v>0</v>
      </c>
      <c r="R379" s="9">
        <f t="shared" si="141"/>
        <v>0</v>
      </c>
      <c r="S379" s="9">
        <f t="shared" si="142"/>
        <v>0</v>
      </c>
      <c r="T379" s="10">
        <f t="shared" si="143"/>
        <v>0</v>
      </c>
      <c r="V379" s="30">
        <f t="shared" si="144"/>
        <v>7891.5</v>
      </c>
      <c r="W379" s="123"/>
      <c r="X379" s="124">
        <v>655</v>
      </c>
      <c r="Y379" s="125"/>
      <c r="Z379" s="125"/>
      <c r="AA379" s="126"/>
      <c r="AB379" s="127"/>
      <c r="AC379" s="127"/>
      <c r="AD379" s="127"/>
      <c r="AE379" s="127"/>
      <c r="AF379" s="127"/>
      <c r="AG379" s="127"/>
      <c r="AH379" s="127"/>
      <c r="AI379" s="127"/>
      <c r="AJ379" s="127"/>
      <c r="AK379" s="127"/>
      <c r="AL379" s="128"/>
      <c r="AN379" s="124">
        <v>655</v>
      </c>
      <c r="AO379" s="129">
        <v>716</v>
      </c>
      <c r="AP379" s="130" t="s">
        <v>432</v>
      </c>
      <c r="AQ379" s="131">
        <f t="shared" si="145"/>
        <v>0</v>
      </c>
      <c r="AR379" s="132">
        <v>0</v>
      </c>
      <c r="AS379" s="131">
        <f t="shared" si="155"/>
        <v>0</v>
      </c>
      <c r="AT379" s="131">
        <v>0</v>
      </c>
      <c r="AU379" s="131">
        <v>4220</v>
      </c>
      <c r="AV379" s="131">
        <v>0</v>
      </c>
      <c r="AW379" s="131">
        <v>0</v>
      </c>
      <c r="AX379" s="131">
        <v>3671.5</v>
      </c>
      <c r="AY379" s="131">
        <f t="shared" si="156"/>
        <v>0</v>
      </c>
      <c r="AZ379" s="133">
        <f t="shared" si="157"/>
        <v>7891.5</v>
      </c>
      <c r="BA379" s="134">
        <f t="shared" si="146"/>
        <v>0</v>
      </c>
      <c r="BB379" s="134"/>
      <c r="BC379" s="134"/>
      <c r="BD379" s="64"/>
      <c r="BE379" s="31">
        <v>655</v>
      </c>
      <c r="BF379" s="32" t="s">
        <v>432</v>
      </c>
      <c r="BG379" s="135">
        <v>0</v>
      </c>
      <c r="BH379" s="33">
        <v>0</v>
      </c>
      <c r="BI379" s="33"/>
      <c r="BJ379" s="34">
        <v>0</v>
      </c>
      <c r="BK379" s="35">
        <f t="shared" si="158"/>
        <v>0</v>
      </c>
      <c r="BL379" s="34">
        <v>0</v>
      </c>
      <c r="BM379" s="34">
        <v>0</v>
      </c>
      <c r="BN379" s="35">
        <f t="shared" si="147"/>
        <v>0</v>
      </c>
      <c r="BO379" s="36">
        <f t="shared" si="148"/>
        <v>0</v>
      </c>
      <c r="BP379" s="37"/>
      <c r="BQ379" s="35">
        <f t="shared" si="159"/>
        <v>0</v>
      </c>
      <c r="BR379" s="37"/>
      <c r="BS379" s="136">
        <f t="shared" si="160"/>
        <v>0</v>
      </c>
      <c r="BT379" s="137">
        <f t="shared" si="161"/>
        <v>0</v>
      </c>
      <c r="BU379" s="138">
        <f t="shared" si="162"/>
        <v>0</v>
      </c>
      <c r="BV379" s="137">
        <v>0</v>
      </c>
      <c r="BW379" s="35">
        <f t="shared" si="163"/>
        <v>0</v>
      </c>
      <c r="BX379" s="49" t="s">
        <v>26</v>
      </c>
      <c r="BY379" s="36">
        <f t="shared" si="149"/>
        <v>0</v>
      </c>
      <c r="BZ379" s="139"/>
      <c r="CA379" s="70"/>
      <c r="CB379" s="124">
        <v>655</v>
      </c>
      <c r="CC379" s="125"/>
      <c r="CD379" s="140"/>
      <c r="CE379" s="140"/>
      <c r="CF379" s="140"/>
      <c r="CG379" s="141"/>
      <c r="CK379" s="139"/>
    </row>
    <row r="380" spans="1:89" x14ac:dyDescent="0.25">
      <c r="A380" s="119">
        <v>658</v>
      </c>
      <c r="B380" s="119">
        <v>780</v>
      </c>
      <c r="C380" s="120" t="s">
        <v>433</v>
      </c>
      <c r="D380" s="8">
        <f t="shared" si="150"/>
        <v>6.77</v>
      </c>
      <c r="E380" s="9">
        <f t="shared" si="164"/>
        <v>75634</v>
      </c>
      <c r="F380" s="9">
        <f t="shared" si="164"/>
        <v>0</v>
      </c>
      <c r="G380" s="9">
        <f t="shared" si="164"/>
        <v>6046</v>
      </c>
      <c r="H380" s="26">
        <f t="shared" si="151"/>
        <v>81680</v>
      </c>
      <c r="I380" s="27"/>
      <c r="J380" s="11">
        <f t="shared" si="138"/>
        <v>49842.976818825315</v>
      </c>
      <c r="K380" s="121">
        <f t="shared" si="152"/>
        <v>0.65788670239895619</v>
      </c>
      <c r="L380" s="28">
        <f t="shared" si="153"/>
        <v>6046</v>
      </c>
      <c r="M380" s="26">
        <f t="shared" si="154"/>
        <v>55888.976818825315</v>
      </c>
      <c r="N380" s="29"/>
      <c r="O380" s="30">
        <f t="shared" si="139"/>
        <v>25791.023181174685</v>
      </c>
      <c r="Q380" s="11">
        <f t="shared" si="140"/>
        <v>0</v>
      </c>
      <c r="R380" s="9">
        <f t="shared" si="141"/>
        <v>49842.976818825315</v>
      </c>
      <c r="S380" s="9">
        <f t="shared" si="142"/>
        <v>6046</v>
      </c>
      <c r="T380" s="10">
        <f t="shared" si="143"/>
        <v>55888.976818825315</v>
      </c>
      <c r="V380" s="30">
        <f t="shared" si="144"/>
        <v>81808.25</v>
      </c>
      <c r="W380" s="123"/>
      <c r="X380" s="124">
        <v>658</v>
      </c>
      <c r="Y380" s="125">
        <v>6.77</v>
      </c>
      <c r="Z380" s="125">
        <v>0</v>
      </c>
      <c r="AA380" s="126">
        <v>0</v>
      </c>
      <c r="AB380" s="127">
        <v>75634</v>
      </c>
      <c r="AC380" s="127">
        <v>0</v>
      </c>
      <c r="AD380" s="127">
        <v>75634</v>
      </c>
      <c r="AE380" s="127">
        <v>0</v>
      </c>
      <c r="AF380" s="127">
        <v>6046</v>
      </c>
      <c r="AG380" s="127">
        <v>81680</v>
      </c>
      <c r="AH380" s="127">
        <v>0</v>
      </c>
      <c r="AI380" s="127">
        <v>0</v>
      </c>
      <c r="AJ380" s="127">
        <v>0</v>
      </c>
      <c r="AK380" s="127">
        <v>0</v>
      </c>
      <c r="AL380" s="128">
        <v>81680</v>
      </c>
      <c r="AN380" s="124">
        <v>658</v>
      </c>
      <c r="AO380" s="129">
        <v>780</v>
      </c>
      <c r="AP380" s="130" t="s">
        <v>433</v>
      </c>
      <c r="AQ380" s="131">
        <f t="shared" si="145"/>
        <v>75634</v>
      </c>
      <c r="AR380" s="132">
        <v>0</v>
      </c>
      <c r="AS380" s="131">
        <f t="shared" si="155"/>
        <v>75634</v>
      </c>
      <c r="AT380" s="131">
        <v>0</v>
      </c>
      <c r="AU380" s="131">
        <v>0</v>
      </c>
      <c r="AV380" s="131">
        <v>128.25</v>
      </c>
      <c r="AW380" s="131">
        <v>0</v>
      </c>
      <c r="AX380" s="131">
        <v>0</v>
      </c>
      <c r="AY380" s="131">
        <f t="shared" si="156"/>
        <v>0</v>
      </c>
      <c r="AZ380" s="133">
        <f t="shared" si="157"/>
        <v>75762.25</v>
      </c>
      <c r="BA380" s="134">
        <f t="shared" si="146"/>
        <v>49842.976818825315</v>
      </c>
      <c r="BB380" s="134"/>
      <c r="BC380" s="134"/>
      <c r="BD380" s="64"/>
      <c r="BE380" s="31">
        <v>658</v>
      </c>
      <c r="BF380" s="32" t="s">
        <v>433</v>
      </c>
      <c r="BG380" s="135">
        <v>0</v>
      </c>
      <c r="BH380" s="33">
        <v>0</v>
      </c>
      <c r="BI380" s="33"/>
      <c r="BJ380" s="34">
        <v>0</v>
      </c>
      <c r="BK380" s="35">
        <f t="shared" si="158"/>
        <v>0</v>
      </c>
      <c r="BL380" s="34">
        <v>0</v>
      </c>
      <c r="BM380" s="34">
        <v>0</v>
      </c>
      <c r="BN380" s="35">
        <f t="shared" si="147"/>
        <v>0</v>
      </c>
      <c r="BO380" s="36">
        <f t="shared" si="148"/>
        <v>0</v>
      </c>
      <c r="BP380" s="37"/>
      <c r="BQ380" s="35">
        <f t="shared" si="159"/>
        <v>0</v>
      </c>
      <c r="BR380" s="37"/>
      <c r="BS380" s="136">
        <f t="shared" si="160"/>
        <v>75634</v>
      </c>
      <c r="BT380" s="137">
        <f t="shared" si="161"/>
        <v>75634</v>
      </c>
      <c r="BU380" s="138">
        <f t="shared" si="162"/>
        <v>0</v>
      </c>
      <c r="BV380" s="137">
        <v>0</v>
      </c>
      <c r="BW380" s="35">
        <f t="shared" si="163"/>
        <v>0</v>
      </c>
      <c r="BX380" s="49" t="s">
        <v>26</v>
      </c>
      <c r="BY380" s="36">
        <f t="shared" si="149"/>
        <v>0</v>
      </c>
      <c r="BZ380" s="139"/>
      <c r="CA380" s="70"/>
      <c r="CB380" s="124">
        <v>658</v>
      </c>
      <c r="CC380" s="125">
        <v>0</v>
      </c>
      <c r="CD380" s="140">
        <v>0</v>
      </c>
      <c r="CE380" s="140">
        <v>0</v>
      </c>
      <c r="CF380" s="140">
        <v>0</v>
      </c>
      <c r="CG380" s="141">
        <v>0</v>
      </c>
      <c r="CK380" s="139"/>
    </row>
    <row r="381" spans="1:89" x14ac:dyDescent="0.25">
      <c r="A381" s="119">
        <v>660</v>
      </c>
      <c r="B381" s="119">
        <v>776</v>
      </c>
      <c r="C381" s="120" t="s">
        <v>434</v>
      </c>
      <c r="D381" s="8">
        <f t="shared" si="150"/>
        <v>84.200000000000017</v>
      </c>
      <c r="E381" s="9">
        <f t="shared" si="164"/>
        <v>1411303</v>
      </c>
      <c r="F381" s="9">
        <f t="shared" si="164"/>
        <v>0</v>
      </c>
      <c r="G381" s="9">
        <f t="shared" si="164"/>
        <v>74299</v>
      </c>
      <c r="H381" s="26">
        <f t="shared" si="151"/>
        <v>1485602</v>
      </c>
      <c r="I381" s="27"/>
      <c r="J381" s="11">
        <f t="shared" si="138"/>
        <v>46563.008091315583</v>
      </c>
      <c r="K381" s="121">
        <f t="shared" si="152"/>
        <v>0.42359629725063064</v>
      </c>
      <c r="L381" s="28">
        <f t="shared" si="153"/>
        <v>74299</v>
      </c>
      <c r="M381" s="26">
        <f t="shared" si="154"/>
        <v>120862.00809131558</v>
      </c>
      <c r="N381" s="29"/>
      <c r="O381" s="30">
        <f t="shared" si="139"/>
        <v>1364739.9919086844</v>
      </c>
      <c r="Q381" s="11">
        <f t="shared" si="140"/>
        <v>16863</v>
      </c>
      <c r="R381" s="9">
        <f t="shared" si="141"/>
        <v>46563.008091315583</v>
      </c>
      <c r="S381" s="9">
        <f t="shared" si="142"/>
        <v>75192</v>
      </c>
      <c r="T381" s="10">
        <f t="shared" si="143"/>
        <v>137725.00809131557</v>
      </c>
      <c r="V381" s="30">
        <f t="shared" si="144"/>
        <v>201085.07627223071</v>
      </c>
      <c r="W381" s="123"/>
      <c r="X381" s="124">
        <v>660</v>
      </c>
      <c r="Y381" s="125">
        <v>84.200000000000017</v>
      </c>
      <c r="Z381" s="125">
        <v>0</v>
      </c>
      <c r="AA381" s="126">
        <v>0</v>
      </c>
      <c r="AB381" s="127">
        <v>1411303</v>
      </c>
      <c r="AC381" s="127">
        <v>0</v>
      </c>
      <c r="AD381" s="127">
        <v>1411303</v>
      </c>
      <c r="AE381" s="127">
        <v>0</v>
      </c>
      <c r="AF381" s="127">
        <v>74299</v>
      </c>
      <c r="AG381" s="127">
        <v>1485602</v>
      </c>
      <c r="AH381" s="127">
        <v>15970</v>
      </c>
      <c r="AI381" s="127">
        <v>0</v>
      </c>
      <c r="AJ381" s="127">
        <v>893</v>
      </c>
      <c r="AK381" s="127">
        <v>16863</v>
      </c>
      <c r="AL381" s="128">
        <v>1502465</v>
      </c>
      <c r="AN381" s="124">
        <v>660</v>
      </c>
      <c r="AO381" s="129">
        <v>776</v>
      </c>
      <c r="AP381" s="130" t="s">
        <v>434</v>
      </c>
      <c r="AQ381" s="131">
        <f t="shared" si="145"/>
        <v>1411303</v>
      </c>
      <c r="AR381" s="132">
        <v>1340444</v>
      </c>
      <c r="AS381" s="131">
        <f t="shared" si="155"/>
        <v>70859</v>
      </c>
      <c r="AT381" s="131">
        <v>3314</v>
      </c>
      <c r="AU381" s="131">
        <v>0</v>
      </c>
      <c r="AV381" s="131">
        <v>0</v>
      </c>
      <c r="AW381" s="131">
        <v>0</v>
      </c>
      <c r="AX381" s="131">
        <v>35952.25</v>
      </c>
      <c r="AY381" s="131">
        <f t="shared" si="156"/>
        <v>-202.17372776928642</v>
      </c>
      <c r="AZ381" s="133">
        <f t="shared" si="157"/>
        <v>109923.07627223071</v>
      </c>
      <c r="BA381" s="134">
        <f t="shared" si="146"/>
        <v>46563.008091315583</v>
      </c>
      <c r="BB381" s="134"/>
      <c r="BC381" s="134"/>
      <c r="BD381" s="64"/>
      <c r="BE381" s="31">
        <v>660</v>
      </c>
      <c r="BF381" s="32" t="s">
        <v>434</v>
      </c>
      <c r="BG381" s="135">
        <v>0</v>
      </c>
      <c r="BH381" s="33">
        <v>0</v>
      </c>
      <c r="BI381" s="33"/>
      <c r="BJ381" s="34">
        <v>0</v>
      </c>
      <c r="BK381" s="35">
        <f t="shared" si="158"/>
        <v>0</v>
      </c>
      <c r="BL381" s="34">
        <v>0</v>
      </c>
      <c r="BM381" s="34">
        <v>0</v>
      </c>
      <c r="BN381" s="35">
        <f t="shared" si="147"/>
        <v>0</v>
      </c>
      <c r="BO381" s="36">
        <f t="shared" si="148"/>
        <v>0</v>
      </c>
      <c r="BP381" s="37"/>
      <c r="BQ381" s="35">
        <f t="shared" si="159"/>
        <v>0</v>
      </c>
      <c r="BR381" s="37"/>
      <c r="BS381" s="136">
        <f t="shared" si="160"/>
        <v>70859</v>
      </c>
      <c r="BT381" s="137">
        <f t="shared" si="161"/>
        <v>70859</v>
      </c>
      <c r="BU381" s="138">
        <f t="shared" si="162"/>
        <v>0</v>
      </c>
      <c r="BV381" s="137">
        <v>-202.17372776928642</v>
      </c>
      <c r="BW381" s="35">
        <f t="shared" si="163"/>
        <v>-202.17372776928642</v>
      </c>
      <c r="BX381" s="49" t="s">
        <v>26</v>
      </c>
      <c r="BY381" s="36">
        <f t="shared" si="149"/>
        <v>-202.17372776928642</v>
      </c>
      <c r="BZ381" s="139"/>
      <c r="CA381" s="70"/>
      <c r="CB381" s="124">
        <v>660</v>
      </c>
      <c r="CC381" s="125">
        <v>0</v>
      </c>
      <c r="CD381" s="140">
        <v>0</v>
      </c>
      <c r="CE381" s="140">
        <v>0</v>
      </c>
      <c r="CF381" s="140">
        <v>0</v>
      </c>
      <c r="CG381" s="141">
        <v>0</v>
      </c>
      <c r="CK381" s="139"/>
    </row>
    <row r="382" spans="1:89" x14ac:dyDescent="0.25">
      <c r="A382" s="119">
        <v>662</v>
      </c>
      <c r="B382" s="119">
        <v>788</v>
      </c>
      <c r="C382" s="120" t="s">
        <v>435</v>
      </c>
      <c r="D382" s="8">
        <f t="shared" si="150"/>
        <v>0</v>
      </c>
      <c r="E382" s="9">
        <f t="shared" si="164"/>
        <v>0</v>
      </c>
      <c r="F382" s="9">
        <f t="shared" si="164"/>
        <v>0</v>
      </c>
      <c r="G382" s="9">
        <f t="shared" si="164"/>
        <v>0</v>
      </c>
      <c r="H382" s="26">
        <f t="shared" si="151"/>
        <v>0</v>
      </c>
      <c r="I382" s="27"/>
      <c r="J382" s="11">
        <f t="shared" si="138"/>
        <v>0</v>
      </c>
      <c r="K382" s="121" t="str">
        <f t="shared" si="152"/>
        <v/>
      </c>
      <c r="L382" s="28">
        <f t="shared" si="153"/>
        <v>0</v>
      </c>
      <c r="M382" s="26">
        <f t="shared" si="154"/>
        <v>0</v>
      </c>
      <c r="N382" s="29"/>
      <c r="O382" s="30">
        <f t="shared" si="139"/>
        <v>0</v>
      </c>
      <c r="Q382" s="11">
        <f t="shared" si="140"/>
        <v>0</v>
      </c>
      <c r="R382" s="9">
        <f t="shared" si="141"/>
        <v>0</v>
      </c>
      <c r="S382" s="9">
        <f t="shared" si="142"/>
        <v>0</v>
      </c>
      <c r="T382" s="10">
        <f t="shared" si="143"/>
        <v>0</v>
      </c>
      <c r="V382" s="30">
        <f t="shared" si="144"/>
        <v>0</v>
      </c>
      <c r="W382" s="123"/>
      <c r="X382" s="124">
        <v>662</v>
      </c>
      <c r="Y382" s="125"/>
      <c r="Z382" s="125"/>
      <c r="AA382" s="126"/>
      <c r="AB382" s="127"/>
      <c r="AC382" s="127"/>
      <c r="AD382" s="127"/>
      <c r="AE382" s="127"/>
      <c r="AF382" s="127"/>
      <c r="AG382" s="127"/>
      <c r="AH382" s="127"/>
      <c r="AI382" s="127"/>
      <c r="AJ382" s="127"/>
      <c r="AK382" s="127"/>
      <c r="AL382" s="128"/>
      <c r="AN382" s="124">
        <v>662</v>
      </c>
      <c r="AO382" s="129">
        <v>788</v>
      </c>
      <c r="AP382" s="130" t="s">
        <v>435</v>
      </c>
      <c r="AQ382" s="131">
        <f t="shared" si="145"/>
        <v>0</v>
      </c>
      <c r="AR382" s="132">
        <v>0</v>
      </c>
      <c r="AS382" s="131">
        <f t="shared" si="155"/>
        <v>0</v>
      </c>
      <c r="AT382" s="131">
        <v>0</v>
      </c>
      <c r="AU382" s="131">
        <v>0</v>
      </c>
      <c r="AV382" s="131">
        <v>0</v>
      </c>
      <c r="AW382" s="131">
        <v>0</v>
      </c>
      <c r="AX382" s="131">
        <v>0</v>
      </c>
      <c r="AY382" s="131">
        <f t="shared" si="156"/>
        <v>0</v>
      </c>
      <c r="AZ382" s="133">
        <f t="shared" si="157"/>
        <v>0</v>
      </c>
      <c r="BA382" s="134">
        <f t="shared" si="146"/>
        <v>0</v>
      </c>
      <c r="BB382" s="134"/>
      <c r="BC382" s="134"/>
      <c r="BD382" s="64"/>
      <c r="BE382" s="31">
        <v>662</v>
      </c>
      <c r="BF382" s="32" t="s">
        <v>435</v>
      </c>
      <c r="BG382" s="135">
        <v>0</v>
      </c>
      <c r="BH382" s="33">
        <v>0</v>
      </c>
      <c r="BI382" s="33"/>
      <c r="BJ382" s="34">
        <v>0</v>
      </c>
      <c r="BK382" s="35">
        <f t="shared" si="158"/>
        <v>0</v>
      </c>
      <c r="BL382" s="34">
        <v>0</v>
      </c>
      <c r="BM382" s="34">
        <v>0</v>
      </c>
      <c r="BN382" s="35">
        <f t="shared" si="147"/>
        <v>0</v>
      </c>
      <c r="BO382" s="36">
        <f t="shared" si="148"/>
        <v>0</v>
      </c>
      <c r="BP382" s="37"/>
      <c r="BQ382" s="35">
        <f t="shared" si="159"/>
        <v>0</v>
      </c>
      <c r="BR382" s="37"/>
      <c r="BS382" s="136">
        <f t="shared" si="160"/>
        <v>0</v>
      </c>
      <c r="BT382" s="137">
        <f t="shared" si="161"/>
        <v>0</v>
      </c>
      <c r="BU382" s="138">
        <f t="shared" si="162"/>
        <v>0</v>
      </c>
      <c r="BV382" s="137">
        <v>0</v>
      </c>
      <c r="BW382" s="35">
        <f t="shared" si="163"/>
        <v>0</v>
      </c>
      <c r="BX382" s="49" t="s">
        <v>26</v>
      </c>
      <c r="BY382" s="36">
        <f t="shared" si="149"/>
        <v>0</v>
      </c>
      <c r="BZ382" s="139"/>
      <c r="CA382" s="70"/>
      <c r="CB382" s="124">
        <v>662</v>
      </c>
      <c r="CC382" s="125"/>
      <c r="CD382" s="140"/>
      <c r="CE382" s="140"/>
      <c r="CF382" s="140"/>
      <c r="CG382" s="141"/>
      <c r="CK382" s="139"/>
    </row>
    <row r="383" spans="1:89" x14ac:dyDescent="0.25">
      <c r="A383" s="119">
        <v>665</v>
      </c>
      <c r="B383" s="119">
        <v>718</v>
      </c>
      <c r="C383" s="120" t="s">
        <v>436</v>
      </c>
      <c r="D383" s="8">
        <f t="shared" si="150"/>
        <v>17.59</v>
      </c>
      <c r="E383" s="9">
        <f t="shared" si="164"/>
        <v>189757</v>
      </c>
      <c r="F383" s="9">
        <f t="shared" si="164"/>
        <v>0</v>
      </c>
      <c r="G383" s="9">
        <f t="shared" si="164"/>
        <v>13912</v>
      </c>
      <c r="H383" s="26">
        <f t="shared" si="151"/>
        <v>203669</v>
      </c>
      <c r="I383" s="27"/>
      <c r="J383" s="11">
        <f t="shared" si="138"/>
        <v>-437.45942548331834</v>
      </c>
      <c r="K383" s="121">
        <f t="shared" si="152"/>
        <v>-9.8675401507985587E-3</v>
      </c>
      <c r="L383" s="28">
        <f t="shared" si="153"/>
        <v>13912</v>
      </c>
      <c r="M383" s="26">
        <f t="shared" si="154"/>
        <v>13474.540574516681</v>
      </c>
      <c r="N383" s="29"/>
      <c r="O383" s="30">
        <f t="shared" si="139"/>
        <v>190194.45942548331</v>
      </c>
      <c r="Q383" s="11">
        <f t="shared" si="140"/>
        <v>25616</v>
      </c>
      <c r="R383" s="9">
        <f t="shared" si="141"/>
        <v>-437.45942548331834</v>
      </c>
      <c r="S383" s="9">
        <f t="shared" si="142"/>
        <v>15698</v>
      </c>
      <c r="T383" s="10">
        <f t="shared" si="143"/>
        <v>39090.540574516679</v>
      </c>
      <c r="V383" s="30">
        <f t="shared" si="144"/>
        <v>83861.179171094205</v>
      </c>
      <c r="W383" s="123"/>
      <c r="X383" s="124">
        <v>665</v>
      </c>
      <c r="Y383" s="125">
        <v>17.59</v>
      </c>
      <c r="Z383" s="125">
        <v>1.0782471065387145E-2</v>
      </c>
      <c r="AA383" s="126">
        <v>0</v>
      </c>
      <c r="AB383" s="127">
        <v>189757</v>
      </c>
      <c r="AC383" s="127">
        <v>0</v>
      </c>
      <c r="AD383" s="127">
        <v>189757</v>
      </c>
      <c r="AE383" s="127">
        <v>0</v>
      </c>
      <c r="AF383" s="127">
        <v>13912</v>
      </c>
      <c r="AG383" s="127">
        <v>203669</v>
      </c>
      <c r="AH383" s="127">
        <v>23830</v>
      </c>
      <c r="AI383" s="127">
        <v>0</v>
      </c>
      <c r="AJ383" s="127">
        <v>1786</v>
      </c>
      <c r="AK383" s="127">
        <v>25616</v>
      </c>
      <c r="AL383" s="128">
        <v>229285</v>
      </c>
      <c r="AN383" s="124">
        <v>665</v>
      </c>
      <c r="AO383" s="129">
        <v>718</v>
      </c>
      <c r="AP383" s="130" t="s">
        <v>436</v>
      </c>
      <c r="AQ383" s="131">
        <f t="shared" si="145"/>
        <v>189757</v>
      </c>
      <c r="AR383" s="132">
        <v>189740</v>
      </c>
      <c r="AS383" s="131">
        <f t="shared" si="155"/>
        <v>17</v>
      </c>
      <c r="AT383" s="131">
        <v>11161</v>
      </c>
      <c r="AU383" s="131">
        <v>12999</v>
      </c>
      <c r="AV383" s="131">
        <v>11990.25</v>
      </c>
      <c r="AW383" s="131">
        <v>8846.75</v>
      </c>
      <c r="AX383" s="131">
        <v>0</v>
      </c>
      <c r="AY383" s="131">
        <f t="shared" si="156"/>
        <v>-680.82082890580205</v>
      </c>
      <c r="AZ383" s="133">
        <f t="shared" si="157"/>
        <v>44333.179171094198</v>
      </c>
      <c r="BA383" s="134">
        <f t="shared" si="146"/>
        <v>-437.45942548331834</v>
      </c>
      <c r="BB383" s="134"/>
      <c r="BC383" s="134"/>
      <c r="BD383" s="64"/>
      <c r="BE383" s="31">
        <v>665</v>
      </c>
      <c r="BF383" s="32" t="s">
        <v>436</v>
      </c>
      <c r="BG383" s="135">
        <v>0</v>
      </c>
      <c r="BH383" s="33">
        <v>0</v>
      </c>
      <c r="BI383" s="33"/>
      <c r="BJ383" s="34">
        <v>0</v>
      </c>
      <c r="BK383" s="35">
        <f t="shared" si="158"/>
        <v>0</v>
      </c>
      <c r="BL383" s="34">
        <v>0</v>
      </c>
      <c r="BM383" s="34">
        <v>0</v>
      </c>
      <c r="BN383" s="35">
        <f t="shared" si="147"/>
        <v>0</v>
      </c>
      <c r="BO383" s="36">
        <f t="shared" si="148"/>
        <v>0</v>
      </c>
      <c r="BP383" s="37"/>
      <c r="BQ383" s="35">
        <f t="shared" si="159"/>
        <v>0</v>
      </c>
      <c r="BR383" s="37"/>
      <c r="BS383" s="136">
        <f t="shared" si="160"/>
        <v>17</v>
      </c>
      <c r="BT383" s="137">
        <f t="shared" si="161"/>
        <v>17</v>
      </c>
      <c r="BU383" s="138">
        <f t="shared" si="162"/>
        <v>0</v>
      </c>
      <c r="BV383" s="137">
        <v>-680.82082890580205</v>
      </c>
      <c r="BW383" s="35">
        <f t="shared" si="163"/>
        <v>-680.82082890580205</v>
      </c>
      <c r="BX383" s="49" t="s">
        <v>26</v>
      </c>
      <c r="BY383" s="36">
        <f t="shared" si="149"/>
        <v>-680.82082890580205</v>
      </c>
      <c r="BZ383" s="139"/>
      <c r="CA383" s="70"/>
      <c r="CB383" s="124">
        <v>665</v>
      </c>
      <c r="CC383" s="125">
        <v>0</v>
      </c>
      <c r="CD383" s="140">
        <v>0</v>
      </c>
      <c r="CE383" s="140">
        <v>0</v>
      </c>
      <c r="CF383" s="140">
        <v>0</v>
      </c>
      <c r="CG383" s="141">
        <v>0</v>
      </c>
      <c r="CK383" s="139"/>
    </row>
    <row r="384" spans="1:89" x14ac:dyDescent="0.25">
      <c r="A384" s="119">
        <v>670</v>
      </c>
      <c r="B384" s="119">
        <v>720</v>
      </c>
      <c r="C384" s="120" t="s">
        <v>437</v>
      </c>
      <c r="D384" s="8">
        <f t="shared" si="150"/>
        <v>51.620000000000005</v>
      </c>
      <c r="E384" s="9">
        <f t="shared" si="164"/>
        <v>901611</v>
      </c>
      <c r="F384" s="9">
        <f t="shared" si="164"/>
        <v>0</v>
      </c>
      <c r="G384" s="9">
        <f t="shared" si="164"/>
        <v>44152</v>
      </c>
      <c r="H384" s="26">
        <f t="shared" si="151"/>
        <v>945763</v>
      </c>
      <c r="I384" s="27"/>
      <c r="J384" s="11">
        <f t="shared" si="138"/>
        <v>132100.59854103453</v>
      </c>
      <c r="K384" s="121">
        <f t="shared" si="152"/>
        <v>0.48410316594632424</v>
      </c>
      <c r="L384" s="28">
        <f t="shared" si="153"/>
        <v>44152</v>
      </c>
      <c r="M384" s="26">
        <f t="shared" si="154"/>
        <v>176252.59854103453</v>
      </c>
      <c r="N384" s="29"/>
      <c r="O384" s="30">
        <f t="shared" si="139"/>
        <v>769510.4014589655</v>
      </c>
      <c r="Q384" s="11">
        <f t="shared" si="140"/>
        <v>37344</v>
      </c>
      <c r="R384" s="9">
        <f t="shared" si="141"/>
        <v>132100.59854103453</v>
      </c>
      <c r="S384" s="9">
        <f t="shared" si="142"/>
        <v>45931</v>
      </c>
      <c r="T384" s="10">
        <f t="shared" si="143"/>
        <v>213596.59854103453</v>
      </c>
      <c r="V384" s="30">
        <f t="shared" si="144"/>
        <v>354372.95647022768</v>
      </c>
      <c r="W384" s="123"/>
      <c r="X384" s="124">
        <v>670</v>
      </c>
      <c r="Y384" s="125">
        <v>51.620000000000005</v>
      </c>
      <c r="Z384" s="125">
        <v>0.18837857257767243</v>
      </c>
      <c r="AA384" s="126">
        <v>0</v>
      </c>
      <c r="AB384" s="127">
        <v>901611</v>
      </c>
      <c r="AC384" s="127">
        <v>0</v>
      </c>
      <c r="AD384" s="127">
        <v>901611</v>
      </c>
      <c r="AE384" s="127">
        <v>0</v>
      </c>
      <c r="AF384" s="127">
        <v>44152</v>
      </c>
      <c r="AG384" s="127">
        <v>945763</v>
      </c>
      <c r="AH384" s="127">
        <v>35565</v>
      </c>
      <c r="AI384" s="127">
        <v>0</v>
      </c>
      <c r="AJ384" s="127">
        <v>1779</v>
      </c>
      <c r="AK384" s="127">
        <v>37344</v>
      </c>
      <c r="AL384" s="128">
        <v>983107</v>
      </c>
      <c r="AN384" s="124">
        <v>670</v>
      </c>
      <c r="AO384" s="129">
        <v>720</v>
      </c>
      <c r="AP384" s="130" t="s">
        <v>437</v>
      </c>
      <c r="AQ384" s="131">
        <f t="shared" si="145"/>
        <v>901611</v>
      </c>
      <c r="AR384" s="132">
        <v>699145</v>
      </c>
      <c r="AS384" s="131">
        <f t="shared" si="155"/>
        <v>202466</v>
      </c>
      <c r="AT384" s="131">
        <v>32959</v>
      </c>
      <c r="AU384" s="131">
        <v>16642.5</v>
      </c>
      <c r="AV384" s="131">
        <v>10307.75</v>
      </c>
      <c r="AW384" s="131">
        <v>12512.25</v>
      </c>
      <c r="AX384" s="131">
        <v>0</v>
      </c>
      <c r="AY384" s="131">
        <f t="shared" si="156"/>
        <v>-2010.5435297723161</v>
      </c>
      <c r="AZ384" s="133">
        <f t="shared" si="157"/>
        <v>272876.95647022768</v>
      </c>
      <c r="BA384" s="134">
        <f t="shared" si="146"/>
        <v>132100.59854103453</v>
      </c>
      <c r="BB384" s="134"/>
      <c r="BC384" s="134"/>
      <c r="BD384" s="64"/>
      <c r="BE384" s="31">
        <v>670</v>
      </c>
      <c r="BF384" s="32" t="s">
        <v>437</v>
      </c>
      <c r="BG384" s="135">
        <v>0</v>
      </c>
      <c r="BH384" s="33">
        <v>0</v>
      </c>
      <c r="BI384" s="33"/>
      <c r="BJ384" s="34">
        <v>0</v>
      </c>
      <c r="BK384" s="35">
        <f t="shared" si="158"/>
        <v>0</v>
      </c>
      <c r="BL384" s="34">
        <v>0</v>
      </c>
      <c r="BM384" s="34">
        <v>0</v>
      </c>
      <c r="BN384" s="35">
        <f t="shared" si="147"/>
        <v>0</v>
      </c>
      <c r="BO384" s="36">
        <f t="shared" si="148"/>
        <v>0</v>
      </c>
      <c r="BP384" s="37"/>
      <c r="BQ384" s="35">
        <f t="shared" si="159"/>
        <v>0</v>
      </c>
      <c r="BR384" s="37"/>
      <c r="BS384" s="136">
        <f t="shared" si="160"/>
        <v>202466</v>
      </c>
      <c r="BT384" s="137">
        <f t="shared" si="161"/>
        <v>202466</v>
      </c>
      <c r="BU384" s="138">
        <f t="shared" si="162"/>
        <v>0</v>
      </c>
      <c r="BV384" s="137">
        <v>-2010.5435297723161</v>
      </c>
      <c r="BW384" s="35">
        <f t="shared" si="163"/>
        <v>-2010.5435297723161</v>
      </c>
      <c r="BX384" s="49" t="s">
        <v>26</v>
      </c>
      <c r="BY384" s="36">
        <f t="shared" si="149"/>
        <v>-2010.5435297723161</v>
      </c>
      <c r="BZ384" s="139"/>
      <c r="CA384" s="70"/>
      <c r="CB384" s="124">
        <v>670</v>
      </c>
      <c r="CC384" s="125">
        <v>0</v>
      </c>
      <c r="CD384" s="140">
        <v>0</v>
      </c>
      <c r="CE384" s="140">
        <v>0</v>
      </c>
      <c r="CF384" s="140">
        <v>0</v>
      </c>
      <c r="CG384" s="141">
        <v>0</v>
      </c>
      <c r="CK384" s="139"/>
    </row>
    <row r="385" spans="1:89" x14ac:dyDescent="0.25">
      <c r="A385" s="119">
        <v>672</v>
      </c>
      <c r="B385" s="119">
        <v>721</v>
      </c>
      <c r="C385" s="120" t="s">
        <v>438</v>
      </c>
      <c r="D385" s="8">
        <f t="shared" si="150"/>
        <v>4</v>
      </c>
      <c r="E385" s="9">
        <f t="shared" si="164"/>
        <v>55176</v>
      </c>
      <c r="F385" s="9">
        <f t="shared" si="164"/>
        <v>0</v>
      </c>
      <c r="G385" s="9">
        <f t="shared" si="164"/>
        <v>3560</v>
      </c>
      <c r="H385" s="26">
        <f t="shared" si="151"/>
        <v>58736</v>
      </c>
      <c r="I385" s="27"/>
      <c r="J385" s="11">
        <f t="shared" si="138"/>
        <v>-541.0320784981235</v>
      </c>
      <c r="K385" s="121">
        <f t="shared" si="152"/>
        <v>-2.4050398774283315E-2</v>
      </c>
      <c r="L385" s="28">
        <f t="shared" si="153"/>
        <v>3560</v>
      </c>
      <c r="M385" s="26">
        <f t="shared" si="154"/>
        <v>3018.9679215018764</v>
      </c>
      <c r="N385" s="29"/>
      <c r="O385" s="30">
        <f t="shared" si="139"/>
        <v>55717.032078498123</v>
      </c>
      <c r="Q385" s="11">
        <f t="shared" si="140"/>
        <v>0</v>
      </c>
      <c r="R385" s="9">
        <f t="shared" si="141"/>
        <v>-541.0320784981235</v>
      </c>
      <c r="S385" s="9">
        <f t="shared" si="142"/>
        <v>3560</v>
      </c>
      <c r="T385" s="10">
        <f t="shared" si="143"/>
        <v>3018.9679215018764</v>
      </c>
      <c r="V385" s="30">
        <f t="shared" si="144"/>
        <v>26055.763316683129</v>
      </c>
      <c r="W385" s="123"/>
      <c r="X385" s="124">
        <v>672</v>
      </c>
      <c r="Y385" s="125">
        <v>4</v>
      </c>
      <c r="Z385" s="125">
        <v>1.3454590756197494E-2</v>
      </c>
      <c r="AA385" s="126">
        <v>0</v>
      </c>
      <c r="AB385" s="127">
        <v>55176</v>
      </c>
      <c r="AC385" s="127">
        <v>0</v>
      </c>
      <c r="AD385" s="127">
        <v>55176</v>
      </c>
      <c r="AE385" s="127">
        <v>0</v>
      </c>
      <c r="AF385" s="127">
        <v>3560</v>
      </c>
      <c r="AG385" s="127">
        <v>58736</v>
      </c>
      <c r="AH385" s="127">
        <v>0</v>
      </c>
      <c r="AI385" s="127">
        <v>0</v>
      </c>
      <c r="AJ385" s="127">
        <v>0</v>
      </c>
      <c r="AK385" s="127">
        <v>0</v>
      </c>
      <c r="AL385" s="128">
        <v>58736</v>
      </c>
      <c r="AN385" s="124">
        <v>672</v>
      </c>
      <c r="AO385" s="129">
        <v>721</v>
      </c>
      <c r="AP385" s="130" t="s">
        <v>438</v>
      </c>
      <c r="AQ385" s="131">
        <f t="shared" si="145"/>
        <v>55176</v>
      </c>
      <c r="AR385" s="132">
        <v>66824</v>
      </c>
      <c r="AS385" s="131">
        <f t="shared" si="155"/>
        <v>0</v>
      </c>
      <c r="AT385" s="131">
        <v>13459</v>
      </c>
      <c r="AU385" s="131">
        <v>0</v>
      </c>
      <c r="AV385" s="131">
        <v>0</v>
      </c>
      <c r="AW385" s="131">
        <v>0</v>
      </c>
      <c r="AX385" s="131">
        <v>9857.75</v>
      </c>
      <c r="AY385" s="131">
        <f t="shared" si="156"/>
        <v>-820.98668331687077</v>
      </c>
      <c r="AZ385" s="133">
        <f t="shared" si="157"/>
        <v>22495.763316683129</v>
      </c>
      <c r="BA385" s="134">
        <f t="shared" si="146"/>
        <v>-541.0320784981235</v>
      </c>
      <c r="BB385" s="134"/>
      <c r="BC385" s="134"/>
      <c r="BD385" s="64"/>
      <c r="BE385" s="31">
        <v>672</v>
      </c>
      <c r="BF385" s="32" t="s">
        <v>438</v>
      </c>
      <c r="BG385" s="135">
        <v>0</v>
      </c>
      <c r="BH385" s="33">
        <v>0</v>
      </c>
      <c r="BI385" s="33"/>
      <c r="BJ385" s="34">
        <v>0</v>
      </c>
      <c r="BK385" s="35">
        <f t="shared" si="158"/>
        <v>0</v>
      </c>
      <c r="BL385" s="34">
        <v>0</v>
      </c>
      <c r="BM385" s="34">
        <v>0</v>
      </c>
      <c r="BN385" s="35">
        <f t="shared" si="147"/>
        <v>0</v>
      </c>
      <c r="BO385" s="36">
        <f t="shared" si="148"/>
        <v>0</v>
      </c>
      <c r="BP385" s="37"/>
      <c r="BQ385" s="35">
        <f t="shared" si="159"/>
        <v>0</v>
      </c>
      <c r="BR385" s="37"/>
      <c r="BS385" s="136">
        <f t="shared" si="160"/>
        <v>0</v>
      </c>
      <c r="BT385" s="137">
        <f t="shared" si="161"/>
        <v>0</v>
      </c>
      <c r="BU385" s="138">
        <f t="shared" si="162"/>
        <v>0</v>
      </c>
      <c r="BV385" s="137">
        <v>-820.98668331687077</v>
      </c>
      <c r="BW385" s="35">
        <f t="shared" si="163"/>
        <v>-820.98668331687077</v>
      </c>
      <c r="BX385" s="49" t="s">
        <v>26</v>
      </c>
      <c r="BY385" s="36">
        <f t="shared" si="149"/>
        <v>-820.98668331687077</v>
      </c>
      <c r="BZ385" s="139"/>
      <c r="CA385" s="70"/>
      <c r="CB385" s="124">
        <v>672</v>
      </c>
      <c r="CC385" s="125">
        <v>0</v>
      </c>
      <c r="CD385" s="140">
        <v>0</v>
      </c>
      <c r="CE385" s="140">
        <v>0</v>
      </c>
      <c r="CF385" s="140">
        <v>0</v>
      </c>
      <c r="CG385" s="141">
        <v>0</v>
      </c>
      <c r="CK385" s="139"/>
    </row>
    <row r="386" spans="1:89" x14ac:dyDescent="0.25">
      <c r="A386" s="119">
        <v>673</v>
      </c>
      <c r="B386" s="119">
        <v>772</v>
      </c>
      <c r="C386" s="120" t="s">
        <v>439</v>
      </c>
      <c r="D386" s="8">
        <f t="shared" si="150"/>
        <v>45.089999999999996</v>
      </c>
      <c r="E386" s="9">
        <f t="shared" si="164"/>
        <v>606936</v>
      </c>
      <c r="F386" s="9">
        <f t="shared" si="164"/>
        <v>0</v>
      </c>
      <c r="G386" s="9">
        <f t="shared" si="164"/>
        <v>39351</v>
      </c>
      <c r="H386" s="26">
        <f t="shared" si="151"/>
        <v>646287</v>
      </c>
      <c r="I386" s="27"/>
      <c r="J386" s="11">
        <f t="shared" si="138"/>
        <v>14638.181036891969</v>
      </c>
      <c r="K386" s="121">
        <f t="shared" si="152"/>
        <v>0.30752874183871071</v>
      </c>
      <c r="L386" s="28">
        <f t="shared" si="153"/>
        <v>39351</v>
      </c>
      <c r="M386" s="26">
        <f t="shared" si="154"/>
        <v>53989.181036891969</v>
      </c>
      <c r="N386" s="29"/>
      <c r="O386" s="30">
        <f t="shared" si="139"/>
        <v>592297.818963108</v>
      </c>
      <c r="Q386" s="11">
        <f t="shared" si="140"/>
        <v>15037</v>
      </c>
      <c r="R386" s="9">
        <f t="shared" si="141"/>
        <v>14638.181036891969</v>
      </c>
      <c r="S386" s="9">
        <f t="shared" si="142"/>
        <v>40244</v>
      </c>
      <c r="T386" s="10">
        <f t="shared" si="143"/>
        <v>69026.181036891969</v>
      </c>
      <c r="V386" s="30">
        <f t="shared" si="144"/>
        <v>101987.39168407628</v>
      </c>
      <c r="W386" s="123"/>
      <c r="X386" s="124">
        <v>673</v>
      </c>
      <c r="Y386" s="125">
        <v>45.089999999999996</v>
      </c>
      <c r="Z386" s="125">
        <v>2.297849590863834E-2</v>
      </c>
      <c r="AA386" s="126">
        <v>0</v>
      </c>
      <c r="AB386" s="127">
        <v>606936</v>
      </c>
      <c r="AC386" s="127">
        <v>0</v>
      </c>
      <c r="AD386" s="127">
        <v>606936</v>
      </c>
      <c r="AE386" s="127">
        <v>0</v>
      </c>
      <c r="AF386" s="127">
        <v>39351</v>
      </c>
      <c r="AG386" s="127">
        <v>646287</v>
      </c>
      <c r="AH386" s="127">
        <v>14144</v>
      </c>
      <c r="AI386" s="127">
        <v>0</v>
      </c>
      <c r="AJ386" s="127">
        <v>893</v>
      </c>
      <c r="AK386" s="127">
        <v>15037</v>
      </c>
      <c r="AL386" s="128">
        <v>661324</v>
      </c>
      <c r="AN386" s="124">
        <v>673</v>
      </c>
      <c r="AO386" s="129">
        <v>772</v>
      </c>
      <c r="AP386" s="130" t="s">
        <v>439</v>
      </c>
      <c r="AQ386" s="131">
        <f t="shared" si="145"/>
        <v>606936</v>
      </c>
      <c r="AR386" s="132">
        <v>584156</v>
      </c>
      <c r="AS386" s="131">
        <f t="shared" si="155"/>
        <v>22780</v>
      </c>
      <c r="AT386" s="131">
        <v>9301</v>
      </c>
      <c r="AU386" s="131">
        <v>16085.75</v>
      </c>
      <c r="AV386" s="131">
        <v>0</v>
      </c>
      <c r="AW386" s="131">
        <v>0</v>
      </c>
      <c r="AX386" s="131">
        <v>0</v>
      </c>
      <c r="AY386" s="131">
        <f t="shared" si="156"/>
        <v>-567.35831592371687</v>
      </c>
      <c r="AZ386" s="133">
        <f t="shared" si="157"/>
        <v>47599.391684076283</v>
      </c>
      <c r="BA386" s="134">
        <f t="shared" si="146"/>
        <v>14638.181036891969</v>
      </c>
      <c r="BB386" s="134"/>
      <c r="BC386" s="134"/>
      <c r="BD386" s="64"/>
      <c r="BE386" s="31">
        <v>673</v>
      </c>
      <c r="BF386" s="32" t="s">
        <v>439</v>
      </c>
      <c r="BG386" s="135">
        <v>0</v>
      </c>
      <c r="BH386" s="33">
        <v>0</v>
      </c>
      <c r="BI386" s="33"/>
      <c r="BJ386" s="34">
        <v>0</v>
      </c>
      <c r="BK386" s="35">
        <f t="shared" si="158"/>
        <v>0</v>
      </c>
      <c r="BL386" s="34">
        <v>0</v>
      </c>
      <c r="BM386" s="34">
        <v>0</v>
      </c>
      <c r="BN386" s="35">
        <f t="shared" si="147"/>
        <v>0</v>
      </c>
      <c r="BO386" s="36">
        <f t="shared" si="148"/>
        <v>0</v>
      </c>
      <c r="BP386" s="37"/>
      <c r="BQ386" s="35">
        <f t="shared" si="159"/>
        <v>0</v>
      </c>
      <c r="BR386" s="37"/>
      <c r="BS386" s="136">
        <f t="shared" si="160"/>
        <v>22780</v>
      </c>
      <c r="BT386" s="137">
        <f t="shared" si="161"/>
        <v>22780</v>
      </c>
      <c r="BU386" s="138">
        <f t="shared" si="162"/>
        <v>0</v>
      </c>
      <c r="BV386" s="137">
        <v>-567.35831592371687</v>
      </c>
      <c r="BW386" s="35">
        <f t="shared" si="163"/>
        <v>-567.35831592371687</v>
      </c>
      <c r="BX386" s="49" t="s">
        <v>26</v>
      </c>
      <c r="BY386" s="36">
        <f t="shared" si="149"/>
        <v>-567.35831592371687</v>
      </c>
      <c r="BZ386" s="139"/>
      <c r="CA386" s="70"/>
      <c r="CB386" s="124">
        <v>673</v>
      </c>
      <c r="CC386" s="125">
        <v>0</v>
      </c>
      <c r="CD386" s="140">
        <v>0</v>
      </c>
      <c r="CE386" s="140">
        <v>0</v>
      </c>
      <c r="CF386" s="140">
        <v>0</v>
      </c>
      <c r="CG386" s="141">
        <v>0</v>
      </c>
      <c r="CK386" s="139"/>
    </row>
    <row r="387" spans="1:89" x14ac:dyDescent="0.25">
      <c r="A387" s="119">
        <v>674</v>
      </c>
      <c r="B387" s="119">
        <v>764</v>
      </c>
      <c r="C387" s="120" t="s">
        <v>440</v>
      </c>
      <c r="D387" s="8">
        <f t="shared" si="150"/>
        <v>56.44</v>
      </c>
      <c r="E387" s="9">
        <f t="shared" si="164"/>
        <v>828743</v>
      </c>
      <c r="F387" s="9">
        <f t="shared" si="164"/>
        <v>0</v>
      </c>
      <c r="G387" s="9">
        <f t="shared" si="164"/>
        <v>48712</v>
      </c>
      <c r="H387" s="26">
        <f t="shared" si="151"/>
        <v>877455</v>
      </c>
      <c r="I387" s="27"/>
      <c r="J387" s="11">
        <f t="shared" si="138"/>
        <v>-2012.0182158896762</v>
      </c>
      <c r="K387" s="121">
        <f t="shared" si="152"/>
        <v>-1.5319143796406972E-2</v>
      </c>
      <c r="L387" s="28">
        <f t="shared" si="153"/>
        <v>48712</v>
      </c>
      <c r="M387" s="26">
        <f t="shared" si="154"/>
        <v>46699.981784110321</v>
      </c>
      <c r="N387" s="29"/>
      <c r="O387" s="30">
        <f t="shared" si="139"/>
        <v>830755.01821588969</v>
      </c>
      <c r="Q387" s="11">
        <f t="shared" si="140"/>
        <v>24946</v>
      </c>
      <c r="R387" s="9">
        <f t="shared" si="141"/>
        <v>-2012.0182158896762</v>
      </c>
      <c r="S387" s="9">
        <f t="shared" si="142"/>
        <v>50045</v>
      </c>
      <c r="T387" s="10">
        <f t="shared" si="143"/>
        <v>71645.981784110321</v>
      </c>
      <c r="V387" s="30">
        <f t="shared" si="144"/>
        <v>204998.12204791661</v>
      </c>
      <c r="W387" s="123"/>
      <c r="X387" s="124">
        <v>674</v>
      </c>
      <c r="Y387" s="125">
        <v>56.44</v>
      </c>
      <c r="Z387" s="125">
        <v>0.19820956229297229</v>
      </c>
      <c r="AA387" s="126">
        <v>0</v>
      </c>
      <c r="AB387" s="127">
        <v>831199</v>
      </c>
      <c r="AC387" s="127">
        <v>0</v>
      </c>
      <c r="AD387" s="127">
        <v>831199</v>
      </c>
      <c r="AE387" s="127">
        <v>0</v>
      </c>
      <c r="AF387" s="127">
        <v>48900</v>
      </c>
      <c r="AG387" s="127">
        <v>880099</v>
      </c>
      <c r="AH387" s="127">
        <v>23613</v>
      </c>
      <c r="AI387" s="127">
        <v>0</v>
      </c>
      <c r="AJ387" s="127">
        <v>1333</v>
      </c>
      <c r="AK387" s="127">
        <v>24946</v>
      </c>
      <c r="AL387" s="128">
        <v>905045</v>
      </c>
      <c r="AN387" s="124">
        <v>674</v>
      </c>
      <c r="AO387" s="129">
        <v>764</v>
      </c>
      <c r="AP387" s="130" t="s">
        <v>440</v>
      </c>
      <c r="AQ387" s="131">
        <f t="shared" si="145"/>
        <v>828743</v>
      </c>
      <c r="AR387" s="132">
        <v>949575</v>
      </c>
      <c r="AS387" s="131">
        <f t="shared" si="155"/>
        <v>0</v>
      </c>
      <c r="AT387" s="131">
        <v>15324</v>
      </c>
      <c r="AU387" s="131">
        <v>8391.5</v>
      </c>
      <c r="AV387" s="131">
        <v>32827.5</v>
      </c>
      <c r="AW387" s="131">
        <v>40971</v>
      </c>
      <c r="AX387" s="131">
        <v>36879.25</v>
      </c>
      <c r="AY387" s="131">
        <f t="shared" si="156"/>
        <v>-3053.127952083385</v>
      </c>
      <c r="AZ387" s="133">
        <f t="shared" si="157"/>
        <v>131340.12204791661</v>
      </c>
      <c r="BA387" s="134">
        <f t="shared" si="146"/>
        <v>-2012.0182158896762</v>
      </c>
      <c r="BB387" s="134"/>
      <c r="BC387" s="134"/>
      <c r="BD387" s="64"/>
      <c r="BE387" s="31">
        <v>674</v>
      </c>
      <c r="BF387" s="32" t="s">
        <v>440</v>
      </c>
      <c r="BG387" s="135">
        <v>-0.20833333333334281</v>
      </c>
      <c r="BH387" s="33">
        <v>-2456</v>
      </c>
      <c r="BI387" s="33"/>
      <c r="BJ387" s="34">
        <v>-188</v>
      </c>
      <c r="BK387" s="35">
        <f t="shared" si="158"/>
        <v>-2644</v>
      </c>
      <c r="BL387" s="34">
        <v>0</v>
      </c>
      <c r="BM387" s="34">
        <v>0</v>
      </c>
      <c r="BN387" s="35">
        <f t="shared" si="147"/>
        <v>0</v>
      </c>
      <c r="BO387" s="36">
        <f t="shared" si="148"/>
        <v>-2644</v>
      </c>
      <c r="BP387" s="37"/>
      <c r="BQ387" s="35">
        <f t="shared" si="159"/>
        <v>-188</v>
      </c>
      <c r="BR387" s="37"/>
      <c r="BS387" s="136">
        <f t="shared" si="160"/>
        <v>0</v>
      </c>
      <c r="BT387" s="137">
        <f t="shared" si="161"/>
        <v>0</v>
      </c>
      <c r="BU387" s="138">
        <f t="shared" si="162"/>
        <v>0</v>
      </c>
      <c r="BV387" s="137">
        <v>-3053.127952083385</v>
      </c>
      <c r="BW387" s="35">
        <f t="shared" si="163"/>
        <v>-3053.127952083385</v>
      </c>
      <c r="BX387" s="49" t="s">
        <v>26</v>
      </c>
      <c r="BY387" s="36">
        <f t="shared" si="149"/>
        <v>-3241.127952083385</v>
      </c>
      <c r="BZ387" s="139"/>
      <c r="CA387" s="70"/>
      <c r="CB387" s="124">
        <v>674</v>
      </c>
      <c r="CC387" s="125">
        <v>0</v>
      </c>
      <c r="CD387" s="140">
        <v>0</v>
      </c>
      <c r="CE387" s="140">
        <v>0</v>
      </c>
      <c r="CF387" s="140">
        <v>0</v>
      </c>
      <c r="CG387" s="141">
        <v>0</v>
      </c>
      <c r="CK387" s="139"/>
    </row>
    <row r="388" spans="1:89" x14ac:dyDescent="0.25">
      <c r="A388" s="119">
        <v>675</v>
      </c>
      <c r="B388" s="119">
        <v>724</v>
      </c>
      <c r="C388" s="120" t="s">
        <v>441</v>
      </c>
      <c r="D388" s="8">
        <f t="shared" si="150"/>
        <v>0.46</v>
      </c>
      <c r="E388" s="9">
        <f t="shared" si="164"/>
        <v>7532</v>
      </c>
      <c r="F388" s="9">
        <f t="shared" si="164"/>
        <v>0</v>
      </c>
      <c r="G388" s="9">
        <f t="shared" si="164"/>
        <v>411</v>
      </c>
      <c r="H388" s="26">
        <f t="shared" si="151"/>
        <v>7943</v>
      </c>
      <c r="I388" s="27"/>
      <c r="J388" s="11">
        <f t="shared" si="138"/>
        <v>-155.28265863347517</v>
      </c>
      <c r="K388" s="121">
        <f t="shared" si="152"/>
        <v>-4.280864254956223E-2</v>
      </c>
      <c r="L388" s="28">
        <f t="shared" si="153"/>
        <v>411</v>
      </c>
      <c r="M388" s="26">
        <f t="shared" si="154"/>
        <v>255.71734136652483</v>
      </c>
      <c r="N388" s="29"/>
      <c r="O388" s="30">
        <f t="shared" si="139"/>
        <v>7687.282658633475</v>
      </c>
      <c r="Q388" s="11">
        <f t="shared" si="140"/>
        <v>0</v>
      </c>
      <c r="R388" s="9">
        <f t="shared" si="141"/>
        <v>-155.28265863347517</v>
      </c>
      <c r="S388" s="9">
        <f t="shared" si="142"/>
        <v>411</v>
      </c>
      <c r="T388" s="10">
        <f t="shared" si="143"/>
        <v>255.71734136652483</v>
      </c>
      <c r="V388" s="30">
        <f t="shared" si="144"/>
        <v>4038.3670311712121</v>
      </c>
      <c r="W388" s="123"/>
      <c r="X388" s="124">
        <v>675</v>
      </c>
      <c r="Y388" s="125">
        <v>0.46</v>
      </c>
      <c r="Z388" s="125">
        <v>0</v>
      </c>
      <c r="AA388" s="126">
        <v>0</v>
      </c>
      <c r="AB388" s="127">
        <v>7532</v>
      </c>
      <c r="AC388" s="127">
        <v>0</v>
      </c>
      <c r="AD388" s="127">
        <v>7532</v>
      </c>
      <c r="AE388" s="127">
        <v>0</v>
      </c>
      <c r="AF388" s="127">
        <v>411</v>
      </c>
      <c r="AG388" s="127">
        <v>7943</v>
      </c>
      <c r="AH388" s="127">
        <v>0</v>
      </c>
      <c r="AI388" s="127">
        <v>0</v>
      </c>
      <c r="AJ388" s="127">
        <v>0</v>
      </c>
      <c r="AK388" s="127">
        <v>0</v>
      </c>
      <c r="AL388" s="128">
        <v>7943</v>
      </c>
      <c r="AN388" s="124">
        <v>675</v>
      </c>
      <c r="AO388" s="129">
        <v>724</v>
      </c>
      <c r="AP388" s="130" t="s">
        <v>441</v>
      </c>
      <c r="AQ388" s="131">
        <f t="shared" si="145"/>
        <v>7532</v>
      </c>
      <c r="AR388" s="132">
        <v>15451</v>
      </c>
      <c r="AS388" s="131">
        <f t="shared" si="155"/>
        <v>0</v>
      </c>
      <c r="AT388" s="131">
        <v>3863</v>
      </c>
      <c r="AU388" s="131">
        <v>0</v>
      </c>
      <c r="AV388" s="131">
        <v>0</v>
      </c>
      <c r="AW388" s="131">
        <v>0</v>
      </c>
      <c r="AX388" s="131">
        <v>0</v>
      </c>
      <c r="AY388" s="131">
        <f t="shared" si="156"/>
        <v>-235.63296882878785</v>
      </c>
      <c r="AZ388" s="133">
        <f t="shared" si="157"/>
        <v>3627.3670311712121</v>
      </c>
      <c r="BA388" s="134">
        <f t="shared" si="146"/>
        <v>-155.28265863347517</v>
      </c>
      <c r="BB388" s="134"/>
      <c r="BC388" s="134"/>
      <c r="BD388" s="64"/>
      <c r="BE388" s="31">
        <v>675</v>
      </c>
      <c r="BF388" s="32" t="s">
        <v>441</v>
      </c>
      <c r="BG388" s="135">
        <v>0</v>
      </c>
      <c r="BH388" s="33">
        <v>0</v>
      </c>
      <c r="BI388" s="33"/>
      <c r="BJ388" s="34">
        <v>0</v>
      </c>
      <c r="BK388" s="35">
        <f t="shared" si="158"/>
        <v>0</v>
      </c>
      <c r="BL388" s="34">
        <v>0</v>
      </c>
      <c r="BM388" s="34">
        <v>0</v>
      </c>
      <c r="BN388" s="35">
        <f t="shared" si="147"/>
        <v>0</v>
      </c>
      <c r="BO388" s="36">
        <f t="shared" si="148"/>
        <v>0</v>
      </c>
      <c r="BP388" s="37"/>
      <c r="BQ388" s="35">
        <f t="shared" si="159"/>
        <v>0</v>
      </c>
      <c r="BR388" s="37"/>
      <c r="BS388" s="136">
        <f t="shared" si="160"/>
        <v>0</v>
      </c>
      <c r="BT388" s="137">
        <f t="shared" si="161"/>
        <v>0</v>
      </c>
      <c r="BU388" s="138">
        <f t="shared" si="162"/>
        <v>0</v>
      </c>
      <c r="BV388" s="137">
        <v>-235.63296882878785</v>
      </c>
      <c r="BW388" s="35">
        <f t="shared" si="163"/>
        <v>-235.63296882878785</v>
      </c>
      <c r="BX388" s="49" t="s">
        <v>26</v>
      </c>
      <c r="BY388" s="36">
        <f t="shared" si="149"/>
        <v>-235.63296882878785</v>
      </c>
      <c r="BZ388" s="139"/>
      <c r="CA388" s="70"/>
      <c r="CB388" s="124">
        <v>675</v>
      </c>
      <c r="CC388" s="125">
        <v>0</v>
      </c>
      <c r="CD388" s="140">
        <v>0</v>
      </c>
      <c r="CE388" s="140">
        <v>0</v>
      </c>
      <c r="CF388" s="140">
        <v>0</v>
      </c>
      <c r="CG388" s="141">
        <v>0</v>
      </c>
      <c r="CK388" s="139"/>
    </row>
    <row r="389" spans="1:89" x14ac:dyDescent="0.25">
      <c r="A389" s="119">
        <v>680</v>
      </c>
      <c r="B389" s="119">
        <v>725</v>
      </c>
      <c r="C389" s="120" t="s">
        <v>442</v>
      </c>
      <c r="D389" s="8">
        <f t="shared" si="150"/>
        <v>5</v>
      </c>
      <c r="E389" s="9">
        <f t="shared" si="164"/>
        <v>69789</v>
      </c>
      <c r="F389" s="9">
        <f t="shared" si="164"/>
        <v>0</v>
      </c>
      <c r="G389" s="9">
        <f t="shared" si="164"/>
        <v>4457</v>
      </c>
      <c r="H389" s="26">
        <f t="shared" si="151"/>
        <v>74246</v>
      </c>
      <c r="I389" s="27"/>
      <c r="J389" s="11">
        <f t="shared" si="138"/>
        <v>16532.389658802531</v>
      </c>
      <c r="K389" s="121">
        <f t="shared" si="152"/>
        <v>0.37929199102500788</v>
      </c>
      <c r="L389" s="28">
        <f t="shared" si="153"/>
        <v>4457</v>
      </c>
      <c r="M389" s="26">
        <f t="shared" si="154"/>
        <v>20989.389658802531</v>
      </c>
      <c r="N389" s="29"/>
      <c r="O389" s="30">
        <f t="shared" si="139"/>
        <v>53256.610341197469</v>
      </c>
      <c r="Q389" s="11">
        <f t="shared" si="140"/>
        <v>0</v>
      </c>
      <c r="R389" s="9">
        <f t="shared" si="141"/>
        <v>16532.389658802531</v>
      </c>
      <c r="S389" s="9">
        <f t="shared" si="142"/>
        <v>4457</v>
      </c>
      <c r="T389" s="10">
        <f t="shared" si="143"/>
        <v>20989.389658802531</v>
      </c>
      <c r="V389" s="30">
        <f t="shared" si="144"/>
        <v>48044.5</v>
      </c>
      <c r="W389" s="123"/>
      <c r="X389" s="124">
        <v>680</v>
      </c>
      <c r="Y389" s="125">
        <v>5</v>
      </c>
      <c r="Z389" s="125">
        <v>1.009094306714812E-2</v>
      </c>
      <c r="AA389" s="126">
        <v>0</v>
      </c>
      <c r="AB389" s="127">
        <v>69789</v>
      </c>
      <c r="AC389" s="127">
        <v>0</v>
      </c>
      <c r="AD389" s="127">
        <v>69789</v>
      </c>
      <c r="AE389" s="127">
        <v>0</v>
      </c>
      <c r="AF389" s="127">
        <v>4457</v>
      </c>
      <c r="AG389" s="127">
        <v>74246</v>
      </c>
      <c r="AH389" s="127">
        <v>0</v>
      </c>
      <c r="AI389" s="127">
        <v>0</v>
      </c>
      <c r="AJ389" s="127">
        <v>0</v>
      </c>
      <c r="AK389" s="127">
        <v>0</v>
      </c>
      <c r="AL389" s="128">
        <v>74246</v>
      </c>
      <c r="AN389" s="124">
        <v>680</v>
      </c>
      <c r="AO389" s="129">
        <v>725</v>
      </c>
      <c r="AP389" s="130" t="s">
        <v>442</v>
      </c>
      <c r="AQ389" s="131">
        <f t="shared" si="145"/>
        <v>69789</v>
      </c>
      <c r="AR389" s="132">
        <v>44702</v>
      </c>
      <c r="AS389" s="131">
        <f t="shared" si="155"/>
        <v>25087</v>
      </c>
      <c r="AT389" s="131">
        <v>0</v>
      </c>
      <c r="AU389" s="131">
        <v>1905.75</v>
      </c>
      <c r="AV389" s="131">
        <v>0</v>
      </c>
      <c r="AW389" s="131">
        <v>8975.25</v>
      </c>
      <c r="AX389" s="131">
        <v>7619.5</v>
      </c>
      <c r="AY389" s="131">
        <f t="shared" si="156"/>
        <v>0</v>
      </c>
      <c r="AZ389" s="133">
        <f t="shared" si="157"/>
        <v>43587.5</v>
      </c>
      <c r="BA389" s="134">
        <f t="shared" si="146"/>
        <v>16532.389658802531</v>
      </c>
      <c r="BB389" s="134"/>
      <c r="BC389" s="134"/>
      <c r="BD389" s="64"/>
      <c r="BE389" s="31">
        <v>680</v>
      </c>
      <c r="BF389" s="32" t="s">
        <v>442</v>
      </c>
      <c r="BG389" s="135">
        <v>0</v>
      </c>
      <c r="BH389" s="33">
        <v>0</v>
      </c>
      <c r="BI389" s="33"/>
      <c r="BJ389" s="34">
        <v>0</v>
      </c>
      <c r="BK389" s="35">
        <f t="shared" si="158"/>
        <v>0</v>
      </c>
      <c r="BL389" s="34">
        <v>0</v>
      </c>
      <c r="BM389" s="34">
        <v>0</v>
      </c>
      <c r="BN389" s="35">
        <f t="shared" si="147"/>
        <v>0</v>
      </c>
      <c r="BO389" s="36">
        <f t="shared" si="148"/>
        <v>0</v>
      </c>
      <c r="BP389" s="37"/>
      <c r="BQ389" s="35">
        <f t="shared" si="159"/>
        <v>0</v>
      </c>
      <c r="BR389" s="37"/>
      <c r="BS389" s="136">
        <f t="shared" si="160"/>
        <v>25087</v>
      </c>
      <c r="BT389" s="137">
        <f t="shared" si="161"/>
        <v>25087</v>
      </c>
      <c r="BU389" s="138">
        <f t="shared" si="162"/>
        <v>0</v>
      </c>
      <c r="BV389" s="137">
        <v>0</v>
      </c>
      <c r="BW389" s="35">
        <f t="shared" si="163"/>
        <v>0</v>
      </c>
      <c r="BX389" s="49" t="s">
        <v>26</v>
      </c>
      <c r="BY389" s="36">
        <f t="shared" si="149"/>
        <v>0</v>
      </c>
      <c r="BZ389" s="139"/>
      <c r="CA389" s="70"/>
      <c r="CB389" s="124">
        <v>680</v>
      </c>
      <c r="CC389" s="125">
        <v>0</v>
      </c>
      <c r="CD389" s="140">
        <v>0</v>
      </c>
      <c r="CE389" s="140">
        <v>0</v>
      </c>
      <c r="CF389" s="140">
        <v>0</v>
      </c>
      <c r="CG389" s="141">
        <v>0</v>
      </c>
      <c r="CK389" s="139"/>
    </row>
    <row r="390" spans="1:89" x14ac:dyDescent="0.25">
      <c r="A390" s="119">
        <v>683</v>
      </c>
      <c r="B390" s="119">
        <v>726</v>
      </c>
      <c r="C390" s="120" t="s">
        <v>443</v>
      </c>
      <c r="D390" s="8">
        <f t="shared" si="150"/>
        <v>25.27</v>
      </c>
      <c r="E390" s="9">
        <f t="shared" si="164"/>
        <v>371607</v>
      </c>
      <c r="F390" s="9">
        <f t="shared" si="164"/>
        <v>0</v>
      </c>
      <c r="G390" s="9">
        <f t="shared" si="164"/>
        <v>21637</v>
      </c>
      <c r="H390" s="26">
        <f t="shared" si="151"/>
        <v>393244</v>
      </c>
      <c r="I390" s="27"/>
      <c r="J390" s="11">
        <f t="shared" si="138"/>
        <v>60037.598872995819</v>
      </c>
      <c r="K390" s="121">
        <f t="shared" si="152"/>
        <v>0.49374636082084383</v>
      </c>
      <c r="L390" s="28">
        <f t="shared" si="153"/>
        <v>21637</v>
      </c>
      <c r="M390" s="26">
        <f t="shared" si="154"/>
        <v>81674.598872995819</v>
      </c>
      <c r="N390" s="29"/>
      <c r="O390" s="30">
        <f t="shared" si="139"/>
        <v>311569.40112700418</v>
      </c>
      <c r="Q390" s="11">
        <f t="shared" si="140"/>
        <v>14637</v>
      </c>
      <c r="R390" s="9">
        <f t="shared" si="141"/>
        <v>60037.598872995819</v>
      </c>
      <c r="S390" s="9">
        <f t="shared" si="142"/>
        <v>22530</v>
      </c>
      <c r="T390" s="10">
        <f t="shared" si="143"/>
        <v>96311.598872995819</v>
      </c>
      <c r="V390" s="30">
        <f t="shared" si="144"/>
        <v>157870.03318024351</v>
      </c>
      <c r="W390" s="123"/>
      <c r="X390" s="124">
        <v>683</v>
      </c>
      <c r="Y390" s="125">
        <v>25.27</v>
      </c>
      <c r="Z390" s="125">
        <v>4.513576873708279E-2</v>
      </c>
      <c r="AA390" s="126">
        <v>0</v>
      </c>
      <c r="AB390" s="127">
        <v>371607</v>
      </c>
      <c r="AC390" s="127">
        <v>0</v>
      </c>
      <c r="AD390" s="127">
        <v>371607</v>
      </c>
      <c r="AE390" s="127">
        <v>0</v>
      </c>
      <c r="AF390" s="127">
        <v>21637</v>
      </c>
      <c r="AG390" s="127">
        <v>393244</v>
      </c>
      <c r="AH390" s="127">
        <v>13744</v>
      </c>
      <c r="AI390" s="127">
        <v>0</v>
      </c>
      <c r="AJ390" s="127">
        <v>893</v>
      </c>
      <c r="AK390" s="127">
        <v>14637</v>
      </c>
      <c r="AL390" s="128">
        <v>407881</v>
      </c>
      <c r="AN390" s="124">
        <v>683</v>
      </c>
      <c r="AO390" s="129">
        <v>726</v>
      </c>
      <c r="AP390" s="130" t="s">
        <v>443</v>
      </c>
      <c r="AQ390" s="131">
        <f t="shared" si="145"/>
        <v>371607</v>
      </c>
      <c r="AR390" s="132">
        <v>280105</v>
      </c>
      <c r="AS390" s="131">
        <f t="shared" si="155"/>
        <v>91502</v>
      </c>
      <c r="AT390" s="131">
        <v>6528</v>
      </c>
      <c r="AU390" s="131">
        <v>0</v>
      </c>
      <c r="AV390" s="131">
        <v>0</v>
      </c>
      <c r="AW390" s="131">
        <v>14857.25</v>
      </c>
      <c r="AX390" s="131">
        <v>9107</v>
      </c>
      <c r="AY390" s="131">
        <f t="shared" si="156"/>
        <v>-398.2168197564788</v>
      </c>
      <c r="AZ390" s="133">
        <f t="shared" si="157"/>
        <v>121596.03318024352</v>
      </c>
      <c r="BA390" s="134">
        <f t="shared" si="146"/>
        <v>60037.598872995819</v>
      </c>
      <c r="BB390" s="134"/>
      <c r="BC390" s="134"/>
      <c r="BD390" s="64"/>
      <c r="BE390" s="31">
        <v>683</v>
      </c>
      <c r="BF390" s="32" t="s">
        <v>443</v>
      </c>
      <c r="BG390" s="135">
        <v>0</v>
      </c>
      <c r="BH390" s="33">
        <v>0</v>
      </c>
      <c r="BI390" s="33"/>
      <c r="BJ390" s="34">
        <v>0</v>
      </c>
      <c r="BK390" s="35">
        <f t="shared" si="158"/>
        <v>0</v>
      </c>
      <c r="BL390" s="34">
        <v>0</v>
      </c>
      <c r="BM390" s="34">
        <v>0</v>
      </c>
      <c r="BN390" s="35">
        <f t="shared" si="147"/>
        <v>0</v>
      </c>
      <c r="BO390" s="36">
        <f t="shared" si="148"/>
        <v>0</v>
      </c>
      <c r="BP390" s="37"/>
      <c r="BQ390" s="35">
        <f t="shared" si="159"/>
        <v>0</v>
      </c>
      <c r="BR390" s="37"/>
      <c r="BS390" s="136">
        <f t="shared" si="160"/>
        <v>91502</v>
      </c>
      <c r="BT390" s="137">
        <f t="shared" si="161"/>
        <v>91502</v>
      </c>
      <c r="BU390" s="138">
        <f t="shared" si="162"/>
        <v>0</v>
      </c>
      <c r="BV390" s="137">
        <v>-398.2168197564788</v>
      </c>
      <c r="BW390" s="35">
        <f t="shared" si="163"/>
        <v>-398.2168197564788</v>
      </c>
      <c r="BX390" s="49" t="s">
        <v>26</v>
      </c>
      <c r="BY390" s="36">
        <f t="shared" si="149"/>
        <v>-398.2168197564788</v>
      </c>
      <c r="BZ390" s="139"/>
      <c r="CA390" s="70"/>
      <c r="CB390" s="124">
        <v>683</v>
      </c>
      <c r="CC390" s="125">
        <v>0</v>
      </c>
      <c r="CD390" s="140">
        <v>0</v>
      </c>
      <c r="CE390" s="140">
        <v>0</v>
      </c>
      <c r="CF390" s="140">
        <v>0</v>
      </c>
      <c r="CG390" s="141">
        <v>0</v>
      </c>
      <c r="CK390" s="139"/>
    </row>
    <row r="391" spans="1:89" x14ac:dyDescent="0.25">
      <c r="A391" s="119">
        <v>685</v>
      </c>
      <c r="B391" s="119">
        <v>727</v>
      </c>
      <c r="C391" s="120" t="s">
        <v>444</v>
      </c>
      <c r="D391" s="8">
        <f t="shared" si="150"/>
        <v>0</v>
      </c>
      <c r="E391" s="9">
        <f t="shared" si="164"/>
        <v>0</v>
      </c>
      <c r="F391" s="9">
        <f t="shared" si="164"/>
        <v>0</v>
      </c>
      <c r="G391" s="9">
        <f t="shared" si="164"/>
        <v>0</v>
      </c>
      <c r="H391" s="26">
        <f t="shared" si="151"/>
        <v>0</v>
      </c>
      <c r="I391" s="27"/>
      <c r="J391" s="11">
        <f t="shared" si="138"/>
        <v>0</v>
      </c>
      <c r="K391" s="121">
        <f t="shared" si="152"/>
        <v>0</v>
      </c>
      <c r="L391" s="28">
        <f t="shared" si="153"/>
        <v>0</v>
      </c>
      <c r="M391" s="26">
        <f t="shared" si="154"/>
        <v>0</v>
      </c>
      <c r="N391" s="29"/>
      <c r="O391" s="30">
        <f t="shared" si="139"/>
        <v>0</v>
      </c>
      <c r="Q391" s="11">
        <f t="shared" si="140"/>
        <v>0</v>
      </c>
      <c r="R391" s="9">
        <f t="shared" si="141"/>
        <v>0</v>
      </c>
      <c r="S391" s="9">
        <f t="shared" si="142"/>
        <v>0</v>
      </c>
      <c r="T391" s="10">
        <f t="shared" si="143"/>
        <v>0</v>
      </c>
      <c r="V391" s="30">
        <f t="shared" si="144"/>
        <v>41</v>
      </c>
      <c r="W391" s="123"/>
      <c r="X391" s="124">
        <v>685</v>
      </c>
      <c r="Y391" s="125"/>
      <c r="Z391" s="125"/>
      <c r="AA391" s="126"/>
      <c r="AB391" s="127"/>
      <c r="AC391" s="127"/>
      <c r="AD391" s="127"/>
      <c r="AE391" s="127"/>
      <c r="AF391" s="127"/>
      <c r="AG391" s="127"/>
      <c r="AH391" s="127"/>
      <c r="AI391" s="127"/>
      <c r="AJ391" s="127"/>
      <c r="AK391" s="127"/>
      <c r="AL391" s="128"/>
      <c r="AN391" s="124">
        <v>685</v>
      </c>
      <c r="AO391" s="129">
        <v>727</v>
      </c>
      <c r="AP391" s="130" t="s">
        <v>444</v>
      </c>
      <c r="AQ391" s="131">
        <f t="shared" si="145"/>
        <v>0</v>
      </c>
      <c r="AR391" s="132">
        <v>0</v>
      </c>
      <c r="AS391" s="131">
        <f t="shared" si="155"/>
        <v>0</v>
      </c>
      <c r="AT391" s="131">
        <v>0</v>
      </c>
      <c r="AU391" s="131">
        <v>0</v>
      </c>
      <c r="AV391" s="131">
        <v>0</v>
      </c>
      <c r="AW391" s="131">
        <v>0</v>
      </c>
      <c r="AX391" s="131">
        <v>41</v>
      </c>
      <c r="AY391" s="131">
        <f t="shared" si="156"/>
        <v>0</v>
      </c>
      <c r="AZ391" s="133">
        <f t="shared" si="157"/>
        <v>41</v>
      </c>
      <c r="BA391" s="134">
        <f t="shared" si="146"/>
        <v>0</v>
      </c>
      <c r="BB391" s="134"/>
      <c r="BC391" s="134"/>
      <c r="BD391" s="64"/>
      <c r="BE391" s="31">
        <v>685</v>
      </c>
      <c r="BF391" s="32" t="s">
        <v>444</v>
      </c>
      <c r="BG391" s="135">
        <v>0</v>
      </c>
      <c r="BH391" s="33">
        <v>0</v>
      </c>
      <c r="BI391" s="33"/>
      <c r="BJ391" s="34">
        <v>0</v>
      </c>
      <c r="BK391" s="35">
        <f t="shared" si="158"/>
        <v>0</v>
      </c>
      <c r="BL391" s="34">
        <v>0</v>
      </c>
      <c r="BM391" s="34">
        <v>0</v>
      </c>
      <c r="BN391" s="35">
        <f t="shared" si="147"/>
        <v>0</v>
      </c>
      <c r="BO391" s="36">
        <f t="shared" si="148"/>
        <v>0</v>
      </c>
      <c r="BP391" s="37"/>
      <c r="BQ391" s="35">
        <f t="shared" si="159"/>
        <v>0</v>
      </c>
      <c r="BR391" s="37"/>
      <c r="BS391" s="136">
        <f t="shared" si="160"/>
        <v>0</v>
      </c>
      <c r="BT391" s="137">
        <f t="shared" si="161"/>
        <v>0</v>
      </c>
      <c r="BU391" s="138">
        <f t="shared" si="162"/>
        <v>0</v>
      </c>
      <c r="BV391" s="137">
        <v>0</v>
      </c>
      <c r="BW391" s="35">
        <f t="shared" si="163"/>
        <v>0</v>
      </c>
      <c r="BX391" s="49" t="s">
        <v>26</v>
      </c>
      <c r="BY391" s="36">
        <f t="shared" si="149"/>
        <v>0</v>
      </c>
      <c r="BZ391" s="139"/>
      <c r="CA391" s="70"/>
      <c r="CB391" s="124">
        <v>685</v>
      </c>
      <c r="CC391" s="125"/>
      <c r="CD391" s="140"/>
      <c r="CE391" s="140"/>
      <c r="CF391" s="140"/>
      <c r="CG391" s="141"/>
      <c r="CK391" s="139"/>
    </row>
    <row r="392" spans="1:89" x14ac:dyDescent="0.25">
      <c r="A392" s="119">
        <v>690</v>
      </c>
      <c r="B392" s="119">
        <v>728</v>
      </c>
      <c r="C392" s="120" t="s">
        <v>445</v>
      </c>
      <c r="D392" s="8">
        <f t="shared" si="150"/>
        <v>16.329999999999998</v>
      </c>
      <c r="E392" s="9">
        <f t="shared" si="164"/>
        <v>212936</v>
      </c>
      <c r="F392" s="9">
        <f t="shared" si="164"/>
        <v>0</v>
      </c>
      <c r="G392" s="9">
        <f t="shared" si="164"/>
        <v>14583</v>
      </c>
      <c r="H392" s="26">
        <f t="shared" si="151"/>
        <v>227519</v>
      </c>
      <c r="I392" s="27"/>
      <c r="J392" s="11">
        <f t="shared" si="138"/>
        <v>35506.930608436356</v>
      </c>
      <c r="K392" s="121">
        <f t="shared" si="152"/>
        <v>0.57700993913728238</v>
      </c>
      <c r="L392" s="28">
        <f t="shared" si="153"/>
        <v>14583</v>
      </c>
      <c r="M392" s="26">
        <f t="shared" si="154"/>
        <v>50089.930608436356</v>
      </c>
      <c r="N392" s="29"/>
      <c r="O392" s="30">
        <f t="shared" si="139"/>
        <v>177429.06939156365</v>
      </c>
      <c r="Q392" s="11">
        <f t="shared" si="140"/>
        <v>0</v>
      </c>
      <c r="R392" s="9">
        <f t="shared" si="141"/>
        <v>35506.930608436356</v>
      </c>
      <c r="S392" s="9">
        <f t="shared" si="142"/>
        <v>14583</v>
      </c>
      <c r="T392" s="10">
        <f t="shared" si="143"/>
        <v>50089.930608436356</v>
      </c>
      <c r="V392" s="30">
        <f t="shared" si="144"/>
        <v>76119.08144345766</v>
      </c>
      <c r="W392" s="123"/>
      <c r="X392" s="124">
        <v>690</v>
      </c>
      <c r="Y392" s="125">
        <v>16.329999999999998</v>
      </c>
      <c r="Z392" s="125">
        <v>0</v>
      </c>
      <c r="AA392" s="126">
        <v>0</v>
      </c>
      <c r="AB392" s="127">
        <v>212936</v>
      </c>
      <c r="AC392" s="127">
        <v>0</v>
      </c>
      <c r="AD392" s="127">
        <v>212936</v>
      </c>
      <c r="AE392" s="127">
        <v>0</v>
      </c>
      <c r="AF392" s="127">
        <v>14583</v>
      </c>
      <c r="AG392" s="127">
        <v>227519</v>
      </c>
      <c r="AH392" s="127">
        <v>0</v>
      </c>
      <c r="AI392" s="127">
        <v>0</v>
      </c>
      <c r="AJ392" s="127">
        <v>0</v>
      </c>
      <c r="AK392" s="127">
        <v>0</v>
      </c>
      <c r="AL392" s="128">
        <v>227519</v>
      </c>
      <c r="AN392" s="124">
        <v>690</v>
      </c>
      <c r="AO392" s="129">
        <v>728</v>
      </c>
      <c r="AP392" s="130" t="s">
        <v>445</v>
      </c>
      <c r="AQ392" s="131">
        <f t="shared" si="145"/>
        <v>212936</v>
      </c>
      <c r="AR392" s="132">
        <v>158794</v>
      </c>
      <c r="AS392" s="131">
        <f t="shared" si="155"/>
        <v>54142</v>
      </c>
      <c r="AT392" s="131">
        <v>4298</v>
      </c>
      <c r="AU392" s="131">
        <v>3358.25</v>
      </c>
      <c r="AV392" s="131">
        <v>0</v>
      </c>
      <c r="AW392" s="131">
        <v>0</v>
      </c>
      <c r="AX392" s="131">
        <v>0</v>
      </c>
      <c r="AY392" s="131">
        <f t="shared" si="156"/>
        <v>-262.1685565423395</v>
      </c>
      <c r="AZ392" s="133">
        <f t="shared" si="157"/>
        <v>61536.08144345766</v>
      </c>
      <c r="BA392" s="134">
        <f t="shared" si="146"/>
        <v>35506.930608436356</v>
      </c>
      <c r="BB392" s="134"/>
      <c r="BC392" s="134"/>
      <c r="BD392" s="64"/>
      <c r="BE392" s="31">
        <v>690</v>
      </c>
      <c r="BF392" s="32" t="s">
        <v>445</v>
      </c>
      <c r="BG392" s="135">
        <v>0</v>
      </c>
      <c r="BH392" s="33">
        <v>0</v>
      </c>
      <c r="BI392" s="33"/>
      <c r="BJ392" s="34">
        <v>0</v>
      </c>
      <c r="BK392" s="35">
        <f t="shared" si="158"/>
        <v>0</v>
      </c>
      <c r="BL392" s="34">
        <v>0</v>
      </c>
      <c r="BM392" s="34">
        <v>0</v>
      </c>
      <c r="BN392" s="35">
        <f t="shared" si="147"/>
        <v>0</v>
      </c>
      <c r="BO392" s="36">
        <f t="shared" si="148"/>
        <v>0</v>
      </c>
      <c r="BP392" s="37"/>
      <c r="BQ392" s="35">
        <f t="shared" si="159"/>
        <v>0</v>
      </c>
      <c r="BR392" s="37"/>
      <c r="BS392" s="136">
        <f t="shared" si="160"/>
        <v>54142</v>
      </c>
      <c r="BT392" s="137">
        <f t="shared" si="161"/>
        <v>54142</v>
      </c>
      <c r="BU392" s="138">
        <f t="shared" si="162"/>
        <v>0</v>
      </c>
      <c r="BV392" s="137">
        <v>-262.1685565423395</v>
      </c>
      <c r="BW392" s="35">
        <f t="shared" si="163"/>
        <v>-262.1685565423395</v>
      </c>
      <c r="BX392" s="49" t="s">
        <v>26</v>
      </c>
      <c r="BY392" s="36">
        <f t="shared" si="149"/>
        <v>-262.1685565423395</v>
      </c>
      <c r="BZ392" s="139"/>
      <c r="CA392" s="70"/>
      <c r="CB392" s="124">
        <v>690</v>
      </c>
      <c r="CC392" s="125">
        <v>0</v>
      </c>
      <c r="CD392" s="140">
        <v>0</v>
      </c>
      <c r="CE392" s="140">
        <v>0</v>
      </c>
      <c r="CF392" s="140">
        <v>0</v>
      </c>
      <c r="CG392" s="141">
        <v>0</v>
      </c>
      <c r="CK392" s="139"/>
    </row>
    <row r="393" spans="1:89" x14ac:dyDescent="0.25">
      <c r="A393" s="119">
        <v>695</v>
      </c>
      <c r="B393" s="119">
        <v>729</v>
      </c>
      <c r="C393" s="120" t="s">
        <v>446</v>
      </c>
      <c r="D393" s="8">
        <f t="shared" si="150"/>
        <v>1</v>
      </c>
      <c r="E393" s="9">
        <f t="shared" si="164"/>
        <v>15607</v>
      </c>
      <c r="F393" s="9">
        <f t="shared" si="164"/>
        <v>0</v>
      </c>
      <c r="G393" s="9">
        <f t="shared" si="164"/>
        <v>871</v>
      </c>
      <c r="H393" s="26">
        <f t="shared" si="151"/>
        <v>16478</v>
      </c>
      <c r="I393" s="27"/>
      <c r="J393" s="11">
        <f t="shared" si="138"/>
        <v>358.02494087178957</v>
      </c>
      <c r="K393" s="121">
        <f t="shared" si="152"/>
        <v>7.9384100902867044E-2</v>
      </c>
      <c r="L393" s="28">
        <f t="shared" si="153"/>
        <v>871</v>
      </c>
      <c r="M393" s="26">
        <f t="shared" si="154"/>
        <v>1229.0249408717896</v>
      </c>
      <c r="N393" s="29"/>
      <c r="O393" s="30">
        <f t="shared" si="139"/>
        <v>15248.97505912821</v>
      </c>
      <c r="Q393" s="11">
        <f t="shared" si="140"/>
        <v>0</v>
      </c>
      <c r="R393" s="9">
        <f t="shared" si="141"/>
        <v>358.02494087178957</v>
      </c>
      <c r="S393" s="9">
        <f t="shared" si="142"/>
        <v>871</v>
      </c>
      <c r="T393" s="10">
        <f t="shared" si="143"/>
        <v>1229.0249408717896</v>
      </c>
      <c r="V393" s="30">
        <f t="shared" si="144"/>
        <v>5381.0333290901972</v>
      </c>
      <c r="W393" s="123"/>
      <c r="X393" s="124">
        <v>695</v>
      </c>
      <c r="Y393" s="125">
        <v>1</v>
      </c>
      <c r="Z393" s="125">
        <v>2.4390243902439226E-2</v>
      </c>
      <c r="AA393" s="126">
        <v>0</v>
      </c>
      <c r="AB393" s="127">
        <v>15607</v>
      </c>
      <c r="AC393" s="127">
        <v>0</v>
      </c>
      <c r="AD393" s="127">
        <v>15607</v>
      </c>
      <c r="AE393" s="127">
        <v>0</v>
      </c>
      <c r="AF393" s="127">
        <v>871</v>
      </c>
      <c r="AG393" s="127">
        <v>16478</v>
      </c>
      <c r="AH393" s="127">
        <v>0</v>
      </c>
      <c r="AI393" s="127">
        <v>0</v>
      </c>
      <c r="AJ393" s="127">
        <v>0</v>
      </c>
      <c r="AK393" s="127">
        <v>0</v>
      </c>
      <c r="AL393" s="128">
        <v>16478</v>
      </c>
      <c r="AN393" s="124">
        <v>695</v>
      </c>
      <c r="AO393" s="129">
        <v>729</v>
      </c>
      <c r="AP393" s="130" t="s">
        <v>446</v>
      </c>
      <c r="AQ393" s="131">
        <f t="shared" si="145"/>
        <v>15607</v>
      </c>
      <c r="AR393" s="132">
        <v>15056</v>
      </c>
      <c r="AS393" s="131">
        <f t="shared" si="155"/>
        <v>551</v>
      </c>
      <c r="AT393" s="131">
        <v>127</v>
      </c>
      <c r="AU393" s="131">
        <v>225.75</v>
      </c>
      <c r="AV393" s="131">
        <v>0</v>
      </c>
      <c r="AW393" s="131">
        <v>3614</v>
      </c>
      <c r="AX393" s="131">
        <v>0</v>
      </c>
      <c r="AY393" s="131">
        <f t="shared" si="156"/>
        <v>-7.7166709098030424</v>
      </c>
      <c r="AZ393" s="133">
        <f t="shared" si="157"/>
        <v>4510.0333290901972</v>
      </c>
      <c r="BA393" s="134">
        <f t="shared" si="146"/>
        <v>358.02494087178957</v>
      </c>
      <c r="BB393" s="134"/>
      <c r="BC393" s="134"/>
      <c r="BD393" s="64"/>
      <c r="BE393" s="31">
        <v>695</v>
      </c>
      <c r="BF393" s="32" t="s">
        <v>446</v>
      </c>
      <c r="BG393" s="135">
        <v>0</v>
      </c>
      <c r="BH393" s="33">
        <v>0</v>
      </c>
      <c r="BI393" s="33"/>
      <c r="BJ393" s="34">
        <v>0</v>
      </c>
      <c r="BK393" s="35">
        <f t="shared" si="158"/>
        <v>0</v>
      </c>
      <c r="BL393" s="34">
        <v>0</v>
      </c>
      <c r="BM393" s="34">
        <v>0</v>
      </c>
      <c r="BN393" s="35">
        <f t="shared" si="147"/>
        <v>0</v>
      </c>
      <c r="BO393" s="36">
        <f t="shared" si="148"/>
        <v>0</v>
      </c>
      <c r="BP393" s="37"/>
      <c r="BQ393" s="35">
        <f t="shared" si="159"/>
        <v>0</v>
      </c>
      <c r="BR393" s="37"/>
      <c r="BS393" s="136">
        <f t="shared" si="160"/>
        <v>551</v>
      </c>
      <c r="BT393" s="137">
        <f t="shared" si="161"/>
        <v>551</v>
      </c>
      <c r="BU393" s="138">
        <f t="shared" si="162"/>
        <v>0</v>
      </c>
      <c r="BV393" s="137">
        <v>-7.7166709098030424</v>
      </c>
      <c r="BW393" s="35">
        <f t="shared" si="163"/>
        <v>-7.7166709098030424</v>
      </c>
      <c r="BX393" s="49" t="s">
        <v>26</v>
      </c>
      <c r="BY393" s="36">
        <f t="shared" si="149"/>
        <v>-7.7166709098030424</v>
      </c>
      <c r="BZ393" s="139"/>
      <c r="CA393" s="70"/>
      <c r="CB393" s="124">
        <v>695</v>
      </c>
      <c r="CC393" s="125">
        <v>0</v>
      </c>
      <c r="CD393" s="140">
        <v>0</v>
      </c>
      <c r="CE393" s="140">
        <v>0</v>
      </c>
      <c r="CF393" s="140">
        <v>0</v>
      </c>
      <c r="CG393" s="141">
        <v>0</v>
      </c>
      <c r="CK393" s="139"/>
    </row>
    <row r="394" spans="1:89" x14ac:dyDescent="0.25">
      <c r="A394" s="119">
        <v>698</v>
      </c>
      <c r="B394" s="119">
        <v>698</v>
      </c>
      <c r="C394" s="120" t="s">
        <v>447</v>
      </c>
      <c r="D394" s="8">
        <f t="shared" si="150"/>
        <v>0</v>
      </c>
      <c r="E394" s="9">
        <f t="shared" si="164"/>
        <v>0</v>
      </c>
      <c r="F394" s="9">
        <f t="shared" si="164"/>
        <v>0</v>
      </c>
      <c r="G394" s="9">
        <f t="shared" si="164"/>
        <v>0</v>
      </c>
      <c r="H394" s="26">
        <f t="shared" si="151"/>
        <v>0</v>
      </c>
      <c r="I394" s="27"/>
      <c r="J394" s="11">
        <f t="shared" ref="J394:J449" si="165">IF(BA394="",AZ394,BA394)</f>
        <v>0</v>
      </c>
      <c r="K394" s="121" t="str">
        <f t="shared" si="152"/>
        <v/>
      </c>
      <c r="L394" s="28">
        <f t="shared" si="153"/>
        <v>0</v>
      </c>
      <c r="M394" s="26">
        <f t="shared" si="154"/>
        <v>0</v>
      </c>
      <c r="N394" s="29"/>
      <c r="O394" s="30">
        <f t="shared" ref="O394:O449" si="166">H394-M394</f>
        <v>0</v>
      </c>
      <c r="Q394" s="11">
        <f t="shared" ref="Q394:Q449" si="167">AK394+BN394</f>
        <v>0</v>
      </c>
      <c r="R394" s="9">
        <f t="shared" ref="R394:R449" si="168">IF(BA394="",AZ394,BA394)</f>
        <v>0</v>
      </c>
      <c r="S394" s="9">
        <f t="shared" ref="S394:S449" si="169">AF394+AJ394+BJ394+BM394</f>
        <v>0</v>
      </c>
      <c r="T394" s="10">
        <f t="shared" ref="T394:T449" si="170">SUM(Q394:S394)-AJ394-BM394</f>
        <v>0</v>
      </c>
      <c r="V394" s="30">
        <f t="shared" ref="V394:V449" si="171">AF394+AK394+AZ394+BJ394+BN394</f>
        <v>0</v>
      </c>
      <c r="W394" s="123"/>
      <c r="X394" s="124">
        <v>698</v>
      </c>
      <c r="Y394" s="125"/>
      <c r="Z394" s="125"/>
      <c r="AA394" s="126"/>
      <c r="AB394" s="127"/>
      <c r="AC394" s="127"/>
      <c r="AD394" s="127"/>
      <c r="AE394" s="127"/>
      <c r="AF394" s="127"/>
      <c r="AG394" s="127"/>
      <c r="AH394" s="127"/>
      <c r="AI394" s="127"/>
      <c r="AJ394" s="127"/>
      <c r="AK394" s="127"/>
      <c r="AL394" s="128"/>
      <c r="AN394" s="124">
        <v>698</v>
      </c>
      <c r="AO394" s="129">
        <v>698</v>
      </c>
      <c r="AP394" s="130" t="s">
        <v>447</v>
      </c>
      <c r="AQ394" s="131">
        <f t="shared" ref="AQ394:AQ449" si="172">AD394+BH394</f>
        <v>0</v>
      </c>
      <c r="AR394" s="132">
        <v>0</v>
      </c>
      <c r="AS394" s="131">
        <f t="shared" si="155"/>
        <v>0</v>
      </c>
      <c r="AT394" s="131">
        <v>0</v>
      </c>
      <c r="AU394" s="131">
        <v>0</v>
      </c>
      <c r="AV394" s="131">
        <v>0</v>
      </c>
      <c r="AW394" s="131">
        <v>0</v>
      </c>
      <c r="AX394" s="131">
        <v>0</v>
      </c>
      <c r="AY394" s="131">
        <f t="shared" si="156"/>
        <v>0</v>
      </c>
      <c r="AZ394" s="133">
        <f t="shared" si="157"/>
        <v>0</v>
      </c>
      <c r="BA394" s="134">
        <f t="shared" ref="BA394:BA449" si="173">($AS394+$AY394)*BA$3+AT394*AT$3+AU394*AU$3+AV394*AV$3+AW394*AW$3+AX394*AX$3</f>
        <v>0</v>
      </c>
      <c r="BB394" s="134"/>
      <c r="BC394" s="134"/>
      <c r="BD394" s="64"/>
      <c r="BE394" s="31">
        <v>698</v>
      </c>
      <c r="BF394" s="32" t="s">
        <v>447</v>
      </c>
      <c r="BG394" s="135">
        <v>0</v>
      </c>
      <c r="BH394" s="33">
        <v>0</v>
      </c>
      <c r="BI394" s="33"/>
      <c r="BJ394" s="34">
        <v>0</v>
      </c>
      <c r="BK394" s="35">
        <f t="shared" si="158"/>
        <v>0</v>
      </c>
      <c r="BL394" s="34">
        <v>0</v>
      </c>
      <c r="BM394" s="34">
        <v>0</v>
      </c>
      <c r="BN394" s="35">
        <f t="shared" ref="BN394:BN449" si="174">BL394+BM394</f>
        <v>0</v>
      </c>
      <c r="BO394" s="36">
        <f t="shared" ref="BO394:BO449" si="175">BN394+BK394</f>
        <v>0</v>
      </c>
      <c r="BP394" s="37"/>
      <c r="BQ394" s="35">
        <f t="shared" si="159"/>
        <v>0</v>
      </c>
      <c r="BR394" s="37"/>
      <c r="BS394" s="136">
        <f t="shared" si="160"/>
        <v>0</v>
      </c>
      <c r="BT394" s="137">
        <f t="shared" si="161"/>
        <v>0</v>
      </c>
      <c r="BU394" s="138">
        <f t="shared" si="162"/>
        <v>0</v>
      </c>
      <c r="BV394" s="137">
        <v>0</v>
      </c>
      <c r="BW394" s="35">
        <f t="shared" si="163"/>
        <v>0</v>
      </c>
      <c r="BX394" s="49" t="s">
        <v>26</v>
      </c>
      <c r="BY394" s="36">
        <f t="shared" ref="BY394:BY449" si="176">BQ394+BW394</f>
        <v>0</v>
      </c>
      <c r="BZ394" s="139"/>
      <c r="CA394" s="70"/>
      <c r="CB394" s="124">
        <v>698</v>
      </c>
      <c r="CC394" s="125"/>
      <c r="CD394" s="140"/>
      <c r="CE394" s="140"/>
      <c r="CF394" s="140"/>
      <c r="CG394" s="141"/>
      <c r="CK394" s="139"/>
    </row>
    <row r="395" spans="1:89" x14ac:dyDescent="0.25">
      <c r="A395" s="119">
        <v>700</v>
      </c>
      <c r="B395" s="119">
        <v>731</v>
      </c>
      <c r="C395" s="120" t="s">
        <v>448</v>
      </c>
      <c r="D395" s="8">
        <f t="shared" ref="D395:D449" si="177">Y395</f>
        <v>29.25</v>
      </c>
      <c r="E395" s="9">
        <f t="shared" si="164"/>
        <v>623491</v>
      </c>
      <c r="F395" s="9">
        <f t="shared" si="164"/>
        <v>0</v>
      </c>
      <c r="G395" s="9">
        <f t="shared" si="164"/>
        <v>24577</v>
      </c>
      <c r="H395" s="26">
        <f t="shared" ref="H395:H449" si="178">SUM(E395:G395)</f>
        <v>648068</v>
      </c>
      <c r="I395" s="27"/>
      <c r="J395" s="11">
        <f t="shared" si="165"/>
        <v>0</v>
      </c>
      <c r="K395" s="121">
        <f t="shared" ref="K395:K449" si="179">IF(AZ395=0,"",(SUM(J395)/SUM(AZ395)))</f>
        <v>0</v>
      </c>
      <c r="L395" s="28">
        <f t="shared" ref="L395:L449" si="180">G395</f>
        <v>24577</v>
      </c>
      <c r="M395" s="26">
        <f t="shared" ref="M395:M449" si="181">J395+L395</f>
        <v>24577</v>
      </c>
      <c r="N395" s="29"/>
      <c r="O395" s="30">
        <f t="shared" si="166"/>
        <v>623491</v>
      </c>
      <c r="Q395" s="11">
        <f t="shared" si="167"/>
        <v>23989</v>
      </c>
      <c r="R395" s="9">
        <f t="shared" si="168"/>
        <v>0</v>
      </c>
      <c r="S395" s="9">
        <f t="shared" si="169"/>
        <v>25447</v>
      </c>
      <c r="T395" s="10">
        <f t="shared" si="170"/>
        <v>48566</v>
      </c>
      <c r="V395" s="30">
        <f t="shared" si="171"/>
        <v>115949.25</v>
      </c>
      <c r="W395" s="123"/>
      <c r="X395" s="124">
        <v>700</v>
      </c>
      <c r="Y395" s="125">
        <v>29.25</v>
      </c>
      <c r="Z395" s="125">
        <v>0.75357220177527473</v>
      </c>
      <c r="AA395" s="126">
        <v>0</v>
      </c>
      <c r="AB395" s="127">
        <v>653112</v>
      </c>
      <c r="AC395" s="127">
        <v>0</v>
      </c>
      <c r="AD395" s="127">
        <v>653112</v>
      </c>
      <c r="AE395" s="127">
        <v>0</v>
      </c>
      <c r="AF395" s="127">
        <v>24577</v>
      </c>
      <c r="AG395" s="127">
        <v>677689</v>
      </c>
      <c r="AH395" s="127">
        <v>23119</v>
      </c>
      <c r="AI395" s="127">
        <v>0</v>
      </c>
      <c r="AJ395" s="127">
        <v>870</v>
      </c>
      <c r="AK395" s="127">
        <v>23989</v>
      </c>
      <c r="AL395" s="128">
        <v>701678</v>
      </c>
      <c r="AN395" s="124">
        <v>700</v>
      </c>
      <c r="AO395" s="129">
        <v>731</v>
      </c>
      <c r="AP395" s="130" t="s">
        <v>448</v>
      </c>
      <c r="AQ395" s="131">
        <f t="shared" si="172"/>
        <v>623491</v>
      </c>
      <c r="AR395" s="132">
        <v>778206</v>
      </c>
      <c r="AS395" s="131">
        <f t="shared" ref="AS395:AS449" si="182">IF(AR395&lt;0,AQ395,IF(AQ395-AR395&gt;0,AQ395-AR395,0))</f>
        <v>0</v>
      </c>
      <c r="AT395" s="131">
        <v>0</v>
      </c>
      <c r="AU395" s="131">
        <v>20390.5</v>
      </c>
      <c r="AV395" s="131">
        <v>17590</v>
      </c>
      <c r="AW395" s="131">
        <v>27836.75</v>
      </c>
      <c r="AX395" s="131">
        <v>1566</v>
      </c>
      <c r="AY395" s="131">
        <f t="shared" ref="AY395:AY449" si="183">BW395</f>
        <v>0</v>
      </c>
      <c r="AZ395" s="133">
        <f t="shared" ref="AZ395:AZ449" si="184">SUM(AS395:AX395)+AY395</f>
        <v>67383.25</v>
      </c>
      <c r="BA395" s="134">
        <f t="shared" si="173"/>
        <v>0</v>
      </c>
      <c r="BB395" s="134"/>
      <c r="BC395" s="134"/>
      <c r="BD395" s="64"/>
      <c r="BE395" s="31">
        <v>700</v>
      </c>
      <c r="BF395" s="32" t="s">
        <v>448</v>
      </c>
      <c r="BG395" s="135">
        <v>0</v>
      </c>
      <c r="BH395" s="33">
        <v>-29621</v>
      </c>
      <c r="BI395" s="33"/>
      <c r="BJ395" s="34">
        <v>0</v>
      </c>
      <c r="BK395" s="35">
        <f t="shared" ref="BK395:BK449" si="185">SUM(BH395:BJ395)</f>
        <v>-29621</v>
      </c>
      <c r="BL395" s="34">
        <v>0</v>
      </c>
      <c r="BM395" s="34">
        <v>0</v>
      </c>
      <c r="BN395" s="35">
        <f t="shared" si="174"/>
        <v>0</v>
      </c>
      <c r="BO395" s="36">
        <f t="shared" si="175"/>
        <v>-29621</v>
      </c>
      <c r="BP395" s="37"/>
      <c r="BQ395" s="35">
        <f t="shared" ref="BQ395:BQ449" si="186">BM395+BJ395</f>
        <v>0</v>
      </c>
      <c r="BR395" s="37"/>
      <c r="BS395" s="136">
        <f t="shared" ref="BS395:BS449" si="187">AS395</f>
        <v>0</v>
      </c>
      <c r="BT395" s="137">
        <f t="shared" ref="BT395:BT449" si="188">IF(AR395&lt;0,0,IF((AD395+AE395-AR395)&gt;0,AD395+AE395-AR395,0))</f>
        <v>0</v>
      </c>
      <c r="BU395" s="138">
        <f t="shared" ref="BU395:BU449" si="189">BS395-BT395</f>
        <v>0</v>
      </c>
      <c r="BV395" s="137">
        <v>0</v>
      </c>
      <c r="BW395" s="35">
        <f t="shared" si="163"/>
        <v>0</v>
      </c>
      <c r="BX395" s="49" t="s">
        <v>26</v>
      </c>
      <c r="BY395" s="36">
        <f t="shared" si="176"/>
        <v>0</v>
      </c>
      <c r="BZ395" s="139"/>
      <c r="CA395" s="70"/>
      <c r="CB395" s="124">
        <v>700</v>
      </c>
      <c r="CC395" s="125">
        <v>0</v>
      </c>
      <c r="CD395" s="140">
        <v>0</v>
      </c>
      <c r="CE395" s="140">
        <v>0</v>
      </c>
      <c r="CF395" s="140">
        <v>0</v>
      </c>
      <c r="CG395" s="141">
        <v>0</v>
      </c>
      <c r="CK395" s="139"/>
    </row>
    <row r="396" spans="1:89" x14ac:dyDescent="0.25">
      <c r="A396" s="119">
        <v>705</v>
      </c>
      <c r="B396" s="119">
        <v>732</v>
      </c>
      <c r="C396" s="120" t="s">
        <v>449</v>
      </c>
      <c r="D396" s="8">
        <f t="shared" si="177"/>
        <v>3</v>
      </c>
      <c r="E396" s="9">
        <f t="shared" si="164"/>
        <v>48666</v>
      </c>
      <c r="F396" s="9">
        <f t="shared" si="164"/>
        <v>0</v>
      </c>
      <c r="G396" s="9">
        <f t="shared" si="164"/>
        <v>2679</v>
      </c>
      <c r="H396" s="26">
        <f t="shared" si="178"/>
        <v>51345</v>
      </c>
      <c r="I396" s="27"/>
      <c r="J396" s="11">
        <f t="shared" si="165"/>
        <v>23747.453810335035</v>
      </c>
      <c r="K396" s="121">
        <f t="shared" si="179"/>
        <v>0.56407298588888277</v>
      </c>
      <c r="L396" s="28">
        <f t="shared" si="180"/>
        <v>2679</v>
      </c>
      <c r="M396" s="26">
        <f t="shared" si="181"/>
        <v>26426.453810335035</v>
      </c>
      <c r="N396" s="29"/>
      <c r="O396" s="30">
        <f t="shared" si="166"/>
        <v>24918.546189664965</v>
      </c>
      <c r="Q396" s="11">
        <f t="shared" si="167"/>
        <v>0</v>
      </c>
      <c r="R396" s="9">
        <f t="shared" si="168"/>
        <v>23747.453810335035</v>
      </c>
      <c r="S396" s="9">
        <f t="shared" si="169"/>
        <v>2679</v>
      </c>
      <c r="T396" s="10">
        <f t="shared" si="170"/>
        <v>26426.453810335035</v>
      </c>
      <c r="V396" s="30">
        <f t="shared" si="171"/>
        <v>44778.966501521252</v>
      </c>
      <c r="W396" s="123"/>
      <c r="X396" s="124">
        <v>705</v>
      </c>
      <c r="Y396" s="125">
        <v>3</v>
      </c>
      <c r="Z396" s="125">
        <v>0</v>
      </c>
      <c r="AA396" s="126">
        <v>0</v>
      </c>
      <c r="AB396" s="127">
        <v>48666</v>
      </c>
      <c r="AC396" s="127">
        <v>0</v>
      </c>
      <c r="AD396" s="127">
        <v>48666</v>
      </c>
      <c r="AE396" s="127">
        <v>0</v>
      </c>
      <c r="AF396" s="127">
        <v>2679</v>
      </c>
      <c r="AG396" s="127">
        <v>51345</v>
      </c>
      <c r="AH396" s="127">
        <v>0</v>
      </c>
      <c r="AI396" s="127">
        <v>0</v>
      </c>
      <c r="AJ396" s="127">
        <v>0</v>
      </c>
      <c r="AK396" s="127">
        <v>0</v>
      </c>
      <c r="AL396" s="128">
        <v>51345</v>
      </c>
      <c r="AN396" s="124">
        <v>705</v>
      </c>
      <c r="AO396" s="129">
        <v>732</v>
      </c>
      <c r="AP396" s="130" t="s">
        <v>449</v>
      </c>
      <c r="AQ396" s="131">
        <f t="shared" si="172"/>
        <v>48666</v>
      </c>
      <c r="AR396" s="132">
        <v>12450</v>
      </c>
      <c r="AS396" s="131">
        <f t="shared" si="182"/>
        <v>36216</v>
      </c>
      <c r="AT396" s="131">
        <v>2960</v>
      </c>
      <c r="AU396" s="131">
        <v>0</v>
      </c>
      <c r="AV396" s="131">
        <v>3104.5</v>
      </c>
      <c r="AW396" s="131">
        <v>0</v>
      </c>
      <c r="AX396" s="131">
        <v>0</v>
      </c>
      <c r="AY396" s="131">
        <f t="shared" si="183"/>
        <v>-180.53349847875143</v>
      </c>
      <c r="AZ396" s="133">
        <f t="shared" si="184"/>
        <v>42099.966501521252</v>
      </c>
      <c r="BA396" s="134">
        <f t="shared" si="173"/>
        <v>23747.453810335035</v>
      </c>
      <c r="BB396" s="134"/>
      <c r="BC396" s="134"/>
      <c r="BD396" s="64"/>
      <c r="BE396" s="31">
        <v>705</v>
      </c>
      <c r="BF396" s="32" t="s">
        <v>449</v>
      </c>
      <c r="BG396" s="135">
        <v>0</v>
      </c>
      <c r="BH396" s="33">
        <v>0</v>
      </c>
      <c r="BI396" s="33"/>
      <c r="BJ396" s="34">
        <v>0</v>
      </c>
      <c r="BK396" s="35">
        <f t="shared" si="185"/>
        <v>0</v>
      </c>
      <c r="BL396" s="34">
        <v>0</v>
      </c>
      <c r="BM396" s="34">
        <v>0</v>
      </c>
      <c r="BN396" s="35">
        <f t="shared" si="174"/>
        <v>0</v>
      </c>
      <c r="BO396" s="36">
        <f t="shared" si="175"/>
        <v>0</v>
      </c>
      <c r="BP396" s="37"/>
      <c r="BQ396" s="35">
        <f t="shared" si="186"/>
        <v>0</v>
      </c>
      <c r="BR396" s="37"/>
      <c r="BS396" s="136">
        <f t="shared" si="187"/>
        <v>36216</v>
      </c>
      <c r="BT396" s="137">
        <f t="shared" si="188"/>
        <v>36216</v>
      </c>
      <c r="BU396" s="138">
        <f t="shared" si="189"/>
        <v>0</v>
      </c>
      <c r="BV396" s="137">
        <v>-180.53349847875143</v>
      </c>
      <c r="BW396" s="35">
        <f t="shared" ref="BW396:BW449" si="190">IF(AND(BU396&lt;0,BV396&lt;0),      IF(BU396&lt;BV396,    0,   BV396-BU396),    IF(AND(BU396&gt;0,BV396&gt;0),     IF(OR(BV396&gt;BU396,BV396=BU396    ),      BV396-BU396,    0), BV396))</f>
        <v>-180.53349847875143</v>
      </c>
      <c r="BX396" s="49" t="s">
        <v>26</v>
      </c>
      <c r="BY396" s="36">
        <f t="shared" si="176"/>
        <v>-180.53349847875143</v>
      </c>
      <c r="BZ396" s="139"/>
      <c r="CA396" s="70"/>
      <c r="CB396" s="124">
        <v>705</v>
      </c>
      <c r="CC396" s="125">
        <v>0</v>
      </c>
      <c r="CD396" s="140">
        <v>0</v>
      </c>
      <c r="CE396" s="140">
        <v>0</v>
      </c>
      <c r="CF396" s="140">
        <v>0</v>
      </c>
      <c r="CG396" s="141">
        <v>0</v>
      </c>
      <c r="CK396" s="139"/>
    </row>
    <row r="397" spans="1:89" x14ac:dyDescent="0.25">
      <c r="A397" s="119">
        <v>710</v>
      </c>
      <c r="B397" s="119">
        <v>733</v>
      </c>
      <c r="C397" s="120" t="s">
        <v>450</v>
      </c>
      <c r="D397" s="8">
        <f t="shared" si="177"/>
        <v>8</v>
      </c>
      <c r="E397" s="9">
        <f t="shared" si="164"/>
        <v>107566</v>
      </c>
      <c r="F397" s="9">
        <f t="shared" si="164"/>
        <v>0</v>
      </c>
      <c r="G397" s="9">
        <f t="shared" si="164"/>
        <v>7010</v>
      </c>
      <c r="H397" s="26">
        <f t="shared" si="178"/>
        <v>114576</v>
      </c>
      <c r="I397" s="27"/>
      <c r="J397" s="11">
        <f t="shared" si="165"/>
        <v>0</v>
      </c>
      <c r="K397" s="121">
        <f t="shared" si="179"/>
        <v>0</v>
      </c>
      <c r="L397" s="28">
        <f t="shared" si="180"/>
        <v>7010</v>
      </c>
      <c r="M397" s="26">
        <f t="shared" si="181"/>
        <v>7010</v>
      </c>
      <c r="N397" s="29"/>
      <c r="O397" s="30">
        <f t="shared" si="166"/>
        <v>107566</v>
      </c>
      <c r="Q397" s="11">
        <f t="shared" si="167"/>
        <v>0</v>
      </c>
      <c r="R397" s="9">
        <f t="shared" si="168"/>
        <v>0</v>
      </c>
      <c r="S397" s="9">
        <f t="shared" si="169"/>
        <v>7010</v>
      </c>
      <c r="T397" s="10">
        <f t="shared" si="170"/>
        <v>7010</v>
      </c>
      <c r="V397" s="30">
        <f t="shared" si="171"/>
        <v>14341.75</v>
      </c>
      <c r="W397" s="123"/>
      <c r="X397" s="124">
        <v>710</v>
      </c>
      <c r="Y397" s="125">
        <v>8</v>
      </c>
      <c r="Z397" s="125">
        <v>0.14921611353945566</v>
      </c>
      <c r="AA397" s="126">
        <v>0</v>
      </c>
      <c r="AB397" s="127">
        <v>107566</v>
      </c>
      <c r="AC397" s="127">
        <v>0</v>
      </c>
      <c r="AD397" s="127">
        <v>107566</v>
      </c>
      <c r="AE397" s="127">
        <v>0</v>
      </c>
      <c r="AF397" s="127">
        <v>7010</v>
      </c>
      <c r="AG397" s="127">
        <v>114576</v>
      </c>
      <c r="AH397" s="127">
        <v>0</v>
      </c>
      <c r="AI397" s="127">
        <v>0</v>
      </c>
      <c r="AJ397" s="127">
        <v>0</v>
      </c>
      <c r="AK397" s="127">
        <v>0</v>
      </c>
      <c r="AL397" s="128">
        <v>114576</v>
      </c>
      <c r="AN397" s="124">
        <v>710</v>
      </c>
      <c r="AO397" s="129">
        <v>733</v>
      </c>
      <c r="AP397" s="130" t="s">
        <v>450</v>
      </c>
      <c r="AQ397" s="131">
        <f t="shared" si="172"/>
        <v>107566</v>
      </c>
      <c r="AR397" s="132">
        <v>110413</v>
      </c>
      <c r="AS397" s="131">
        <f t="shared" si="182"/>
        <v>0</v>
      </c>
      <c r="AT397" s="131">
        <v>0</v>
      </c>
      <c r="AU397" s="131">
        <v>0</v>
      </c>
      <c r="AV397" s="131">
        <v>7331.75</v>
      </c>
      <c r="AW397" s="131">
        <v>0</v>
      </c>
      <c r="AX397" s="131">
        <v>0</v>
      </c>
      <c r="AY397" s="131">
        <f t="shared" si="183"/>
        <v>0</v>
      </c>
      <c r="AZ397" s="133">
        <f t="shared" si="184"/>
        <v>7331.75</v>
      </c>
      <c r="BA397" s="134">
        <f t="shared" si="173"/>
        <v>0</v>
      </c>
      <c r="BB397" s="134"/>
      <c r="BC397" s="134"/>
      <c r="BD397" s="64"/>
      <c r="BE397" s="31">
        <v>710</v>
      </c>
      <c r="BF397" s="32" t="s">
        <v>450</v>
      </c>
      <c r="BG397" s="135">
        <v>0</v>
      </c>
      <c r="BH397" s="33">
        <v>0</v>
      </c>
      <c r="BI397" s="33"/>
      <c r="BJ397" s="34">
        <v>0</v>
      </c>
      <c r="BK397" s="35">
        <f t="shared" si="185"/>
        <v>0</v>
      </c>
      <c r="BL397" s="34">
        <v>0</v>
      </c>
      <c r="BM397" s="34">
        <v>0</v>
      </c>
      <c r="BN397" s="35">
        <f t="shared" si="174"/>
        <v>0</v>
      </c>
      <c r="BO397" s="36">
        <f t="shared" si="175"/>
        <v>0</v>
      </c>
      <c r="BP397" s="37"/>
      <c r="BQ397" s="35">
        <f t="shared" si="186"/>
        <v>0</v>
      </c>
      <c r="BR397" s="37"/>
      <c r="BS397" s="136">
        <f t="shared" si="187"/>
        <v>0</v>
      </c>
      <c r="BT397" s="137">
        <f t="shared" si="188"/>
        <v>0</v>
      </c>
      <c r="BU397" s="138">
        <f t="shared" si="189"/>
        <v>0</v>
      </c>
      <c r="BV397" s="137">
        <v>0</v>
      </c>
      <c r="BW397" s="35">
        <f t="shared" si="190"/>
        <v>0</v>
      </c>
      <c r="BX397" s="49" t="s">
        <v>26</v>
      </c>
      <c r="BY397" s="36">
        <f t="shared" si="176"/>
        <v>0</v>
      </c>
      <c r="BZ397" s="139"/>
      <c r="CA397" s="70"/>
      <c r="CB397" s="124">
        <v>710</v>
      </c>
      <c r="CC397" s="125">
        <v>0</v>
      </c>
      <c r="CD397" s="140">
        <v>0</v>
      </c>
      <c r="CE397" s="140">
        <v>0</v>
      </c>
      <c r="CF397" s="140">
        <v>0</v>
      </c>
      <c r="CG397" s="141">
        <v>0</v>
      </c>
      <c r="CK397" s="139"/>
    </row>
    <row r="398" spans="1:89" x14ac:dyDescent="0.25">
      <c r="A398" s="119">
        <v>712</v>
      </c>
      <c r="B398" s="119">
        <v>811</v>
      </c>
      <c r="C398" s="120" t="s">
        <v>451</v>
      </c>
      <c r="D398" s="8">
        <f t="shared" si="177"/>
        <v>67.63</v>
      </c>
      <c r="E398" s="9">
        <f t="shared" si="164"/>
        <v>1077882</v>
      </c>
      <c r="F398" s="9">
        <f t="shared" si="164"/>
        <v>0</v>
      </c>
      <c r="G398" s="9">
        <f t="shared" si="164"/>
        <v>56823</v>
      </c>
      <c r="H398" s="26">
        <f t="shared" si="178"/>
        <v>1134705</v>
      </c>
      <c r="I398" s="27"/>
      <c r="J398" s="11">
        <f t="shared" si="165"/>
        <v>-1575.7305523580426</v>
      </c>
      <c r="K398" s="121">
        <f t="shared" si="179"/>
        <v>-1.2334928458484537E-2</v>
      </c>
      <c r="L398" s="28">
        <f t="shared" si="180"/>
        <v>56823</v>
      </c>
      <c r="M398" s="26">
        <f t="shared" si="181"/>
        <v>55247.269447641957</v>
      </c>
      <c r="N398" s="29"/>
      <c r="O398" s="30">
        <f t="shared" si="166"/>
        <v>1079457.7305523581</v>
      </c>
      <c r="Q398" s="11">
        <f t="shared" si="167"/>
        <v>74232</v>
      </c>
      <c r="R398" s="9">
        <f t="shared" si="168"/>
        <v>-1575.7305523580426</v>
      </c>
      <c r="S398" s="9">
        <f t="shared" si="169"/>
        <v>60395</v>
      </c>
      <c r="T398" s="10">
        <f t="shared" si="170"/>
        <v>129479.26944764197</v>
      </c>
      <c r="V398" s="30">
        <f t="shared" si="171"/>
        <v>258800.41479194246</v>
      </c>
      <c r="W398" s="123"/>
      <c r="X398" s="124">
        <v>712</v>
      </c>
      <c r="Y398" s="125">
        <v>67.63</v>
      </c>
      <c r="Z398" s="125">
        <v>0</v>
      </c>
      <c r="AA398" s="126">
        <v>0</v>
      </c>
      <c r="AB398" s="127">
        <v>1077882</v>
      </c>
      <c r="AC398" s="127">
        <v>0</v>
      </c>
      <c r="AD398" s="127">
        <v>1077882</v>
      </c>
      <c r="AE398" s="127">
        <v>0</v>
      </c>
      <c r="AF398" s="127">
        <v>56823</v>
      </c>
      <c r="AG398" s="127">
        <v>1134705</v>
      </c>
      <c r="AH398" s="127">
        <v>70660</v>
      </c>
      <c r="AI398" s="127">
        <v>0</v>
      </c>
      <c r="AJ398" s="127">
        <v>3572</v>
      </c>
      <c r="AK398" s="127">
        <v>74232</v>
      </c>
      <c r="AL398" s="128">
        <v>1208937</v>
      </c>
      <c r="AN398" s="124">
        <v>712</v>
      </c>
      <c r="AO398" s="129">
        <v>811</v>
      </c>
      <c r="AP398" s="143" t="s">
        <v>451</v>
      </c>
      <c r="AQ398" s="131">
        <f t="shared" si="172"/>
        <v>1077882</v>
      </c>
      <c r="AR398" s="132">
        <v>1153656</v>
      </c>
      <c r="AS398" s="131">
        <f t="shared" si="182"/>
        <v>0</v>
      </c>
      <c r="AT398" s="131">
        <v>39197</v>
      </c>
      <c r="AU398" s="131">
        <v>1603.25</v>
      </c>
      <c r="AV398" s="131">
        <v>13156.25</v>
      </c>
      <c r="AW398" s="131">
        <v>69549.5</v>
      </c>
      <c r="AX398" s="131">
        <v>6630.5</v>
      </c>
      <c r="AY398" s="131">
        <f t="shared" si="183"/>
        <v>-2391.0852080575423</v>
      </c>
      <c r="AZ398" s="133">
        <f t="shared" si="184"/>
        <v>127745.41479194246</v>
      </c>
      <c r="BA398" s="134">
        <f t="shared" si="173"/>
        <v>-1575.7305523580426</v>
      </c>
      <c r="BB398" s="134"/>
      <c r="BC398" s="134"/>
      <c r="BD398" s="64"/>
      <c r="BE398" s="31">
        <v>712</v>
      </c>
      <c r="BF398" s="32" t="s">
        <v>451</v>
      </c>
      <c r="BG398" s="135">
        <v>0</v>
      </c>
      <c r="BH398" s="33">
        <v>0</v>
      </c>
      <c r="BI398" s="33"/>
      <c r="BJ398" s="34">
        <v>0</v>
      </c>
      <c r="BK398" s="35">
        <f t="shared" si="185"/>
        <v>0</v>
      </c>
      <c r="BL398" s="34">
        <v>0</v>
      </c>
      <c r="BM398" s="34">
        <v>0</v>
      </c>
      <c r="BN398" s="35">
        <f t="shared" si="174"/>
        <v>0</v>
      </c>
      <c r="BO398" s="36">
        <f t="shared" si="175"/>
        <v>0</v>
      </c>
      <c r="BP398" s="37"/>
      <c r="BQ398" s="35">
        <f t="shared" si="186"/>
        <v>0</v>
      </c>
      <c r="BR398" s="37"/>
      <c r="BS398" s="136">
        <f t="shared" si="187"/>
        <v>0</v>
      </c>
      <c r="BT398" s="137">
        <f t="shared" si="188"/>
        <v>0</v>
      </c>
      <c r="BU398" s="138">
        <f t="shared" si="189"/>
        <v>0</v>
      </c>
      <c r="BV398" s="137">
        <v>-2391.0852080575423</v>
      </c>
      <c r="BW398" s="35">
        <f t="shared" si="190"/>
        <v>-2391.0852080575423</v>
      </c>
      <c r="BX398" s="49" t="s">
        <v>26</v>
      </c>
      <c r="BY398" s="36">
        <f t="shared" si="176"/>
        <v>-2391.0852080575423</v>
      </c>
      <c r="BZ398" s="139"/>
      <c r="CA398" s="70"/>
      <c r="CB398" s="124">
        <v>712</v>
      </c>
      <c r="CC398" s="125">
        <v>0</v>
      </c>
      <c r="CD398" s="140">
        <v>0</v>
      </c>
      <c r="CE398" s="140">
        <v>0</v>
      </c>
      <c r="CF398" s="140">
        <v>0</v>
      </c>
      <c r="CG398" s="141">
        <v>0</v>
      </c>
      <c r="CK398" s="139"/>
    </row>
    <row r="399" spans="1:89" x14ac:dyDescent="0.25">
      <c r="A399" s="119">
        <v>715</v>
      </c>
      <c r="B399" s="119">
        <v>736</v>
      </c>
      <c r="C399" s="120" t="s">
        <v>452</v>
      </c>
      <c r="D399" s="8">
        <f t="shared" si="177"/>
        <v>15.85</v>
      </c>
      <c r="E399" s="9">
        <f t="shared" si="164"/>
        <v>290848</v>
      </c>
      <c r="F399" s="9">
        <f t="shared" si="164"/>
        <v>0</v>
      </c>
      <c r="G399" s="9">
        <f t="shared" si="164"/>
        <v>14155</v>
      </c>
      <c r="H399" s="26">
        <f t="shared" si="178"/>
        <v>305003</v>
      </c>
      <c r="I399" s="27"/>
      <c r="J399" s="11">
        <f t="shared" si="165"/>
        <v>0</v>
      </c>
      <c r="K399" s="121">
        <f t="shared" si="179"/>
        <v>0</v>
      </c>
      <c r="L399" s="28">
        <f t="shared" si="180"/>
        <v>14155</v>
      </c>
      <c r="M399" s="26">
        <f t="shared" si="181"/>
        <v>14155</v>
      </c>
      <c r="N399" s="29"/>
      <c r="O399" s="30">
        <f t="shared" si="166"/>
        <v>290848</v>
      </c>
      <c r="Q399" s="11">
        <f t="shared" si="167"/>
        <v>0</v>
      </c>
      <c r="R399" s="9">
        <f t="shared" si="168"/>
        <v>0</v>
      </c>
      <c r="S399" s="9">
        <f t="shared" si="169"/>
        <v>14155</v>
      </c>
      <c r="T399" s="10">
        <f t="shared" si="170"/>
        <v>14155</v>
      </c>
      <c r="V399" s="30">
        <f t="shared" si="171"/>
        <v>52450.5</v>
      </c>
      <c r="W399" s="123"/>
      <c r="X399" s="124">
        <v>715</v>
      </c>
      <c r="Y399" s="125">
        <v>15.85</v>
      </c>
      <c r="Z399" s="125">
        <v>0</v>
      </c>
      <c r="AA399" s="126">
        <v>0</v>
      </c>
      <c r="AB399" s="127">
        <v>290848</v>
      </c>
      <c r="AC399" s="127">
        <v>0</v>
      </c>
      <c r="AD399" s="127">
        <v>290848</v>
      </c>
      <c r="AE399" s="127">
        <v>0</v>
      </c>
      <c r="AF399" s="127">
        <v>14155</v>
      </c>
      <c r="AG399" s="127">
        <v>305003</v>
      </c>
      <c r="AH399" s="127">
        <v>0</v>
      </c>
      <c r="AI399" s="127">
        <v>0</v>
      </c>
      <c r="AJ399" s="127">
        <v>0</v>
      </c>
      <c r="AK399" s="127">
        <v>0</v>
      </c>
      <c r="AL399" s="128">
        <v>305003</v>
      </c>
      <c r="AN399" s="124">
        <v>715</v>
      </c>
      <c r="AO399" s="129">
        <v>736</v>
      </c>
      <c r="AP399" s="130" t="s">
        <v>452</v>
      </c>
      <c r="AQ399" s="131">
        <f t="shared" si="172"/>
        <v>290848</v>
      </c>
      <c r="AR399" s="132">
        <v>291434</v>
      </c>
      <c r="AS399" s="131">
        <f t="shared" si="182"/>
        <v>0</v>
      </c>
      <c r="AT399" s="131">
        <v>0</v>
      </c>
      <c r="AU399" s="131">
        <v>11909.75</v>
      </c>
      <c r="AV399" s="131">
        <v>0</v>
      </c>
      <c r="AW399" s="131">
        <v>26385.75</v>
      </c>
      <c r="AX399" s="131">
        <v>0</v>
      </c>
      <c r="AY399" s="131">
        <f t="shared" si="183"/>
        <v>0</v>
      </c>
      <c r="AZ399" s="133">
        <f t="shared" si="184"/>
        <v>38295.5</v>
      </c>
      <c r="BA399" s="134">
        <f t="shared" si="173"/>
        <v>0</v>
      </c>
      <c r="BB399" s="134"/>
      <c r="BC399" s="134"/>
      <c r="BD399" s="64"/>
      <c r="BE399" s="31">
        <v>715</v>
      </c>
      <c r="BF399" s="32" t="s">
        <v>452</v>
      </c>
      <c r="BG399" s="135">
        <v>0</v>
      </c>
      <c r="BH399" s="33">
        <v>0</v>
      </c>
      <c r="BI399" s="33"/>
      <c r="BJ399" s="34">
        <v>0</v>
      </c>
      <c r="BK399" s="35">
        <f t="shared" si="185"/>
        <v>0</v>
      </c>
      <c r="BL399" s="34">
        <v>0</v>
      </c>
      <c r="BM399" s="34">
        <v>0</v>
      </c>
      <c r="BN399" s="35">
        <f t="shared" si="174"/>
        <v>0</v>
      </c>
      <c r="BO399" s="36">
        <f t="shared" si="175"/>
        <v>0</v>
      </c>
      <c r="BP399" s="37"/>
      <c r="BQ399" s="35">
        <f t="shared" si="186"/>
        <v>0</v>
      </c>
      <c r="BR399" s="37"/>
      <c r="BS399" s="136">
        <f t="shared" si="187"/>
        <v>0</v>
      </c>
      <c r="BT399" s="137">
        <f t="shared" si="188"/>
        <v>0</v>
      </c>
      <c r="BU399" s="138">
        <f t="shared" si="189"/>
        <v>0</v>
      </c>
      <c r="BV399" s="137">
        <v>0</v>
      </c>
      <c r="BW399" s="35">
        <f t="shared" si="190"/>
        <v>0</v>
      </c>
      <c r="BX399" s="49" t="s">
        <v>26</v>
      </c>
      <c r="BY399" s="36">
        <f t="shared" si="176"/>
        <v>0</v>
      </c>
      <c r="BZ399" s="139"/>
      <c r="CA399" s="70"/>
      <c r="CB399" s="124">
        <v>715</v>
      </c>
      <c r="CC399" s="125">
        <v>0</v>
      </c>
      <c r="CD399" s="140">
        <v>0</v>
      </c>
      <c r="CE399" s="140">
        <v>0</v>
      </c>
      <c r="CF399" s="140">
        <v>0</v>
      </c>
      <c r="CG399" s="141">
        <v>0</v>
      </c>
      <c r="CK399" s="139"/>
    </row>
    <row r="400" spans="1:89" x14ac:dyDescent="0.25">
      <c r="A400" s="119">
        <v>717</v>
      </c>
      <c r="B400" s="119">
        <v>734</v>
      </c>
      <c r="C400" s="120" t="s">
        <v>453</v>
      </c>
      <c r="D400" s="8">
        <f t="shared" si="177"/>
        <v>50.440000000000005</v>
      </c>
      <c r="E400" s="9">
        <f t="shared" si="164"/>
        <v>757572</v>
      </c>
      <c r="F400" s="9">
        <f t="shared" si="164"/>
        <v>0</v>
      </c>
      <c r="G400" s="9">
        <f t="shared" si="164"/>
        <v>43957</v>
      </c>
      <c r="H400" s="26">
        <f t="shared" si="178"/>
        <v>801529</v>
      </c>
      <c r="I400" s="27"/>
      <c r="J400" s="11">
        <f t="shared" si="165"/>
        <v>-985.49363943692822</v>
      </c>
      <c r="K400" s="121">
        <f t="shared" si="179"/>
        <v>-1.7453388078458029E-2</v>
      </c>
      <c r="L400" s="28">
        <f t="shared" si="180"/>
        <v>43957</v>
      </c>
      <c r="M400" s="26">
        <f t="shared" si="181"/>
        <v>42971.506360563071</v>
      </c>
      <c r="N400" s="29"/>
      <c r="O400" s="30">
        <f t="shared" si="166"/>
        <v>758557.4936394369</v>
      </c>
      <c r="Q400" s="11">
        <f t="shared" si="167"/>
        <v>16222</v>
      </c>
      <c r="R400" s="9">
        <f t="shared" si="168"/>
        <v>-985.49363943692822</v>
      </c>
      <c r="S400" s="9">
        <f t="shared" si="169"/>
        <v>44846</v>
      </c>
      <c r="T400" s="10">
        <f t="shared" si="170"/>
        <v>59193.506360563071</v>
      </c>
      <c r="V400" s="30">
        <f t="shared" si="171"/>
        <v>116643.31712896368</v>
      </c>
      <c r="W400" s="123"/>
      <c r="X400" s="124">
        <v>717</v>
      </c>
      <c r="Y400" s="125">
        <v>50.440000000000005</v>
      </c>
      <c r="Z400" s="125">
        <v>0.23206997802908524</v>
      </c>
      <c r="AA400" s="126">
        <v>0</v>
      </c>
      <c r="AB400" s="127">
        <v>757572</v>
      </c>
      <c r="AC400" s="127">
        <v>0</v>
      </c>
      <c r="AD400" s="127">
        <v>757572</v>
      </c>
      <c r="AE400" s="127">
        <v>0</v>
      </c>
      <c r="AF400" s="127">
        <v>43957</v>
      </c>
      <c r="AG400" s="127">
        <v>801529</v>
      </c>
      <c r="AH400" s="127">
        <v>15333</v>
      </c>
      <c r="AI400" s="127">
        <v>0</v>
      </c>
      <c r="AJ400" s="127">
        <v>889</v>
      </c>
      <c r="AK400" s="127">
        <v>16222</v>
      </c>
      <c r="AL400" s="128">
        <v>817751</v>
      </c>
      <c r="AN400" s="124">
        <v>717</v>
      </c>
      <c r="AO400" s="129">
        <v>734</v>
      </c>
      <c r="AP400" s="130" t="s">
        <v>453</v>
      </c>
      <c r="AQ400" s="131">
        <f t="shared" si="172"/>
        <v>757572</v>
      </c>
      <c r="AR400" s="132">
        <v>782810</v>
      </c>
      <c r="AS400" s="131">
        <f t="shared" si="182"/>
        <v>0</v>
      </c>
      <c r="AT400" s="131">
        <v>24515</v>
      </c>
      <c r="AU400" s="131">
        <v>12313.25</v>
      </c>
      <c r="AV400" s="131">
        <v>3287</v>
      </c>
      <c r="AW400" s="131">
        <v>17844.5</v>
      </c>
      <c r="AX400" s="131">
        <v>0</v>
      </c>
      <c r="AY400" s="131">
        <f t="shared" si="183"/>
        <v>-1495.4328710363188</v>
      </c>
      <c r="AZ400" s="133">
        <f t="shared" si="184"/>
        <v>56464.317128963681</v>
      </c>
      <c r="BA400" s="134">
        <f t="shared" si="173"/>
        <v>-985.49363943692822</v>
      </c>
      <c r="BB400" s="134"/>
      <c r="BC400" s="134"/>
      <c r="BD400" s="64"/>
      <c r="BE400" s="31">
        <v>717</v>
      </c>
      <c r="BF400" s="32" t="s">
        <v>453</v>
      </c>
      <c r="BG400" s="135">
        <v>0</v>
      </c>
      <c r="BH400" s="33">
        <v>0</v>
      </c>
      <c r="BI400" s="33"/>
      <c r="BJ400" s="34">
        <v>0</v>
      </c>
      <c r="BK400" s="35">
        <f t="shared" si="185"/>
        <v>0</v>
      </c>
      <c r="BL400" s="34">
        <v>0</v>
      </c>
      <c r="BM400" s="34">
        <v>0</v>
      </c>
      <c r="BN400" s="35">
        <f t="shared" si="174"/>
        <v>0</v>
      </c>
      <c r="BO400" s="36">
        <f t="shared" si="175"/>
        <v>0</v>
      </c>
      <c r="BP400" s="37"/>
      <c r="BQ400" s="35">
        <f t="shared" si="186"/>
        <v>0</v>
      </c>
      <c r="BR400" s="37"/>
      <c r="BS400" s="136">
        <f t="shared" si="187"/>
        <v>0</v>
      </c>
      <c r="BT400" s="137">
        <f t="shared" si="188"/>
        <v>0</v>
      </c>
      <c r="BU400" s="138">
        <f t="shared" si="189"/>
        <v>0</v>
      </c>
      <c r="BV400" s="137">
        <v>-1495.4328710363188</v>
      </c>
      <c r="BW400" s="35">
        <f t="shared" si="190"/>
        <v>-1495.4328710363188</v>
      </c>
      <c r="BX400" s="49" t="s">
        <v>26</v>
      </c>
      <c r="BY400" s="36">
        <f t="shared" si="176"/>
        <v>-1495.4328710363188</v>
      </c>
      <c r="BZ400" s="139"/>
      <c r="CA400" s="70"/>
      <c r="CB400" s="124">
        <v>717</v>
      </c>
      <c r="CC400" s="125">
        <v>0</v>
      </c>
      <c r="CD400" s="140">
        <v>0</v>
      </c>
      <c r="CE400" s="140">
        <v>0</v>
      </c>
      <c r="CF400" s="140">
        <v>0</v>
      </c>
      <c r="CG400" s="141">
        <v>0</v>
      </c>
      <c r="CK400" s="139"/>
    </row>
    <row r="401" spans="1:89" x14ac:dyDescent="0.25">
      <c r="A401" s="119">
        <v>720</v>
      </c>
      <c r="B401" s="119">
        <v>737</v>
      </c>
      <c r="C401" s="120" t="s">
        <v>454</v>
      </c>
      <c r="D401" s="8">
        <f t="shared" si="177"/>
        <v>12.93</v>
      </c>
      <c r="E401" s="9">
        <f t="shared" si="164"/>
        <v>136616</v>
      </c>
      <c r="F401" s="9">
        <f t="shared" si="164"/>
        <v>0</v>
      </c>
      <c r="G401" s="9">
        <f t="shared" si="164"/>
        <v>9756</v>
      </c>
      <c r="H401" s="26">
        <f t="shared" si="178"/>
        <v>146372</v>
      </c>
      <c r="I401" s="27"/>
      <c r="J401" s="11">
        <f t="shared" si="165"/>
        <v>0</v>
      </c>
      <c r="K401" s="121">
        <f t="shared" si="179"/>
        <v>0</v>
      </c>
      <c r="L401" s="28">
        <f t="shared" si="180"/>
        <v>9756</v>
      </c>
      <c r="M401" s="26">
        <f t="shared" si="181"/>
        <v>9756</v>
      </c>
      <c r="N401" s="29"/>
      <c r="O401" s="30">
        <f t="shared" si="166"/>
        <v>136616</v>
      </c>
      <c r="Q401" s="11">
        <f t="shared" si="167"/>
        <v>26320</v>
      </c>
      <c r="R401" s="9">
        <f t="shared" si="168"/>
        <v>0</v>
      </c>
      <c r="S401" s="9">
        <f t="shared" si="169"/>
        <v>11542</v>
      </c>
      <c r="T401" s="10">
        <f t="shared" si="170"/>
        <v>36076</v>
      </c>
      <c r="V401" s="30">
        <f t="shared" si="171"/>
        <v>55067.75</v>
      </c>
      <c r="W401" s="123"/>
      <c r="X401" s="124">
        <v>720</v>
      </c>
      <c r="Y401" s="125">
        <v>12.93</v>
      </c>
      <c r="Z401" s="125">
        <v>4.7500565482922925E-3</v>
      </c>
      <c r="AA401" s="126">
        <v>0</v>
      </c>
      <c r="AB401" s="127">
        <v>136616</v>
      </c>
      <c r="AC401" s="127">
        <v>0</v>
      </c>
      <c r="AD401" s="127">
        <v>136616</v>
      </c>
      <c r="AE401" s="127">
        <v>0</v>
      </c>
      <c r="AF401" s="127">
        <v>9756</v>
      </c>
      <c r="AG401" s="127">
        <v>146372</v>
      </c>
      <c r="AH401" s="127">
        <v>24534</v>
      </c>
      <c r="AI401" s="127">
        <v>0</v>
      </c>
      <c r="AJ401" s="127">
        <v>1786</v>
      </c>
      <c r="AK401" s="127">
        <v>26320</v>
      </c>
      <c r="AL401" s="128">
        <v>172692</v>
      </c>
      <c r="AN401" s="124">
        <v>720</v>
      </c>
      <c r="AO401" s="129">
        <v>737</v>
      </c>
      <c r="AP401" s="130" t="s">
        <v>454</v>
      </c>
      <c r="AQ401" s="131">
        <f t="shared" si="172"/>
        <v>136616</v>
      </c>
      <c r="AR401" s="132">
        <v>159841</v>
      </c>
      <c r="AS401" s="131">
        <f t="shared" si="182"/>
        <v>0</v>
      </c>
      <c r="AT401" s="131">
        <v>0</v>
      </c>
      <c r="AU401" s="131">
        <v>9469.25</v>
      </c>
      <c r="AV401" s="131">
        <v>0</v>
      </c>
      <c r="AW401" s="131">
        <v>5240.25</v>
      </c>
      <c r="AX401" s="131">
        <v>4282.25</v>
      </c>
      <c r="AY401" s="131">
        <f t="shared" si="183"/>
        <v>0</v>
      </c>
      <c r="AZ401" s="133">
        <f t="shared" si="184"/>
        <v>18991.75</v>
      </c>
      <c r="BA401" s="134">
        <f t="shared" si="173"/>
        <v>0</v>
      </c>
      <c r="BB401" s="134"/>
      <c r="BC401" s="134"/>
      <c r="BD401" s="64"/>
      <c r="BE401" s="31">
        <v>720</v>
      </c>
      <c r="BF401" s="32" t="s">
        <v>454</v>
      </c>
      <c r="BG401" s="135">
        <v>0</v>
      </c>
      <c r="BH401" s="33">
        <v>0</v>
      </c>
      <c r="BI401" s="33"/>
      <c r="BJ401" s="34">
        <v>0</v>
      </c>
      <c r="BK401" s="35">
        <f t="shared" si="185"/>
        <v>0</v>
      </c>
      <c r="BL401" s="34">
        <v>0</v>
      </c>
      <c r="BM401" s="34">
        <v>0</v>
      </c>
      <c r="BN401" s="35">
        <f t="shared" si="174"/>
        <v>0</v>
      </c>
      <c r="BO401" s="36">
        <f t="shared" si="175"/>
        <v>0</v>
      </c>
      <c r="BP401" s="37"/>
      <c r="BQ401" s="35">
        <f t="shared" si="186"/>
        <v>0</v>
      </c>
      <c r="BR401" s="37"/>
      <c r="BS401" s="136">
        <f t="shared" si="187"/>
        <v>0</v>
      </c>
      <c r="BT401" s="137">
        <f t="shared" si="188"/>
        <v>0</v>
      </c>
      <c r="BU401" s="138">
        <f t="shared" si="189"/>
        <v>0</v>
      </c>
      <c r="BV401" s="137">
        <v>0</v>
      </c>
      <c r="BW401" s="35">
        <f t="shared" si="190"/>
        <v>0</v>
      </c>
      <c r="BX401" s="49" t="s">
        <v>26</v>
      </c>
      <c r="BY401" s="36">
        <f t="shared" si="176"/>
        <v>0</v>
      </c>
      <c r="BZ401" s="139"/>
      <c r="CA401" s="70"/>
      <c r="CB401" s="124">
        <v>720</v>
      </c>
      <c r="CC401" s="125">
        <v>0</v>
      </c>
      <c r="CD401" s="140">
        <v>0</v>
      </c>
      <c r="CE401" s="140">
        <v>0</v>
      </c>
      <c r="CF401" s="140">
        <v>0</v>
      </c>
      <c r="CG401" s="141">
        <v>0</v>
      </c>
      <c r="CK401" s="139"/>
    </row>
    <row r="402" spans="1:89" x14ac:dyDescent="0.25">
      <c r="A402" s="119">
        <v>725</v>
      </c>
      <c r="B402" s="119">
        <v>738</v>
      </c>
      <c r="C402" s="120" t="s">
        <v>455</v>
      </c>
      <c r="D402" s="8">
        <f t="shared" si="177"/>
        <v>36.08</v>
      </c>
      <c r="E402" s="9">
        <f t="shared" si="164"/>
        <v>403683</v>
      </c>
      <c r="F402" s="9">
        <f t="shared" si="164"/>
        <v>0</v>
      </c>
      <c r="G402" s="9">
        <f t="shared" si="164"/>
        <v>29292</v>
      </c>
      <c r="H402" s="26">
        <f t="shared" si="178"/>
        <v>432975</v>
      </c>
      <c r="I402" s="27"/>
      <c r="J402" s="11">
        <f t="shared" si="165"/>
        <v>110508.08872661524</v>
      </c>
      <c r="K402" s="121">
        <f t="shared" si="179"/>
        <v>0.58288930384963744</v>
      </c>
      <c r="L402" s="28">
        <f t="shared" si="180"/>
        <v>29292</v>
      </c>
      <c r="M402" s="26">
        <f t="shared" si="181"/>
        <v>139800.08872661524</v>
      </c>
      <c r="N402" s="29"/>
      <c r="O402" s="30">
        <f t="shared" si="166"/>
        <v>293174.91127338476</v>
      </c>
      <c r="Q402" s="11">
        <f t="shared" si="167"/>
        <v>39110</v>
      </c>
      <c r="R402" s="9">
        <f t="shared" si="168"/>
        <v>110508.08872661524</v>
      </c>
      <c r="S402" s="9">
        <f t="shared" si="169"/>
        <v>31949</v>
      </c>
      <c r="T402" s="10">
        <f t="shared" si="170"/>
        <v>178910.08872661524</v>
      </c>
      <c r="V402" s="30">
        <f t="shared" si="171"/>
        <v>257988.75</v>
      </c>
      <c r="W402" s="123"/>
      <c r="X402" s="124">
        <v>725</v>
      </c>
      <c r="Y402" s="125">
        <v>36.08</v>
      </c>
      <c r="Z402" s="125">
        <v>0.3005486198313177</v>
      </c>
      <c r="AA402" s="126">
        <v>0</v>
      </c>
      <c r="AB402" s="127">
        <v>403683</v>
      </c>
      <c r="AC402" s="127">
        <v>0</v>
      </c>
      <c r="AD402" s="127">
        <v>403683</v>
      </c>
      <c r="AE402" s="127">
        <v>0</v>
      </c>
      <c r="AF402" s="127">
        <v>29292</v>
      </c>
      <c r="AG402" s="127">
        <v>432975</v>
      </c>
      <c r="AH402" s="127">
        <v>36453</v>
      </c>
      <c r="AI402" s="127">
        <v>0</v>
      </c>
      <c r="AJ402" s="127">
        <v>2657</v>
      </c>
      <c r="AK402" s="127">
        <v>39110</v>
      </c>
      <c r="AL402" s="128">
        <v>472085</v>
      </c>
      <c r="AN402" s="124">
        <v>725</v>
      </c>
      <c r="AO402" s="129">
        <v>738</v>
      </c>
      <c r="AP402" s="130" t="s">
        <v>455</v>
      </c>
      <c r="AQ402" s="131">
        <f t="shared" si="172"/>
        <v>403683</v>
      </c>
      <c r="AR402" s="132">
        <v>235993</v>
      </c>
      <c r="AS402" s="131">
        <f t="shared" si="182"/>
        <v>167690</v>
      </c>
      <c r="AT402" s="131">
        <v>0</v>
      </c>
      <c r="AU402" s="131">
        <v>0</v>
      </c>
      <c r="AV402" s="131">
        <v>0</v>
      </c>
      <c r="AW402" s="131">
        <v>0</v>
      </c>
      <c r="AX402" s="131">
        <v>21896.75</v>
      </c>
      <c r="AY402" s="131">
        <f t="shared" si="183"/>
        <v>0</v>
      </c>
      <c r="AZ402" s="133">
        <f t="shared" si="184"/>
        <v>189586.75</v>
      </c>
      <c r="BA402" s="134">
        <f t="shared" si="173"/>
        <v>110508.08872661524</v>
      </c>
      <c r="BB402" s="134"/>
      <c r="BC402" s="134"/>
      <c r="BD402" s="64"/>
      <c r="BE402" s="31">
        <v>725</v>
      </c>
      <c r="BF402" s="32" t="s">
        <v>455</v>
      </c>
      <c r="BG402" s="135">
        <v>0</v>
      </c>
      <c r="BH402" s="33">
        <v>0</v>
      </c>
      <c r="BI402" s="33"/>
      <c r="BJ402" s="34">
        <v>0</v>
      </c>
      <c r="BK402" s="35">
        <f t="shared" si="185"/>
        <v>0</v>
      </c>
      <c r="BL402" s="34">
        <v>0</v>
      </c>
      <c r="BM402" s="34">
        <v>0</v>
      </c>
      <c r="BN402" s="35">
        <f t="shared" si="174"/>
        <v>0</v>
      </c>
      <c r="BO402" s="36">
        <f t="shared" si="175"/>
        <v>0</v>
      </c>
      <c r="BP402" s="37"/>
      <c r="BQ402" s="35">
        <f t="shared" si="186"/>
        <v>0</v>
      </c>
      <c r="BR402" s="37"/>
      <c r="BS402" s="136">
        <f t="shared" si="187"/>
        <v>167690</v>
      </c>
      <c r="BT402" s="137">
        <f t="shared" si="188"/>
        <v>167690</v>
      </c>
      <c r="BU402" s="138">
        <f t="shared" si="189"/>
        <v>0</v>
      </c>
      <c r="BV402" s="137">
        <v>0</v>
      </c>
      <c r="BW402" s="35">
        <f t="shared" si="190"/>
        <v>0</v>
      </c>
      <c r="BX402" s="49" t="s">
        <v>26</v>
      </c>
      <c r="BY402" s="36">
        <f t="shared" si="176"/>
        <v>0</v>
      </c>
      <c r="BZ402" s="139"/>
      <c r="CA402" s="70"/>
      <c r="CB402" s="124">
        <v>725</v>
      </c>
      <c r="CC402" s="125">
        <v>0</v>
      </c>
      <c r="CD402" s="140">
        <v>0</v>
      </c>
      <c r="CE402" s="140">
        <v>0</v>
      </c>
      <c r="CF402" s="140">
        <v>0</v>
      </c>
      <c r="CG402" s="141">
        <v>0</v>
      </c>
      <c r="CK402" s="139"/>
    </row>
    <row r="403" spans="1:89" x14ac:dyDescent="0.25">
      <c r="A403" s="119">
        <v>728</v>
      </c>
      <c r="B403" s="119">
        <v>787</v>
      </c>
      <c r="C403" s="120" t="s">
        <v>456</v>
      </c>
      <c r="D403" s="8">
        <f t="shared" si="177"/>
        <v>1</v>
      </c>
      <c r="E403" s="9">
        <f t="shared" si="164"/>
        <v>11732</v>
      </c>
      <c r="F403" s="9">
        <f t="shared" si="164"/>
        <v>0</v>
      </c>
      <c r="G403" s="9">
        <f t="shared" si="164"/>
        <v>893</v>
      </c>
      <c r="H403" s="26">
        <f t="shared" si="178"/>
        <v>12625</v>
      </c>
      <c r="I403" s="27"/>
      <c r="J403" s="11">
        <f t="shared" si="165"/>
        <v>7731.4144966345639</v>
      </c>
      <c r="K403" s="121">
        <f t="shared" si="179"/>
        <v>0.65900225849254723</v>
      </c>
      <c r="L403" s="28">
        <f t="shared" si="180"/>
        <v>893</v>
      </c>
      <c r="M403" s="26">
        <f t="shared" si="181"/>
        <v>8624.414496634563</v>
      </c>
      <c r="N403" s="29"/>
      <c r="O403" s="30">
        <f t="shared" si="166"/>
        <v>4000.585503365437</v>
      </c>
      <c r="Q403" s="11">
        <f t="shared" si="167"/>
        <v>0</v>
      </c>
      <c r="R403" s="9">
        <f t="shared" si="168"/>
        <v>7731.4144966345639</v>
      </c>
      <c r="S403" s="9">
        <f t="shared" si="169"/>
        <v>893</v>
      </c>
      <c r="T403" s="10">
        <f t="shared" si="170"/>
        <v>8624.414496634563</v>
      </c>
      <c r="V403" s="30">
        <f t="shared" si="171"/>
        <v>12625</v>
      </c>
      <c r="W403" s="123"/>
      <c r="X403" s="124">
        <v>728</v>
      </c>
      <c r="Y403" s="125">
        <v>1</v>
      </c>
      <c r="Z403" s="125">
        <v>0</v>
      </c>
      <c r="AA403" s="126">
        <v>0</v>
      </c>
      <c r="AB403" s="127">
        <v>11732</v>
      </c>
      <c r="AC403" s="127">
        <v>0</v>
      </c>
      <c r="AD403" s="127">
        <v>11732</v>
      </c>
      <c r="AE403" s="127">
        <v>0</v>
      </c>
      <c r="AF403" s="127">
        <v>893</v>
      </c>
      <c r="AG403" s="127">
        <v>12625</v>
      </c>
      <c r="AH403" s="127">
        <v>0</v>
      </c>
      <c r="AI403" s="127">
        <v>0</v>
      </c>
      <c r="AJ403" s="127">
        <v>0</v>
      </c>
      <c r="AK403" s="127">
        <v>0</v>
      </c>
      <c r="AL403" s="128">
        <v>12625</v>
      </c>
      <c r="AN403" s="124">
        <v>728</v>
      </c>
      <c r="AO403" s="129">
        <v>787</v>
      </c>
      <c r="AP403" s="130" t="s">
        <v>456</v>
      </c>
      <c r="AQ403" s="131">
        <f t="shared" si="172"/>
        <v>11732</v>
      </c>
      <c r="AR403" s="132">
        <v>0</v>
      </c>
      <c r="AS403" s="131">
        <f t="shared" si="182"/>
        <v>11732</v>
      </c>
      <c r="AT403" s="131">
        <v>0</v>
      </c>
      <c r="AU403" s="131">
        <v>0</v>
      </c>
      <c r="AV403" s="131">
        <v>0</v>
      </c>
      <c r="AW403" s="131">
        <v>0</v>
      </c>
      <c r="AX403" s="131">
        <v>0</v>
      </c>
      <c r="AY403" s="131">
        <f t="shared" si="183"/>
        <v>0</v>
      </c>
      <c r="AZ403" s="133">
        <f t="shared" si="184"/>
        <v>11732</v>
      </c>
      <c r="BA403" s="134">
        <f t="shared" si="173"/>
        <v>7731.4144966345639</v>
      </c>
      <c r="BB403" s="134"/>
      <c r="BC403" s="134"/>
      <c r="BD403" s="64"/>
      <c r="BE403" s="31">
        <v>728</v>
      </c>
      <c r="BF403" s="32" t="s">
        <v>456</v>
      </c>
      <c r="BG403" s="135">
        <v>0</v>
      </c>
      <c r="BH403" s="33">
        <v>0</v>
      </c>
      <c r="BI403" s="33"/>
      <c r="BJ403" s="34">
        <v>0</v>
      </c>
      <c r="BK403" s="35">
        <f t="shared" si="185"/>
        <v>0</v>
      </c>
      <c r="BL403" s="34">
        <v>0</v>
      </c>
      <c r="BM403" s="34">
        <v>0</v>
      </c>
      <c r="BN403" s="35">
        <f t="shared" si="174"/>
        <v>0</v>
      </c>
      <c r="BO403" s="36">
        <f t="shared" si="175"/>
        <v>0</v>
      </c>
      <c r="BP403" s="37"/>
      <c r="BQ403" s="35">
        <f t="shared" si="186"/>
        <v>0</v>
      </c>
      <c r="BR403" s="37"/>
      <c r="BS403" s="136">
        <f t="shared" si="187"/>
        <v>11732</v>
      </c>
      <c r="BT403" s="137">
        <f t="shared" si="188"/>
        <v>11732</v>
      </c>
      <c r="BU403" s="138">
        <f t="shared" si="189"/>
        <v>0</v>
      </c>
      <c r="BV403" s="137">
        <v>0</v>
      </c>
      <c r="BW403" s="35">
        <f t="shared" si="190"/>
        <v>0</v>
      </c>
      <c r="BX403" s="49" t="s">
        <v>26</v>
      </c>
      <c r="BY403" s="36">
        <f t="shared" si="176"/>
        <v>0</v>
      </c>
      <c r="BZ403" s="139"/>
      <c r="CA403" s="70"/>
      <c r="CB403" s="124">
        <v>728</v>
      </c>
      <c r="CC403" s="125">
        <v>0</v>
      </c>
      <c r="CD403" s="140">
        <v>0</v>
      </c>
      <c r="CE403" s="140">
        <v>0</v>
      </c>
      <c r="CF403" s="140">
        <v>0</v>
      </c>
      <c r="CG403" s="141">
        <v>0</v>
      </c>
      <c r="CK403" s="139"/>
    </row>
    <row r="404" spans="1:89" x14ac:dyDescent="0.25">
      <c r="A404" s="119">
        <v>730</v>
      </c>
      <c r="B404" s="119">
        <v>741</v>
      </c>
      <c r="C404" s="120" t="s">
        <v>457</v>
      </c>
      <c r="D404" s="8">
        <f t="shared" si="177"/>
        <v>19.670000000000002</v>
      </c>
      <c r="E404" s="9">
        <f t="shared" si="164"/>
        <v>265227</v>
      </c>
      <c r="F404" s="9">
        <f t="shared" si="164"/>
        <v>0</v>
      </c>
      <c r="G404" s="9">
        <f t="shared" si="164"/>
        <v>17199</v>
      </c>
      <c r="H404" s="26">
        <f t="shared" si="178"/>
        <v>282426</v>
      </c>
      <c r="I404" s="27"/>
      <c r="J404" s="11">
        <f t="shared" si="165"/>
        <v>567.40094456208317</v>
      </c>
      <c r="K404" s="121">
        <f t="shared" si="179"/>
        <v>1.1635711867157124E-2</v>
      </c>
      <c r="L404" s="28">
        <f t="shared" si="180"/>
        <v>17199</v>
      </c>
      <c r="M404" s="26">
        <f t="shared" si="181"/>
        <v>17766.400944562083</v>
      </c>
      <c r="N404" s="29"/>
      <c r="O404" s="30">
        <f t="shared" si="166"/>
        <v>264659.5990554379</v>
      </c>
      <c r="Q404" s="11">
        <f t="shared" si="167"/>
        <v>0</v>
      </c>
      <c r="R404" s="9">
        <f t="shared" si="168"/>
        <v>567.40094456208317</v>
      </c>
      <c r="S404" s="9">
        <f t="shared" si="169"/>
        <v>17199</v>
      </c>
      <c r="T404" s="10">
        <f t="shared" si="170"/>
        <v>17766.400944562083</v>
      </c>
      <c r="V404" s="30">
        <f t="shared" si="171"/>
        <v>65962.75</v>
      </c>
      <c r="W404" s="123"/>
      <c r="X404" s="124">
        <v>730</v>
      </c>
      <c r="Y404" s="125">
        <v>19.670000000000002</v>
      </c>
      <c r="Z404" s="125">
        <v>0.40658536585366178</v>
      </c>
      <c r="AA404" s="126">
        <v>0</v>
      </c>
      <c r="AB404" s="127">
        <v>265227</v>
      </c>
      <c r="AC404" s="127">
        <v>0</v>
      </c>
      <c r="AD404" s="127">
        <v>265227</v>
      </c>
      <c r="AE404" s="127">
        <v>0</v>
      </c>
      <c r="AF404" s="127">
        <v>17199</v>
      </c>
      <c r="AG404" s="127">
        <v>282426</v>
      </c>
      <c r="AH404" s="127">
        <v>0</v>
      </c>
      <c r="AI404" s="127">
        <v>0</v>
      </c>
      <c r="AJ404" s="127">
        <v>0</v>
      </c>
      <c r="AK404" s="127">
        <v>0</v>
      </c>
      <c r="AL404" s="128">
        <v>282426</v>
      </c>
      <c r="AN404" s="124">
        <v>730</v>
      </c>
      <c r="AO404" s="129">
        <v>741</v>
      </c>
      <c r="AP404" s="130" t="s">
        <v>457</v>
      </c>
      <c r="AQ404" s="131">
        <f t="shared" si="172"/>
        <v>265227</v>
      </c>
      <c r="AR404" s="132">
        <v>264366</v>
      </c>
      <c r="AS404" s="131">
        <f t="shared" si="182"/>
        <v>861</v>
      </c>
      <c r="AT404" s="131">
        <v>0</v>
      </c>
      <c r="AU404" s="131">
        <v>904</v>
      </c>
      <c r="AV404" s="131">
        <v>11482</v>
      </c>
      <c r="AW404" s="131">
        <v>0</v>
      </c>
      <c r="AX404" s="131">
        <v>35516.75</v>
      </c>
      <c r="AY404" s="131">
        <f t="shared" si="183"/>
        <v>0</v>
      </c>
      <c r="AZ404" s="133">
        <f t="shared" si="184"/>
        <v>48763.75</v>
      </c>
      <c r="BA404" s="134">
        <f t="shared" si="173"/>
        <v>567.40094456208317</v>
      </c>
      <c r="BB404" s="134"/>
      <c r="BC404" s="134"/>
      <c r="BD404" s="64"/>
      <c r="BE404" s="31">
        <v>730</v>
      </c>
      <c r="BF404" s="32" t="s">
        <v>457</v>
      </c>
      <c r="BG404" s="135">
        <v>0</v>
      </c>
      <c r="BH404" s="33">
        <v>0</v>
      </c>
      <c r="BI404" s="33"/>
      <c r="BJ404" s="34">
        <v>0</v>
      </c>
      <c r="BK404" s="35">
        <f t="shared" si="185"/>
        <v>0</v>
      </c>
      <c r="BL404" s="34">
        <v>0</v>
      </c>
      <c r="BM404" s="34">
        <v>0</v>
      </c>
      <c r="BN404" s="35">
        <f t="shared" si="174"/>
        <v>0</v>
      </c>
      <c r="BO404" s="36">
        <f t="shared" si="175"/>
        <v>0</v>
      </c>
      <c r="BP404" s="37"/>
      <c r="BQ404" s="35">
        <f t="shared" si="186"/>
        <v>0</v>
      </c>
      <c r="BR404" s="37"/>
      <c r="BS404" s="136">
        <f t="shared" si="187"/>
        <v>861</v>
      </c>
      <c r="BT404" s="137">
        <f t="shared" si="188"/>
        <v>861</v>
      </c>
      <c r="BU404" s="138">
        <f t="shared" si="189"/>
        <v>0</v>
      </c>
      <c r="BV404" s="137">
        <v>0</v>
      </c>
      <c r="BW404" s="35">
        <f t="shared" si="190"/>
        <v>0</v>
      </c>
      <c r="BX404" s="49" t="s">
        <v>26</v>
      </c>
      <c r="BY404" s="36">
        <f t="shared" si="176"/>
        <v>0</v>
      </c>
      <c r="BZ404" s="139"/>
      <c r="CA404" s="70"/>
      <c r="CB404" s="124">
        <v>730</v>
      </c>
      <c r="CC404" s="125">
        <v>0</v>
      </c>
      <c r="CD404" s="140">
        <v>0</v>
      </c>
      <c r="CE404" s="140">
        <v>0</v>
      </c>
      <c r="CF404" s="140">
        <v>0</v>
      </c>
      <c r="CG404" s="141">
        <v>0</v>
      </c>
      <c r="CK404" s="139"/>
    </row>
    <row r="405" spans="1:89" x14ac:dyDescent="0.25">
      <c r="A405" s="119">
        <v>735</v>
      </c>
      <c r="B405" s="119">
        <v>740</v>
      </c>
      <c r="C405" s="120" t="s">
        <v>458</v>
      </c>
      <c r="D405" s="8">
        <f t="shared" si="177"/>
        <v>68.19</v>
      </c>
      <c r="E405" s="9">
        <f t="shared" si="164"/>
        <v>929722</v>
      </c>
      <c r="F405" s="9">
        <f t="shared" si="164"/>
        <v>0</v>
      </c>
      <c r="G405" s="9">
        <f t="shared" si="164"/>
        <v>59790</v>
      </c>
      <c r="H405" s="26">
        <f t="shared" si="178"/>
        <v>989512</v>
      </c>
      <c r="I405" s="27"/>
      <c r="J405" s="11">
        <f t="shared" si="165"/>
        <v>-2549.505883596993</v>
      </c>
      <c r="K405" s="121">
        <f t="shared" si="179"/>
        <v>-2.8471620464109393E-2</v>
      </c>
      <c r="L405" s="28">
        <f t="shared" si="180"/>
        <v>59790</v>
      </c>
      <c r="M405" s="26">
        <f t="shared" si="181"/>
        <v>57240.49411640301</v>
      </c>
      <c r="N405" s="29"/>
      <c r="O405" s="30">
        <f t="shared" si="166"/>
        <v>932271.50588359695</v>
      </c>
      <c r="Q405" s="11">
        <f t="shared" si="167"/>
        <v>17970</v>
      </c>
      <c r="R405" s="9">
        <f t="shared" si="168"/>
        <v>-2549.505883596993</v>
      </c>
      <c r="S405" s="9">
        <f t="shared" si="169"/>
        <v>60826</v>
      </c>
      <c r="T405" s="10">
        <f t="shared" si="170"/>
        <v>75210.494116403002</v>
      </c>
      <c r="V405" s="30">
        <f t="shared" si="171"/>
        <v>167305.5138147418</v>
      </c>
      <c r="W405" s="123"/>
      <c r="X405" s="124">
        <v>735</v>
      </c>
      <c r="Y405" s="125">
        <v>68.19</v>
      </c>
      <c r="Z405" s="125">
        <v>7.6280005835409948E-2</v>
      </c>
      <c r="AA405" s="126">
        <v>0</v>
      </c>
      <c r="AB405" s="127">
        <v>929722</v>
      </c>
      <c r="AC405" s="127">
        <v>0</v>
      </c>
      <c r="AD405" s="127">
        <v>929722</v>
      </c>
      <c r="AE405" s="127">
        <v>0</v>
      </c>
      <c r="AF405" s="127">
        <v>59790</v>
      </c>
      <c r="AG405" s="127">
        <v>989512</v>
      </c>
      <c r="AH405" s="127">
        <v>16934</v>
      </c>
      <c r="AI405" s="127">
        <v>0</v>
      </c>
      <c r="AJ405" s="127">
        <v>1036</v>
      </c>
      <c r="AK405" s="127">
        <v>17970</v>
      </c>
      <c r="AL405" s="128">
        <v>1007482</v>
      </c>
      <c r="AN405" s="124">
        <v>735</v>
      </c>
      <c r="AO405" s="129">
        <v>740</v>
      </c>
      <c r="AP405" s="130" t="s">
        <v>458</v>
      </c>
      <c r="AQ405" s="131">
        <f t="shared" si="172"/>
        <v>929722</v>
      </c>
      <c r="AR405" s="132">
        <v>984391</v>
      </c>
      <c r="AS405" s="131">
        <f t="shared" si="182"/>
        <v>0</v>
      </c>
      <c r="AT405" s="131">
        <v>63421</v>
      </c>
      <c r="AU405" s="131">
        <v>0</v>
      </c>
      <c r="AV405" s="131">
        <v>29993.25</v>
      </c>
      <c r="AW405" s="131">
        <v>0</v>
      </c>
      <c r="AX405" s="131">
        <v>0</v>
      </c>
      <c r="AY405" s="131">
        <f t="shared" si="183"/>
        <v>-3868.7361852581962</v>
      </c>
      <c r="AZ405" s="133">
        <f t="shared" si="184"/>
        <v>89545.513814741804</v>
      </c>
      <c r="BA405" s="134">
        <f t="shared" si="173"/>
        <v>-2549.505883596993</v>
      </c>
      <c r="BB405" s="134"/>
      <c r="BC405" s="134"/>
      <c r="BD405" s="64"/>
      <c r="BE405" s="31">
        <v>735</v>
      </c>
      <c r="BF405" s="32" t="s">
        <v>458</v>
      </c>
      <c r="BG405" s="135">
        <v>0</v>
      </c>
      <c r="BH405" s="33">
        <v>0</v>
      </c>
      <c r="BI405" s="33"/>
      <c r="BJ405" s="34">
        <v>0</v>
      </c>
      <c r="BK405" s="35">
        <f t="shared" si="185"/>
        <v>0</v>
      </c>
      <c r="BL405" s="34">
        <v>0</v>
      </c>
      <c r="BM405" s="34">
        <v>0</v>
      </c>
      <c r="BN405" s="35">
        <f t="shared" si="174"/>
        <v>0</v>
      </c>
      <c r="BO405" s="36">
        <f t="shared" si="175"/>
        <v>0</v>
      </c>
      <c r="BP405" s="37"/>
      <c r="BQ405" s="35">
        <f t="shared" si="186"/>
        <v>0</v>
      </c>
      <c r="BR405" s="37"/>
      <c r="BS405" s="136">
        <f t="shared" si="187"/>
        <v>0</v>
      </c>
      <c r="BT405" s="137">
        <f t="shared" si="188"/>
        <v>0</v>
      </c>
      <c r="BU405" s="138">
        <f t="shared" si="189"/>
        <v>0</v>
      </c>
      <c r="BV405" s="137">
        <v>-3868.7361852581962</v>
      </c>
      <c r="BW405" s="35">
        <f t="shared" si="190"/>
        <v>-3868.7361852581962</v>
      </c>
      <c r="BX405" s="49" t="s">
        <v>26</v>
      </c>
      <c r="BY405" s="36">
        <f t="shared" si="176"/>
        <v>-3868.7361852581962</v>
      </c>
      <c r="BZ405" s="139"/>
      <c r="CA405" s="70"/>
      <c r="CB405" s="124">
        <v>735</v>
      </c>
      <c r="CC405" s="125">
        <v>0</v>
      </c>
      <c r="CD405" s="140">
        <v>0</v>
      </c>
      <c r="CE405" s="140">
        <v>0</v>
      </c>
      <c r="CF405" s="140">
        <v>0</v>
      </c>
      <c r="CG405" s="141">
        <v>0</v>
      </c>
      <c r="CK405" s="139"/>
    </row>
    <row r="406" spans="1:89" x14ac:dyDescent="0.25">
      <c r="A406" s="119">
        <v>740</v>
      </c>
      <c r="B406" s="119">
        <v>745</v>
      </c>
      <c r="C406" s="120" t="s">
        <v>459</v>
      </c>
      <c r="D406" s="8">
        <f t="shared" si="177"/>
        <v>2.4</v>
      </c>
      <c r="E406" s="9">
        <f t="shared" si="164"/>
        <v>26133</v>
      </c>
      <c r="F406" s="9">
        <f t="shared" si="164"/>
        <v>0</v>
      </c>
      <c r="G406" s="9">
        <f t="shared" si="164"/>
        <v>1688</v>
      </c>
      <c r="H406" s="26">
        <f t="shared" si="178"/>
        <v>27821</v>
      </c>
      <c r="I406" s="27"/>
      <c r="J406" s="11">
        <f t="shared" si="165"/>
        <v>0</v>
      </c>
      <c r="K406" s="121">
        <f t="shared" si="179"/>
        <v>0</v>
      </c>
      <c r="L406" s="28">
        <f t="shared" si="180"/>
        <v>1688</v>
      </c>
      <c r="M406" s="26">
        <f t="shared" si="181"/>
        <v>1688</v>
      </c>
      <c r="N406" s="29"/>
      <c r="O406" s="30">
        <f t="shared" si="166"/>
        <v>26133</v>
      </c>
      <c r="Q406" s="11">
        <f t="shared" si="167"/>
        <v>7537</v>
      </c>
      <c r="R406" s="9">
        <f t="shared" si="168"/>
        <v>0</v>
      </c>
      <c r="S406" s="9">
        <f t="shared" si="169"/>
        <v>2135</v>
      </c>
      <c r="T406" s="10">
        <f t="shared" si="170"/>
        <v>9225</v>
      </c>
      <c r="V406" s="30">
        <f t="shared" si="171"/>
        <v>18971</v>
      </c>
      <c r="W406" s="123"/>
      <c r="X406" s="124">
        <v>740</v>
      </c>
      <c r="Y406" s="125">
        <v>2.4</v>
      </c>
      <c r="Z406" s="125">
        <v>9.7042239588484309E-3</v>
      </c>
      <c r="AA406" s="126">
        <v>0</v>
      </c>
      <c r="AB406" s="127">
        <v>26133</v>
      </c>
      <c r="AC406" s="127">
        <v>0</v>
      </c>
      <c r="AD406" s="127">
        <v>26133</v>
      </c>
      <c r="AE406" s="127">
        <v>0</v>
      </c>
      <c r="AF406" s="127">
        <v>1688</v>
      </c>
      <c r="AG406" s="127">
        <v>27821</v>
      </c>
      <c r="AH406" s="127">
        <v>7090</v>
      </c>
      <c r="AI406" s="127">
        <v>0</v>
      </c>
      <c r="AJ406" s="127">
        <v>447</v>
      </c>
      <c r="AK406" s="127">
        <v>7537</v>
      </c>
      <c r="AL406" s="128">
        <v>35358</v>
      </c>
      <c r="AN406" s="124">
        <v>740</v>
      </c>
      <c r="AO406" s="129">
        <v>745</v>
      </c>
      <c r="AP406" s="130" t="s">
        <v>459</v>
      </c>
      <c r="AQ406" s="131">
        <f t="shared" si="172"/>
        <v>26133</v>
      </c>
      <c r="AR406" s="132">
        <v>27169</v>
      </c>
      <c r="AS406" s="131">
        <f t="shared" si="182"/>
        <v>0</v>
      </c>
      <c r="AT406" s="131">
        <v>0</v>
      </c>
      <c r="AU406" s="131">
        <v>3240.75</v>
      </c>
      <c r="AV406" s="131">
        <v>3719</v>
      </c>
      <c r="AW406" s="131">
        <v>2786.25</v>
      </c>
      <c r="AX406" s="131">
        <v>0</v>
      </c>
      <c r="AY406" s="131">
        <f t="shared" si="183"/>
        <v>0</v>
      </c>
      <c r="AZ406" s="133">
        <f t="shared" si="184"/>
        <v>9746</v>
      </c>
      <c r="BA406" s="134">
        <f t="shared" si="173"/>
        <v>0</v>
      </c>
      <c r="BB406" s="134"/>
      <c r="BC406" s="134"/>
      <c r="BD406" s="64"/>
      <c r="BE406" s="31">
        <v>740</v>
      </c>
      <c r="BF406" s="32" t="s">
        <v>459</v>
      </c>
      <c r="BG406" s="135">
        <v>0</v>
      </c>
      <c r="BH406" s="33">
        <v>0</v>
      </c>
      <c r="BI406" s="33"/>
      <c r="BJ406" s="34">
        <v>0</v>
      </c>
      <c r="BK406" s="35">
        <f t="shared" si="185"/>
        <v>0</v>
      </c>
      <c r="BL406" s="34">
        <v>0</v>
      </c>
      <c r="BM406" s="34">
        <v>0</v>
      </c>
      <c r="BN406" s="35">
        <f t="shared" si="174"/>
        <v>0</v>
      </c>
      <c r="BO406" s="36">
        <f t="shared" si="175"/>
        <v>0</v>
      </c>
      <c r="BP406" s="37"/>
      <c r="BQ406" s="35">
        <f t="shared" si="186"/>
        <v>0</v>
      </c>
      <c r="BR406" s="37"/>
      <c r="BS406" s="136">
        <f t="shared" si="187"/>
        <v>0</v>
      </c>
      <c r="BT406" s="137">
        <f t="shared" si="188"/>
        <v>0</v>
      </c>
      <c r="BU406" s="138">
        <f t="shared" si="189"/>
        <v>0</v>
      </c>
      <c r="BV406" s="137">
        <v>0</v>
      </c>
      <c r="BW406" s="35">
        <f t="shared" si="190"/>
        <v>0</v>
      </c>
      <c r="BX406" s="49" t="s">
        <v>26</v>
      </c>
      <c r="BY406" s="36">
        <f t="shared" si="176"/>
        <v>0</v>
      </c>
      <c r="BZ406" s="139"/>
      <c r="CA406" s="70"/>
      <c r="CB406" s="124">
        <v>740</v>
      </c>
      <c r="CC406" s="125">
        <v>0</v>
      </c>
      <c r="CD406" s="140">
        <v>0</v>
      </c>
      <c r="CE406" s="140">
        <v>0</v>
      </c>
      <c r="CF406" s="140">
        <v>0</v>
      </c>
      <c r="CG406" s="141">
        <v>0</v>
      </c>
      <c r="CK406" s="139"/>
    </row>
    <row r="407" spans="1:89" x14ac:dyDescent="0.25">
      <c r="A407" s="119">
        <v>745</v>
      </c>
      <c r="B407" s="119">
        <v>746</v>
      </c>
      <c r="C407" s="120" t="s">
        <v>460</v>
      </c>
      <c r="D407" s="8">
        <f t="shared" si="177"/>
        <v>26.5</v>
      </c>
      <c r="E407" s="9">
        <f t="shared" si="164"/>
        <v>331135</v>
      </c>
      <c r="F407" s="9">
        <f t="shared" si="164"/>
        <v>0</v>
      </c>
      <c r="G407" s="9">
        <f t="shared" si="164"/>
        <v>22762</v>
      </c>
      <c r="H407" s="26">
        <f t="shared" si="178"/>
        <v>353897</v>
      </c>
      <c r="I407" s="27"/>
      <c r="J407" s="11">
        <f t="shared" si="165"/>
        <v>-754.36357774171904</v>
      </c>
      <c r="K407" s="121">
        <f t="shared" si="179"/>
        <v>-1.8476829524890791E-2</v>
      </c>
      <c r="L407" s="28">
        <f t="shared" si="180"/>
        <v>22762</v>
      </c>
      <c r="M407" s="26">
        <f t="shared" si="181"/>
        <v>22007.636422258282</v>
      </c>
      <c r="N407" s="29"/>
      <c r="O407" s="30">
        <f t="shared" si="166"/>
        <v>331889.36357774172</v>
      </c>
      <c r="Q407" s="11">
        <f t="shared" si="167"/>
        <v>13596</v>
      </c>
      <c r="R407" s="9">
        <f t="shared" si="168"/>
        <v>-754.36357774171904</v>
      </c>
      <c r="S407" s="9">
        <f t="shared" si="169"/>
        <v>23655</v>
      </c>
      <c r="T407" s="10">
        <f t="shared" si="170"/>
        <v>35603.636422258278</v>
      </c>
      <c r="V407" s="30">
        <f t="shared" si="171"/>
        <v>77185.54439691556</v>
      </c>
      <c r="W407" s="123"/>
      <c r="X407" s="124">
        <v>745</v>
      </c>
      <c r="Y407" s="125">
        <v>26.5</v>
      </c>
      <c r="Z407" s="125">
        <v>9.9831131419493881E-3</v>
      </c>
      <c r="AA407" s="126">
        <v>0</v>
      </c>
      <c r="AB407" s="127">
        <v>331135</v>
      </c>
      <c r="AC407" s="127">
        <v>0</v>
      </c>
      <c r="AD407" s="127">
        <v>331135</v>
      </c>
      <c r="AE407" s="127">
        <v>0</v>
      </c>
      <c r="AF407" s="127">
        <v>22762</v>
      </c>
      <c r="AG407" s="127">
        <v>353897</v>
      </c>
      <c r="AH407" s="127">
        <v>12703</v>
      </c>
      <c r="AI407" s="127">
        <v>0</v>
      </c>
      <c r="AJ407" s="127">
        <v>893</v>
      </c>
      <c r="AK407" s="127">
        <v>13596</v>
      </c>
      <c r="AL407" s="128">
        <v>367493</v>
      </c>
      <c r="AN407" s="124">
        <v>745</v>
      </c>
      <c r="AO407" s="129">
        <v>746</v>
      </c>
      <c r="AP407" s="130" t="s">
        <v>460</v>
      </c>
      <c r="AQ407" s="131">
        <f t="shared" si="172"/>
        <v>331135</v>
      </c>
      <c r="AR407" s="132">
        <v>366997</v>
      </c>
      <c r="AS407" s="131">
        <f t="shared" si="182"/>
        <v>0</v>
      </c>
      <c r="AT407" s="131">
        <v>18765</v>
      </c>
      <c r="AU407" s="131">
        <v>14248.75</v>
      </c>
      <c r="AV407" s="131">
        <v>0</v>
      </c>
      <c r="AW407" s="131">
        <v>0</v>
      </c>
      <c r="AX407" s="131">
        <v>8958.5</v>
      </c>
      <c r="AY407" s="131">
        <f t="shared" si="183"/>
        <v>-1144.7056030844396</v>
      </c>
      <c r="AZ407" s="133">
        <f t="shared" si="184"/>
        <v>40827.54439691556</v>
      </c>
      <c r="BA407" s="134">
        <f t="shared" si="173"/>
        <v>-754.36357774171904</v>
      </c>
      <c r="BB407" s="134"/>
      <c r="BC407" s="134"/>
      <c r="BD407" s="64"/>
      <c r="BE407" s="31">
        <v>745</v>
      </c>
      <c r="BF407" s="32" t="s">
        <v>460</v>
      </c>
      <c r="BG407" s="135">
        <v>0</v>
      </c>
      <c r="BH407" s="33">
        <v>0</v>
      </c>
      <c r="BI407" s="33"/>
      <c r="BJ407" s="34">
        <v>0</v>
      </c>
      <c r="BK407" s="35">
        <f t="shared" si="185"/>
        <v>0</v>
      </c>
      <c r="BL407" s="34">
        <v>0</v>
      </c>
      <c r="BM407" s="34">
        <v>0</v>
      </c>
      <c r="BN407" s="35">
        <f t="shared" si="174"/>
        <v>0</v>
      </c>
      <c r="BO407" s="36">
        <f t="shared" si="175"/>
        <v>0</v>
      </c>
      <c r="BP407" s="37"/>
      <c r="BQ407" s="35">
        <f t="shared" si="186"/>
        <v>0</v>
      </c>
      <c r="BR407" s="37"/>
      <c r="BS407" s="136">
        <f t="shared" si="187"/>
        <v>0</v>
      </c>
      <c r="BT407" s="137">
        <f t="shared" si="188"/>
        <v>0</v>
      </c>
      <c r="BU407" s="138">
        <f t="shared" si="189"/>
        <v>0</v>
      </c>
      <c r="BV407" s="137">
        <v>-1144.7056030844396</v>
      </c>
      <c r="BW407" s="35">
        <f t="shared" si="190"/>
        <v>-1144.7056030844396</v>
      </c>
      <c r="BX407" s="49" t="s">
        <v>26</v>
      </c>
      <c r="BY407" s="36">
        <f t="shared" si="176"/>
        <v>-1144.7056030844396</v>
      </c>
      <c r="BZ407" s="139"/>
      <c r="CA407" s="70"/>
      <c r="CB407" s="124">
        <v>745</v>
      </c>
      <c r="CC407" s="125">
        <v>0</v>
      </c>
      <c r="CD407" s="140">
        <v>0</v>
      </c>
      <c r="CE407" s="140">
        <v>0</v>
      </c>
      <c r="CF407" s="140">
        <v>0</v>
      </c>
      <c r="CG407" s="141">
        <v>0</v>
      </c>
      <c r="CK407" s="139"/>
    </row>
    <row r="408" spans="1:89" x14ac:dyDescent="0.25">
      <c r="A408" s="119">
        <v>750</v>
      </c>
      <c r="B408" s="119">
        <v>747</v>
      </c>
      <c r="C408" s="120" t="s">
        <v>461</v>
      </c>
      <c r="D408" s="8">
        <f t="shared" si="177"/>
        <v>21.759999999999998</v>
      </c>
      <c r="E408" s="9">
        <f t="shared" si="164"/>
        <v>403312</v>
      </c>
      <c r="F408" s="9">
        <f t="shared" si="164"/>
        <v>0</v>
      </c>
      <c r="G408" s="9">
        <f t="shared" si="164"/>
        <v>19007</v>
      </c>
      <c r="H408" s="26">
        <f t="shared" si="178"/>
        <v>422319</v>
      </c>
      <c r="I408" s="27"/>
      <c r="J408" s="11">
        <f t="shared" si="165"/>
        <v>83987.040338889739</v>
      </c>
      <c r="K408" s="121">
        <f t="shared" si="179"/>
        <v>0.51313139599675794</v>
      </c>
      <c r="L408" s="28">
        <f t="shared" si="180"/>
        <v>19007</v>
      </c>
      <c r="M408" s="26">
        <f t="shared" si="181"/>
        <v>102994.04033888974</v>
      </c>
      <c r="N408" s="29"/>
      <c r="O408" s="30">
        <f t="shared" si="166"/>
        <v>319324.95966111025</v>
      </c>
      <c r="Q408" s="11">
        <f t="shared" si="167"/>
        <v>7506</v>
      </c>
      <c r="R408" s="9">
        <f t="shared" si="168"/>
        <v>83987.040338889739</v>
      </c>
      <c r="S408" s="9">
        <f t="shared" si="169"/>
        <v>19345</v>
      </c>
      <c r="T408" s="10">
        <f t="shared" si="170"/>
        <v>110500.04033888974</v>
      </c>
      <c r="V408" s="30">
        <f t="shared" si="171"/>
        <v>190188.50493718064</v>
      </c>
      <c r="W408" s="123"/>
      <c r="X408" s="124">
        <v>750</v>
      </c>
      <c r="Y408" s="125">
        <v>21.759999999999998</v>
      </c>
      <c r="Z408" s="125">
        <v>0.10336123049084024</v>
      </c>
      <c r="AA408" s="126">
        <v>0</v>
      </c>
      <c r="AB408" s="127">
        <v>403312</v>
      </c>
      <c r="AC408" s="127">
        <v>0</v>
      </c>
      <c r="AD408" s="127">
        <v>403312</v>
      </c>
      <c r="AE408" s="127">
        <v>0</v>
      </c>
      <c r="AF408" s="127">
        <v>19007</v>
      </c>
      <c r="AG408" s="127">
        <v>422319</v>
      </c>
      <c r="AH408" s="127">
        <v>7168</v>
      </c>
      <c r="AI408" s="127">
        <v>0</v>
      </c>
      <c r="AJ408" s="127">
        <v>338</v>
      </c>
      <c r="AK408" s="127">
        <v>7506</v>
      </c>
      <c r="AL408" s="128">
        <v>429825</v>
      </c>
      <c r="AN408" s="124">
        <v>750</v>
      </c>
      <c r="AO408" s="129">
        <v>747</v>
      </c>
      <c r="AP408" s="130" t="s">
        <v>461</v>
      </c>
      <c r="AQ408" s="131">
        <f t="shared" si="172"/>
        <v>403312</v>
      </c>
      <c r="AR408" s="132">
        <v>275141</v>
      </c>
      <c r="AS408" s="131">
        <f t="shared" si="182"/>
        <v>128171</v>
      </c>
      <c r="AT408" s="131">
        <v>11889</v>
      </c>
      <c r="AU408" s="131">
        <v>3848.25</v>
      </c>
      <c r="AV408" s="131">
        <v>18378.25</v>
      </c>
      <c r="AW408" s="131">
        <v>0</v>
      </c>
      <c r="AX408" s="131">
        <v>2114.25</v>
      </c>
      <c r="AY408" s="131">
        <f t="shared" si="183"/>
        <v>-725.24506281935464</v>
      </c>
      <c r="AZ408" s="133">
        <f t="shared" si="184"/>
        <v>163675.50493718064</v>
      </c>
      <c r="BA408" s="134">
        <f t="shared" si="173"/>
        <v>83987.040338889739</v>
      </c>
      <c r="BB408" s="134"/>
      <c r="BC408" s="134"/>
      <c r="BD408" s="64"/>
      <c r="BE408" s="31">
        <v>750</v>
      </c>
      <c r="BF408" s="32" t="s">
        <v>461</v>
      </c>
      <c r="BG408" s="135">
        <v>0</v>
      </c>
      <c r="BH408" s="33">
        <v>0</v>
      </c>
      <c r="BI408" s="33"/>
      <c r="BJ408" s="34">
        <v>0</v>
      </c>
      <c r="BK408" s="35">
        <f t="shared" si="185"/>
        <v>0</v>
      </c>
      <c r="BL408" s="34">
        <v>0</v>
      </c>
      <c r="BM408" s="34">
        <v>0</v>
      </c>
      <c r="BN408" s="35">
        <f t="shared" si="174"/>
        <v>0</v>
      </c>
      <c r="BO408" s="36">
        <f t="shared" si="175"/>
        <v>0</v>
      </c>
      <c r="BP408" s="37"/>
      <c r="BQ408" s="35">
        <f t="shared" si="186"/>
        <v>0</v>
      </c>
      <c r="BR408" s="37"/>
      <c r="BS408" s="136">
        <f t="shared" si="187"/>
        <v>128171</v>
      </c>
      <c r="BT408" s="137">
        <f t="shared" si="188"/>
        <v>128171</v>
      </c>
      <c r="BU408" s="138">
        <f t="shared" si="189"/>
        <v>0</v>
      </c>
      <c r="BV408" s="137">
        <v>-725.24506281935464</v>
      </c>
      <c r="BW408" s="35">
        <f t="shared" si="190"/>
        <v>-725.24506281935464</v>
      </c>
      <c r="BX408" s="49" t="s">
        <v>26</v>
      </c>
      <c r="BY408" s="36">
        <f t="shared" si="176"/>
        <v>-725.24506281935464</v>
      </c>
      <c r="BZ408" s="139"/>
      <c r="CA408" s="70"/>
      <c r="CB408" s="124">
        <v>750</v>
      </c>
      <c r="CC408" s="125">
        <v>0</v>
      </c>
      <c r="CD408" s="140">
        <v>0</v>
      </c>
      <c r="CE408" s="140">
        <v>0</v>
      </c>
      <c r="CF408" s="140">
        <v>0</v>
      </c>
      <c r="CG408" s="141">
        <v>0</v>
      </c>
      <c r="CK408" s="139"/>
    </row>
    <row r="409" spans="1:89" x14ac:dyDescent="0.25">
      <c r="A409" s="119">
        <v>753</v>
      </c>
      <c r="B409" s="119">
        <v>749</v>
      </c>
      <c r="C409" s="120" t="s">
        <v>462</v>
      </c>
      <c r="D409" s="8">
        <f t="shared" si="177"/>
        <v>23.11</v>
      </c>
      <c r="E409" s="9">
        <f t="shared" si="164"/>
        <v>291727</v>
      </c>
      <c r="F409" s="9">
        <f t="shared" si="164"/>
        <v>0</v>
      </c>
      <c r="G409" s="9">
        <f t="shared" si="164"/>
        <v>20638</v>
      </c>
      <c r="H409" s="26">
        <f t="shared" si="178"/>
        <v>312365</v>
      </c>
      <c r="I409" s="27"/>
      <c r="J409" s="11">
        <f t="shared" si="165"/>
        <v>0</v>
      </c>
      <c r="K409" s="121">
        <f t="shared" si="179"/>
        <v>0</v>
      </c>
      <c r="L409" s="28">
        <f t="shared" si="180"/>
        <v>20638</v>
      </c>
      <c r="M409" s="26">
        <f t="shared" si="181"/>
        <v>20638</v>
      </c>
      <c r="N409" s="29"/>
      <c r="O409" s="30">
        <f t="shared" si="166"/>
        <v>291727</v>
      </c>
      <c r="Q409" s="11">
        <f t="shared" si="167"/>
        <v>0</v>
      </c>
      <c r="R409" s="9">
        <f t="shared" si="168"/>
        <v>0</v>
      </c>
      <c r="S409" s="9">
        <f t="shared" si="169"/>
        <v>20638</v>
      </c>
      <c r="T409" s="10">
        <f t="shared" si="170"/>
        <v>20638</v>
      </c>
      <c r="V409" s="30">
        <f t="shared" si="171"/>
        <v>90235.5</v>
      </c>
      <c r="W409" s="123"/>
      <c r="X409" s="124">
        <v>753</v>
      </c>
      <c r="Y409" s="125">
        <v>23.11</v>
      </c>
      <c r="Z409" s="125">
        <v>0</v>
      </c>
      <c r="AA409" s="126">
        <v>0</v>
      </c>
      <c r="AB409" s="127">
        <v>291727</v>
      </c>
      <c r="AC409" s="127">
        <v>0</v>
      </c>
      <c r="AD409" s="127">
        <v>291727</v>
      </c>
      <c r="AE409" s="127">
        <v>0</v>
      </c>
      <c r="AF409" s="127">
        <v>20638</v>
      </c>
      <c r="AG409" s="127">
        <v>312365</v>
      </c>
      <c r="AH409" s="127">
        <v>0</v>
      </c>
      <c r="AI409" s="127">
        <v>0</v>
      </c>
      <c r="AJ409" s="127">
        <v>0</v>
      </c>
      <c r="AK409" s="127">
        <v>0</v>
      </c>
      <c r="AL409" s="128">
        <v>312365</v>
      </c>
      <c r="AN409" s="124">
        <v>753</v>
      </c>
      <c r="AO409" s="129">
        <v>749</v>
      </c>
      <c r="AP409" s="130" t="s">
        <v>462</v>
      </c>
      <c r="AQ409" s="131">
        <f t="shared" si="172"/>
        <v>291727</v>
      </c>
      <c r="AR409" s="132">
        <v>344022</v>
      </c>
      <c r="AS409" s="131">
        <f t="shared" si="182"/>
        <v>0</v>
      </c>
      <c r="AT409" s="131">
        <v>0</v>
      </c>
      <c r="AU409" s="131">
        <v>23103.5</v>
      </c>
      <c r="AV409" s="131">
        <v>43707.25</v>
      </c>
      <c r="AW409" s="131">
        <v>2786.75</v>
      </c>
      <c r="AX409" s="131">
        <v>0</v>
      </c>
      <c r="AY409" s="131">
        <f t="shared" si="183"/>
        <v>0</v>
      </c>
      <c r="AZ409" s="133">
        <f t="shared" si="184"/>
        <v>69597.5</v>
      </c>
      <c r="BA409" s="134">
        <f t="shared" si="173"/>
        <v>0</v>
      </c>
      <c r="BB409" s="134"/>
      <c r="BC409" s="134"/>
      <c r="BD409" s="64"/>
      <c r="BE409" s="31">
        <v>753</v>
      </c>
      <c r="BF409" s="32" t="s">
        <v>462</v>
      </c>
      <c r="BG409" s="135">
        <v>0</v>
      </c>
      <c r="BH409" s="33">
        <v>0</v>
      </c>
      <c r="BI409" s="33"/>
      <c r="BJ409" s="34">
        <v>0</v>
      </c>
      <c r="BK409" s="35">
        <f t="shared" si="185"/>
        <v>0</v>
      </c>
      <c r="BL409" s="34">
        <v>0</v>
      </c>
      <c r="BM409" s="34">
        <v>0</v>
      </c>
      <c r="BN409" s="35">
        <f t="shared" si="174"/>
        <v>0</v>
      </c>
      <c r="BO409" s="36">
        <f t="shared" si="175"/>
        <v>0</v>
      </c>
      <c r="BP409" s="37"/>
      <c r="BQ409" s="35">
        <f t="shared" si="186"/>
        <v>0</v>
      </c>
      <c r="BR409" s="37"/>
      <c r="BS409" s="136">
        <f t="shared" si="187"/>
        <v>0</v>
      </c>
      <c r="BT409" s="137">
        <f t="shared" si="188"/>
        <v>0</v>
      </c>
      <c r="BU409" s="138">
        <f t="shared" si="189"/>
        <v>0</v>
      </c>
      <c r="BV409" s="137">
        <v>0</v>
      </c>
      <c r="BW409" s="35">
        <f t="shared" si="190"/>
        <v>0</v>
      </c>
      <c r="BX409" s="49" t="s">
        <v>26</v>
      </c>
      <c r="BY409" s="36">
        <f t="shared" si="176"/>
        <v>0</v>
      </c>
      <c r="BZ409" s="139"/>
      <c r="CA409" s="70"/>
      <c r="CB409" s="124">
        <v>753</v>
      </c>
      <c r="CC409" s="125">
        <v>0</v>
      </c>
      <c r="CD409" s="140">
        <v>0</v>
      </c>
      <c r="CE409" s="140">
        <v>0</v>
      </c>
      <c r="CF409" s="140">
        <v>0</v>
      </c>
      <c r="CG409" s="141">
        <v>0</v>
      </c>
      <c r="CK409" s="139"/>
    </row>
    <row r="410" spans="1:89" x14ac:dyDescent="0.25">
      <c r="A410" s="119">
        <v>755</v>
      </c>
      <c r="B410" s="119">
        <v>730</v>
      </c>
      <c r="C410" s="120" t="s">
        <v>463</v>
      </c>
      <c r="D410" s="8">
        <f t="shared" si="177"/>
        <v>10.559999999999999</v>
      </c>
      <c r="E410" s="9">
        <f t="shared" ref="E410:G449" si="191">AD410+BH410</f>
        <v>150527</v>
      </c>
      <c r="F410" s="9">
        <f t="shared" si="191"/>
        <v>0</v>
      </c>
      <c r="G410" s="9">
        <f t="shared" si="191"/>
        <v>9394</v>
      </c>
      <c r="H410" s="26">
        <f t="shared" si="178"/>
        <v>159921</v>
      </c>
      <c r="I410" s="27"/>
      <c r="J410" s="11">
        <f t="shared" si="165"/>
        <v>0</v>
      </c>
      <c r="K410" s="121">
        <f t="shared" si="179"/>
        <v>0</v>
      </c>
      <c r="L410" s="28">
        <f t="shared" si="180"/>
        <v>9394</v>
      </c>
      <c r="M410" s="26">
        <f t="shared" si="181"/>
        <v>9394</v>
      </c>
      <c r="N410" s="29"/>
      <c r="O410" s="30">
        <f t="shared" si="166"/>
        <v>150527</v>
      </c>
      <c r="Q410" s="11">
        <f t="shared" si="167"/>
        <v>0</v>
      </c>
      <c r="R410" s="9">
        <f t="shared" si="168"/>
        <v>0</v>
      </c>
      <c r="S410" s="9">
        <f t="shared" si="169"/>
        <v>9394</v>
      </c>
      <c r="T410" s="10">
        <f t="shared" si="170"/>
        <v>9394</v>
      </c>
      <c r="V410" s="30">
        <f t="shared" si="171"/>
        <v>36156</v>
      </c>
      <c r="W410" s="123"/>
      <c r="X410" s="124">
        <v>755</v>
      </c>
      <c r="Y410" s="125">
        <v>10.559999999999999</v>
      </c>
      <c r="Z410" s="125">
        <v>4.1861333922012439E-2</v>
      </c>
      <c r="AA410" s="126">
        <v>0</v>
      </c>
      <c r="AB410" s="127">
        <v>150527</v>
      </c>
      <c r="AC410" s="127">
        <v>0</v>
      </c>
      <c r="AD410" s="127">
        <v>150527</v>
      </c>
      <c r="AE410" s="127">
        <v>0</v>
      </c>
      <c r="AF410" s="127">
        <v>9394</v>
      </c>
      <c r="AG410" s="127">
        <v>159921</v>
      </c>
      <c r="AH410" s="127">
        <v>0</v>
      </c>
      <c r="AI410" s="127">
        <v>0</v>
      </c>
      <c r="AJ410" s="127">
        <v>0</v>
      </c>
      <c r="AK410" s="127">
        <v>0</v>
      </c>
      <c r="AL410" s="128">
        <v>159921</v>
      </c>
      <c r="AN410" s="124">
        <v>755</v>
      </c>
      <c r="AO410" s="129">
        <v>730</v>
      </c>
      <c r="AP410" s="130" t="s">
        <v>463</v>
      </c>
      <c r="AQ410" s="131">
        <f t="shared" si="172"/>
        <v>150527</v>
      </c>
      <c r="AR410" s="132">
        <v>192325</v>
      </c>
      <c r="AS410" s="131">
        <f t="shared" si="182"/>
        <v>0</v>
      </c>
      <c r="AT410" s="131">
        <v>0</v>
      </c>
      <c r="AU410" s="131">
        <v>8705.25</v>
      </c>
      <c r="AV410" s="131">
        <v>15159.5</v>
      </c>
      <c r="AW410" s="131">
        <v>2897.25</v>
      </c>
      <c r="AX410" s="131">
        <v>0</v>
      </c>
      <c r="AY410" s="131">
        <f t="shared" si="183"/>
        <v>0</v>
      </c>
      <c r="AZ410" s="133">
        <f t="shared" si="184"/>
        <v>26762</v>
      </c>
      <c r="BA410" s="134">
        <f t="shared" si="173"/>
        <v>0</v>
      </c>
      <c r="BB410" s="134"/>
      <c r="BC410" s="134"/>
      <c r="BD410" s="64"/>
      <c r="BE410" s="31">
        <v>755</v>
      </c>
      <c r="BF410" s="32" t="s">
        <v>463</v>
      </c>
      <c r="BG410" s="135">
        <v>0</v>
      </c>
      <c r="BH410" s="33">
        <v>0</v>
      </c>
      <c r="BI410" s="33"/>
      <c r="BJ410" s="34">
        <v>0</v>
      </c>
      <c r="BK410" s="35">
        <f t="shared" si="185"/>
        <v>0</v>
      </c>
      <c r="BL410" s="34">
        <v>0</v>
      </c>
      <c r="BM410" s="34">
        <v>0</v>
      </c>
      <c r="BN410" s="35">
        <f t="shared" si="174"/>
        <v>0</v>
      </c>
      <c r="BO410" s="36">
        <f t="shared" si="175"/>
        <v>0</v>
      </c>
      <c r="BP410" s="37"/>
      <c r="BQ410" s="35">
        <f t="shared" si="186"/>
        <v>0</v>
      </c>
      <c r="BR410" s="37"/>
      <c r="BS410" s="136">
        <f t="shared" si="187"/>
        <v>0</v>
      </c>
      <c r="BT410" s="137">
        <f t="shared" si="188"/>
        <v>0</v>
      </c>
      <c r="BU410" s="138">
        <f t="shared" si="189"/>
        <v>0</v>
      </c>
      <c r="BV410" s="137">
        <v>0</v>
      </c>
      <c r="BW410" s="35">
        <f t="shared" si="190"/>
        <v>0</v>
      </c>
      <c r="BX410" s="49" t="s">
        <v>26</v>
      </c>
      <c r="BY410" s="36">
        <f t="shared" si="176"/>
        <v>0</v>
      </c>
      <c r="BZ410" s="139"/>
      <c r="CA410" s="70"/>
      <c r="CB410" s="124">
        <v>755</v>
      </c>
      <c r="CC410" s="125">
        <v>0</v>
      </c>
      <c r="CD410" s="140">
        <v>0</v>
      </c>
      <c r="CE410" s="140">
        <v>0</v>
      </c>
      <c r="CF410" s="140">
        <v>0</v>
      </c>
      <c r="CG410" s="141">
        <v>0</v>
      </c>
      <c r="CK410" s="139"/>
    </row>
    <row r="411" spans="1:89" x14ac:dyDescent="0.25">
      <c r="A411" s="119">
        <v>760</v>
      </c>
      <c r="B411" s="119">
        <v>752</v>
      </c>
      <c r="C411" s="120" t="s">
        <v>464</v>
      </c>
      <c r="D411" s="8">
        <f t="shared" si="177"/>
        <v>57.99</v>
      </c>
      <c r="E411" s="9">
        <f t="shared" si="191"/>
        <v>650428</v>
      </c>
      <c r="F411" s="9">
        <f t="shared" si="191"/>
        <v>0</v>
      </c>
      <c r="G411" s="9">
        <f t="shared" si="191"/>
        <v>49106</v>
      </c>
      <c r="H411" s="26">
        <f t="shared" si="178"/>
        <v>699534</v>
      </c>
      <c r="I411" s="27"/>
      <c r="J411" s="11">
        <f t="shared" si="165"/>
        <v>58620.71868915762</v>
      </c>
      <c r="K411" s="121">
        <f t="shared" si="179"/>
        <v>0.32256952126281874</v>
      </c>
      <c r="L411" s="28">
        <f t="shared" si="180"/>
        <v>49106</v>
      </c>
      <c r="M411" s="26">
        <f t="shared" si="181"/>
        <v>107726.71868915763</v>
      </c>
      <c r="N411" s="29"/>
      <c r="O411" s="30">
        <f t="shared" si="166"/>
        <v>591807.28131084237</v>
      </c>
      <c r="Q411" s="11">
        <f t="shared" si="167"/>
        <v>38073</v>
      </c>
      <c r="R411" s="9">
        <f t="shared" si="168"/>
        <v>58620.71868915762</v>
      </c>
      <c r="S411" s="9">
        <f t="shared" si="169"/>
        <v>51785</v>
      </c>
      <c r="T411" s="10">
        <f t="shared" si="170"/>
        <v>145799.71868915763</v>
      </c>
      <c r="V411" s="30">
        <f t="shared" si="171"/>
        <v>268909.49474626413</v>
      </c>
      <c r="W411" s="123"/>
      <c r="X411" s="124">
        <v>760</v>
      </c>
      <c r="Y411" s="125">
        <v>57.99</v>
      </c>
      <c r="Z411" s="125">
        <v>0</v>
      </c>
      <c r="AA411" s="126">
        <v>0</v>
      </c>
      <c r="AB411" s="127">
        <v>650428</v>
      </c>
      <c r="AC411" s="127">
        <v>0</v>
      </c>
      <c r="AD411" s="127">
        <v>650428</v>
      </c>
      <c r="AE411" s="127">
        <v>0</v>
      </c>
      <c r="AF411" s="127">
        <v>49106</v>
      </c>
      <c r="AG411" s="127">
        <v>699534</v>
      </c>
      <c r="AH411" s="127">
        <v>35394</v>
      </c>
      <c r="AI411" s="127">
        <v>0</v>
      </c>
      <c r="AJ411" s="127">
        <v>2679</v>
      </c>
      <c r="AK411" s="127">
        <v>38073</v>
      </c>
      <c r="AL411" s="128">
        <v>737607</v>
      </c>
      <c r="AN411" s="124">
        <v>760</v>
      </c>
      <c r="AO411" s="129">
        <v>752</v>
      </c>
      <c r="AP411" s="130" t="s">
        <v>464</v>
      </c>
      <c r="AQ411" s="131">
        <f t="shared" si="172"/>
        <v>650428</v>
      </c>
      <c r="AR411" s="132">
        <v>558449</v>
      </c>
      <c r="AS411" s="131">
        <f t="shared" si="182"/>
        <v>91979</v>
      </c>
      <c r="AT411" s="131">
        <v>49593</v>
      </c>
      <c r="AU411" s="131">
        <v>10695.75</v>
      </c>
      <c r="AV411" s="131">
        <v>18901.25</v>
      </c>
      <c r="AW411" s="131">
        <v>10025.75</v>
      </c>
      <c r="AX411" s="131">
        <v>3561</v>
      </c>
      <c r="AY411" s="131">
        <f t="shared" si="183"/>
        <v>-3025.2552537358715</v>
      </c>
      <c r="AZ411" s="133">
        <f t="shared" si="184"/>
        <v>181730.49474626413</v>
      </c>
      <c r="BA411" s="134">
        <f t="shared" si="173"/>
        <v>58620.71868915762</v>
      </c>
      <c r="BB411" s="134"/>
      <c r="BC411" s="134"/>
      <c r="BD411" s="64"/>
      <c r="BE411" s="31">
        <v>760</v>
      </c>
      <c r="BF411" s="32" t="s">
        <v>464</v>
      </c>
      <c r="BG411" s="135">
        <v>0</v>
      </c>
      <c r="BH411" s="33">
        <v>0</v>
      </c>
      <c r="BI411" s="33"/>
      <c r="BJ411" s="34">
        <v>0</v>
      </c>
      <c r="BK411" s="35">
        <f t="shared" si="185"/>
        <v>0</v>
      </c>
      <c r="BL411" s="34">
        <v>0</v>
      </c>
      <c r="BM411" s="34">
        <v>0</v>
      </c>
      <c r="BN411" s="35">
        <f t="shared" si="174"/>
        <v>0</v>
      </c>
      <c r="BO411" s="36">
        <f t="shared" si="175"/>
        <v>0</v>
      </c>
      <c r="BP411" s="37"/>
      <c r="BQ411" s="35">
        <f t="shared" si="186"/>
        <v>0</v>
      </c>
      <c r="BR411" s="37"/>
      <c r="BS411" s="136">
        <f t="shared" si="187"/>
        <v>91979</v>
      </c>
      <c r="BT411" s="137">
        <f t="shared" si="188"/>
        <v>91979</v>
      </c>
      <c r="BU411" s="138">
        <f t="shared" si="189"/>
        <v>0</v>
      </c>
      <c r="BV411" s="137">
        <v>-3025.2552537358715</v>
      </c>
      <c r="BW411" s="35">
        <f t="shared" si="190"/>
        <v>-3025.2552537358715</v>
      </c>
      <c r="BX411" s="49" t="s">
        <v>26</v>
      </c>
      <c r="BY411" s="36">
        <f t="shared" si="176"/>
        <v>-3025.2552537358715</v>
      </c>
      <c r="BZ411" s="139"/>
      <c r="CA411" s="70"/>
      <c r="CB411" s="124">
        <v>760</v>
      </c>
      <c r="CC411" s="125">
        <v>0</v>
      </c>
      <c r="CD411" s="140">
        <v>0</v>
      </c>
      <c r="CE411" s="140">
        <v>0</v>
      </c>
      <c r="CF411" s="140">
        <v>0</v>
      </c>
      <c r="CG411" s="141">
        <v>0</v>
      </c>
      <c r="CK411" s="139"/>
    </row>
    <row r="412" spans="1:89" x14ac:dyDescent="0.25">
      <c r="A412" s="119">
        <v>763</v>
      </c>
      <c r="B412" s="119">
        <v>790</v>
      </c>
      <c r="C412" s="120" t="s">
        <v>465</v>
      </c>
      <c r="D412" s="8">
        <f t="shared" si="177"/>
        <v>3.85</v>
      </c>
      <c r="E412" s="9">
        <f t="shared" si="191"/>
        <v>48865</v>
      </c>
      <c r="F412" s="9">
        <f t="shared" si="191"/>
        <v>0</v>
      </c>
      <c r="G412" s="9">
        <f t="shared" si="191"/>
        <v>3438</v>
      </c>
      <c r="H412" s="26">
        <f t="shared" si="178"/>
        <v>52303</v>
      </c>
      <c r="I412" s="27"/>
      <c r="J412" s="11">
        <f t="shared" si="165"/>
        <v>15624.116652051263</v>
      </c>
      <c r="K412" s="121">
        <f t="shared" si="179"/>
        <v>0.52158199782766879</v>
      </c>
      <c r="L412" s="28">
        <f t="shared" si="180"/>
        <v>3438</v>
      </c>
      <c r="M412" s="26">
        <f t="shared" si="181"/>
        <v>19062.116652051263</v>
      </c>
      <c r="N412" s="29"/>
      <c r="O412" s="30">
        <f t="shared" si="166"/>
        <v>33240.883347948737</v>
      </c>
      <c r="Q412" s="11">
        <f t="shared" si="167"/>
        <v>0</v>
      </c>
      <c r="R412" s="9">
        <f t="shared" si="168"/>
        <v>15624.116652051263</v>
      </c>
      <c r="S412" s="9">
        <f t="shared" si="169"/>
        <v>3438</v>
      </c>
      <c r="T412" s="10">
        <f t="shared" si="170"/>
        <v>19062.116652051263</v>
      </c>
      <c r="V412" s="30">
        <f t="shared" si="171"/>
        <v>33393.245229175809</v>
      </c>
      <c r="W412" s="123"/>
      <c r="X412" s="124">
        <v>763</v>
      </c>
      <c r="Y412" s="125">
        <v>3.85</v>
      </c>
      <c r="Z412" s="125">
        <v>0</v>
      </c>
      <c r="AA412" s="126">
        <v>0</v>
      </c>
      <c r="AB412" s="127">
        <v>48865</v>
      </c>
      <c r="AC412" s="127">
        <v>0</v>
      </c>
      <c r="AD412" s="127">
        <v>48865</v>
      </c>
      <c r="AE412" s="127">
        <v>0</v>
      </c>
      <c r="AF412" s="127">
        <v>3438</v>
      </c>
      <c r="AG412" s="127">
        <v>52303</v>
      </c>
      <c r="AH412" s="127">
        <v>0</v>
      </c>
      <c r="AI412" s="127">
        <v>0</v>
      </c>
      <c r="AJ412" s="127">
        <v>0</v>
      </c>
      <c r="AK412" s="127">
        <v>0</v>
      </c>
      <c r="AL412" s="128">
        <v>52303</v>
      </c>
      <c r="AN412" s="124">
        <v>763</v>
      </c>
      <c r="AO412" s="129">
        <v>790</v>
      </c>
      <c r="AP412" s="130" t="s">
        <v>465</v>
      </c>
      <c r="AQ412" s="131">
        <f t="shared" si="172"/>
        <v>48865</v>
      </c>
      <c r="AR412" s="132">
        <v>24986</v>
      </c>
      <c r="AS412" s="131">
        <f t="shared" si="182"/>
        <v>23879</v>
      </c>
      <c r="AT412" s="131">
        <v>2791</v>
      </c>
      <c r="AU412" s="131">
        <v>3455.5</v>
      </c>
      <c r="AV412" s="131">
        <v>0</v>
      </c>
      <c r="AW412" s="131">
        <v>0</v>
      </c>
      <c r="AX412" s="131">
        <v>0</v>
      </c>
      <c r="AY412" s="131">
        <f t="shared" si="183"/>
        <v>-170.25477082419275</v>
      </c>
      <c r="AZ412" s="133">
        <f t="shared" si="184"/>
        <v>29955.245229175809</v>
      </c>
      <c r="BA412" s="134">
        <f t="shared" si="173"/>
        <v>15624.116652051263</v>
      </c>
      <c r="BB412" s="134"/>
      <c r="BC412" s="134"/>
      <c r="BD412" s="64"/>
      <c r="BE412" s="31">
        <v>763</v>
      </c>
      <c r="BF412" s="32" t="s">
        <v>465</v>
      </c>
      <c r="BG412" s="135">
        <v>0</v>
      </c>
      <c r="BH412" s="33">
        <v>0</v>
      </c>
      <c r="BI412" s="33"/>
      <c r="BJ412" s="34">
        <v>0</v>
      </c>
      <c r="BK412" s="35">
        <f t="shared" si="185"/>
        <v>0</v>
      </c>
      <c r="BL412" s="34">
        <v>0</v>
      </c>
      <c r="BM412" s="34">
        <v>0</v>
      </c>
      <c r="BN412" s="35">
        <f t="shared" si="174"/>
        <v>0</v>
      </c>
      <c r="BO412" s="36">
        <f t="shared" si="175"/>
        <v>0</v>
      </c>
      <c r="BP412" s="37"/>
      <c r="BQ412" s="35">
        <f t="shared" si="186"/>
        <v>0</v>
      </c>
      <c r="BR412" s="37"/>
      <c r="BS412" s="136">
        <f t="shared" si="187"/>
        <v>23879</v>
      </c>
      <c r="BT412" s="137">
        <f t="shared" si="188"/>
        <v>23879</v>
      </c>
      <c r="BU412" s="138">
        <f t="shared" si="189"/>
        <v>0</v>
      </c>
      <c r="BV412" s="137">
        <v>-170.25477082419275</v>
      </c>
      <c r="BW412" s="35">
        <f t="shared" si="190"/>
        <v>-170.25477082419275</v>
      </c>
      <c r="BX412" s="49" t="s">
        <v>26</v>
      </c>
      <c r="BY412" s="36">
        <f t="shared" si="176"/>
        <v>-170.25477082419275</v>
      </c>
      <c r="BZ412" s="139"/>
      <c r="CA412" s="70"/>
      <c r="CB412" s="124">
        <v>763</v>
      </c>
      <c r="CC412" s="125">
        <v>0</v>
      </c>
      <c r="CD412" s="140">
        <v>0</v>
      </c>
      <c r="CE412" s="140">
        <v>0</v>
      </c>
      <c r="CF412" s="140">
        <v>0</v>
      </c>
      <c r="CG412" s="141">
        <v>0</v>
      </c>
      <c r="CK412" s="139"/>
    </row>
    <row r="413" spans="1:89" x14ac:dyDescent="0.25">
      <c r="A413" s="119">
        <v>765</v>
      </c>
      <c r="B413" s="119">
        <v>755</v>
      </c>
      <c r="C413" s="120" t="s">
        <v>466</v>
      </c>
      <c r="D413" s="8">
        <f t="shared" si="177"/>
        <v>0</v>
      </c>
      <c r="E413" s="9">
        <f t="shared" si="191"/>
        <v>0</v>
      </c>
      <c r="F413" s="9">
        <f t="shared" si="191"/>
        <v>0</v>
      </c>
      <c r="G413" s="9">
        <f t="shared" si="191"/>
        <v>0</v>
      </c>
      <c r="H413" s="26">
        <f t="shared" si="178"/>
        <v>0</v>
      </c>
      <c r="I413" s="27"/>
      <c r="J413" s="11">
        <f t="shared" si="165"/>
        <v>0</v>
      </c>
      <c r="K413" s="121">
        <f t="shared" si="179"/>
        <v>0</v>
      </c>
      <c r="L413" s="28">
        <f t="shared" si="180"/>
        <v>0</v>
      </c>
      <c r="M413" s="26">
        <f t="shared" si="181"/>
        <v>0</v>
      </c>
      <c r="N413" s="29"/>
      <c r="O413" s="30">
        <f t="shared" si="166"/>
        <v>0</v>
      </c>
      <c r="Q413" s="11">
        <f t="shared" si="167"/>
        <v>0</v>
      </c>
      <c r="R413" s="9">
        <f t="shared" si="168"/>
        <v>0</v>
      </c>
      <c r="S413" s="9">
        <f t="shared" si="169"/>
        <v>0</v>
      </c>
      <c r="T413" s="10">
        <f t="shared" si="170"/>
        <v>0</v>
      </c>
      <c r="V413" s="30">
        <f t="shared" si="171"/>
        <v>4109.75</v>
      </c>
      <c r="W413" s="123"/>
      <c r="X413" s="124">
        <v>765</v>
      </c>
      <c r="Y413" s="125"/>
      <c r="Z413" s="125"/>
      <c r="AA413" s="126"/>
      <c r="AB413" s="127"/>
      <c r="AC413" s="127"/>
      <c r="AD413" s="127"/>
      <c r="AE413" s="127"/>
      <c r="AF413" s="127"/>
      <c r="AG413" s="127"/>
      <c r="AH413" s="127"/>
      <c r="AI413" s="127"/>
      <c r="AJ413" s="127"/>
      <c r="AK413" s="127"/>
      <c r="AL413" s="128"/>
      <c r="AN413" s="124">
        <v>765</v>
      </c>
      <c r="AO413" s="129">
        <v>755</v>
      </c>
      <c r="AP413" s="130" t="s">
        <v>466</v>
      </c>
      <c r="AQ413" s="131">
        <f t="shared" si="172"/>
        <v>0</v>
      </c>
      <c r="AR413" s="132">
        <v>0</v>
      </c>
      <c r="AS413" s="131">
        <f t="shared" si="182"/>
        <v>0</v>
      </c>
      <c r="AT413" s="131">
        <v>0</v>
      </c>
      <c r="AU413" s="131">
        <v>0</v>
      </c>
      <c r="AV413" s="131">
        <v>0</v>
      </c>
      <c r="AW413" s="131">
        <v>4109.75</v>
      </c>
      <c r="AX413" s="131">
        <v>0</v>
      </c>
      <c r="AY413" s="131">
        <f t="shared" si="183"/>
        <v>0</v>
      </c>
      <c r="AZ413" s="133">
        <f t="shared" si="184"/>
        <v>4109.75</v>
      </c>
      <c r="BA413" s="134">
        <f t="shared" si="173"/>
        <v>0</v>
      </c>
      <c r="BB413" s="134"/>
      <c r="BC413" s="134"/>
      <c r="BD413" s="64"/>
      <c r="BE413" s="31">
        <v>765</v>
      </c>
      <c r="BF413" s="32" t="s">
        <v>466</v>
      </c>
      <c r="BG413" s="135">
        <v>0</v>
      </c>
      <c r="BH413" s="33">
        <v>0</v>
      </c>
      <c r="BI413" s="33"/>
      <c r="BJ413" s="34">
        <v>0</v>
      </c>
      <c r="BK413" s="35">
        <f t="shared" si="185"/>
        <v>0</v>
      </c>
      <c r="BL413" s="34">
        <v>0</v>
      </c>
      <c r="BM413" s="34">
        <v>0</v>
      </c>
      <c r="BN413" s="35">
        <f t="shared" si="174"/>
        <v>0</v>
      </c>
      <c r="BO413" s="36">
        <f t="shared" si="175"/>
        <v>0</v>
      </c>
      <c r="BP413" s="37"/>
      <c r="BQ413" s="35">
        <f t="shared" si="186"/>
        <v>0</v>
      </c>
      <c r="BR413" s="37"/>
      <c r="BS413" s="136">
        <f t="shared" si="187"/>
        <v>0</v>
      </c>
      <c r="BT413" s="137">
        <f t="shared" si="188"/>
        <v>0</v>
      </c>
      <c r="BU413" s="138">
        <f t="shared" si="189"/>
        <v>0</v>
      </c>
      <c r="BV413" s="137">
        <v>0</v>
      </c>
      <c r="BW413" s="35">
        <f t="shared" si="190"/>
        <v>0</v>
      </c>
      <c r="BX413" s="49" t="s">
        <v>26</v>
      </c>
      <c r="BY413" s="36">
        <f t="shared" si="176"/>
        <v>0</v>
      </c>
      <c r="BZ413" s="139"/>
      <c r="CA413" s="70"/>
      <c r="CB413" s="124">
        <v>765</v>
      </c>
      <c r="CC413" s="125"/>
      <c r="CD413" s="140"/>
      <c r="CE413" s="140"/>
      <c r="CF413" s="140"/>
      <c r="CG413" s="141"/>
      <c r="CK413" s="139"/>
    </row>
    <row r="414" spans="1:89" x14ac:dyDescent="0.25">
      <c r="A414" s="119">
        <v>766</v>
      </c>
      <c r="B414" s="119">
        <v>766</v>
      </c>
      <c r="C414" s="142" t="s">
        <v>467</v>
      </c>
      <c r="D414" s="8">
        <f t="shared" si="177"/>
        <v>4.0600000000000005</v>
      </c>
      <c r="E414" s="9">
        <f t="shared" si="191"/>
        <v>63118</v>
      </c>
      <c r="F414" s="9">
        <f t="shared" si="191"/>
        <v>0</v>
      </c>
      <c r="G414" s="9">
        <f t="shared" si="191"/>
        <v>3617</v>
      </c>
      <c r="H414" s="26">
        <f t="shared" si="178"/>
        <v>66735</v>
      </c>
      <c r="I414" s="27"/>
      <c r="J414" s="11">
        <f t="shared" si="165"/>
        <v>-38.391026857800625</v>
      </c>
      <c r="K414" s="121">
        <f t="shared" si="179"/>
        <v>-2.2114973296683887E-3</v>
      </c>
      <c r="L414" s="28">
        <f t="shared" si="180"/>
        <v>3617</v>
      </c>
      <c r="M414" s="26">
        <f t="shared" si="181"/>
        <v>3578.6089731421994</v>
      </c>
      <c r="N414" s="29"/>
      <c r="O414" s="30">
        <f t="shared" si="166"/>
        <v>63156.391026857804</v>
      </c>
      <c r="Q414" s="11">
        <f t="shared" si="167"/>
        <v>0</v>
      </c>
      <c r="R414" s="9">
        <f t="shared" si="168"/>
        <v>-38.391026857800625</v>
      </c>
      <c r="S414" s="9">
        <f t="shared" si="169"/>
        <v>3617</v>
      </c>
      <c r="T414" s="10">
        <f t="shared" si="170"/>
        <v>3578.6089731421994</v>
      </c>
      <c r="V414" s="30">
        <f t="shared" si="171"/>
        <v>20976.743709732316</v>
      </c>
      <c r="W414" s="123"/>
      <c r="X414" s="124">
        <v>766</v>
      </c>
      <c r="Y414" s="125">
        <v>4.0600000000000005</v>
      </c>
      <c r="Z414" s="125">
        <v>1.0292761928491084E-2</v>
      </c>
      <c r="AA414" s="126">
        <v>0</v>
      </c>
      <c r="AB414" s="127">
        <v>63118</v>
      </c>
      <c r="AC414" s="127">
        <v>0</v>
      </c>
      <c r="AD414" s="127">
        <v>63118</v>
      </c>
      <c r="AE414" s="127">
        <v>0</v>
      </c>
      <c r="AF414" s="127">
        <v>3617</v>
      </c>
      <c r="AG414" s="127">
        <v>66735</v>
      </c>
      <c r="AH414" s="127">
        <v>0</v>
      </c>
      <c r="AI414" s="127">
        <v>0</v>
      </c>
      <c r="AJ414" s="127">
        <v>0</v>
      </c>
      <c r="AK414" s="127">
        <v>0</v>
      </c>
      <c r="AL414" s="128">
        <v>66735</v>
      </c>
      <c r="AN414" s="124">
        <v>766</v>
      </c>
      <c r="AO414" s="129">
        <v>766</v>
      </c>
      <c r="AP414" s="130" t="s">
        <v>467</v>
      </c>
      <c r="AQ414" s="131">
        <f t="shared" si="172"/>
        <v>63118</v>
      </c>
      <c r="AR414" s="132">
        <v>69672</v>
      </c>
      <c r="AS414" s="131">
        <f t="shared" si="182"/>
        <v>0</v>
      </c>
      <c r="AT414" s="131">
        <v>955</v>
      </c>
      <c r="AU414" s="131">
        <v>6205</v>
      </c>
      <c r="AV414" s="131">
        <v>2037.25</v>
      </c>
      <c r="AW414" s="131">
        <v>2923.25</v>
      </c>
      <c r="AX414" s="131">
        <v>5297.5</v>
      </c>
      <c r="AY414" s="131">
        <f t="shared" si="183"/>
        <v>-58.256290267683198</v>
      </c>
      <c r="AZ414" s="133">
        <f t="shared" si="184"/>
        <v>17359.743709732316</v>
      </c>
      <c r="BA414" s="134">
        <f t="shared" si="173"/>
        <v>-38.391026857800625</v>
      </c>
      <c r="BB414" s="134"/>
      <c r="BC414" s="134"/>
      <c r="BD414" s="64"/>
      <c r="BE414" s="31">
        <v>766</v>
      </c>
      <c r="BF414" s="32" t="s">
        <v>468</v>
      </c>
      <c r="BG414" s="135">
        <v>0</v>
      </c>
      <c r="BH414" s="33">
        <v>0</v>
      </c>
      <c r="BI414" s="33"/>
      <c r="BJ414" s="34">
        <v>0</v>
      </c>
      <c r="BK414" s="35">
        <f t="shared" si="185"/>
        <v>0</v>
      </c>
      <c r="BL414" s="34">
        <v>0</v>
      </c>
      <c r="BM414" s="34">
        <v>0</v>
      </c>
      <c r="BN414" s="35">
        <f t="shared" si="174"/>
        <v>0</v>
      </c>
      <c r="BO414" s="36">
        <f t="shared" si="175"/>
        <v>0</v>
      </c>
      <c r="BP414" s="37"/>
      <c r="BQ414" s="35">
        <f t="shared" si="186"/>
        <v>0</v>
      </c>
      <c r="BR414" s="37"/>
      <c r="BS414" s="136">
        <f t="shared" si="187"/>
        <v>0</v>
      </c>
      <c r="BT414" s="137">
        <f t="shared" si="188"/>
        <v>0</v>
      </c>
      <c r="BU414" s="138">
        <f t="shared" si="189"/>
        <v>0</v>
      </c>
      <c r="BV414" s="137">
        <v>-58.256290267683198</v>
      </c>
      <c r="BW414" s="35">
        <f t="shared" si="190"/>
        <v>-58.256290267683198</v>
      </c>
      <c r="BX414" s="49" t="s">
        <v>26</v>
      </c>
      <c r="BY414" s="36">
        <f t="shared" si="176"/>
        <v>-58.256290267683198</v>
      </c>
      <c r="BZ414" s="139"/>
      <c r="CA414" s="70"/>
      <c r="CB414" s="124">
        <v>766</v>
      </c>
      <c r="CC414" s="125">
        <v>0</v>
      </c>
      <c r="CD414" s="140">
        <v>0</v>
      </c>
      <c r="CE414" s="140">
        <v>0</v>
      </c>
      <c r="CF414" s="140">
        <v>0</v>
      </c>
      <c r="CG414" s="141">
        <v>0</v>
      </c>
      <c r="CK414" s="139"/>
    </row>
    <row r="415" spans="1:89" x14ac:dyDescent="0.25">
      <c r="A415" s="119">
        <v>767</v>
      </c>
      <c r="B415" s="119">
        <v>756</v>
      </c>
      <c r="C415" s="120" t="s">
        <v>469</v>
      </c>
      <c r="D415" s="8">
        <f t="shared" si="177"/>
        <v>38.700000000000003</v>
      </c>
      <c r="E415" s="9">
        <f t="shared" si="191"/>
        <v>514243</v>
      </c>
      <c r="F415" s="9">
        <f t="shared" si="191"/>
        <v>0</v>
      </c>
      <c r="G415" s="9">
        <f t="shared" si="191"/>
        <v>33666</v>
      </c>
      <c r="H415" s="26">
        <f t="shared" si="178"/>
        <v>547909</v>
      </c>
      <c r="I415" s="27"/>
      <c r="J415" s="11">
        <f t="shared" si="165"/>
        <v>280639.34742903593</v>
      </c>
      <c r="K415" s="121">
        <f t="shared" si="179"/>
        <v>0.64363957439176644</v>
      </c>
      <c r="L415" s="28">
        <f t="shared" si="180"/>
        <v>33666</v>
      </c>
      <c r="M415" s="26">
        <f t="shared" si="181"/>
        <v>314305.34742903593</v>
      </c>
      <c r="N415" s="29"/>
      <c r="O415" s="30">
        <f t="shared" si="166"/>
        <v>233603.65257096407</v>
      </c>
      <c r="Q415" s="11">
        <f t="shared" si="167"/>
        <v>14695</v>
      </c>
      <c r="R415" s="9">
        <f t="shared" si="168"/>
        <v>280639.34742903593</v>
      </c>
      <c r="S415" s="9">
        <f t="shared" si="169"/>
        <v>34559</v>
      </c>
      <c r="T415" s="10">
        <f t="shared" si="170"/>
        <v>329000.34742903593</v>
      </c>
      <c r="V415" s="30">
        <f t="shared" si="171"/>
        <v>484380.40992245165</v>
      </c>
      <c r="W415" s="123"/>
      <c r="X415" s="124">
        <v>767</v>
      </c>
      <c r="Y415" s="125">
        <v>38.700000000000003</v>
      </c>
      <c r="Z415" s="125">
        <v>0</v>
      </c>
      <c r="AA415" s="126">
        <v>0</v>
      </c>
      <c r="AB415" s="127">
        <v>514243</v>
      </c>
      <c r="AC415" s="127">
        <v>0</v>
      </c>
      <c r="AD415" s="127">
        <v>514243</v>
      </c>
      <c r="AE415" s="127">
        <v>0</v>
      </c>
      <c r="AF415" s="127">
        <v>33666</v>
      </c>
      <c r="AG415" s="127">
        <v>547909</v>
      </c>
      <c r="AH415" s="127">
        <v>13802</v>
      </c>
      <c r="AI415" s="127">
        <v>0</v>
      </c>
      <c r="AJ415" s="127">
        <v>893</v>
      </c>
      <c r="AK415" s="127">
        <v>14695</v>
      </c>
      <c r="AL415" s="128">
        <v>562604</v>
      </c>
      <c r="AN415" s="124">
        <v>767</v>
      </c>
      <c r="AO415" s="129">
        <v>756</v>
      </c>
      <c r="AP415" s="130" t="s">
        <v>469</v>
      </c>
      <c r="AQ415" s="131">
        <f t="shared" si="172"/>
        <v>514243</v>
      </c>
      <c r="AR415" s="132">
        <v>88283</v>
      </c>
      <c r="AS415" s="131">
        <f t="shared" si="182"/>
        <v>425960</v>
      </c>
      <c r="AT415" s="131">
        <v>1723</v>
      </c>
      <c r="AU415" s="131">
        <v>8441.5</v>
      </c>
      <c r="AV415" s="131">
        <v>0</v>
      </c>
      <c r="AW415" s="131">
        <v>0</v>
      </c>
      <c r="AX415" s="131">
        <v>0</v>
      </c>
      <c r="AY415" s="131">
        <f t="shared" si="183"/>
        <v>-105.09007754832601</v>
      </c>
      <c r="AZ415" s="133">
        <f t="shared" si="184"/>
        <v>436019.40992245165</v>
      </c>
      <c r="BA415" s="134">
        <f t="shared" si="173"/>
        <v>280639.34742903593</v>
      </c>
      <c r="BB415" s="134"/>
      <c r="BC415" s="134"/>
      <c r="BD415" s="64"/>
      <c r="BE415" s="31">
        <v>767</v>
      </c>
      <c r="BF415" s="32" t="s">
        <v>469</v>
      </c>
      <c r="BG415" s="135">
        <v>0</v>
      </c>
      <c r="BH415" s="33">
        <v>0</v>
      </c>
      <c r="BI415" s="33"/>
      <c r="BJ415" s="34">
        <v>0</v>
      </c>
      <c r="BK415" s="35">
        <f t="shared" si="185"/>
        <v>0</v>
      </c>
      <c r="BL415" s="34">
        <v>0</v>
      </c>
      <c r="BM415" s="34">
        <v>0</v>
      </c>
      <c r="BN415" s="35">
        <f t="shared" si="174"/>
        <v>0</v>
      </c>
      <c r="BO415" s="36">
        <f t="shared" si="175"/>
        <v>0</v>
      </c>
      <c r="BP415" s="37"/>
      <c r="BQ415" s="35">
        <f t="shared" si="186"/>
        <v>0</v>
      </c>
      <c r="BR415" s="37"/>
      <c r="BS415" s="136">
        <f t="shared" si="187"/>
        <v>425960</v>
      </c>
      <c r="BT415" s="137">
        <f t="shared" si="188"/>
        <v>425960</v>
      </c>
      <c r="BU415" s="138">
        <f t="shared" si="189"/>
        <v>0</v>
      </c>
      <c r="BV415" s="137">
        <v>-105.09007754832601</v>
      </c>
      <c r="BW415" s="35">
        <f t="shared" si="190"/>
        <v>-105.09007754832601</v>
      </c>
      <c r="BX415" s="49" t="s">
        <v>26</v>
      </c>
      <c r="BY415" s="36">
        <f t="shared" si="176"/>
        <v>-105.09007754832601</v>
      </c>
      <c r="BZ415" s="139"/>
      <c r="CA415" s="70"/>
      <c r="CB415" s="124">
        <v>767</v>
      </c>
      <c r="CC415" s="125">
        <v>0</v>
      </c>
      <c r="CD415" s="140">
        <v>0</v>
      </c>
      <c r="CE415" s="140">
        <v>0</v>
      </c>
      <c r="CF415" s="140">
        <v>0</v>
      </c>
      <c r="CG415" s="141">
        <v>0</v>
      </c>
      <c r="CK415" s="139"/>
    </row>
    <row r="416" spans="1:89" x14ac:dyDescent="0.25">
      <c r="A416" s="119">
        <v>770</v>
      </c>
      <c r="B416" s="119">
        <v>757</v>
      </c>
      <c r="C416" s="120" t="s">
        <v>470</v>
      </c>
      <c r="D416" s="8">
        <f t="shared" si="177"/>
        <v>0</v>
      </c>
      <c r="E416" s="9">
        <f t="shared" si="191"/>
        <v>0</v>
      </c>
      <c r="F416" s="9">
        <f t="shared" si="191"/>
        <v>0</v>
      </c>
      <c r="G416" s="9">
        <f t="shared" si="191"/>
        <v>0</v>
      </c>
      <c r="H416" s="26">
        <f t="shared" si="178"/>
        <v>0</v>
      </c>
      <c r="I416" s="27"/>
      <c r="J416" s="11">
        <f t="shared" si="165"/>
        <v>0</v>
      </c>
      <c r="K416" s="121" t="str">
        <f t="shared" si="179"/>
        <v/>
      </c>
      <c r="L416" s="28">
        <f t="shared" si="180"/>
        <v>0</v>
      </c>
      <c r="M416" s="26">
        <f t="shared" si="181"/>
        <v>0</v>
      </c>
      <c r="N416" s="29"/>
      <c r="O416" s="30">
        <f t="shared" si="166"/>
        <v>0</v>
      </c>
      <c r="Q416" s="11">
        <f t="shared" si="167"/>
        <v>0</v>
      </c>
      <c r="R416" s="9">
        <f t="shared" si="168"/>
        <v>0</v>
      </c>
      <c r="S416" s="9">
        <f t="shared" si="169"/>
        <v>0</v>
      </c>
      <c r="T416" s="10">
        <f t="shared" si="170"/>
        <v>0</v>
      </c>
      <c r="V416" s="30">
        <f t="shared" si="171"/>
        <v>0</v>
      </c>
      <c r="W416" s="123"/>
      <c r="X416" s="124">
        <v>770</v>
      </c>
      <c r="Y416" s="125"/>
      <c r="Z416" s="125"/>
      <c r="AA416" s="126"/>
      <c r="AB416" s="127"/>
      <c r="AC416" s="127"/>
      <c r="AD416" s="127"/>
      <c r="AE416" s="127"/>
      <c r="AF416" s="127"/>
      <c r="AG416" s="127"/>
      <c r="AH416" s="127"/>
      <c r="AI416" s="127"/>
      <c r="AJ416" s="127"/>
      <c r="AK416" s="127"/>
      <c r="AL416" s="128"/>
      <c r="AN416" s="124">
        <v>770</v>
      </c>
      <c r="AO416" s="129">
        <v>757</v>
      </c>
      <c r="AP416" s="130" t="s">
        <v>470</v>
      </c>
      <c r="AQ416" s="131">
        <f t="shared" si="172"/>
        <v>0</v>
      </c>
      <c r="AR416" s="132">
        <v>0</v>
      </c>
      <c r="AS416" s="131">
        <f t="shared" si="182"/>
        <v>0</v>
      </c>
      <c r="AT416" s="131">
        <v>0</v>
      </c>
      <c r="AU416" s="131">
        <v>0</v>
      </c>
      <c r="AV416" s="131">
        <v>0</v>
      </c>
      <c r="AW416" s="131">
        <v>0</v>
      </c>
      <c r="AX416" s="131">
        <v>0</v>
      </c>
      <c r="AY416" s="131">
        <f t="shared" si="183"/>
        <v>0</v>
      </c>
      <c r="AZ416" s="133">
        <f t="shared" si="184"/>
        <v>0</v>
      </c>
      <c r="BA416" s="134">
        <f t="shared" si="173"/>
        <v>0</v>
      </c>
      <c r="BB416" s="134"/>
      <c r="BC416" s="134"/>
      <c r="BD416" s="64"/>
      <c r="BE416" s="31">
        <v>770</v>
      </c>
      <c r="BF416" s="32" t="s">
        <v>470</v>
      </c>
      <c r="BG416" s="135">
        <v>0</v>
      </c>
      <c r="BH416" s="33">
        <v>0</v>
      </c>
      <c r="BI416" s="33"/>
      <c r="BJ416" s="34">
        <v>0</v>
      </c>
      <c r="BK416" s="35">
        <f t="shared" si="185"/>
        <v>0</v>
      </c>
      <c r="BL416" s="34">
        <v>0</v>
      </c>
      <c r="BM416" s="34">
        <v>0</v>
      </c>
      <c r="BN416" s="35">
        <f t="shared" si="174"/>
        <v>0</v>
      </c>
      <c r="BO416" s="36">
        <f t="shared" si="175"/>
        <v>0</v>
      </c>
      <c r="BP416" s="37"/>
      <c r="BQ416" s="35">
        <f t="shared" si="186"/>
        <v>0</v>
      </c>
      <c r="BR416" s="37"/>
      <c r="BS416" s="136">
        <f t="shared" si="187"/>
        <v>0</v>
      </c>
      <c r="BT416" s="137">
        <f t="shared" si="188"/>
        <v>0</v>
      </c>
      <c r="BU416" s="138">
        <f t="shared" si="189"/>
        <v>0</v>
      </c>
      <c r="BV416" s="137">
        <v>0</v>
      </c>
      <c r="BW416" s="35">
        <f t="shared" si="190"/>
        <v>0</v>
      </c>
      <c r="BX416" s="49" t="s">
        <v>26</v>
      </c>
      <c r="BY416" s="36">
        <f t="shared" si="176"/>
        <v>0</v>
      </c>
      <c r="BZ416" s="139"/>
      <c r="CA416" s="70"/>
      <c r="CB416" s="124">
        <v>770</v>
      </c>
      <c r="CC416" s="125"/>
      <c r="CD416" s="140"/>
      <c r="CE416" s="140"/>
      <c r="CF416" s="140"/>
      <c r="CG416" s="141"/>
      <c r="CK416" s="139"/>
    </row>
    <row r="417" spans="1:89" x14ac:dyDescent="0.25">
      <c r="A417" s="119">
        <v>773</v>
      </c>
      <c r="B417" s="119">
        <v>763</v>
      </c>
      <c r="C417" s="120" t="s">
        <v>471</v>
      </c>
      <c r="D417" s="8">
        <f t="shared" si="177"/>
        <v>52.86</v>
      </c>
      <c r="E417" s="9">
        <f t="shared" si="191"/>
        <v>694094</v>
      </c>
      <c r="F417" s="9">
        <f t="shared" si="191"/>
        <v>0</v>
      </c>
      <c r="G417" s="9">
        <f t="shared" si="191"/>
        <v>46311</v>
      </c>
      <c r="H417" s="26">
        <f t="shared" si="178"/>
        <v>740405</v>
      </c>
      <c r="I417" s="27"/>
      <c r="J417" s="11">
        <f t="shared" si="165"/>
        <v>41818.889863364981</v>
      </c>
      <c r="K417" s="121">
        <f t="shared" si="179"/>
        <v>0.36466791758578443</v>
      </c>
      <c r="L417" s="28">
        <f t="shared" si="180"/>
        <v>46311</v>
      </c>
      <c r="M417" s="26">
        <f t="shared" si="181"/>
        <v>88129.889863364981</v>
      </c>
      <c r="N417" s="29"/>
      <c r="O417" s="30">
        <f t="shared" si="166"/>
        <v>652275.11013663502</v>
      </c>
      <c r="Q417" s="11">
        <f t="shared" si="167"/>
        <v>14277</v>
      </c>
      <c r="R417" s="9">
        <f t="shared" si="168"/>
        <v>41818.889863364981</v>
      </c>
      <c r="S417" s="9">
        <f t="shared" si="169"/>
        <v>47204</v>
      </c>
      <c r="T417" s="10">
        <f t="shared" si="170"/>
        <v>102406.88986336498</v>
      </c>
      <c r="V417" s="30">
        <f t="shared" si="171"/>
        <v>175264.63549955009</v>
      </c>
      <c r="W417" s="123"/>
      <c r="X417" s="124">
        <v>773</v>
      </c>
      <c r="Y417" s="125">
        <v>52.86</v>
      </c>
      <c r="Z417" s="125">
        <v>0</v>
      </c>
      <c r="AA417" s="126">
        <v>0</v>
      </c>
      <c r="AB417" s="127">
        <v>694094</v>
      </c>
      <c r="AC417" s="127">
        <v>0</v>
      </c>
      <c r="AD417" s="127">
        <v>694094</v>
      </c>
      <c r="AE417" s="127">
        <v>0</v>
      </c>
      <c r="AF417" s="127">
        <v>46311</v>
      </c>
      <c r="AG417" s="127">
        <v>740405</v>
      </c>
      <c r="AH417" s="127">
        <v>13384</v>
      </c>
      <c r="AI417" s="127">
        <v>0</v>
      </c>
      <c r="AJ417" s="127">
        <v>893</v>
      </c>
      <c r="AK417" s="127">
        <v>14277</v>
      </c>
      <c r="AL417" s="128">
        <v>754682</v>
      </c>
      <c r="AN417" s="124">
        <v>773</v>
      </c>
      <c r="AO417" s="129">
        <v>763</v>
      </c>
      <c r="AP417" s="130" t="s">
        <v>471</v>
      </c>
      <c r="AQ417" s="131">
        <f t="shared" si="172"/>
        <v>694094</v>
      </c>
      <c r="AR417" s="132">
        <v>630083</v>
      </c>
      <c r="AS417" s="131">
        <f t="shared" si="182"/>
        <v>64011</v>
      </c>
      <c r="AT417" s="131">
        <v>9067</v>
      </c>
      <c r="AU417" s="131">
        <v>7195</v>
      </c>
      <c r="AV417" s="131">
        <v>33794.5</v>
      </c>
      <c r="AW417" s="131">
        <v>0</v>
      </c>
      <c r="AX417" s="131">
        <v>1162.25</v>
      </c>
      <c r="AY417" s="131">
        <f t="shared" si="183"/>
        <v>-553.11450044989397</v>
      </c>
      <c r="AZ417" s="133">
        <f t="shared" si="184"/>
        <v>114676.6354995501</v>
      </c>
      <c r="BA417" s="134">
        <f t="shared" si="173"/>
        <v>41818.889863364981</v>
      </c>
      <c r="BB417" s="134"/>
      <c r="BC417" s="134"/>
      <c r="BD417" s="64"/>
      <c r="BE417" s="31">
        <v>773</v>
      </c>
      <c r="BF417" s="32" t="s">
        <v>471</v>
      </c>
      <c r="BG417" s="135">
        <v>0</v>
      </c>
      <c r="BH417" s="33">
        <v>0</v>
      </c>
      <c r="BI417" s="33"/>
      <c r="BJ417" s="34">
        <v>0</v>
      </c>
      <c r="BK417" s="35">
        <f t="shared" si="185"/>
        <v>0</v>
      </c>
      <c r="BL417" s="34">
        <v>0</v>
      </c>
      <c r="BM417" s="34">
        <v>0</v>
      </c>
      <c r="BN417" s="35">
        <f t="shared" si="174"/>
        <v>0</v>
      </c>
      <c r="BO417" s="36">
        <f t="shared" si="175"/>
        <v>0</v>
      </c>
      <c r="BP417" s="37"/>
      <c r="BQ417" s="35">
        <f t="shared" si="186"/>
        <v>0</v>
      </c>
      <c r="BR417" s="37"/>
      <c r="BS417" s="136">
        <f t="shared" si="187"/>
        <v>64011</v>
      </c>
      <c r="BT417" s="137">
        <f t="shared" si="188"/>
        <v>64011</v>
      </c>
      <c r="BU417" s="138">
        <f t="shared" si="189"/>
        <v>0</v>
      </c>
      <c r="BV417" s="137">
        <v>-553.11450044989397</v>
      </c>
      <c r="BW417" s="35">
        <f t="shared" si="190"/>
        <v>-553.11450044989397</v>
      </c>
      <c r="BX417" s="49" t="s">
        <v>26</v>
      </c>
      <c r="BY417" s="36">
        <f t="shared" si="176"/>
        <v>-553.11450044989397</v>
      </c>
      <c r="BZ417" s="139"/>
      <c r="CA417" s="70"/>
      <c r="CB417" s="124">
        <v>773</v>
      </c>
      <c r="CC417" s="125">
        <v>0</v>
      </c>
      <c r="CD417" s="140">
        <v>0</v>
      </c>
      <c r="CE417" s="140">
        <v>0</v>
      </c>
      <c r="CF417" s="140">
        <v>0</v>
      </c>
      <c r="CG417" s="141">
        <v>0</v>
      </c>
      <c r="CK417" s="139"/>
    </row>
    <row r="418" spans="1:89" x14ac:dyDescent="0.25">
      <c r="A418" s="119">
        <v>774</v>
      </c>
      <c r="B418" s="119">
        <v>789</v>
      </c>
      <c r="C418" s="120" t="s">
        <v>472</v>
      </c>
      <c r="D418" s="8">
        <f t="shared" si="177"/>
        <v>42.43</v>
      </c>
      <c r="E418" s="9">
        <f t="shared" si="191"/>
        <v>1044266.2680880354</v>
      </c>
      <c r="F418" s="9">
        <f t="shared" si="191"/>
        <v>0</v>
      </c>
      <c r="G418" s="9">
        <f t="shared" si="191"/>
        <v>34304</v>
      </c>
      <c r="H418" s="26">
        <f t="shared" si="178"/>
        <v>1078570.2680880353</v>
      </c>
      <c r="I418" s="27"/>
      <c r="J418" s="11">
        <f t="shared" si="165"/>
        <v>21922.657745621014</v>
      </c>
      <c r="K418" s="121">
        <f t="shared" si="179"/>
        <v>0.22368896805301847</v>
      </c>
      <c r="L418" s="28">
        <f t="shared" si="180"/>
        <v>34304</v>
      </c>
      <c r="M418" s="26">
        <f t="shared" si="181"/>
        <v>56226.657745621014</v>
      </c>
      <c r="N418" s="29"/>
      <c r="O418" s="30">
        <f t="shared" si="166"/>
        <v>1022343.6103424142</v>
      </c>
      <c r="Q418" s="11">
        <f t="shared" si="167"/>
        <v>89268</v>
      </c>
      <c r="R418" s="9">
        <f t="shared" si="168"/>
        <v>21922.657745621014</v>
      </c>
      <c r="S418" s="9">
        <f t="shared" si="169"/>
        <v>36914</v>
      </c>
      <c r="T418" s="10">
        <f t="shared" si="170"/>
        <v>145494.65774562102</v>
      </c>
      <c r="V418" s="30">
        <f t="shared" si="171"/>
        <v>221577.09133926057</v>
      </c>
      <c r="W418" s="123"/>
      <c r="X418" s="124">
        <v>774</v>
      </c>
      <c r="Y418" s="125">
        <v>42.43</v>
      </c>
      <c r="Z418" s="125">
        <v>1.0931305477376037</v>
      </c>
      <c r="AA418" s="126">
        <v>0</v>
      </c>
      <c r="AB418" s="127">
        <v>1138975</v>
      </c>
      <c r="AC418" s="127">
        <v>94710</v>
      </c>
      <c r="AD418" s="127">
        <v>1044265</v>
      </c>
      <c r="AE418" s="127">
        <v>0</v>
      </c>
      <c r="AF418" s="127">
        <v>34304</v>
      </c>
      <c r="AG418" s="127">
        <v>1078569</v>
      </c>
      <c r="AH418" s="127">
        <v>86658</v>
      </c>
      <c r="AI418" s="127">
        <v>0</v>
      </c>
      <c r="AJ418" s="127">
        <v>2610</v>
      </c>
      <c r="AK418" s="127">
        <v>89268</v>
      </c>
      <c r="AL418" s="128">
        <v>1167837</v>
      </c>
      <c r="AN418" s="124">
        <v>774</v>
      </c>
      <c r="AO418" s="129">
        <v>789</v>
      </c>
      <c r="AP418" s="130" t="s">
        <v>472</v>
      </c>
      <c r="AQ418" s="131">
        <f t="shared" si="172"/>
        <v>1044266.2680880354</v>
      </c>
      <c r="AR418" s="132">
        <v>1009939</v>
      </c>
      <c r="AS418" s="131">
        <f t="shared" si="182"/>
        <v>34327.268088035402</v>
      </c>
      <c r="AT418" s="131">
        <v>17408</v>
      </c>
      <c r="AU418" s="131">
        <v>10938.062201731052</v>
      </c>
      <c r="AV418" s="131">
        <v>17674.316383633239</v>
      </c>
      <c r="AW418" s="131">
        <v>6359.1018941672228</v>
      </c>
      <c r="AX418" s="131">
        <v>12359.172902796097</v>
      </c>
      <c r="AY418" s="131">
        <f t="shared" si="183"/>
        <v>-1060.8301311024479</v>
      </c>
      <c r="AZ418" s="133">
        <f t="shared" si="184"/>
        <v>98005.091339260573</v>
      </c>
      <c r="BA418" s="134">
        <f t="shared" si="173"/>
        <v>21922.657745621014</v>
      </c>
      <c r="BB418" s="134"/>
      <c r="BC418" s="134"/>
      <c r="BD418" s="64"/>
      <c r="BE418" s="31">
        <v>774</v>
      </c>
      <c r="BF418" s="32" t="s">
        <v>472</v>
      </c>
      <c r="BG418" s="135">
        <v>0</v>
      </c>
      <c r="BH418" s="33">
        <v>1.2680880354018882</v>
      </c>
      <c r="BI418" s="33"/>
      <c r="BJ418" s="34">
        <v>0</v>
      </c>
      <c r="BK418" s="35">
        <f t="shared" si="185"/>
        <v>1.2680880354018882</v>
      </c>
      <c r="BL418" s="34">
        <v>0</v>
      </c>
      <c r="BM418" s="34">
        <v>0</v>
      </c>
      <c r="BN418" s="35">
        <f t="shared" si="174"/>
        <v>0</v>
      </c>
      <c r="BO418" s="36">
        <f t="shared" si="175"/>
        <v>1.2680880354018882</v>
      </c>
      <c r="BP418" s="37"/>
      <c r="BQ418" s="35">
        <f t="shared" si="186"/>
        <v>0</v>
      </c>
      <c r="BR418" s="37"/>
      <c r="BS418" s="136">
        <f t="shared" si="187"/>
        <v>34327.268088035402</v>
      </c>
      <c r="BT418" s="137">
        <f t="shared" si="188"/>
        <v>34326</v>
      </c>
      <c r="BU418" s="138">
        <f t="shared" si="189"/>
        <v>1.2680880354018882</v>
      </c>
      <c r="BV418" s="137">
        <v>-1060.8301311024479</v>
      </c>
      <c r="BW418" s="35">
        <f t="shared" si="190"/>
        <v>-1060.8301311024479</v>
      </c>
      <c r="BX418" s="49" t="s">
        <v>26</v>
      </c>
      <c r="BY418" s="36">
        <f t="shared" si="176"/>
        <v>-1060.8301311024479</v>
      </c>
      <c r="BZ418" s="139"/>
      <c r="CA418" s="70"/>
      <c r="CB418" s="124">
        <v>774</v>
      </c>
      <c r="CC418" s="125">
        <v>3</v>
      </c>
      <c r="CD418" s="140">
        <v>86658</v>
      </c>
      <c r="CE418" s="140">
        <v>0</v>
      </c>
      <c r="CF418" s="140">
        <v>2610</v>
      </c>
      <c r="CG418" s="141">
        <v>89268</v>
      </c>
      <c r="CK418" s="139"/>
    </row>
    <row r="419" spans="1:89" x14ac:dyDescent="0.25">
      <c r="A419" s="119">
        <v>775</v>
      </c>
      <c r="B419" s="119">
        <v>759</v>
      </c>
      <c r="C419" s="120" t="s">
        <v>473</v>
      </c>
      <c r="D419" s="8">
        <f t="shared" si="177"/>
        <v>44.039999999999992</v>
      </c>
      <c r="E419" s="9">
        <f t="shared" si="191"/>
        <v>480845</v>
      </c>
      <c r="F419" s="9">
        <f t="shared" si="191"/>
        <v>0</v>
      </c>
      <c r="G419" s="9">
        <f t="shared" si="191"/>
        <v>37488</v>
      </c>
      <c r="H419" s="26">
        <f t="shared" si="178"/>
        <v>518333</v>
      </c>
      <c r="I419" s="27"/>
      <c r="J419" s="11">
        <f t="shared" si="165"/>
        <v>44700.782195807973</v>
      </c>
      <c r="K419" s="121">
        <f t="shared" si="179"/>
        <v>0.65900225849254723</v>
      </c>
      <c r="L419" s="28">
        <f t="shared" si="180"/>
        <v>37488</v>
      </c>
      <c r="M419" s="26">
        <f t="shared" si="181"/>
        <v>82188.782195807973</v>
      </c>
      <c r="N419" s="29"/>
      <c r="O419" s="30">
        <f t="shared" si="166"/>
        <v>436144.21780419204</v>
      </c>
      <c r="Q419" s="11">
        <f t="shared" si="167"/>
        <v>23930</v>
      </c>
      <c r="R419" s="9">
        <f t="shared" si="168"/>
        <v>44700.782195807973</v>
      </c>
      <c r="S419" s="9">
        <f t="shared" si="169"/>
        <v>39274</v>
      </c>
      <c r="T419" s="10">
        <f t="shared" si="170"/>
        <v>106118.78219580797</v>
      </c>
      <c r="V419" s="30">
        <f t="shared" si="171"/>
        <v>129249</v>
      </c>
      <c r="W419" s="123"/>
      <c r="X419" s="124">
        <v>775</v>
      </c>
      <c r="Y419" s="125">
        <v>44.039999999999992</v>
      </c>
      <c r="Z419" s="125">
        <v>6.1951219512195635E-2</v>
      </c>
      <c r="AA419" s="126">
        <v>0</v>
      </c>
      <c r="AB419" s="127">
        <v>480845</v>
      </c>
      <c r="AC419" s="127">
        <v>0</v>
      </c>
      <c r="AD419" s="127">
        <v>480845</v>
      </c>
      <c r="AE419" s="127">
        <v>0</v>
      </c>
      <c r="AF419" s="127">
        <v>37488</v>
      </c>
      <c r="AG419" s="127">
        <v>518333</v>
      </c>
      <c r="AH419" s="127">
        <v>22144</v>
      </c>
      <c r="AI419" s="127">
        <v>0</v>
      </c>
      <c r="AJ419" s="127">
        <v>1786</v>
      </c>
      <c r="AK419" s="127">
        <v>23930</v>
      </c>
      <c r="AL419" s="128">
        <v>542263</v>
      </c>
      <c r="AN419" s="124">
        <v>775</v>
      </c>
      <c r="AO419" s="129">
        <v>759</v>
      </c>
      <c r="AP419" s="130" t="s">
        <v>473</v>
      </c>
      <c r="AQ419" s="131">
        <f t="shared" si="172"/>
        <v>480845</v>
      </c>
      <c r="AR419" s="132">
        <v>413014</v>
      </c>
      <c r="AS419" s="131">
        <f t="shared" si="182"/>
        <v>67831</v>
      </c>
      <c r="AT419" s="131">
        <v>0</v>
      </c>
      <c r="AU419" s="131">
        <v>0</v>
      </c>
      <c r="AV419" s="131">
        <v>0</v>
      </c>
      <c r="AW419" s="131">
        <v>0</v>
      </c>
      <c r="AX419" s="131">
        <v>0</v>
      </c>
      <c r="AY419" s="131">
        <f t="shared" si="183"/>
        <v>0</v>
      </c>
      <c r="AZ419" s="133">
        <f t="shared" si="184"/>
        <v>67831</v>
      </c>
      <c r="BA419" s="134">
        <f t="shared" si="173"/>
        <v>44700.782195807973</v>
      </c>
      <c r="BB419" s="134"/>
      <c r="BC419" s="134"/>
      <c r="BD419" s="64"/>
      <c r="BE419" s="31">
        <v>775</v>
      </c>
      <c r="BF419" s="32" t="s">
        <v>473</v>
      </c>
      <c r="BG419" s="135">
        <v>0</v>
      </c>
      <c r="BH419" s="33">
        <v>0</v>
      </c>
      <c r="BI419" s="33"/>
      <c r="BJ419" s="34">
        <v>0</v>
      </c>
      <c r="BK419" s="35">
        <f t="shared" si="185"/>
        <v>0</v>
      </c>
      <c r="BL419" s="34">
        <v>0</v>
      </c>
      <c r="BM419" s="34">
        <v>0</v>
      </c>
      <c r="BN419" s="35">
        <f t="shared" si="174"/>
        <v>0</v>
      </c>
      <c r="BO419" s="36">
        <f t="shared" si="175"/>
        <v>0</v>
      </c>
      <c r="BP419" s="37"/>
      <c r="BQ419" s="35">
        <f t="shared" si="186"/>
        <v>0</v>
      </c>
      <c r="BR419" s="37"/>
      <c r="BS419" s="136">
        <f t="shared" si="187"/>
        <v>67831</v>
      </c>
      <c r="BT419" s="137">
        <f t="shared" si="188"/>
        <v>67831</v>
      </c>
      <c r="BU419" s="138">
        <f t="shared" si="189"/>
        <v>0</v>
      </c>
      <c r="BV419" s="137">
        <v>0</v>
      </c>
      <c r="BW419" s="35">
        <f t="shared" si="190"/>
        <v>0</v>
      </c>
      <c r="BX419" s="49" t="s">
        <v>26</v>
      </c>
      <c r="BY419" s="36">
        <f t="shared" si="176"/>
        <v>0</v>
      </c>
      <c r="BZ419" s="139"/>
      <c r="CA419" s="70"/>
      <c r="CB419" s="124">
        <v>775</v>
      </c>
      <c r="CC419" s="125">
        <v>0</v>
      </c>
      <c r="CD419" s="140">
        <v>0</v>
      </c>
      <c r="CE419" s="140">
        <v>0</v>
      </c>
      <c r="CF419" s="140">
        <v>0</v>
      </c>
      <c r="CG419" s="141">
        <v>0</v>
      </c>
      <c r="CK419" s="139"/>
    </row>
    <row r="420" spans="1:89" x14ac:dyDescent="0.25">
      <c r="A420" s="119">
        <v>778</v>
      </c>
      <c r="B420" s="119">
        <v>750</v>
      </c>
      <c r="C420" s="120" t="s">
        <v>474</v>
      </c>
      <c r="D420" s="8">
        <f t="shared" si="177"/>
        <v>2</v>
      </c>
      <c r="E420" s="9">
        <f t="shared" si="191"/>
        <v>23302</v>
      </c>
      <c r="F420" s="9">
        <f t="shared" si="191"/>
        <v>0</v>
      </c>
      <c r="G420" s="9">
        <f t="shared" si="191"/>
        <v>1786</v>
      </c>
      <c r="H420" s="26">
        <f t="shared" si="178"/>
        <v>25088</v>
      </c>
      <c r="I420" s="27"/>
      <c r="J420" s="11">
        <f t="shared" si="165"/>
        <v>15356.070627393336</v>
      </c>
      <c r="K420" s="121">
        <f t="shared" si="179"/>
        <v>0.65900225849254723</v>
      </c>
      <c r="L420" s="28">
        <f t="shared" si="180"/>
        <v>1786</v>
      </c>
      <c r="M420" s="26">
        <f t="shared" si="181"/>
        <v>17142.070627393336</v>
      </c>
      <c r="N420" s="29"/>
      <c r="O420" s="30">
        <f t="shared" si="166"/>
        <v>7945.9293726066644</v>
      </c>
      <c r="Q420" s="11">
        <f t="shared" si="167"/>
        <v>0</v>
      </c>
      <c r="R420" s="9">
        <f t="shared" si="168"/>
        <v>15356.070627393336</v>
      </c>
      <c r="S420" s="9">
        <f t="shared" si="169"/>
        <v>1786</v>
      </c>
      <c r="T420" s="10">
        <f t="shared" si="170"/>
        <v>17142.070627393336</v>
      </c>
      <c r="V420" s="30">
        <f t="shared" si="171"/>
        <v>25088</v>
      </c>
      <c r="W420" s="123"/>
      <c r="X420" s="124">
        <v>778</v>
      </c>
      <c r="Y420" s="125">
        <v>2</v>
      </c>
      <c r="Z420" s="125">
        <v>0</v>
      </c>
      <c r="AA420" s="126">
        <v>0</v>
      </c>
      <c r="AB420" s="127">
        <v>23302</v>
      </c>
      <c r="AC420" s="127">
        <v>0</v>
      </c>
      <c r="AD420" s="127">
        <v>23302</v>
      </c>
      <c r="AE420" s="127">
        <v>0</v>
      </c>
      <c r="AF420" s="127">
        <v>1786</v>
      </c>
      <c r="AG420" s="127">
        <v>25088</v>
      </c>
      <c r="AH420" s="127">
        <v>0</v>
      </c>
      <c r="AI420" s="127">
        <v>0</v>
      </c>
      <c r="AJ420" s="127">
        <v>0</v>
      </c>
      <c r="AK420" s="127">
        <v>0</v>
      </c>
      <c r="AL420" s="128">
        <v>25088</v>
      </c>
      <c r="AN420" s="124">
        <v>778</v>
      </c>
      <c r="AO420" s="129">
        <v>750</v>
      </c>
      <c r="AP420" s="130" t="s">
        <v>474</v>
      </c>
      <c r="AQ420" s="131">
        <f t="shared" si="172"/>
        <v>23302</v>
      </c>
      <c r="AR420" s="132">
        <v>0</v>
      </c>
      <c r="AS420" s="131">
        <f t="shared" si="182"/>
        <v>23302</v>
      </c>
      <c r="AT420" s="131">
        <v>0</v>
      </c>
      <c r="AU420" s="131">
        <v>0</v>
      </c>
      <c r="AV420" s="131">
        <v>0</v>
      </c>
      <c r="AW420" s="131">
        <v>0</v>
      </c>
      <c r="AX420" s="131">
        <v>0</v>
      </c>
      <c r="AY420" s="131">
        <f t="shared" si="183"/>
        <v>0</v>
      </c>
      <c r="AZ420" s="133">
        <f t="shared" si="184"/>
        <v>23302</v>
      </c>
      <c r="BA420" s="134">
        <f t="shared" si="173"/>
        <v>15356.070627393336</v>
      </c>
      <c r="BB420" s="134"/>
      <c r="BC420" s="134"/>
      <c r="BD420" s="64"/>
      <c r="BE420" s="31">
        <v>778</v>
      </c>
      <c r="BF420" s="32" t="s">
        <v>474</v>
      </c>
      <c r="BG420" s="135">
        <v>0</v>
      </c>
      <c r="BH420" s="33">
        <v>0</v>
      </c>
      <c r="BI420" s="33"/>
      <c r="BJ420" s="34">
        <v>0</v>
      </c>
      <c r="BK420" s="35">
        <f t="shared" si="185"/>
        <v>0</v>
      </c>
      <c r="BL420" s="34">
        <v>0</v>
      </c>
      <c r="BM420" s="34">
        <v>0</v>
      </c>
      <c r="BN420" s="35">
        <f t="shared" si="174"/>
        <v>0</v>
      </c>
      <c r="BO420" s="36">
        <f t="shared" si="175"/>
        <v>0</v>
      </c>
      <c r="BP420" s="37"/>
      <c r="BQ420" s="35">
        <f t="shared" si="186"/>
        <v>0</v>
      </c>
      <c r="BR420" s="37"/>
      <c r="BS420" s="136">
        <f t="shared" si="187"/>
        <v>23302</v>
      </c>
      <c r="BT420" s="137">
        <f t="shared" si="188"/>
        <v>23302</v>
      </c>
      <c r="BU420" s="138">
        <f t="shared" si="189"/>
        <v>0</v>
      </c>
      <c r="BV420" s="137">
        <v>0</v>
      </c>
      <c r="BW420" s="35">
        <f t="shared" si="190"/>
        <v>0</v>
      </c>
      <c r="BX420" s="49" t="s">
        <v>26</v>
      </c>
      <c r="BY420" s="36">
        <f t="shared" si="176"/>
        <v>0</v>
      </c>
      <c r="BZ420" s="139"/>
      <c r="CA420" s="70"/>
      <c r="CB420" s="124">
        <v>778</v>
      </c>
      <c r="CC420" s="125">
        <v>0</v>
      </c>
      <c r="CD420" s="140">
        <v>0</v>
      </c>
      <c r="CE420" s="140">
        <v>0</v>
      </c>
      <c r="CF420" s="140">
        <v>0</v>
      </c>
      <c r="CG420" s="141">
        <v>0</v>
      </c>
      <c r="CK420" s="139"/>
    </row>
    <row r="421" spans="1:89" x14ac:dyDescent="0.25">
      <c r="A421" s="119">
        <v>780</v>
      </c>
      <c r="B421" s="119">
        <v>761</v>
      </c>
      <c r="C421" s="120" t="s">
        <v>475</v>
      </c>
      <c r="D421" s="8">
        <f t="shared" si="177"/>
        <v>47</v>
      </c>
      <c r="E421" s="9">
        <f t="shared" si="191"/>
        <v>592434</v>
      </c>
      <c r="F421" s="9">
        <f t="shared" si="191"/>
        <v>0</v>
      </c>
      <c r="G421" s="9">
        <f t="shared" si="191"/>
        <v>41971</v>
      </c>
      <c r="H421" s="26">
        <f t="shared" si="178"/>
        <v>634405</v>
      </c>
      <c r="I421" s="27"/>
      <c r="J421" s="11">
        <f t="shared" si="165"/>
        <v>168152.9453607825</v>
      </c>
      <c r="K421" s="121">
        <f t="shared" si="179"/>
        <v>0.55151565049077156</v>
      </c>
      <c r="L421" s="28">
        <f t="shared" si="180"/>
        <v>41971</v>
      </c>
      <c r="M421" s="26">
        <f t="shared" si="181"/>
        <v>210123.9453607825</v>
      </c>
      <c r="N421" s="29"/>
      <c r="O421" s="30">
        <f t="shared" si="166"/>
        <v>424281.0546392175</v>
      </c>
      <c r="Q421" s="11">
        <f t="shared" si="167"/>
        <v>0</v>
      </c>
      <c r="R421" s="9">
        <f t="shared" si="168"/>
        <v>168152.9453607825</v>
      </c>
      <c r="S421" s="9">
        <f t="shared" si="169"/>
        <v>41971</v>
      </c>
      <c r="T421" s="10">
        <f t="shared" si="170"/>
        <v>210123.9453607825</v>
      </c>
      <c r="V421" s="30">
        <f t="shared" si="171"/>
        <v>346863.42727953405</v>
      </c>
      <c r="W421" s="123"/>
      <c r="X421" s="124">
        <v>780</v>
      </c>
      <c r="Y421" s="125">
        <v>47</v>
      </c>
      <c r="Z421" s="125">
        <v>0</v>
      </c>
      <c r="AA421" s="126">
        <v>0</v>
      </c>
      <c r="AB421" s="127">
        <v>592434</v>
      </c>
      <c r="AC421" s="127">
        <v>0</v>
      </c>
      <c r="AD421" s="127">
        <v>592434</v>
      </c>
      <c r="AE421" s="127">
        <v>0</v>
      </c>
      <c r="AF421" s="127">
        <v>41971</v>
      </c>
      <c r="AG421" s="127">
        <v>634405</v>
      </c>
      <c r="AH421" s="127">
        <v>0</v>
      </c>
      <c r="AI421" s="127">
        <v>0</v>
      </c>
      <c r="AJ421" s="127">
        <v>0</v>
      </c>
      <c r="AK421" s="127">
        <v>0</v>
      </c>
      <c r="AL421" s="128">
        <v>634405</v>
      </c>
      <c r="AN421" s="124">
        <v>780</v>
      </c>
      <c r="AO421" s="129">
        <v>761</v>
      </c>
      <c r="AP421" s="130" t="s">
        <v>475</v>
      </c>
      <c r="AQ421" s="131">
        <f t="shared" si="172"/>
        <v>592434</v>
      </c>
      <c r="AR421" s="132">
        <v>335726</v>
      </c>
      <c r="AS421" s="131">
        <f t="shared" si="182"/>
        <v>256708</v>
      </c>
      <c r="AT421" s="131">
        <v>25329</v>
      </c>
      <c r="AU421" s="131">
        <v>0</v>
      </c>
      <c r="AV421" s="131">
        <v>12419.5</v>
      </c>
      <c r="AW421" s="131">
        <v>3261.75</v>
      </c>
      <c r="AX421" s="131">
        <v>8719.25</v>
      </c>
      <c r="AY421" s="131">
        <f t="shared" si="183"/>
        <v>-1545.0727204659779</v>
      </c>
      <c r="AZ421" s="133">
        <f t="shared" si="184"/>
        <v>304892.42727953405</v>
      </c>
      <c r="BA421" s="134">
        <f t="shared" si="173"/>
        <v>168152.9453607825</v>
      </c>
      <c r="BB421" s="134"/>
      <c r="BC421" s="134"/>
      <c r="BD421" s="64"/>
      <c r="BE421" s="31">
        <v>780</v>
      </c>
      <c r="BF421" s="32" t="s">
        <v>475</v>
      </c>
      <c r="BG421" s="135">
        <v>0</v>
      </c>
      <c r="BH421" s="33">
        <v>0</v>
      </c>
      <c r="BI421" s="33"/>
      <c r="BJ421" s="34">
        <v>0</v>
      </c>
      <c r="BK421" s="35">
        <f t="shared" si="185"/>
        <v>0</v>
      </c>
      <c r="BL421" s="34">
        <v>0</v>
      </c>
      <c r="BM421" s="34">
        <v>0</v>
      </c>
      <c r="BN421" s="35">
        <f t="shared" si="174"/>
        <v>0</v>
      </c>
      <c r="BO421" s="36">
        <f t="shared" si="175"/>
        <v>0</v>
      </c>
      <c r="BP421" s="37"/>
      <c r="BQ421" s="35">
        <f t="shared" si="186"/>
        <v>0</v>
      </c>
      <c r="BR421" s="37"/>
      <c r="BS421" s="136">
        <f t="shared" si="187"/>
        <v>256708</v>
      </c>
      <c r="BT421" s="137">
        <f t="shared" si="188"/>
        <v>256708</v>
      </c>
      <c r="BU421" s="138">
        <f t="shared" si="189"/>
        <v>0</v>
      </c>
      <c r="BV421" s="137">
        <v>-1545.0727204659779</v>
      </c>
      <c r="BW421" s="35">
        <f t="shared" si="190"/>
        <v>-1545.0727204659779</v>
      </c>
      <c r="BX421" s="49" t="s">
        <v>26</v>
      </c>
      <c r="BY421" s="36">
        <f t="shared" si="176"/>
        <v>-1545.0727204659779</v>
      </c>
      <c r="BZ421" s="139"/>
      <c r="CA421" s="70"/>
      <c r="CB421" s="124">
        <v>780</v>
      </c>
      <c r="CC421" s="125">
        <v>0</v>
      </c>
      <c r="CD421" s="140">
        <v>0</v>
      </c>
      <c r="CE421" s="140">
        <v>0</v>
      </c>
      <c r="CF421" s="140">
        <v>0</v>
      </c>
      <c r="CG421" s="141">
        <v>0</v>
      </c>
      <c r="CK421" s="139"/>
    </row>
    <row r="422" spans="1:89" x14ac:dyDescent="0.25">
      <c r="A422" s="119">
        <v>801</v>
      </c>
      <c r="B422" s="119">
        <v>770</v>
      </c>
      <c r="C422" s="120" t="s">
        <v>476</v>
      </c>
      <c r="D422" s="8">
        <f t="shared" si="177"/>
        <v>0</v>
      </c>
      <c r="E422" s="9">
        <f t="shared" si="191"/>
        <v>0</v>
      </c>
      <c r="F422" s="9">
        <f t="shared" si="191"/>
        <v>0</v>
      </c>
      <c r="G422" s="9">
        <f t="shared" si="191"/>
        <v>0</v>
      </c>
      <c r="H422" s="26">
        <f t="shared" si="178"/>
        <v>0</v>
      </c>
      <c r="I422" s="27"/>
      <c r="J422" s="11">
        <f t="shared" si="165"/>
        <v>0</v>
      </c>
      <c r="K422" s="121" t="str">
        <f t="shared" si="179"/>
        <v/>
      </c>
      <c r="L422" s="28">
        <f t="shared" si="180"/>
        <v>0</v>
      </c>
      <c r="M422" s="26">
        <f t="shared" si="181"/>
        <v>0</v>
      </c>
      <c r="N422" s="29"/>
      <c r="O422" s="30">
        <f t="shared" si="166"/>
        <v>0</v>
      </c>
      <c r="Q422" s="11">
        <f t="shared" si="167"/>
        <v>0</v>
      </c>
      <c r="R422" s="9">
        <f t="shared" si="168"/>
        <v>0</v>
      </c>
      <c r="S422" s="9">
        <f t="shared" si="169"/>
        <v>0</v>
      </c>
      <c r="T422" s="10">
        <f t="shared" si="170"/>
        <v>0</v>
      </c>
      <c r="V422" s="30">
        <f t="shared" si="171"/>
        <v>0</v>
      </c>
      <c r="W422" s="123"/>
      <c r="X422" s="124">
        <v>801</v>
      </c>
      <c r="Y422" s="125"/>
      <c r="Z422" s="125"/>
      <c r="AA422" s="126"/>
      <c r="AB422" s="127"/>
      <c r="AC422" s="127"/>
      <c r="AD422" s="127"/>
      <c r="AE422" s="127"/>
      <c r="AF422" s="127"/>
      <c r="AG422" s="127"/>
      <c r="AH422" s="127"/>
      <c r="AI422" s="127"/>
      <c r="AJ422" s="127"/>
      <c r="AK422" s="127"/>
      <c r="AL422" s="128"/>
      <c r="AN422" s="124">
        <v>801</v>
      </c>
      <c r="AO422" s="129">
        <v>770</v>
      </c>
      <c r="AP422" s="130" t="s">
        <v>476</v>
      </c>
      <c r="AQ422" s="131">
        <f t="shared" si="172"/>
        <v>0</v>
      </c>
      <c r="AR422" s="132">
        <v>0</v>
      </c>
      <c r="AS422" s="131">
        <f t="shared" si="182"/>
        <v>0</v>
      </c>
      <c r="AT422" s="131">
        <v>0</v>
      </c>
      <c r="AU422" s="131">
        <v>0</v>
      </c>
      <c r="AV422" s="131">
        <v>0</v>
      </c>
      <c r="AW422" s="131">
        <v>0</v>
      </c>
      <c r="AX422" s="131">
        <v>0</v>
      </c>
      <c r="AY422" s="131">
        <f t="shared" si="183"/>
        <v>0</v>
      </c>
      <c r="AZ422" s="133">
        <f t="shared" si="184"/>
        <v>0</v>
      </c>
      <c r="BA422" s="134">
        <f t="shared" si="173"/>
        <v>0</v>
      </c>
      <c r="BB422" s="134"/>
      <c r="BC422" s="134"/>
      <c r="BD422" s="64"/>
      <c r="BE422" s="31">
        <v>801</v>
      </c>
      <c r="BF422" s="32" t="s">
        <v>476</v>
      </c>
      <c r="BG422" s="135">
        <v>0</v>
      </c>
      <c r="BH422" s="33">
        <v>0</v>
      </c>
      <c r="BI422" s="33"/>
      <c r="BJ422" s="34">
        <v>0</v>
      </c>
      <c r="BK422" s="35">
        <f t="shared" si="185"/>
        <v>0</v>
      </c>
      <c r="BL422" s="34">
        <v>0</v>
      </c>
      <c r="BM422" s="34">
        <v>0</v>
      </c>
      <c r="BN422" s="35">
        <f t="shared" si="174"/>
        <v>0</v>
      </c>
      <c r="BO422" s="36">
        <f t="shared" si="175"/>
        <v>0</v>
      </c>
      <c r="BP422" s="37"/>
      <c r="BQ422" s="35">
        <f t="shared" si="186"/>
        <v>0</v>
      </c>
      <c r="BR422" s="37"/>
      <c r="BS422" s="136">
        <f t="shared" si="187"/>
        <v>0</v>
      </c>
      <c r="BT422" s="137">
        <f t="shared" si="188"/>
        <v>0</v>
      </c>
      <c r="BU422" s="138">
        <f t="shared" si="189"/>
        <v>0</v>
      </c>
      <c r="BV422" s="137">
        <v>0</v>
      </c>
      <c r="BW422" s="35">
        <f t="shared" si="190"/>
        <v>0</v>
      </c>
      <c r="BX422" s="49" t="s">
        <v>26</v>
      </c>
      <c r="BY422" s="36">
        <f t="shared" si="176"/>
        <v>0</v>
      </c>
      <c r="BZ422" s="139"/>
      <c r="CA422" s="70"/>
      <c r="CB422" s="124">
        <v>801</v>
      </c>
      <c r="CC422" s="125"/>
      <c r="CD422" s="140"/>
      <c r="CE422" s="140"/>
      <c r="CF422" s="140"/>
      <c r="CG422" s="141"/>
      <c r="CK422" s="139"/>
    </row>
    <row r="423" spans="1:89" x14ac:dyDescent="0.25">
      <c r="A423" s="119">
        <v>805</v>
      </c>
      <c r="B423" s="119">
        <v>708</v>
      </c>
      <c r="C423" s="120" t="s">
        <v>477</v>
      </c>
      <c r="D423" s="8">
        <f t="shared" si="177"/>
        <v>0</v>
      </c>
      <c r="E423" s="9">
        <f t="shared" si="191"/>
        <v>0</v>
      </c>
      <c r="F423" s="9">
        <f t="shared" si="191"/>
        <v>0</v>
      </c>
      <c r="G423" s="9">
        <f t="shared" si="191"/>
        <v>0</v>
      </c>
      <c r="H423" s="26">
        <f t="shared" si="178"/>
        <v>0</v>
      </c>
      <c r="I423" s="27"/>
      <c r="J423" s="11">
        <f t="shared" si="165"/>
        <v>0</v>
      </c>
      <c r="K423" s="121" t="str">
        <f t="shared" si="179"/>
        <v/>
      </c>
      <c r="L423" s="28">
        <f t="shared" si="180"/>
        <v>0</v>
      </c>
      <c r="M423" s="26">
        <f t="shared" si="181"/>
        <v>0</v>
      </c>
      <c r="N423" s="29"/>
      <c r="O423" s="30">
        <f t="shared" si="166"/>
        <v>0</v>
      </c>
      <c r="Q423" s="11">
        <f t="shared" si="167"/>
        <v>0</v>
      </c>
      <c r="R423" s="9">
        <f t="shared" si="168"/>
        <v>0</v>
      </c>
      <c r="S423" s="9">
        <f t="shared" si="169"/>
        <v>0</v>
      </c>
      <c r="T423" s="10">
        <f t="shared" si="170"/>
        <v>0</v>
      </c>
      <c r="V423" s="30">
        <f t="shared" si="171"/>
        <v>0</v>
      </c>
      <c r="W423" s="123"/>
      <c r="X423" s="124">
        <v>805</v>
      </c>
      <c r="Y423" s="125"/>
      <c r="Z423" s="125"/>
      <c r="AA423" s="126"/>
      <c r="AB423" s="127"/>
      <c r="AC423" s="127"/>
      <c r="AD423" s="127"/>
      <c r="AE423" s="127"/>
      <c r="AF423" s="127"/>
      <c r="AG423" s="127"/>
      <c r="AH423" s="127"/>
      <c r="AI423" s="127"/>
      <c r="AJ423" s="127"/>
      <c r="AK423" s="127"/>
      <c r="AL423" s="128"/>
      <c r="AN423" s="124">
        <v>805</v>
      </c>
      <c r="AO423" s="129">
        <v>708</v>
      </c>
      <c r="AP423" s="130" t="s">
        <v>477</v>
      </c>
      <c r="AQ423" s="131">
        <f t="shared" si="172"/>
        <v>0</v>
      </c>
      <c r="AR423" s="132">
        <v>0</v>
      </c>
      <c r="AS423" s="131">
        <f t="shared" si="182"/>
        <v>0</v>
      </c>
      <c r="AT423" s="131">
        <v>0</v>
      </c>
      <c r="AU423" s="131">
        <v>0</v>
      </c>
      <c r="AV423" s="131">
        <v>0</v>
      </c>
      <c r="AW423" s="131">
        <v>0</v>
      </c>
      <c r="AX423" s="131">
        <v>0</v>
      </c>
      <c r="AY423" s="131">
        <f t="shared" si="183"/>
        <v>0</v>
      </c>
      <c r="AZ423" s="133">
        <f t="shared" si="184"/>
        <v>0</v>
      </c>
      <c r="BA423" s="134">
        <f t="shared" si="173"/>
        <v>0</v>
      </c>
      <c r="BB423" s="134"/>
      <c r="BC423" s="134"/>
      <c r="BD423" s="64"/>
      <c r="BE423" s="31">
        <v>805</v>
      </c>
      <c r="BF423" s="32" t="s">
        <v>477</v>
      </c>
      <c r="BG423" s="135">
        <v>0</v>
      </c>
      <c r="BH423" s="33">
        <v>0</v>
      </c>
      <c r="BI423" s="33"/>
      <c r="BJ423" s="34">
        <v>0</v>
      </c>
      <c r="BK423" s="35">
        <f t="shared" si="185"/>
        <v>0</v>
      </c>
      <c r="BL423" s="34">
        <v>0</v>
      </c>
      <c r="BM423" s="34">
        <v>0</v>
      </c>
      <c r="BN423" s="35">
        <f t="shared" si="174"/>
        <v>0</v>
      </c>
      <c r="BO423" s="36">
        <f t="shared" si="175"/>
        <v>0</v>
      </c>
      <c r="BP423" s="37"/>
      <c r="BQ423" s="35">
        <f t="shared" si="186"/>
        <v>0</v>
      </c>
      <c r="BR423" s="37"/>
      <c r="BS423" s="136">
        <f t="shared" si="187"/>
        <v>0</v>
      </c>
      <c r="BT423" s="137">
        <f t="shared" si="188"/>
        <v>0</v>
      </c>
      <c r="BU423" s="138">
        <f t="shared" si="189"/>
        <v>0</v>
      </c>
      <c r="BV423" s="137">
        <v>0</v>
      </c>
      <c r="BW423" s="35">
        <f t="shared" si="190"/>
        <v>0</v>
      </c>
      <c r="BX423" s="49" t="s">
        <v>26</v>
      </c>
      <c r="BY423" s="36">
        <f t="shared" si="176"/>
        <v>0</v>
      </c>
      <c r="BZ423" s="139"/>
      <c r="CA423" s="70"/>
      <c r="CB423" s="124">
        <v>805</v>
      </c>
      <c r="CC423" s="125"/>
      <c r="CD423" s="140"/>
      <c r="CE423" s="140"/>
      <c r="CF423" s="140"/>
      <c r="CG423" s="141"/>
      <c r="CK423" s="139"/>
    </row>
    <row r="424" spans="1:89" x14ac:dyDescent="0.25">
      <c r="A424" s="119">
        <v>806</v>
      </c>
      <c r="B424" s="119">
        <v>709</v>
      </c>
      <c r="C424" s="120" t="s">
        <v>478</v>
      </c>
      <c r="D424" s="8">
        <f t="shared" si="177"/>
        <v>0</v>
      </c>
      <c r="E424" s="9">
        <f t="shared" si="191"/>
        <v>0</v>
      </c>
      <c r="F424" s="9">
        <f t="shared" si="191"/>
        <v>0</v>
      </c>
      <c r="G424" s="9">
        <f t="shared" si="191"/>
        <v>0</v>
      </c>
      <c r="H424" s="26">
        <f t="shared" si="178"/>
        <v>0</v>
      </c>
      <c r="I424" s="27"/>
      <c r="J424" s="11">
        <f t="shared" si="165"/>
        <v>0</v>
      </c>
      <c r="K424" s="121" t="str">
        <f t="shared" si="179"/>
        <v/>
      </c>
      <c r="L424" s="28">
        <f t="shared" si="180"/>
        <v>0</v>
      </c>
      <c r="M424" s="26">
        <f t="shared" si="181"/>
        <v>0</v>
      </c>
      <c r="N424" s="29"/>
      <c r="O424" s="30">
        <f t="shared" si="166"/>
        <v>0</v>
      </c>
      <c r="Q424" s="11">
        <f t="shared" si="167"/>
        <v>0</v>
      </c>
      <c r="R424" s="9">
        <f t="shared" si="168"/>
        <v>0</v>
      </c>
      <c r="S424" s="9">
        <f t="shared" si="169"/>
        <v>0</v>
      </c>
      <c r="T424" s="10">
        <f t="shared" si="170"/>
        <v>0</v>
      </c>
      <c r="V424" s="30">
        <f t="shared" si="171"/>
        <v>0</v>
      </c>
      <c r="W424" s="123"/>
      <c r="X424" s="124">
        <v>806</v>
      </c>
      <c r="Y424" s="125"/>
      <c r="Z424" s="125"/>
      <c r="AA424" s="126"/>
      <c r="AB424" s="127"/>
      <c r="AC424" s="127"/>
      <c r="AD424" s="127"/>
      <c r="AE424" s="127"/>
      <c r="AF424" s="127"/>
      <c r="AG424" s="127"/>
      <c r="AH424" s="127"/>
      <c r="AI424" s="127"/>
      <c r="AJ424" s="127"/>
      <c r="AK424" s="127"/>
      <c r="AL424" s="128"/>
      <c r="AN424" s="124">
        <v>806</v>
      </c>
      <c r="AO424" s="129">
        <v>709</v>
      </c>
      <c r="AP424" s="130" t="s">
        <v>478</v>
      </c>
      <c r="AQ424" s="131">
        <f t="shared" si="172"/>
        <v>0</v>
      </c>
      <c r="AR424" s="132">
        <v>0</v>
      </c>
      <c r="AS424" s="131">
        <f t="shared" si="182"/>
        <v>0</v>
      </c>
      <c r="AT424" s="131">
        <v>0</v>
      </c>
      <c r="AU424" s="131">
        <v>0</v>
      </c>
      <c r="AV424" s="131">
        <v>0</v>
      </c>
      <c r="AW424" s="131">
        <v>0</v>
      </c>
      <c r="AX424" s="131">
        <v>0</v>
      </c>
      <c r="AY424" s="131">
        <f t="shared" si="183"/>
        <v>0</v>
      </c>
      <c r="AZ424" s="133">
        <f t="shared" si="184"/>
        <v>0</v>
      </c>
      <c r="BA424" s="134">
        <f t="shared" si="173"/>
        <v>0</v>
      </c>
      <c r="BB424" s="134"/>
      <c r="BC424" s="134"/>
      <c r="BD424" s="64"/>
      <c r="BE424" s="31">
        <v>806</v>
      </c>
      <c r="BF424" s="32" t="s">
        <v>478</v>
      </c>
      <c r="BG424" s="135">
        <v>0</v>
      </c>
      <c r="BH424" s="33">
        <v>0</v>
      </c>
      <c r="BI424" s="33"/>
      <c r="BJ424" s="34">
        <v>0</v>
      </c>
      <c r="BK424" s="35">
        <f t="shared" si="185"/>
        <v>0</v>
      </c>
      <c r="BL424" s="34">
        <v>0</v>
      </c>
      <c r="BM424" s="34">
        <v>0</v>
      </c>
      <c r="BN424" s="35">
        <f t="shared" si="174"/>
        <v>0</v>
      </c>
      <c r="BO424" s="36">
        <f t="shared" si="175"/>
        <v>0</v>
      </c>
      <c r="BP424" s="37"/>
      <c r="BQ424" s="35">
        <f t="shared" si="186"/>
        <v>0</v>
      </c>
      <c r="BR424" s="37"/>
      <c r="BS424" s="136">
        <f t="shared" si="187"/>
        <v>0</v>
      </c>
      <c r="BT424" s="137">
        <f t="shared" si="188"/>
        <v>0</v>
      </c>
      <c r="BU424" s="138">
        <f t="shared" si="189"/>
        <v>0</v>
      </c>
      <c r="BV424" s="137">
        <v>0</v>
      </c>
      <c r="BW424" s="35">
        <f t="shared" si="190"/>
        <v>0</v>
      </c>
      <c r="BX424" s="49" t="s">
        <v>26</v>
      </c>
      <c r="BY424" s="36">
        <f t="shared" si="176"/>
        <v>0</v>
      </c>
      <c r="BZ424" s="139"/>
      <c r="CA424" s="70"/>
      <c r="CB424" s="124">
        <v>806</v>
      </c>
      <c r="CC424" s="125"/>
      <c r="CD424" s="140"/>
      <c r="CE424" s="140"/>
      <c r="CF424" s="140"/>
      <c r="CG424" s="141"/>
      <c r="CK424" s="139"/>
    </row>
    <row r="425" spans="1:89" x14ac:dyDescent="0.25">
      <c r="A425" s="119">
        <v>810</v>
      </c>
      <c r="B425" s="119">
        <v>771</v>
      </c>
      <c r="C425" s="120" t="s">
        <v>479</v>
      </c>
      <c r="D425" s="8">
        <f t="shared" si="177"/>
        <v>0</v>
      </c>
      <c r="E425" s="9">
        <f t="shared" si="191"/>
        <v>0</v>
      </c>
      <c r="F425" s="9">
        <f t="shared" si="191"/>
        <v>0</v>
      </c>
      <c r="G425" s="9">
        <f t="shared" si="191"/>
        <v>0</v>
      </c>
      <c r="H425" s="26">
        <f t="shared" si="178"/>
        <v>0</v>
      </c>
      <c r="I425" s="27"/>
      <c r="J425" s="11">
        <f t="shared" si="165"/>
        <v>0</v>
      </c>
      <c r="K425" s="121" t="str">
        <f t="shared" si="179"/>
        <v/>
      </c>
      <c r="L425" s="28">
        <f t="shared" si="180"/>
        <v>0</v>
      </c>
      <c r="M425" s="26">
        <f t="shared" si="181"/>
        <v>0</v>
      </c>
      <c r="N425" s="29"/>
      <c r="O425" s="30">
        <f t="shared" si="166"/>
        <v>0</v>
      </c>
      <c r="Q425" s="11">
        <f t="shared" si="167"/>
        <v>0</v>
      </c>
      <c r="R425" s="9">
        <f t="shared" si="168"/>
        <v>0</v>
      </c>
      <c r="S425" s="9">
        <f t="shared" si="169"/>
        <v>0</v>
      </c>
      <c r="T425" s="10">
        <f t="shared" si="170"/>
        <v>0</v>
      </c>
      <c r="V425" s="30">
        <f t="shared" si="171"/>
        <v>0</v>
      </c>
      <c r="W425" s="123"/>
      <c r="X425" s="124">
        <v>810</v>
      </c>
      <c r="Y425" s="125"/>
      <c r="Z425" s="125"/>
      <c r="AA425" s="126"/>
      <c r="AB425" s="127"/>
      <c r="AC425" s="127"/>
      <c r="AD425" s="127"/>
      <c r="AE425" s="127"/>
      <c r="AF425" s="127"/>
      <c r="AG425" s="127"/>
      <c r="AH425" s="127"/>
      <c r="AI425" s="127"/>
      <c r="AJ425" s="127"/>
      <c r="AK425" s="127"/>
      <c r="AL425" s="128"/>
      <c r="AN425" s="124">
        <v>810</v>
      </c>
      <c r="AO425" s="129">
        <v>771</v>
      </c>
      <c r="AP425" s="130" t="s">
        <v>479</v>
      </c>
      <c r="AQ425" s="131">
        <f t="shared" si="172"/>
        <v>0</v>
      </c>
      <c r="AR425" s="132">
        <v>0</v>
      </c>
      <c r="AS425" s="131">
        <f t="shared" si="182"/>
        <v>0</v>
      </c>
      <c r="AT425" s="131">
        <v>0</v>
      </c>
      <c r="AU425" s="131">
        <v>0</v>
      </c>
      <c r="AV425" s="131">
        <v>0</v>
      </c>
      <c r="AW425" s="131">
        <v>0</v>
      </c>
      <c r="AX425" s="131">
        <v>0</v>
      </c>
      <c r="AY425" s="131">
        <f t="shared" si="183"/>
        <v>0</v>
      </c>
      <c r="AZ425" s="133">
        <f t="shared" si="184"/>
        <v>0</v>
      </c>
      <c r="BA425" s="134">
        <f t="shared" si="173"/>
        <v>0</v>
      </c>
      <c r="BB425" s="134"/>
      <c r="BC425" s="134"/>
      <c r="BD425" s="64"/>
      <c r="BE425" s="31">
        <v>810</v>
      </c>
      <c r="BF425" s="32" t="s">
        <v>479</v>
      </c>
      <c r="BG425" s="135">
        <v>0</v>
      </c>
      <c r="BH425" s="33">
        <v>0</v>
      </c>
      <c r="BI425" s="33"/>
      <c r="BJ425" s="34">
        <v>0</v>
      </c>
      <c r="BK425" s="35">
        <f t="shared" si="185"/>
        <v>0</v>
      </c>
      <c r="BL425" s="34">
        <v>0</v>
      </c>
      <c r="BM425" s="34">
        <v>0</v>
      </c>
      <c r="BN425" s="35">
        <f t="shared" si="174"/>
        <v>0</v>
      </c>
      <c r="BO425" s="36">
        <f t="shared" si="175"/>
        <v>0</v>
      </c>
      <c r="BP425" s="37"/>
      <c r="BQ425" s="35">
        <f t="shared" si="186"/>
        <v>0</v>
      </c>
      <c r="BR425" s="37"/>
      <c r="BS425" s="136">
        <f t="shared" si="187"/>
        <v>0</v>
      </c>
      <c r="BT425" s="137">
        <f t="shared" si="188"/>
        <v>0</v>
      </c>
      <c r="BU425" s="138">
        <f t="shared" si="189"/>
        <v>0</v>
      </c>
      <c r="BV425" s="137">
        <v>0</v>
      </c>
      <c r="BW425" s="35">
        <f t="shared" si="190"/>
        <v>0</v>
      </c>
      <c r="BX425" s="49" t="s">
        <v>26</v>
      </c>
      <c r="BY425" s="36">
        <f t="shared" si="176"/>
        <v>0</v>
      </c>
      <c r="BZ425" s="139"/>
      <c r="CA425" s="70"/>
      <c r="CB425" s="124">
        <v>810</v>
      </c>
      <c r="CC425" s="125"/>
      <c r="CD425" s="140"/>
      <c r="CE425" s="140"/>
      <c r="CF425" s="140"/>
      <c r="CG425" s="141"/>
      <c r="CK425" s="139"/>
    </row>
    <row r="426" spans="1:89" x14ac:dyDescent="0.25">
      <c r="A426" s="119">
        <v>815</v>
      </c>
      <c r="B426" s="119">
        <v>779</v>
      </c>
      <c r="C426" s="120" t="s">
        <v>480</v>
      </c>
      <c r="D426" s="8">
        <f t="shared" si="177"/>
        <v>0</v>
      </c>
      <c r="E426" s="9">
        <f t="shared" si="191"/>
        <v>0</v>
      </c>
      <c r="F426" s="9">
        <f t="shared" si="191"/>
        <v>0</v>
      </c>
      <c r="G426" s="9">
        <f t="shared" si="191"/>
        <v>0</v>
      </c>
      <c r="H426" s="26">
        <f t="shared" si="178"/>
        <v>0</v>
      </c>
      <c r="I426" s="27"/>
      <c r="J426" s="11">
        <f t="shared" si="165"/>
        <v>0</v>
      </c>
      <c r="K426" s="121" t="str">
        <f t="shared" si="179"/>
        <v/>
      </c>
      <c r="L426" s="28">
        <f t="shared" si="180"/>
        <v>0</v>
      </c>
      <c r="M426" s="26">
        <f t="shared" si="181"/>
        <v>0</v>
      </c>
      <c r="N426" s="29"/>
      <c r="O426" s="30">
        <f t="shared" si="166"/>
        <v>0</v>
      </c>
      <c r="Q426" s="11">
        <f t="shared" si="167"/>
        <v>0</v>
      </c>
      <c r="R426" s="9">
        <f t="shared" si="168"/>
        <v>0</v>
      </c>
      <c r="S426" s="9">
        <f t="shared" si="169"/>
        <v>0</v>
      </c>
      <c r="T426" s="10">
        <f t="shared" si="170"/>
        <v>0</v>
      </c>
      <c r="V426" s="30">
        <f t="shared" si="171"/>
        <v>0</v>
      </c>
      <c r="W426" s="123"/>
      <c r="X426" s="124">
        <v>815</v>
      </c>
      <c r="Y426" s="125"/>
      <c r="Z426" s="125"/>
      <c r="AA426" s="126"/>
      <c r="AB426" s="127"/>
      <c r="AC426" s="127"/>
      <c r="AD426" s="127"/>
      <c r="AE426" s="127"/>
      <c r="AF426" s="127"/>
      <c r="AG426" s="127"/>
      <c r="AH426" s="127"/>
      <c r="AI426" s="127"/>
      <c r="AJ426" s="127"/>
      <c r="AK426" s="127"/>
      <c r="AL426" s="128"/>
      <c r="AN426" s="124">
        <v>815</v>
      </c>
      <c r="AO426" s="129">
        <v>779</v>
      </c>
      <c r="AP426" s="130" t="s">
        <v>480</v>
      </c>
      <c r="AQ426" s="131">
        <f t="shared" si="172"/>
        <v>0</v>
      </c>
      <c r="AR426" s="132">
        <v>0</v>
      </c>
      <c r="AS426" s="131">
        <f t="shared" si="182"/>
        <v>0</v>
      </c>
      <c r="AT426" s="131">
        <v>0</v>
      </c>
      <c r="AU426" s="131">
        <v>0</v>
      </c>
      <c r="AV426" s="131">
        <v>0</v>
      </c>
      <c r="AW426" s="131">
        <v>0</v>
      </c>
      <c r="AX426" s="131">
        <v>0</v>
      </c>
      <c r="AY426" s="131">
        <f t="shared" si="183"/>
        <v>0</v>
      </c>
      <c r="AZ426" s="133">
        <f t="shared" si="184"/>
        <v>0</v>
      </c>
      <c r="BA426" s="134">
        <f t="shared" si="173"/>
        <v>0</v>
      </c>
      <c r="BB426" s="134"/>
      <c r="BC426" s="134"/>
      <c r="BD426" s="64"/>
      <c r="BE426" s="31">
        <v>815</v>
      </c>
      <c r="BF426" s="32" t="s">
        <v>480</v>
      </c>
      <c r="BG426" s="135">
        <v>0</v>
      </c>
      <c r="BH426" s="33">
        <v>0</v>
      </c>
      <c r="BI426" s="33"/>
      <c r="BJ426" s="34">
        <v>0</v>
      </c>
      <c r="BK426" s="35">
        <f t="shared" si="185"/>
        <v>0</v>
      </c>
      <c r="BL426" s="34">
        <v>0</v>
      </c>
      <c r="BM426" s="34">
        <v>0</v>
      </c>
      <c r="BN426" s="35">
        <f t="shared" si="174"/>
        <v>0</v>
      </c>
      <c r="BO426" s="36">
        <f t="shared" si="175"/>
        <v>0</v>
      </c>
      <c r="BP426" s="37"/>
      <c r="BQ426" s="35">
        <f t="shared" si="186"/>
        <v>0</v>
      </c>
      <c r="BR426" s="37"/>
      <c r="BS426" s="136">
        <f t="shared" si="187"/>
        <v>0</v>
      </c>
      <c r="BT426" s="137">
        <f t="shared" si="188"/>
        <v>0</v>
      </c>
      <c r="BU426" s="138">
        <f t="shared" si="189"/>
        <v>0</v>
      </c>
      <c r="BV426" s="137">
        <v>0</v>
      </c>
      <c r="BW426" s="35">
        <f t="shared" si="190"/>
        <v>0</v>
      </c>
      <c r="BX426" s="49" t="s">
        <v>26</v>
      </c>
      <c r="BY426" s="36">
        <f t="shared" si="176"/>
        <v>0</v>
      </c>
      <c r="BZ426" s="139"/>
      <c r="CA426" s="70"/>
      <c r="CB426" s="124">
        <v>815</v>
      </c>
      <c r="CC426" s="125"/>
      <c r="CD426" s="140"/>
      <c r="CE426" s="140"/>
      <c r="CF426" s="140"/>
      <c r="CG426" s="141"/>
      <c r="CK426" s="139"/>
    </row>
    <row r="427" spans="1:89" x14ac:dyDescent="0.25">
      <c r="A427" s="119">
        <v>817</v>
      </c>
      <c r="B427" s="119">
        <v>783</v>
      </c>
      <c r="C427" s="120" t="s">
        <v>481</v>
      </c>
      <c r="D427" s="8">
        <f t="shared" si="177"/>
        <v>0</v>
      </c>
      <c r="E427" s="9">
        <f t="shared" si="191"/>
        <v>0</v>
      </c>
      <c r="F427" s="9">
        <f t="shared" si="191"/>
        <v>0</v>
      </c>
      <c r="G427" s="9">
        <f t="shared" si="191"/>
        <v>0</v>
      </c>
      <c r="H427" s="26">
        <f t="shared" si="178"/>
        <v>0</v>
      </c>
      <c r="I427" s="27"/>
      <c r="J427" s="11">
        <f t="shared" si="165"/>
        <v>0</v>
      </c>
      <c r="K427" s="121" t="str">
        <f t="shared" si="179"/>
        <v/>
      </c>
      <c r="L427" s="28">
        <f t="shared" si="180"/>
        <v>0</v>
      </c>
      <c r="M427" s="26">
        <f t="shared" si="181"/>
        <v>0</v>
      </c>
      <c r="N427" s="29"/>
      <c r="O427" s="30">
        <f t="shared" si="166"/>
        <v>0</v>
      </c>
      <c r="Q427" s="11">
        <f t="shared" si="167"/>
        <v>0</v>
      </c>
      <c r="R427" s="9">
        <f t="shared" si="168"/>
        <v>0</v>
      </c>
      <c r="S427" s="9">
        <f t="shared" si="169"/>
        <v>0</v>
      </c>
      <c r="T427" s="10">
        <f t="shared" si="170"/>
        <v>0</v>
      </c>
      <c r="V427" s="30">
        <f t="shared" si="171"/>
        <v>0</v>
      </c>
      <c r="W427" s="123"/>
      <c r="X427" s="124">
        <v>817</v>
      </c>
      <c r="Y427" s="125"/>
      <c r="Z427" s="125"/>
      <c r="AA427" s="126"/>
      <c r="AB427" s="127"/>
      <c r="AC427" s="127"/>
      <c r="AD427" s="127"/>
      <c r="AE427" s="127"/>
      <c r="AF427" s="127"/>
      <c r="AG427" s="127"/>
      <c r="AH427" s="127"/>
      <c r="AI427" s="127"/>
      <c r="AJ427" s="127"/>
      <c r="AK427" s="127"/>
      <c r="AL427" s="128"/>
      <c r="AN427" s="124">
        <v>817</v>
      </c>
      <c r="AO427" s="129">
        <v>783</v>
      </c>
      <c r="AP427" s="130" t="s">
        <v>481</v>
      </c>
      <c r="AQ427" s="131">
        <f t="shared" si="172"/>
        <v>0</v>
      </c>
      <c r="AR427" s="132">
        <v>0</v>
      </c>
      <c r="AS427" s="131">
        <f t="shared" si="182"/>
        <v>0</v>
      </c>
      <c r="AT427" s="131">
        <v>0</v>
      </c>
      <c r="AU427" s="131">
        <v>0</v>
      </c>
      <c r="AV427" s="131">
        <v>0</v>
      </c>
      <c r="AW427" s="131">
        <v>0</v>
      </c>
      <c r="AX427" s="131">
        <v>0</v>
      </c>
      <c r="AY427" s="131">
        <f t="shared" si="183"/>
        <v>0</v>
      </c>
      <c r="AZ427" s="133">
        <f t="shared" si="184"/>
        <v>0</v>
      </c>
      <c r="BA427" s="134">
        <f t="shared" si="173"/>
        <v>0</v>
      </c>
      <c r="BB427" s="134"/>
      <c r="BC427" s="134"/>
      <c r="BD427" s="64"/>
      <c r="BE427" s="31">
        <v>818</v>
      </c>
      <c r="BF427" s="32" t="s">
        <v>482</v>
      </c>
      <c r="BG427" s="135">
        <v>0</v>
      </c>
      <c r="BH427" s="33">
        <v>0</v>
      </c>
      <c r="BI427" s="33"/>
      <c r="BJ427" s="34">
        <v>0</v>
      </c>
      <c r="BK427" s="35">
        <f t="shared" si="185"/>
        <v>0</v>
      </c>
      <c r="BL427" s="34">
        <v>0</v>
      </c>
      <c r="BM427" s="34">
        <v>0</v>
      </c>
      <c r="BN427" s="35">
        <f t="shared" si="174"/>
        <v>0</v>
      </c>
      <c r="BO427" s="36">
        <f t="shared" si="175"/>
        <v>0</v>
      </c>
      <c r="BP427" s="37"/>
      <c r="BQ427" s="35">
        <f t="shared" si="186"/>
        <v>0</v>
      </c>
      <c r="BR427" s="37"/>
      <c r="BS427" s="136">
        <f t="shared" si="187"/>
        <v>0</v>
      </c>
      <c r="BT427" s="137">
        <f t="shared" si="188"/>
        <v>0</v>
      </c>
      <c r="BU427" s="138">
        <f t="shared" si="189"/>
        <v>0</v>
      </c>
      <c r="BV427" s="137">
        <v>0</v>
      </c>
      <c r="BW427" s="35">
        <f t="shared" si="190"/>
        <v>0</v>
      </c>
      <c r="BX427" s="49" t="s">
        <v>26</v>
      </c>
      <c r="BY427" s="36">
        <f t="shared" si="176"/>
        <v>0</v>
      </c>
      <c r="BZ427" s="139"/>
      <c r="CA427" s="70"/>
      <c r="CB427" s="124">
        <v>817</v>
      </c>
      <c r="CC427" s="125"/>
      <c r="CD427" s="140"/>
      <c r="CE427" s="140"/>
      <c r="CF427" s="140"/>
      <c r="CG427" s="141"/>
      <c r="CK427" s="139"/>
    </row>
    <row r="428" spans="1:89" x14ac:dyDescent="0.25">
      <c r="A428" s="119">
        <v>818</v>
      </c>
      <c r="B428" s="119">
        <v>782</v>
      </c>
      <c r="C428" s="120" t="s">
        <v>482</v>
      </c>
      <c r="D428" s="8">
        <f t="shared" si="177"/>
        <v>0</v>
      </c>
      <c r="E428" s="9">
        <f t="shared" si="191"/>
        <v>0</v>
      </c>
      <c r="F428" s="9">
        <f t="shared" si="191"/>
        <v>0</v>
      </c>
      <c r="G428" s="9">
        <f t="shared" si="191"/>
        <v>0</v>
      </c>
      <c r="H428" s="26">
        <f t="shared" si="178"/>
        <v>0</v>
      </c>
      <c r="I428" s="27"/>
      <c r="J428" s="11">
        <f t="shared" si="165"/>
        <v>0</v>
      </c>
      <c r="K428" s="121" t="str">
        <f t="shared" si="179"/>
        <v/>
      </c>
      <c r="L428" s="28">
        <f t="shared" si="180"/>
        <v>0</v>
      </c>
      <c r="M428" s="26">
        <f t="shared" si="181"/>
        <v>0</v>
      </c>
      <c r="N428" s="29"/>
      <c r="O428" s="30">
        <f t="shared" si="166"/>
        <v>0</v>
      </c>
      <c r="Q428" s="11">
        <f t="shared" si="167"/>
        <v>0</v>
      </c>
      <c r="R428" s="9">
        <f t="shared" si="168"/>
        <v>0</v>
      </c>
      <c r="S428" s="9">
        <f t="shared" si="169"/>
        <v>0</v>
      </c>
      <c r="T428" s="10">
        <f t="shared" si="170"/>
        <v>0</v>
      </c>
      <c r="V428" s="30">
        <f t="shared" si="171"/>
        <v>0</v>
      </c>
      <c r="W428" s="123"/>
      <c r="X428" s="124">
        <v>818</v>
      </c>
      <c r="Y428" s="125"/>
      <c r="Z428" s="125"/>
      <c r="AA428" s="126"/>
      <c r="AB428" s="127"/>
      <c r="AC428" s="127"/>
      <c r="AD428" s="127"/>
      <c r="AE428" s="127"/>
      <c r="AF428" s="127"/>
      <c r="AG428" s="127"/>
      <c r="AH428" s="127"/>
      <c r="AI428" s="127"/>
      <c r="AJ428" s="127"/>
      <c r="AK428" s="127"/>
      <c r="AL428" s="128"/>
      <c r="AN428" s="124">
        <v>818</v>
      </c>
      <c r="AO428" s="129">
        <v>782</v>
      </c>
      <c r="AP428" s="130" t="s">
        <v>482</v>
      </c>
      <c r="AQ428" s="131">
        <f t="shared" si="172"/>
        <v>0</v>
      </c>
      <c r="AR428" s="132">
        <v>0</v>
      </c>
      <c r="AS428" s="131">
        <f t="shared" si="182"/>
        <v>0</v>
      </c>
      <c r="AT428" s="131">
        <v>0</v>
      </c>
      <c r="AU428" s="131">
        <v>0</v>
      </c>
      <c r="AV428" s="131">
        <v>0</v>
      </c>
      <c r="AW428" s="131">
        <v>0</v>
      </c>
      <c r="AX428" s="131">
        <v>0</v>
      </c>
      <c r="AY428" s="131">
        <f t="shared" si="183"/>
        <v>0</v>
      </c>
      <c r="AZ428" s="133">
        <f t="shared" si="184"/>
        <v>0</v>
      </c>
      <c r="BA428" s="134">
        <f t="shared" si="173"/>
        <v>0</v>
      </c>
      <c r="BB428" s="134"/>
      <c r="BC428" s="134"/>
      <c r="BD428" s="64"/>
      <c r="BE428" s="31">
        <v>821</v>
      </c>
      <c r="BF428" s="32" t="s">
        <v>483</v>
      </c>
      <c r="BG428" s="135">
        <v>0</v>
      </c>
      <c r="BH428" s="33">
        <v>0</v>
      </c>
      <c r="BI428" s="33"/>
      <c r="BJ428" s="34">
        <v>0</v>
      </c>
      <c r="BK428" s="35">
        <f t="shared" si="185"/>
        <v>0</v>
      </c>
      <c r="BL428" s="34">
        <v>0</v>
      </c>
      <c r="BM428" s="34">
        <v>0</v>
      </c>
      <c r="BN428" s="35">
        <f t="shared" si="174"/>
        <v>0</v>
      </c>
      <c r="BO428" s="36">
        <f t="shared" si="175"/>
        <v>0</v>
      </c>
      <c r="BP428" s="37"/>
      <c r="BQ428" s="35">
        <f t="shared" si="186"/>
        <v>0</v>
      </c>
      <c r="BR428" s="37"/>
      <c r="BS428" s="136">
        <f t="shared" si="187"/>
        <v>0</v>
      </c>
      <c r="BT428" s="137">
        <f t="shared" si="188"/>
        <v>0</v>
      </c>
      <c r="BU428" s="138">
        <f t="shared" si="189"/>
        <v>0</v>
      </c>
      <c r="BV428" s="137">
        <v>0</v>
      </c>
      <c r="BW428" s="35">
        <f t="shared" si="190"/>
        <v>0</v>
      </c>
      <c r="BX428" s="49" t="s">
        <v>26</v>
      </c>
      <c r="BY428" s="36">
        <f t="shared" si="176"/>
        <v>0</v>
      </c>
      <c r="BZ428" s="139"/>
      <c r="CA428" s="70"/>
      <c r="CB428" s="124">
        <v>818</v>
      </c>
      <c r="CC428" s="125"/>
      <c r="CD428" s="140"/>
      <c r="CE428" s="140"/>
      <c r="CF428" s="140"/>
      <c r="CG428" s="141"/>
      <c r="CK428" s="139"/>
    </row>
    <row r="429" spans="1:89" x14ac:dyDescent="0.25">
      <c r="A429" s="119">
        <v>821</v>
      </c>
      <c r="B429" s="119">
        <v>722</v>
      </c>
      <c r="C429" s="120" t="s">
        <v>483</v>
      </c>
      <c r="D429" s="8">
        <f t="shared" si="177"/>
        <v>0</v>
      </c>
      <c r="E429" s="9">
        <f t="shared" si="191"/>
        <v>0</v>
      </c>
      <c r="F429" s="9">
        <f t="shared" si="191"/>
        <v>0</v>
      </c>
      <c r="G429" s="9">
        <f t="shared" si="191"/>
        <v>0</v>
      </c>
      <c r="H429" s="26">
        <f t="shared" si="178"/>
        <v>0</v>
      </c>
      <c r="I429" s="27"/>
      <c r="J429" s="11">
        <f t="shared" si="165"/>
        <v>0</v>
      </c>
      <c r="K429" s="121" t="str">
        <f t="shared" si="179"/>
        <v/>
      </c>
      <c r="L429" s="28">
        <f t="shared" si="180"/>
        <v>0</v>
      </c>
      <c r="M429" s="26">
        <f t="shared" si="181"/>
        <v>0</v>
      </c>
      <c r="N429" s="29"/>
      <c r="O429" s="30">
        <f t="shared" si="166"/>
        <v>0</v>
      </c>
      <c r="Q429" s="11">
        <f t="shared" si="167"/>
        <v>0</v>
      </c>
      <c r="R429" s="9">
        <f t="shared" si="168"/>
        <v>0</v>
      </c>
      <c r="S429" s="9">
        <f t="shared" si="169"/>
        <v>0</v>
      </c>
      <c r="T429" s="10">
        <f t="shared" si="170"/>
        <v>0</v>
      </c>
      <c r="V429" s="30">
        <f t="shared" si="171"/>
        <v>0</v>
      </c>
      <c r="W429" s="123"/>
      <c r="X429" s="124">
        <v>821</v>
      </c>
      <c r="Y429" s="125"/>
      <c r="Z429" s="125"/>
      <c r="AA429" s="126"/>
      <c r="AB429" s="127"/>
      <c r="AC429" s="127"/>
      <c r="AD429" s="127"/>
      <c r="AE429" s="127"/>
      <c r="AF429" s="127"/>
      <c r="AG429" s="127"/>
      <c r="AH429" s="127"/>
      <c r="AI429" s="127"/>
      <c r="AJ429" s="127"/>
      <c r="AK429" s="127"/>
      <c r="AL429" s="128"/>
      <c r="AN429" s="124">
        <v>821</v>
      </c>
      <c r="AO429" s="129">
        <v>722</v>
      </c>
      <c r="AP429" s="130" t="s">
        <v>483</v>
      </c>
      <c r="AQ429" s="131">
        <f t="shared" si="172"/>
        <v>0</v>
      </c>
      <c r="AR429" s="132">
        <v>0</v>
      </c>
      <c r="AS429" s="131">
        <f t="shared" si="182"/>
        <v>0</v>
      </c>
      <c r="AT429" s="131">
        <v>0</v>
      </c>
      <c r="AU429" s="131">
        <v>0</v>
      </c>
      <c r="AV429" s="131">
        <v>0</v>
      </c>
      <c r="AW429" s="131">
        <v>0</v>
      </c>
      <c r="AX429" s="131">
        <v>0</v>
      </c>
      <c r="AY429" s="131">
        <f t="shared" si="183"/>
        <v>0</v>
      </c>
      <c r="AZ429" s="133">
        <f t="shared" si="184"/>
        <v>0</v>
      </c>
      <c r="BA429" s="134">
        <f t="shared" si="173"/>
        <v>0</v>
      </c>
      <c r="BB429" s="134"/>
      <c r="BC429" s="134"/>
      <c r="BD429" s="64"/>
      <c r="BE429" s="31">
        <v>823</v>
      </c>
      <c r="BF429" s="32" t="s">
        <v>484</v>
      </c>
      <c r="BG429" s="135">
        <v>0</v>
      </c>
      <c r="BH429" s="33">
        <v>0</v>
      </c>
      <c r="BI429" s="33"/>
      <c r="BJ429" s="34">
        <v>0</v>
      </c>
      <c r="BK429" s="35">
        <f t="shared" si="185"/>
        <v>0</v>
      </c>
      <c r="BL429" s="34">
        <v>0</v>
      </c>
      <c r="BM429" s="34">
        <v>0</v>
      </c>
      <c r="BN429" s="35">
        <f t="shared" si="174"/>
        <v>0</v>
      </c>
      <c r="BO429" s="36">
        <f t="shared" si="175"/>
        <v>0</v>
      </c>
      <c r="BP429" s="37"/>
      <c r="BQ429" s="35">
        <f t="shared" si="186"/>
        <v>0</v>
      </c>
      <c r="BR429" s="37"/>
      <c r="BS429" s="136">
        <f t="shared" si="187"/>
        <v>0</v>
      </c>
      <c r="BT429" s="137">
        <f t="shared" si="188"/>
        <v>0</v>
      </c>
      <c r="BU429" s="138">
        <f t="shared" si="189"/>
        <v>0</v>
      </c>
      <c r="BV429" s="137">
        <v>0</v>
      </c>
      <c r="BW429" s="35">
        <f t="shared" si="190"/>
        <v>0</v>
      </c>
      <c r="BX429" s="49" t="s">
        <v>26</v>
      </c>
      <c r="BY429" s="36">
        <f t="shared" si="176"/>
        <v>0</v>
      </c>
      <c r="BZ429" s="139"/>
      <c r="CA429" s="70"/>
      <c r="CB429" s="124">
        <v>821</v>
      </c>
      <c r="CC429" s="125"/>
      <c r="CD429" s="140"/>
      <c r="CE429" s="140"/>
      <c r="CF429" s="140"/>
      <c r="CG429" s="141"/>
      <c r="CK429" s="139"/>
    </row>
    <row r="430" spans="1:89" x14ac:dyDescent="0.25">
      <c r="A430" s="119">
        <v>823</v>
      </c>
      <c r="B430" s="119">
        <v>723</v>
      </c>
      <c r="C430" s="120" t="s">
        <v>484</v>
      </c>
      <c r="D430" s="8">
        <f t="shared" si="177"/>
        <v>0</v>
      </c>
      <c r="E430" s="9">
        <f t="shared" si="191"/>
        <v>0</v>
      </c>
      <c r="F430" s="9">
        <f t="shared" si="191"/>
        <v>0</v>
      </c>
      <c r="G430" s="9">
        <f t="shared" si="191"/>
        <v>0</v>
      </c>
      <c r="H430" s="26">
        <f t="shared" si="178"/>
        <v>0</v>
      </c>
      <c r="I430" s="27"/>
      <c r="J430" s="11">
        <f t="shared" si="165"/>
        <v>0</v>
      </c>
      <c r="K430" s="121" t="str">
        <f t="shared" si="179"/>
        <v/>
      </c>
      <c r="L430" s="28">
        <f t="shared" si="180"/>
        <v>0</v>
      </c>
      <c r="M430" s="26">
        <f t="shared" si="181"/>
        <v>0</v>
      </c>
      <c r="N430" s="29"/>
      <c r="O430" s="30">
        <f t="shared" si="166"/>
        <v>0</v>
      </c>
      <c r="Q430" s="11">
        <f t="shared" si="167"/>
        <v>0</v>
      </c>
      <c r="R430" s="9">
        <f t="shared" si="168"/>
        <v>0</v>
      </c>
      <c r="S430" s="9">
        <f t="shared" si="169"/>
        <v>0</v>
      </c>
      <c r="T430" s="10">
        <f t="shared" si="170"/>
        <v>0</v>
      </c>
      <c r="V430" s="30">
        <f t="shared" si="171"/>
        <v>0</v>
      </c>
      <c r="W430" s="123"/>
      <c r="X430" s="124">
        <v>823</v>
      </c>
      <c r="Y430" s="125"/>
      <c r="Z430" s="125"/>
      <c r="AA430" s="126"/>
      <c r="AB430" s="127"/>
      <c r="AC430" s="127"/>
      <c r="AD430" s="127"/>
      <c r="AE430" s="127"/>
      <c r="AF430" s="127"/>
      <c r="AG430" s="127"/>
      <c r="AH430" s="127"/>
      <c r="AI430" s="127"/>
      <c r="AJ430" s="127"/>
      <c r="AK430" s="127"/>
      <c r="AL430" s="128"/>
      <c r="AN430" s="124">
        <v>823</v>
      </c>
      <c r="AO430" s="129">
        <v>723</v>
      </c>
      <c r="AP430" s="130" t="s">
        <v>484</v>
      </c>
      <c r="AQ430" s="131">
        <f t="shared" si="172"/>
        <v>0</v>
      </c>
      <c r="AR430" s="132">
        <v>0</v>
      </c>
      <c r="AS430" s="131">
        <f t="shared" si="182"/>
        <v>0</v>
      </c>
      <c r="AT430" s="131">
        <v>0</v>
      </c>
      <c r="AU430" s="131">
        <v>0</v>
      </c>
      <c r="AV430" s="131">
        <v>0</v>
      </c>
      <c r="AW430" s="131">
        <v>0</v>
      </c>
      <c r="AX430" s="131">
        <v>0</v>
      </c>
      <c r="AY430" s="131">
        <f t="shared" si="183"/>
        <v>0</v>
      </c>
      <c r="AZ430" s="133">
        <f t="shared" si="184"/>
        <v>0</v>
      </c>
      <c r="BA430" s="134">
        <f t="shared" si="173"/>
        <v>0</v>
      </c>
      <c r="BB430" s="134"/>
      <c r="BC430" s="134"/>
      <c r="BD430" s="64"/>
      <c r="BE430" s="31">
        <v>825</v>
      </c>
      <c r="BF430" s="32" t="s">
        <v>485</v>
      </c>
      <c r="BG430" s="135">
        <v>0</v>
      </c>
      <c r="BH430" s="33">
        <v>0</v>
      </c>
      <c r="BI430" s="33"/>
      <c r="BJ430" s="34">
        <v>0</v>
      </c>
      <c r="BK430" s="35">
        <f t="shared" si="185"/>
        <v>0</v>
      </c>
      <c r="BL430" s="34">
        <v>0</v>
      </c>
      <c r="BM430" s="34">
        <v>0</v>
      </c>
      <c r="BN430" s="35">
        <f t="shared" si="174"/>
        <v>0</v>
      </c>
      <c r="BO430" s="36">
        <f t="shared" si="175"/>
        <v>0</v>
      </c>
      <c r="BP430" s="37"/>
      <c r="BQ430" s="35">
        <f t="shared" si="186"/>
        <v>0</v>
      </c>
      <c r="BR430" s="37"/>
      <c r="BS430" s="136">
        <f t="shared" si="187"/>
        <v>0</v>
      </c>
      <c r="BT430" s="137">
        <f t="shared" si="188"/>
        <v>0</v>
      </c>
      <c r="BU430" s="138">
        <f t="shared" si="189"/>
        <v>0</v>
      </c>
      <c r="BV430" s="137">
        <v>0</v>
      </c>
      <c r="BW430" s="35">
        <f t="shared" si="190"/>
        <v>0</v>
      </c>
      <c r="BX430" s="49" t="s">
        <v>26</v>
      </c>
      <c r="BY430" s="36">
        <f t="shared" si="176"/>
        <v>0</v>
      </c>
      <c r="BZ430" s="139"/>
      <c r="CA430" s="70"/>
      <c r="CB430" s="124">
        <v>823</v>
      </c>
      <c r="CC430" s="125"/>
      <c r="CD430" s="140"/>
      <c r="CE430" s="140"/>
      <c r="CF430" s="140"/>
      <c r="CG430" s="141"/>
      <c r="CK430" s="139"/>
    </row>
    <row r="431" spans="1:89" x14ac:dyDescent="0.25">
      <c r="A431" s="119">
        <v>825</v>
      </c>
      <c r="B431" s="119">
        <v>786</v>
      </c>
      <c r="C431" s="120" t="s">
        <v>485</v>
      </c>
      <c r="D431" s="8">
        <f t="shared" si="177"/>
        <v>0</v>
      </c>
      <c r="E431" s="9">
        <f t="shared" si="191"/>
        <v>0</v>
      </c>
      <c r="F431" s="9">
        <f t="shared" si="191"/>
        <v>0</v>
      </c>
      <c r="G431" s="9">
        <f t="shared" si="191"/>
        <v>0</v>
      </c>
      <c r="H431" s="26">
        <f t="shared" si="178"/>
        <v>0</v>
      </c>
      <c r="I431" s="27"/>
      <c r="J431" s="11">
        <f t="shared" si="165"/>
        <v>0</v>
      </c>
      <c r="K431" s="121" t="str">
        <f t="shared" si="179"/>
        <v/>
      </c>
      <c r="L431" s="28">
        <f t="shared" si="180"/>
        <v>0</v>
      </c>
      <c r="M431" s="26">
        <f t="shared" si="181"/>
        <v>0</v>
      </c>
      <c r="N431" s="29"/>
      <c r="O431" s="30">
        <f t="shared" si="166"/>
        <v>0</v>
      </c>
      <c r="Q431" s="11">
        <f t="shared" si="167"/>
        <v>0</v>
      </c>
      <c r="R431" s="9">
        <f t="shared" si="168"/>
        <v>0</v>
      </c>
      <c r="S431" s="9">
        <f t="shared" si="169"/>
        <v>0</v>
      </c>
      <c r="T431" s="10">
        <f t="shared" si="170"/>
        <v>0</v>
      </c>
      <c r="V431" s="30">
        <f t="shared" si="171"/>
        <v>0</v>
      </c>
      <c r="W431" s="123"/>
      <c r="X431" s="124">
        <v>825</v>
      </c>
      <c r="Y431" s="125"/>
      <c r="Z431" s="125"/>
      <c r="AA431" s="126"/>
      <c r="AB431" s="127"/>
      <c r="AC431" s="127"/>
      <c r="AD431" s="127"/>
      <c r="AE431" s="127"/>
      <c r="AF431" s="127"/>
      <c r="AG431" s="127"/>
      <c r="AH431" s="127"/>
      <c r="AI431" s="127"/>
      <c r="AJ431" s="127"/>
      <c r="AK431" s="127"/>
      <c r="AL431" s="128"/>
      <c r="AN431" s="124">
        <v>825</v>
      </c>
      <c r="AO431" s="129">
        <v>786</v>
      </c>
      <c r="AP431" s="130" t="s">
        <v>485</v>
      </c>
      <c r="AQ431" s="131">
        <f t="shared" si="172"/>
        <v>0</v>
      </c>
      <c r="AR431" s="132">
        <v>0</v>
      </c>
      <c r="AS431" s="131">
        <f t="shared" si="182"/>
        <v>0</v>
      </c>
      <c r="AT431" s="131">
        <v>0</v>
      </c>
      <c r="AU431" s="131">
        <v>0</v>
      </c>
      <c r="AV431" s="131">
        <v>0</v>
      </c>
      <c r="AW431" s="131">
        <v>0</v>
      </c>
      <c r="AX431" s="131">
        <v>0</v>
      </c>
      <c r="AY431" s="131">
        <f t="shared" si="183"/>
        <v>0</v>
      </c>
      <c r="AZ431" s="133">
        <f t="shared" si="184"/>
        <v>0</v>
      </c>
      <c r="BA431" s="134">
        <f t="shared" si="173"/>
        <v>0</v>
      </c>
      <c r="BB431" s="134"/>
      <c r="BC431" s="134"/>
      <c r="BD431" s="64"/>
      <c r="BE431" s="31">
        <v>828</v>
      </c>
      <c r="BF431" s="32" t="s">
        <v>486</v>
      </c>
      <c r="BG431" s="135">
        <v>0</v>
      </c>
      <c r="BH431" s="33">
        <v>0</v>
      </c>
      <c r="BI431" s="33"/>
      <c r="BJ431" s="34">
        <v>0</v>
      </c>
      <c r="BK431" s="35">
        <f t="shared" si="185"/>
        <v>0</v>
      </c>
      <c r="BL431" s="34">
        <v>0</v>
      </c>
      <c r="BM431" s="34">
        <v>0</v>
      </c>
      <c r="BN431" s="35">
        <f t="shared" si="174"/>
        <v>0</v>
      </c>
      <c r="BO431" s="36">
        <f t="shared" si="175"/>
        <v>0</v>
      </c>
      <c r="BP431" s="37"/>
      <c r="BQ431" s="35">
        <f t="shared" si="186"/>
        <v>0</v>
      </c>
      <c r="BR431" s="37"/>
      <c r="BS431" s="136">
        <f t="shared" si="187"/>
        <v>0</v>
      </c>
      <c r="BT431" s="137">
        <f t="shared" si="188"/>
        <v>0</v>
      </c>
      <c r="BU431" s="138">
        <f t="shared" si="189"/>
        <v>0</v>
      </c>
      <c r="BV431" s="137">
        <v>0</v>
      </c>
      <c r="BW431" s="35">
        <f t="shared" si="190"/>
        <v>0</v>
      </c>
      <c r="BX431" s="49" t="s">
        <v>26</v>
      </c>
      <c r="BY431" s="36">
        <f t="shared" si="176"/>
        <v>0</v>
      </c>
      <c r="BZ431" s="139"/>
      <c r="CA431" s="70"/>
      <c r="CB431" s="124">
        <v>825</v>
      </c>
      <c r="CC431" s="125"/>
      <c r="CD431" s="140"/>
      <c r="CE431" s="140"/>
      <c r="CF431" s="140"/>
      <c r="CG431" s="141"/>
      <c r="CK431" s="139"/>
    </row>
    <row r="432" spans="1:89" x14ac:dyDescent="0.25">
      <c r="A432" s="119">
        <v>828</v>
      </c>
      <c r="B432" s="119">
        <v>767</v>
      </c>
      <c r="C432" s="120" t="s">
        <v>486</v>
      </c>
      <c r="D432" s="8">
        <f t="shared" si="177"/>
        <v>0</v>
      </c>
      <c r="E432" s="9">
        <f t="shared" si="191"/>
        <v>0</v>
      </c>
      <c r="F432" s="9">
        <f t="shared" si="191"/>
        <v>0</v>
      </c>
      <c r="G432" s="9">
        <f t="shared" si="191"/>
        <v>0</v>
      </c>
      <c r="H432" s="26">
        <f t="shared" si="178"/>
        <v>0</v>
      </c>
      <c r="I432" s="27"/>
      <c r="J432" s="11">
        <f t="shared" si="165"/>
        <v>0</v>
      </c>
      <c r="K432" s="121" t="str">
        <f t="shared" si="179"/>
        <v/>
      </c>
      <c r="L432" s="28">
        <f t="shared" si="180"/>
        <v>0</v>
      </c>
      <c r="M432" s="26">
        <f t="shared" si="181"/>
        <v>0</v>
      </c>
      <c r="N432" s="29"/>
      <c r="O432" s="30">
        <f t="shared" si="166"/>
        <v>0</v>
      </c>
      <c r="Q432" s="11">
        <f t="shared" si="167"/>
        <v>0</v>
      </c>
      <c r="R432" s="9">
        <f t="shared" si="168"/>
        <v>0</v>
      </c>
      <c r="S432" s="9">
        <f t="shared" si="169"/>
        <v>0</v>
      </c>
      <c r="T432" s="10">
        <f t="shared" si="170"/>
        <v>0</v>
      </c>
      <c r="V432" s="30">
        <f t="shared" si="171"/>
        <v>0</v>
      </c>
      <c r="W432" s="123"/>
      <c r="X432" s="124">
        <v>828</v>
      </c>
      <c r="Y432" s="125"/>
      <c r="Z432" s="125"/>
      <c r="AA432" s="126"/>
      <c r="AB432" s="127"/>
      <c r="AC432" s="127"/>
      <c r="AD432" s="127"/>
      <c r="AE432" s="127"/>
      <c r="AF432" s="127"/>
      <c r="AG432" s="127"/>
      <c r="AH432" s="127"/>
      <c r="AI432" s="127"/>
      <c r="AJ432" s="127"/>
      <c r="AK432" s="127"/>
      <c r="AL432" s="128"/>
      <c r="AN432" s="124">
        <v>828</v>
      </c>
      <c r="AO432" s="129">
        <v>767</v>
      </c>
      <c r="AP432" s="130" t="s">
        <v>486</v>
      </c>
      <c r="AQ432" s="131">
        <f t="shared" si="172"/>
        <v>0</v>
      </c>
      <c r="AR432" s="132">
        <v>0</v>
      </c>
      <c r="AS432" s="131">
        <f t="shared" si="182"/>
        <v>0</v>
      </c>
      <c r="AT432" s="131">
        <v>0</v>
      </c>
      <c r="AU432" s="131">
        <v>0</v>
      </c>
      <c r="AV432" s="131">
        <v>0</v>
      </c>
      <c r="AW432" s="131">
        <v>0</v>
      </c>
      <c r="AX432" s="131">
        <v>0</v>
      </c>
      <c r="AY432" s="131">
        <f t="shared" si="183"/>
        <v>0</v>
      </c>
      <c r="AZ432" s="133">
        <f t="shared" si="184"/>
        <v>0</v>
      </c>
      <c r="BA432" s="134">
        <f t="shared" si="173"/>
        <v>0</v>
      </c>
      <c r="BB432" s="134"/>
      <c r="BC432" s="134"/>
      <c r="BD432" s="64"/>
      <c r="BE432" s="31">
        <v>829</v>
      </c>
      <c r="BF432" s="32" t="s">
        <v>487</v>
      </c>
      <c r="BG432" s="135">
        <v>0</v>
      </c>
      <c r="BH432" s="33">
        <v>0</v>
      </c>
      <c r="BI432" s="33"/>
      <c r="BJ432" s="34">
        <v>0</v>
      </c>
      <c r="BK432" s="35">
        <f t="shared" si="185"/>
        <v>0</v>
      </c>
      <c r="BL432" s="34">
        <v>0</v>
      </c>
      <c r="BM432" s="34">
        <v>0</v>
      </c>
      <c r="BN432" s="35">
        <f t="shared" si="174"/>
        <v>0</v>
      </c>
      <c r="BO432" s="36">
        <f t="shared" si="175"/>
        <v>0</v>
      </c>
      <c r="BP432" s="37"/>
      <c r="BQ432" s="35">
        <f t="shared" si="186"/>
        <v>0</v>
      </c>
      <c r="BR432" s="37"/>
      <c r="BS432" s="136">
        <f t="shared" si="187"/>
        <v>0</v>
      </c>
      <c r="BT432" s="137">
        <f t="shared" si="188"/>
        <v>0</v>
      </c>
      <c r="BU432" s="138">
        <f t="shared" si="189"/>
        <v>0</v>
      </c>
      <c r="BV432" s="137">
        <v>0</v>
      </c>
      <c r="BW432" s="35">
        <f t="shared" si="190"/>
        <v>0</v>
      </c>
      <c r="BX432" s="49" t="s">
        <v>26</v>
      </c>
      <c r="BY432" s="36">
        <f t="shared" si="176"/>
        <v>0</v>
      </c>
      <c r="BZ432" s="139"/>
      <c r="CA432" s="70"/>
      <c r="CB432" s="124">
        <v>828</v>
      </c>
      <c r="CC432" s="125"/>
      <c r="CD432" s="140"/>
      <c r="CE432" s="140"/>
      <c r="CF432" s="140"/>
      <c r="CG432" s="141"/>
      <c r="CK432" s="139"/>
    </row>
    <row r="433" spans="1:89" x14ac:dyDescent="0.25">
      <c r="A433" s="119">
        <v>829</v>
      </c>
      <c r="B433" s="119">
        <v>778</v>
      </c>
      <c r="C433" s="120" t="s">
        <v>487</v>
      </c>
      <c r="D433" s="8">
        <f t="shared" si="177"/>
        <v>0</v>
      </c>
      <c r="E433" s="9">
        <f t="shared" si="191"/>
        <v>0</v>
      </c>
      <c r="F433" s="9">
        <f t="shared" si="191"/>
        <v>0</v>
      </c>
      <c r="G433" s="9">
        <f t="shared" si="191"/>
        <v>0</v>
      </c>
      <c r="H433" s="26">
        <f t="shared" si="178"/>
        <v>0</v>
      </c>
      <c r="I433" s="27"/>
      <c r="J433" s="11">
        <f t="shared" si="165"/>
        <v>0</v>
      </c>
      <c r="K433" s="121" t="str">
        <f t="shared" si="179"/>
        <v/>
      </c>
      <c r="L433" s="28">
        <f t="shared" si="180"/>
        <v>0</v>
      </c>
      <c r="M433" s="26">
        <f t="shared" si="181"/>
        <v>0</v>
      </c>
      <c r="N433" s="29"/>
      <c r="O433" s="30">
        <f t="shared" si="166"/>
        <v>0</v>
      </c>
      <c r="Q433" s="11">
        <f t="shared" si="167"/>
        <v>0</v>
      </c>
      <c r="R433" s="9">
        <f t="shared" si="168"/>
        <v>0</v>
      </c>
      <c r="S433" s="9">
        <f t="shared" si="169"/>
        <v>0</v>
      </c>
      <c r="T433" s="10">
        <f t="shared" si="170"/>
        <v>0</v>
      </c>
      <c r="V433" s="30">
        <f t="shared" si="171"/>
        <v>0</v>
      </c>
      <c r="W433" s="123"/>
      <c r="X433" s="124">
        <v>829</v>
      </c>
      <c r="Y433" s="125"/>
      <c r="Z433" s="125"/>
      <c r="AA433" s="126"/>
      <c r="AB433" s="127"/>
      <c r="AC433" s="127"/>
      <c r="AD433" s="127"/>
      <c r="AE433" s="127"/>
      <c r="AF433" s="127"/>
      <c r="AG433" s="127"/>
      <c r="AH433" s="127"/>
      <c r="AI433" s="127"/>
      <c r="AJ433" s="127"/>
      <c r="AK433" s="127"/>
      <c r="AL433" s="128"/>
      <c r="AN433" s="124">
        <v>829</v>
      </c>
      <c r="AO433" s="129">
        <v>778</v>
      </c>
      <c r="AP433" s="130" t="s">
        <v>487</v>
      </c>
      <c r="AQ433" s="131">
        <f t="shared" si="172"/>
        <v>0</v>
      </c>
      <c r="AR433" s="132">
        <v>0</v>
      </c>
      <c r="AS433" s="131">
        <f t="shared" si="182"/>
        <v>0</v>
      </c>
      <c r="AT433" s="131">
        <v>0</v>
      </c>
      <c r="AU433" s="131">
        <v>0</v>
      </c>
      <c r="AV433" s="131">
        <v>0</v>
      </c>
      <c r="AW433" s="131">
        <v>0</v>
      </c>
      <c r="AX433" s="131">
        <v>0</v>
      </c>
      <c r="AY433" s="131">
        <f t="shared" si="183"/>
        <v>0</v>
      </c>
      <c r="AZ433" s="133">
        <f t="shared" si="184"/>
        <v>0</v>
      </c>
      <c r="BA433" s="134">
        <f t="shared" si="173"/>
        <v>0</v>
      </c>
      <c r="BB433" s="134"/>
      <c r="BC433" s="134"/>
      <c r="BD433" s="64"/>
      <c r="BE433" s="31">
        <v>830</v>
      </c>
      <c r="BF433" s="32" t="s">
        <v>488</v>
      </c>
      <c r="BG433" s="135">
        <v>0</v>
      </c>
      <c r="BH433" s="33">
        <v>0</v>
      </c>
      <c r="BI433" s="33"/>
      <c r="BJ433" s="34">
        <v>0</v>
      </c>
      <c r="BK433" s="35">
        <f t="shared" si="185"/>
        <v>0</v>
      </c>
      <c r="BL433" s="34">
        <v>0</v>
      </c>
      <c r="BM433" s="34">
        <v>0</v>
      </c>
      <c r="BN433" s="35">
        <f t="shared" si="174"/>
        <v>0</v>
      </c>
      <c r="BO433" s="36">
        <f t="shared" si="175"/>
        <v>0</v>
      </c>
      <c r="BP433" s="37"/>
      <c r="BQ433" s="35">
        <f t="shared" si="186"/>
        <v>0</v>
      </c>
      <c r="BR433" s="37"/>
      <c r="BS433" s="136">
        <f t="shared" si="187"/>
        <v>0</v>
      </c>
      <c r="BT433" s="137">
        <f t="shared" si="188"/>
        <v>0</v>
      </c>
      <c r="BU433" s="138">
        <f t="shared" si="189"/>
        <v>0</v>
      </c>
      <c r="BV433" s="137">
        <v>0</v>
      </c>
      <c r="BW433" s="35">
        <f t="shared" si="190"/>
        <v>0</v>
      </c>
      <c r="BX433" s="49" t="s">
        <v>26</v>
      </c>
      <c r="BY433" s="36">
        <f t="shared" si="176"/>
        <v>0</v>
      </c>
      <c r="BZ433" s="139"/>
      <c r="CA433" s="70"/>
      <c r="CB433" s="124">
        <v>829</v>
      </c>
      <c r="CC433" s="125"/>
      <c r="CD433" s="140"/>
      <c r="CE433" s="140"/>
      <c r="CF433" s="140"/>
      <c r="CG433" s="141"/>
      <c r="CK433" s="139"/>
    </row>
    <row r="434" spans="1:89" x14ac:dyDescent="0.25">
      <c r="A434" s="119">
        <v>830</v>
      </c>
      <c r="B434" s="119">
        <v>781</v>
      </c>
      <c r="C434" s="120" t="s">
        <v>488</v>
      </c>
      <c r="D434" s="8">
        <f t="shared" si="177"/>
        <v>0</v>
      </c>
      <c r="E434" s="9">
        <f t="shared" si="191"/>
        <v>0</v>
      </c>
      <c r="F434" s="9">
        <f t="shared" si="191"/>
        <v>0</v>
      </c>
      <c r="G434" s="9">
        <f t="shared" si="191"/>
        <v>0</v>
      </c>
      <c r="H434" s="26">
        <f t="shared" si="178"/>
        <v>0</v>
      </c>
      <c r="I434" s="27"/>
      <c r="J434" s="11">
        <f t="shared" si="165"/>
        <v>0</v>
      </c>
      <c r="K434" s="121" t="str">
        <f t="shared" si="179"/>
        <v/>
      </c>
      <c r="L434" s="28">
        <f t="shared" si="180"/>
        <v>0</v>
      </c>
      <c r="M434" s="26">
        <f t="shared" si="181"/>
        <v>0</v>
      </c>
      <c r="N434" s="29"/>
      <c r="O434" s="30">
        <f t="shared" si="166"/>
        <v>0</v>
      </c>
      <c r="Q434" s="11">
        <f t="shared" si="167"/>
        <v>0</v>
      </c>
      <c r="R434" s="9">
        <f t="shared" si="168"/>
        <v>0</v>
      </c>
      <c r="S434" s="9">
        <f t="shared" si="169"/>
        <v>0</v>
      </c>
      <c r="T434" s="10">
        <f t="shared" si="170"/>
        <v>0</v>
      </c>
      <c r="V434" s="30">
        <f t="shared" si="171"/>
        <v>0</v>
      </c>
      <c r="W434" s="123"/>
      <c r="X434" s="124">
        <v>830</v>
      </c>
      <c r="Y434" s="125"/>
      <c r="Z434" s="125"/>
      <c r="AA434" s="126"/>
      <c r="AB434" s="127"/>
      <c r="AC434" s="127"/>
      <c r="AD434" s="127"/>
      <c r="AE434" s="127"/>
      <c r="AF434" s="127"/>
      <c r="AG434" s="127"/>
      <c r="AH434" s="127"/>
      <c r="AI434" s="127"/>
      <c r="AJ434" s="127"/>
      <c r="AK434" s="127"/>
      <c r="AL434" s="128"/>
      <c r="AN434" s="124">
        <v>830</v>
      </c>
      <c r="AO434" s="129">
        <v>781</v>
      </c>
      <c r="AP434" s="130" t="s">
        <v>488</v>
      </c>
      <c r="AQ434" s="131">
        <f t="shared" si="172"/>
        <v>0</v>
      </c>
      <c r="AR434" s="132">
        <v>0</v>
      </c>
      <c r="AS434" s="131">
        <f t="shared" si="182"/>
        <v>0</v>
      </c>
      <c r="AT434" s="131">
        <v>0</v>
      </c>
      <c r="AU434" s="131">
        <v>0</v>
      </c>
      <c r="AV434" s="131">
        <v>0</v>
      </c>
      <c r="AW434" s="131">
        <v>0</v>
      </c>
      <c r="AX434" s="131">
        <v>0</v>
      </c>
      <c r="AY434" s="131">
        <f t="shared" si="183"/>
        <v>0</v>
      </c>
      <c r="AZ434" s="133">
        <f t="shared" si="184"/>
        <v>0</v>
      </c>
      <c r="BA434" s="134">
        <f t="shared" si="173"/>
        <v>0</v>
      </c>
      <c r="BB434" s="134"/>
      <c r="BC434" s="134"/>
      <c r="BD434" s="64"/>
      <c r="BE434" s="31">
        <v>832</v>
      </c>
      <c r="BF434" s="32" t="s">
        <v>489</v>
      </c>
      <c r="BG434" s="135">
        <v>0</v>
      </c>
      <c r="BH434" s="33">
        <v>0</v>
      </c>
      <c r="BI434" s="33"/>
      <c r="BJ434" s="34">
        <v>0</v>
      </c>
      <c r="BK434" s="35">
        <f t="shared" si="185"/>
        <v>0</v>
      </c>
      <c r="BL434" s="34">
        <v>0</v>
      </c>
      <c r="BM434" s="34">
        <v>0</v>
      </c>
      <c r="BN434" s="35">
        <f t="shared" si="174"/>
        <v>0</v>
      </c>
      <c r="BO434" s="36">
        <f t="shared" si="175"/>
        <v>0</v>
      </c>
      <c r="BP434" s="37"/>
      <c r="BQ434" s="35">
        <f t="shared" si="186"/>
        <v>0</v>
      </c>
      <c r="BR434" s="37"/>
      <c r="BS434" s="136">
        <f t="shared" si="187"/>
        <v>0</v>
      </c>
      <c r="BT434" s="137">
        <f t="shared" si="188"/>
        <v>0</v>
      </c>
      <c r="BU434" s="138">
        <f t="shared" si="189"/>
        <v>0</v>
      </c>
      <c r="BV434" s="137">
        <v>0</v>
      </c>
      <c r="BW434" s="35">
        <f t="shared" si="190"/>
        <v>0</v>
      </c>
      <c r="BX434" s="49" t="s">
        <v>26</v>
      </c>
      <c r="BY434" s="36">
        <f t="shared" si="176"/>
        <v>0</v>
      </c>
      <c r="BZ434" s="139"/>
      <c r="CA434" s="70"/>
      <c r="CB434" s="124">
        <v>830</v>
      </c>
      <c r="CC434" s="125"/>
      <c r="CD434" s="140"/>
      <c r="CE434" s="140"/>
      <c r="CF434" s="140"/>
      <c r="CG434" s="141"/>
      <c r="CK434" s="139"/>
    </row>
    <row r="435" spans="1:89" x14ac:dyDescent="0.25">
      <c r="A435" s="119">
        <v>832</v>
      </c>
      <c r="B435" s="119">
        <v>735</v>
      </c>
      <c r="C435" s="120" t="s">
        <v>489</v>
      </c>
      <c r="D435" s="8">
        <f t="shared" si="177"/>
        <v>0</v>
      </c>
      <c r="E435" s="9">
        <f t="shared" si="191"/>
        <v>0</v>
      </c>
      <c r="F435" s="9">
        <f t="shared" si="191"/>
        <v>0</v>
      </c>
      <c r="G435" s="9">
        <f t="shared" si="191"/>
        <v>0</v>
      </c>
      <c r="H435" s="26">
        <f t="shared" si="178"/>
        <v>0</v>
      </c>
      <c r="I435" s="27"/>
      <c r="J435" s="11">
        <f t="shared" si="165"/>
        <v>0</v>
      </c>
      <c r="K435" s="121" t="str">
        <f t="shared" si="179"/>
        <v/>
      </c>
      <c r="L435" s="28">
        <f t="shared" si="180"/>
        <v>0</v>
      </c>
      <c r="M435" s="26">
        <f t="shared" si="181"/>
        <v>0</v>
      </c>
      <c r="N435" s="29"/>
      <c r="O435" s="30">
        <f t="shared" si="166"/>
        <v>0</v>
      </c>
      <c r="Q435" s="11">
        <f t="shared" si="167"/>
        <v>0</v>
      </c>
      <c r="R435" s="9">
        <f t="shared" si="168"/>
        <v>0</v>
      </c>
      <c r="S435" s="9">
        <f t="shared" si="169"/>
        <v>0</v>
      </c>
      <c r="T435" s="10">
        <f t="shared" si="170"/>
        <v>0</v>
      </c>
      <c r="V435" s="30">
        <f t="shared" si="171"/>
        <v>0</v>
      </c>
      <c r="W435" s="123"/>
      <c r="X435" s="124">
        <v>832</v>
      </c>
      <c r="Y435" s="125"/>
      <c r="Z435" s="125"/>
      <c r="AA435" s="126"/>
      <c r="AB435" s="127"/>
      <c r="AC435" s="127"/>
      <c r="AD435" s="127"/>
      <c r="AE435" s="127"/>
      <c r="AF435" s="127"/>
      <c r="AG435" s="127"/>
      <c r="AH435" s="127"/>
      <c r="AI435" s="127"/>
      <c r="AJ435" s="127"/>
      <c r="AK435" s="127"/>
      <c r="AL435" s="128"/>
      <c r="AN435" s="124">
        <v>832</v>
      </c>
      <c r="AO435" s="129">
        <v>735</v>
      </c>
      <c r="AP435" s="130" t="s">
        <v>489</v>
      </c>
      <c r="AQ435" s="131">
        <f t="shared" si="172"/>
        <v>0</v>
      </c>
      <c r="AR435" s="132">
        <v>0</v>
      </c>
      <c r="AS435" s="131">
        <f t="shared" si="182"/>
        <v>0</v>
      </c>
      <c r="AT435" s="131">
        <v>0</v>
      </c>
      <c r="AU435" s="131">
        <v>0</v>
      </c>
      <c r="AV435" s="131">
        <v>0</v>
      </c>
      <c r="AW435" s="131">
        <v>0</v>
      </c>
      <c r="AX435" s="131">
        <v>0</v>
      </c>
      <c r="AY435" s="131">
        <f t="shared" si="183"/>
        <v>0</v>
      </c>
      <c r="AZ435" s="133">
        <f t="shared" si="184"/>
        <v>0</v>
      </c>
      <c r="BA435" s="134">
        <f t="shared" si="173"/>
        <v>0</v>
      </c>
      <c r="BB435" s="134"/>
      <c r="BC435" s="134"/>
      <c r="BD435" s="64"/>
      <c r="BE435" s="31">
        <v>851</v>
      </c>
      <c r="BF435" s="32" t="s">
        <v>490</v>
      </c>
      <c r="BG435" s="135">
        <v>0</v>
      </c>
      <c r="BH435" s="33">
        <v>0</v>
      </c>
      <c r="BI435" s="33"/>
      <c r="BJ435" s="34">
        <v>0</v>
      </c>
      <c r="BK435" s="35">
        <f t="shared" si="185"/>
        <v>0</v>
      </c>
      <c r="BL435" s="34">
        <v>0</v>
      </c>
      <c r="BM435" s="34">
        <v>0</v>
      </c>
      <c r="BN435" s="35">
        <f t="shared" si="174"/>
        <v>0</v>
      </c>
      <c r="BO435" s="36">
        <f t="shared" si="175"/>
        <v>0</v>
      </c>
      <c r="BP435" s="37"/>
      <c r="BQ435" s="35">
        <f t="shared" si="186"/>
        <v>0</v>
      </c>
      <c r="BR435" s="37"/>
      <c r="BS435" s="136">
        <f t="shared" si="187"/>
        <v>0</v>
      </c>
      <c r="BT435" s="137">
        <f t="shared" si="188"/>
        <v>0</v>
      </c>
      <c r="BU435" s="138">
        <f t="shared" si="189"/>
        <v>0</v>
      </c>
      <c r="BV435" s="137">
        <v>0</v>
      </c>
      <c r="BW435" s="35">
        <f t="shared" si="190"/>
        <v>0</v>
      </c>
      <c r="BX435" s="49" t="s">
        <v>26</v>
      </c>
      <c r="BY435" s="36">
        <f t="shared" si="176"/>
        <v>0</v>
      </c>
      <c r="BZ435" s="139"/>
      <c r="CA435" s="70"/>
      <c r="CB435" s="124">
        <v>832</v>
      </c>
      <c r="CC435" s="125"/>
      <c r="CD435" s="140"/>
      <c r="CE435" s="140"/>
      <c r="CF435" s="140"/>
      <c r="CG435" s="141"/>
      <c r="CK435" s="139"/>
    </row>
    <row r="436" spans="1:89" x14ac:dyDescent="0.25">
      <c r="A436" s="119">
        <v>851</v>
      </c>
      <c r="B436" s="119">
        <v>743</v>
      </c>
      <c r="C436" s="120" t="s">
        <v>490</v>
      </c>
      <c r="D436" s="8">
        <f t="shared" si="177"/>
        <v>0</v>
      </c>
      <c r="E436" s="9">
        <f t="shared" si="191"/>
        <v>0</v>
      </c>
      <c r="F436" s="9">
        <f t="shared" si="191"/>
        <v>0</v>
      </c>
      <c r="G436" s="9">
        <f t="shared" si="191"/>
        <v>0</v>
      </c>
      <c r="H436" s="26">
        <f t="shared" si="178"/>
        <v>0</v>
      </c>
      <c r="I436" s="27"/>
      <c r="J436" s="11">
        <f t="shared" si="165"/>
        <v>0</v>
      </c>
      <c r="K436" s="121" t="str">
        <f t="shared" si="179"/>
        <v/>
      </c>
      <c r="L436" s="28">
        <f t="shared" si="180"/>
        <v>0</v>
      </c>
      <c r="M436" s="26">
        <f t="shared" si="181"/>
        <v>0</v>
      </c>
      <c r="N436" s="29"/>
      <c r="O436" s="30">
        <f t="shared" si="166"/>
        <v>0</v>
      </c>
      <c r="Q436" s="11">
        <f t="shared" si="167"/>
        <v>0</v>
      </c>
      <c r="R436" s="9">
        <f t="shared" si="168"/>
        <v>0</v>
      </c>
      <c r="S436" s="9">
        <f t="shared" si="169"/>
        <v>0</v>
      </c>
      <c r="T436" s="10">
        <f t="shared" si="170"/>
        <v>0</v>
      </c>
      <c r="V436" s="30">
        <f t="shared" si="171"/>
        <v>0</v>
      </c>
      <c r="W436" s="123"/>
      <c r="X436" s="124">
        <v>851</v>
      </c>
      <c r="Y436" s="125"/>
      <c r="Z436" s="125"/>
      <c r="AA436" s="126"/>
      <c r="AB436" s="127"/>
      <c r="AC436" s="127"/>
      <c r="AD436" s="127"/>
      <c r="AE436" s="127"/>
      <c r="AF436" s="127"/>
      <c r="AG436" s="127"/>
      <c r="AH436" s="127"/>
      <c r="AI436" s="127"/>
      <c r="AJ436" s="127"/>
      <c r="AK436" s="127"/>
      <c r="AL436" s="128"/>
      <c r="AN436" s="124">
        <v>851</v>
      </c>
      <c r="AO436" s="129">
        <v>743</v>
      </c>
      <c r="AP436" s="130" t="s">
        <v>490</v>
      </c>
      <c r="AQ436" s="131">
        <f t="shared" si="172"/>
        <v>0</v>
      </c>
      <c r="AR436" s="132">
        <v>0</v>
      </c>
      <c r="AS436" s="131">
        <f t="shared" si="182"/>
        <v>0</v>
      </c>
      <c r="AT436" s="131">
        <v>0</v>
      </c>
      <c r="AU436" s="131">
        <v>0</v>
      </c>
      <c r="AV436" s="131">
        <v>0</v>
      </c>
      <c r="AW436" s="131">
        <v>0</v>
      </c>
      <c r="AX436" s="131">
        <v>0</v>
      </c>
      <c r="AY436" s="131">
        <f t="shared" si="183"/>
        <v>0</v>
      </c>
      <c r="AZ436" s="133">
        <f t="shared" si="184"/>
        <v>0</v>
      </c>
      <c r="BA436" s="134">
        <f t="shared" si="173"/>
        <v>0</v>
      </c>
      <c r="BB436" s="134"/>
      <c r="BC436" s="134"/>
      <c r="BD436" s="64"/>
      <c r="BE436" s="31">
        <v>852</v>
      </c>
      <c r="BF436" s="32" t="s">
        <v>491</v>
      </c>
      <c r="BG436" s="135">
        <v>0</v>
      </c>
      <c r="BH436" s="33">
        <v>0</v>
      </c>
      <c r="BI436" s="33"/>
      <c r="BJ436" s="34">
        <v>0</v>
      </c>
      <c r="BK436" s="35">
        <f t="shared" si="185"/>
        <v>0</v>
      </c>
      <c r="BL436" s="34">
        <v>0</v>
      </c>
      <c r="BM436" s="34">
        <v>0</v>
      </c>
      <c r="BN436" s="35">
        <f t="shared" si="174"/>
        <v>0</v>
      </c>
      <c r="BO436" s="36">
        <f t="shared" si="175"/>
        <v>0</v>
      </c>
      <c r="BP436" s="37"/>
      <c r="BQ436" s="35">
        <f t="shared" si="186"/>
        <v>0</v>
      </c>
      <c r="BR436" s="37"/>
      <c r="BS436" s="136">
        <f t="shared" si="187"/>
        <v>0</v>
      </c>
      <c r="BT436" s="137">
        <f t="shared" si="188"/>
        <v>0</v>
      </c>
      <c r="BU436" s="138">
        <f t="shared" si="189"/>
        <v>0</v>
      </c>
      <c r="BV436" s="137">
        <v>0</v>
      </c>
      <c r="BW436" s="35">
        <f t="shared" si="190"/>
        <v>0</v>
      </c>
      <c r="BX436" s="49" t="s">
        <v>26</v>
      </c>
      <c r="BY436" s="36">
        <f t="shared" si="176"/>
        <v>0</v>
      </c>
      <c r="BZ436" s="139"/>
      <c r="CA436" s="70"/>
      <c r="CB436" s="124">
        <v>851</v>
      </c>
      <c r="CC436" s="125"/>
      <c r="CD436" s="140"/>
      <c r="CE436" s="140"/>
      <c r="CF436" s="140"/>
      <c r="CG436" s="141"/>
      <c r="CK436" s="139"/>
    </row>
    <row r="437" spans="1:89" x14ac:dyDescent="0.25">
      <c r="A437" s="119">
        <v>852</v>
      </c>
      <c r="B437" s="119">
        <v>739</v>
      </c>
      <c r="C437" s="120" t="s">
        <v>491</v>
      </c>
      <c r="D437" s="8">
        <f t="shared" si="177"/>
        <v>0</v>
      </c>
      <c r="E437" s="9">
        <f t="shared" si="191"/>
        <v>0</v>
      </c>
      <c r="F437" s="9">
        <f t="shared" si="191"/>
        <v>0</v>
      </c>
      <c r="G437" s="9">
        <f t="shared" si="191"/>
        <v>0</v>
      </c>
      <c r="H437" s="26">
        <f t="shared" si="178"/>
        <v>0</v>
      </c>
      <c r="I437" s="27"/>
      <c r="J437" s="11">
        <f t="shared" si="165"/>
        <v>0</v>
      </c>
      <c r="K437" s="121" t="str">
        <f t="shared" si="179"/>
        <v/>
      </c>
      <c r="L437" s="28">
        <f t="shared" si="180"/>
        <v>0</v>
      </c>
      <c r="M437" s="26">
        <f t="shared" si="181"/>
        <v>0</v>
      </c>
      <c r="N437" s="29"/>
      <c r="O437" s="30">
        <f t="shared" si="166"/>
        <v>0</v>
      </c>
      <c r="Q437" s="11">
        <f t="shared" si="167"/>
        <v>0</v>
      </c>
      <c r="R437" s="9">
        <f t="shared" si="168"/>
        <v>0</v>
      </c>
      <c r="S437" s="9">
        <f t="shared" si="169"/>
        <v>0</v>
      </c>
      <c r="T437" s="10">
        <f t="shared" si="170"/>
        <v>0</v>
      </c>
      <c r="V437" s="30">
        <f t="shared" si="171"/>
        <v>0</v>
      </c>
      <c r="W437" s="123"/>
      <c r="X437" s="124">
        <v>852</v>
      </c>
      <c r="Y437" s="125"/>
      <c r="Z437" s="125"/>
      <c r="AA437" s="126"/>
      <c r="AB437" s="127"/>
      <c r="AC437" s="127"/>
      <c r="AD437" s="127"/>
      <c r="AE437" s="127"/>
      <c r="AF437" s="127"/>
      <c r="AG437" s="127"/>
      <c r="AH437" s="127"/>
      <c r="AI437" s="127"/>
      <c r="AJ437" s="127"/>
      <c r="AK437" s="127"/>
      <c r="AL437" s="128"/>
      <c r="AN437" s="124">
        <v>852</v>
      </c>
      <c r="AO437" s="129">
        <v>739</v>
      </c>
      <c r="AP437" s="130" t="s">
        <v>491</v>
      </c>
      <c r="AQ437" s="131">
        <f t="shared" si="172"/>
        <v>0</v>
      </c>
      <c r="AR437" s="132">
        <v>0</v>
      </c>
      <c r="AS437" s="131">
        <f t="shared" si="182"/>
        <v>0</v>
      </c>
      <c r="AT437" s="131">
        <v>0</v>
      </c>
      <c r="AU437" s="131">
        <v>0</v>
      </c>
      <c r="AV437" s="131">
        <v>0</v>
      </c>
      <c r="AW437" s="131">
        <v>0</v>
      </c>
      <c r="AX437" s="131">
        <v>0</v>
      </c>
      <c r="AY437" s="131">
        <f t="shared" si="183"/>
        <v>0</v>
      </c>
      <c r="AZ437" s="133">
        <f t="shared" si="184"/>
        <v>0</v>
      </c>
      <c r="BA437" s="134">
        <f t="shared" si="173"/>
        <v>0</v>
      </c>
      <c r="BB437" s="134"/>
      <c r="BC437" s="134"/>
      <c r="BD437" s="64"/>
      <c r="BE437" s="31">
        <v>853</v>
      </c>
      <c r="BF437" s="32" t="s">
        <v>492</v>
      </c>
      <c r="BG437" s="135">
        <v>0</v>
      </c>
      <c r="BH437" s="33">
        <v>0</v>
      </c>
      <c r="BI437" s="33"/>
      <c r="BJ437" s="34">
        <v>0</v>
      </c>
      <c r="BK437" s="35">
        <f t="shared" si="185"/>
        <v>0</v>
      </c>
      <c r="BL437" s="34">
        <v>0</v>
      </c>
      <c r="BM437" s="34">
        <v>0</v>
      </c>
      <c r="BN437" s="35">
        <f t="shared" si="174"/>
        <v>0</v>
      </c>
      <c r="BO437" s="36">
        <f t="shared" si="175"/>
        <v>0</v>
      </c>
      <c r="BP437" s="37"/>
      <c r="BQ437" s="35">
        <f t="shared" si="186"/>
        <v>0</v>
      </c>
      <c r="BR437" s="37"/>
      <c r="BS437" s="136">
        <f t="shared" si="187"/>
        <v>0</v>
      </c>
      <c r="BT437" s="137">
        <f t="shared" si="188"/>
        <v>0</v>
      </c>
      <c r="BU437" s="138">
        <f t="shared" si="189"/>
        <v>0</v>
      </c>
      <c r="BV437" s="137">
        <v>0</v>
      </c>
      <c r="BW437" s="35">
        <f t="shared" si="190"/>
        <v>0</v>
      </c>
      <c r="BX437" s="49" t="s">
        <v>26</v>
      </c>
      <c r="BY437" s="36">
        <f t="shared" si="176"/>
        <v>0</v>
      </c>
      <c r="BZ437" s="139"/>
      <c r="CA437" s="70"/>
      <c r="CB437" s="124">
        <v>852</v>
      </c>
      <c r="CC437" s="125"/>
      <c r="CD437" s="140"/>
      <c r="CE437" s="140"/>
      <c r="CF437" s="140"/>
      <c r="CG437" s="141"/>
      <c r="CK437" s="139"/>
    </row>
    <row r="438" spans="1:89" x14ac:dyDescent="0.25">
      <c r="A438" s="119">
        <v>853</v>
      </c>
      <c r="B438" s="119">
        <v>742</v>
      </c>
      <c r="C438" s="120" t="s">
        <v>492</v>
      </c>
      <c r="D438" s="8">
        <f t="shared" si="177"/>
        <v>0</v>
      </c>
      <c r="E438" s="9">
        <f t="shared" si="191"/>
        <v>0</v>
      </c>
      <c r="F438" s="9">
        <f t="shared" si="191"/>
        <v>0</v>
      </c>
      <c r="G438" s="9">
        <f t="shared" si="191"/>
        <v>0</v>
      </c>
      <c r="H438" s="26">
        <f t="shared" si="178"/>
        <v>0</v>
      </c>
      <c r="I438" s="27"/>
      <c r="J438" s="11">
        <f t="shared" si="165"/>
        <v>0</v>
      </c>
      <c r="K438" s="121" t="str">
        <f t="shared" si="179"/>
        <v/>
      </c>
      <c r="L438" s="28">
        <f t="shared" si="180"/>
        <v>0</v>
      </c>
      <c r="M438" s="26">
        <f t="shared" si="181"/>
        <v>0</v>
      </c>
      <c r="N438" s="29"/>
      <c r="O438" s="30">
        <f t="shared" si="166"/>
        <v>0</v>
      </c>
      <c r="Q438" s="11">
        <f t="shared" si="167"/>
        <v>0</v>
      </c>
      <c r="R438" s="9">
        <f t="shared" si="168"/>
        <v>0</v>
      </c>
      <c r="S438" s="9">
        <f t="shared" si="169"/>
        <v>0</v>
      </c>
      <c r="T438" s="10">
        <f t="shared" si="170"/>
        <v>0</v>
      </c>
      <c r="V438" s="30">
        <f t="shared" si="171"/>
        <v>0</v>
      </c>
      <c r="W438" s="123"/>
      <c r="X438" s="124">
        <v>853</v>
      </c>
      <c r="Y438" s="125"/>
      <c r="Z438" s="125"/>
      <c r="AA438" s="126"/>
      <c r="AB438" s="127"/>
      <c r="AC438" s="127"/>
      <c r="AD438" s="127"/>
      <c r="AE438" s="127"/>
      <c r="AF438" s="127"/>
      <c r="AG438" s="127"/>
      <c r="AH438" s="127"/>
      <c r="AI438" s="127"/>
      <c r="AJ438" s="127"/>
      <c r="AK438" s="127"/>
      <c r="AL438" s="128"/>
      <c r="AN438" s="124">
        <v>853</v>
      </c>
      <c r="AO438" s="129">
        <v>742</v>
      </c>
      <c r="AP438" s="130" t="s">
        <v>492</v>
      </c>
      <c r="AQ438" s="131">
        <f t="shared" si="172"/>
        <v>0</v>
      </c>
      <c r="AR438" s="132">
        <v>0</v>
      </c>
      <c r="AS438" s="131">
        <f t="shared" si="182"/>
        <v>0</v>
      </c>
      <c r="AT438" s="131">
        <v>0</v>
      </c>
      <c r="AU438" s="131">
        <v>0</v>
      </c>
      <c r="AV438" s="131">
        <v>0</v>
      </c>
      <c r="AW438" s="131">
        <v>0</v>
      </c>
      <c r="AX438" s="131">
        <v>0</v>
      </c>
      <c r="AY438" s="131">
        <f t="shared" si="183"/>
        <v>0</v>
      </c>
      <c r="AZ438" s="133">
        <f t="shared" si="184"/>
        <v>0</v>
      </c>
      <c r="BA438" s="134">
        <f t="shared" si="173"/>
        <v>0</v>
      </c>
      <c r="BB438" s="134"/>
      <c r="BC438" s="134"/>
      <c r="BD438" s="64"/>
      <c r="BE438" s="31">
        <v>854</v>
      </c>
      <c r="BF438" s="32" t="s">
        <v>493</v>
      </c>
      <c r="BG438" s="135">
        <v>0</v>
      </c>
      <c r="BH438" s="33">
        <v>0</v>
      </c>
      <c r="BI438" s="33"/>
      <c r="BJ438" s="34">
        <v>0</v>
      </c>
      <c r="BK438" s="35">
        <f t="shared" si="185"/>
        <v>0</v>
      </c>
      <c r="BL438" s="34">
        <v>0</v>
      </c>
      <c r="BM438" s="34">
        <v>0</v>
      </c>
      <c r="BN438" s="35">
        <f t="shared" si="174"/>
        <v>0</v>
      </c>
      <c r="BO438" s="36">
        <f t="shared" si="175"/>
        <v>0</v>
      </c>
      <c r="BP438" s="37"/>
      <c r="BQ438" s="35">
        <f t="shared" si="186"/>
        <v>0</v>
      </c>
      <c r="BR438" s="37"/>
      <c r="BS438" s="136">
        <f t="shared" si="187"/>
        <v>0</v>
      </c>
      <c r="BT438" s="137">
        <f t="shared" si="188"/>
        <v>0</v>
      </c>
      <c r="BU438" s="138">
        <f t="shared" si="189"/>
        <v>0</v>
      </c>
      <c r="BV438" s="137">
        <v>0</v>
      </c>
      <c r="BW438" s="35">
        <f t="shared" si="190"/>
        <v>0</v>
      </c>
      <c r="BX438" s="49" t="s">
        <v>26</v>
      </c>
      <c r="BY438" s="36">
        <f t="shared" si="176"/>
        <v>0</v>
      </c>
      <c r="BZ438" s="139"/>
      <c r="CA438" s="70"/>
      <c r="CB438" s="124">
        <v>853</v>
      </c>
      <c r="CC438" s="125"/>
      <c r="CD438" s="140"/>
      <c r="CE438" s="140"/>
      <c r="CF438" s="140"/>
      <c r="CG438" s="141"/>
      <c r="CK438" s="139"/>
    </row>
    <row r="439" spans="1:89" x14ac:dyDescent="0.25">
      <c r="A439" s="119">
        <v>855</v>
      </c>
      <c r="B439" s="119">
        <v>784</v>
      </c>
      <c r="C439" s="120" t="s">
        <v>494</v>
      </c>
      <c r="D439" s="8">
        <f t="shared" si="177"/>
        <v>0</v>
      </c>
      <c r="E439" s="9">
        <f t="shared" si="191"/>
        <v>0</v>
      </c>
      <c r="F439" s="9">
        <f t="shared" si="191"/>
        <v>0</v>
      </c>
      <c r="G439" s="9">
        <f t="shared" si="191"/>
        <v>0</v>
      </c>
      <c r="H439" s="26">
        <f t="shared" si="178"/>
        <v>0</v>
      </c>
      <c r="I439" s="27"/>
      <c r="J439" s="11">
        <f t="shared" si="165"/>
        <v>0</v>
      </c>
      <c r="K439" s="121" t="str">
        <f t="shared" si="179"/>
        <v/>
      </c>
      <c r="L439" s="28">
        <f t="shared" si="180"/>
        <v>0</v>
      </c>
      <c r="M439" s="26">
        <f t="shared" si="181"/>
        <v>0</v>
      </c>
      <c r="N439" s="29"/>
      <c r="O439" s="30">
        <f t="shared" si="166"/>
        <v>0</v>
      </c>
      <c r="Q439" s="11">
        <f t="shared" si="167"/>
        <v>0</v>
      </c>
      <c r="R439" s="9">
        <f t="shared" si="168"/>
        <v>0</v>
      </c>
      <c r="S439" s="9">
        <f t="shared" si="169"/>
        <v>0</v>
      </c>
      <c r="T439" s="10">
        <f t="shared" si="170"/>
        <v>0</v>
      </c>
      <c r="V439" s="30">
        <f t="shared" si="171"/>
        <v>0</v>
      </c>
      <c r="W439" s="123"/>
      <c r="X439" s="124">
        <v>855</v>
      </c>
      <c r="Y439" s="125"/>
      <c r="Z439" s="125"/>
      <c r="AA439" s="126"/>
      <c r="AB439" s="127"/>
      <c r="AC439" s="127"/>
      <c r="AD439" s="127"/>
      <c r="AE439" s="127"/>
      <c r="AF439" s="127"/>
      <c r="AG439" s="127"/>
      <c r="AH439" s="127"/>
      <c r="AI439" s="127"/>
      <c r="AJ439" s="127"/>
      <c r="AK439" s="127"/>
      <c r="AL439" s="128"/>
      <c r="AN439" s="124">
        <v>855</v>
      </c>
      <c r="AO439" s="129">
        <v>784</v>
      </c>
      <c r="AP439" s="130" t="s">
        <v>494</v>
      </c>
      <c r="AQ439" s="131">
        <f t="shared" si="172"/>
        <v>0</v>
      </c>
      <c r="AR439" s="132">
        <v>0</v>
      </c>
      <c r="AS439" s="131">
        <f t="shared" si="182"/>
        <v>0</v>
      </c>
      <c r="AT439" s="131">
        <v>0</v>
      </c>
      <c r="AU439" s="131">
        <v>0</v>
      </c>
      <c r="AV439" s="131">
        <v>0</v>
      </c>
      <c r="AW439" s="131">
        <v>0</v>
      </c>
      <c r="AX439" s="131">
        <v>0</v>
      </c>
      <c r="AY439" s="131">
        <f t="shared" si="183"/>
        <v>0</v>
      </c>
      <c r="AZ439" s="133">
        <f t="shared" si="184"/>
        <v>0</v>
      </c>
      <c r="BA439" s="134">
        <f t="shared" si="173"/>
        <v>0</v>
      </c>
      <c r="BB439" s="134"/>
      <c r="BC439" s="134"/>
      <c r="BD439" s="64"/>
      <c r="BE439" s="31">
        <v>855</v>
      </c>
      <c r="BF439" s="32" t="s">
        <v>494</v>
      </c>
      <c r="BG439" s="135">
        <v>0</v>
      </c>
      <c r="BH439" s="33">
        <v>0</v>
      </c>
      <c r="BI439" s="33"/>
      <c r="BJ439" s="34">
        <v>0</v>
      </c>
      <c r="BK439" s="35">
        <f t="shared" si="185"/>
        <v>0</v>
      </c>
      <c r="BL439" s="34">
        <v>0</v>
      </c>
      <c r="BM439" s="34">
        <v>0</v>
      </c>
      <c r="BN439" s="35">
        <f t="shared" si="174"/>
        <v>0</v>
      </c>
      <c r="BO439" s="36">
        <f t="shared" si="175"/>
        <v>0</v>
      </c>
      <c r="BP439" s="37"/>
      <c r="BQ439" s="35">
        <f t="shared" si="186"/>
        <v>0</v>
      </c>
      <c r="BR439" s="37"/>
      <c r="BS439" s="136">
        <f t="shared" si="187"/>
        <v>0</v>
      </c>
      <c r="BT439" s="137">
        <f t="shared" si="188"/>
        <v>0</v>
      </c>
      <c r="BU439" s="138">
        <f t="shared" si="189"/>
        <v>0</v>
      </c>
      <c r="BV439" s="137">
        <v>0</v>
      </c>
      <c r="BW439" s="35">
        <f t="shared" si="190"/>
        <v>0</v>
      </c>
      <c r="BX439" s="49" t="s">
        <v>26</v>
      </c>
      <c r="BY439" s="36">
        <f t="shared" si="176"/>
        <v>0</v>
      </c>
      <c r="BZ439" s="139"/>
      <c r="CA439" s="70"/>
      <c r="CB439" s="124">
        <v>855</v>
      </c>
      <c r="CC439" s="125"/>
      <c r="CD439" s="140"/>
      <c r="CE439" s="140"/>
      <c r="CF439" s="140"/>
      <c r="CG439" s="141"/>
      <c r="CK439" s="139"/>
    </row>
    <row r="440" spans="1:89" x14ac:dyDescent="0.25">
      <c r="A440" s="119">
        <v>860</v>
      </c>
      <c r="B440" s="119">
        <v>773</v>
      </c>
      <c r="C440" s="120" t="s">
        <v>495</v>
      </c>
      <c r="D440" s="8">
        <f t="shared" si="177"/>
        <v>0</v>
      </c>
      <c r="E440" s="9">
        <f t="shared" si="191"/>
        <v>0</v>
      </c>
      <c r="F440" s="9">
        <f t="shared" si="191"/>
        <v>0</v>
      </c>
      <c r="G440" s="9">
        <f t="shared" si="191"/>
        <v>0</v>
      </c>
      <c r="H440" s="26">
        <f t="shared" si="178"/>
        <v>0</v>
      </c>
      <c r="I440" s="27"/>
      <c r="J440" s="11">
        <f t="shared" si="165"/>
        <v>0</v>
      </c>
      <c r="K440" s="121" t="str">
        <f t="shared" si="179"/>
        <v/>
      </c>
      <c r="L440" s="28">
        <f t="shared" si="180"/>
        <v>0</v>
      </c>
      <c r="M440" s="26">
        <f t="shared" si="181"/>
        <v>0</v>
      </c>
      <c r="N440" s="29"/>
      <c r="O440" s="30">
        <f t="shared" si="166"/>
        <v>0</v>
      </c>
      <c r="Q440" s="11">
        <f t="shared" si="167"/>
        <v>0</v>
      </c>
      <c r="R440" s="9">
        <f t="shared" si="168"/>
        <v>0</v>
      </c>
      <c r="S440" s="9">
        <f t="shared" si="169"/>
        <v>0</v>
      </c>
      <c r="T440" s="10">
        <f t="shared" si="170"/>
        <v>0</v>
      </c>
      <c r="V440" s="30">
        <f t="shared" si="171"/>
        <v>0</v>
      </c>
      <c r="W440" s="123"/>
      <c r="X440" s="124">
        <v>860</v>
      </c>
      <c r="Y440" s="125"/>
      <c r="Z440" s="125"/>
      <c r="AA440" s="126"/>
      <c r="AB440" s="127"/>
      <c r="AC440" s="127"/>
      <c r="AD440" s="127"/>
      <c r="AE440" s="127"/>
      <c r="AF440" s="127"/>
      <c r="AG440" s="127"/>
      <c r="AH440" s="127"/>
      <c r="AI440" s="127"/>
      <c r="AJ440" s="127"/>
      <c r="AK440" s="127"/>
      <c r="AL440" s="128"/>
      <c r="AN440" s="124">
        <v>860</v>
      </c>
      <c r="AO440" s="129">
        <v>773</v>
      </c>
      <c r="AP440" s="130" t="s">
        <v>495</v>
      </c>
      <c r="AQ440" s="131">
        <f t="shared" si="172"/>
        <v>0</v>
      </c>
      <c r="AR440" s="132">
        <v>0</v>
      </c>
      <c r="AS440" s="131">
        <f t="shared" si="182"/>
        <v>0</v>
      </c>
      <c r="AT440" s="131">
        <v>0</v>
      </c>
      <c r="AU440" s="131">
        <v>0</v>
      </c>
      <c r="AV440" s="131">
        <v>0</v>
      </c>
      <c r="AW440" s="131">
        <v>0</v>
      </c>
      <c r="AX440" s="131">
        <v>0</v>
      </c>
      <c r="AY440" s="131">
        <f t="shared" si="183"/>
        <v>0</v>
      </c>
      <c r="AZ440" s="133">
        <f t="shared" si="184"/>
        <v>0</v>
      </c>
      <c r="BA440" s="134">
        <f t="shared" si="173"/>
        <v>0</v>
      </c>
      <c r="BB440" s="134"/>
      <c r="BC440" s="134"/>
      <c r="BD440" s="64"/>
      <c r="BE440" s="31">
        <v>860</v>
      </c>
      <c r="BF440" s="32" t="s">
        <v>495</v>
      </c>
      <c r="BG440" s="135">
        <v>0</v>
      </c>
      <c r="BH440" s="33">
        <v>0</v>
      </c>
      <c r="BI440" s="33"/>
      <c r="BJ440" s="34">
        <v>0</v>
      </c>
      <c r="BK440" s="35">
        <f t="shared" si="185"/>
        <v>0</v>
      </c>
      <c r="BL440" s="34">
        <v>0</v>
      </c>
      <c r="BM440" s="34">
        <v>0</v>
      </c>
      <c r="BN440" s="35">
        <f t="shared" si="174"/>
        <v>0</v>
      </c>
      <c r="BO440" s="36">
        <f t="shared" si="175"/>
        <v>0</v>
      </c>
      <c r="BP440" s="37"/>
      <c r="BQ440" s="35">
        <f t="shared" si="186"/>
        <v>0</v>
      </c>
      <c r="BR440" s="37"/>
      <c r="BS440" s="136">
        <f t="shared" si="187"/>
        <v>0</v>
      </c>
      <c r="BT440" s="137">
        <f t="shared" si="188"/>
        <v>0</v>
      </c>
      <c r="BU440" s="138">
        <f t="shared" si="189"/>
        <v>0</v>
      </c>
      <c r="BV440" s="137">
        <v>0</v>
      </c>
      <c r="BW440" s="35">
        <f t="shared" si="190"/>
        <v>0</v>
      </c>
      <c r="BX440" s="49" t="s">
        <v>26</v>
      </c>
      <c r="BY440" s="36">
        <f t="shared" si="176"/>
        <v>0</v>
      </c>
      <c r="BZ440" s="139"/>
      <c r="CA440" s="70"/>
      <c r="CB440" s="124">
        <v>860</v>
      </c>
      <c r="CC440" s="125"/>
      <c r="CD440" s="140"/>
      <c r="CE440" s="140"/>
      <c r="CF440" s="140"/>
      <c r="CG440" s="141"/>
      <c r="CK440" s="139"/>
    </row>
    <row r="441" spans="1:89" x14ac:dyDescent="0.25">
      <c r="A441" s="119">
        <v>871</v>
      </c>
      <c r="B441" s="119">
        <v>751</v>
      </c>
      <c r="C441" s="120" t="s">
        <v>496</v>
      </c>
      <c r="D441" s="8">
        <f t="shared" si="177"/>
        <v>0</v>
      </c>
      <c r="E441" s="9">
        <f t="shared" si="191"/>
        <v>0</v>
      </c>
      <c r="F441" s="9">
        <f t="shared" si="191"/>
        <v>0</v>
      </c>
      <c r="G441" s="9">
        <f t="shared" si="191"/>
        <v>0</v>
      </c>
      <c r="H441" s="26">
        <f t="shared" si="178"/>
        <v>0</v>
      </c>
      <c r="I441" s="27"/>
      <c r="J441" s="11">
        <f t="shared" si="165"/>
        <v>0</v>
      </c>
      <c r="K441" s="121" t="str">
        <f t="shared" si="179"/>
        <v/>
      </c>
      <c r="L441" s="28">
        <f t="shared" si="180"/>
        <v>0</v>
      </c>
      <c r="M441" s="26">
        <f t="shared" si="181"/>
        <v>0</v>
      </c>
      <c r="N441" s="29"/>
      <c r="O441" s="30">
        <f t="shared" si="166"/>
        <v>0</v>
      </c>
      <c r="Q441" s="11">
        <f t="shared" si="167"/>
        <v>0</v>
      </c>
      <c r="R441" s="9">
        <f t="shared" si="168"/>
        <v>0</v>
      </c>
      <c r="S441" s="9">
        <f t="shared" si="169"/>
        <v>0</v>
      </c>
      <c r="T441" s="10">
        <f t="shared" si="170"/>
        <v>0</v>
      </c>
      <c r="V441" s="30">
        <f t="shared" si="171"/>
        <v>0</v>
      </c>
      <c r="W441" s="123"/>
      <c r="X441" s="124">
        <v>871</v>
      </c>
      <c r="Y441" s="125"/>
      <c r="Z441" s="125"/>
      <c r="AA441" s="126"/>
      <c r="AB441" s="127"/>
      <c r="AC441" s="127"/>
      <c r="AD441" s="127"/>
      <c r="AE441" s="127"/>
      <c r="AF441" s="127"/>
      <c r="AG441" s="127"/>
      <c r="AH441" s="127"/>
      <c r="AI441" s="127"/>
      <c r="AJ441" s="127"/>
      <c r="AK441" s="127"/>
      <c r="AL441" s="128"/>
      <c r="AN441" s="124">
        <v>871</v>
      </c>
      <c r="AO441" s="129">
        <v>751</v>
      </c>
      <c r="AP441" s="130" t="s">
        <v>496</v>
      </c>
      <c r="AQ441" s="131">
        <f t="shared" si="172"/>
        <v>0</v>
      </c>
      <c r="AR441" s="132">
        <v>0</v>
      </c>
      <c r="AS441" s="131">
        <f t="shared" si="182"/>
        <v>0</v>
      </c>
      <c r="AT441" s="131">
        <v>0</v>
      </c>
      <c r="AU441" s="131">
        <v>0</v>
      </c>
      <c r="AV441" s="131">
        <v>0</v>
      </c>
      <c r="AW441" s="131">
        <v>0</v>
      </c>
      <c r="AX441" s="131">
        <v>0</v>
      </c>
      <c r="AY441" s="131">
        <f t="shared" si="183"/>
        <v>0</v>
      </c>
      <c r="AZ441" s="133">
        <f t="shared" si="184"/>
        <v>0</v>
      </c>
      <c r="BA441" s="134">
        <f t="shared" si="173"/>
        <v>0</v>
      </c>
      <c r="BB441" s="134"/>
      <c r="BC441" s="134"/>
      <c r="BD441" s="64"/>
      <c r="BE441" s="31">
        <v>871</v>
      </c>
      <c r="BF441" s="32" t="s">
        <v>496</v>
      </c>
      <c r="BG441" s="135">
        <v>0</v>
      </c>
      <c r="BH441" s="33">
        <v>0</v>
      </c>
      <c r="BI441" s="33"/>
      <c r="BJ441" s="34">
        <v>0</v>
      </c>
      <c r="BK441" s="35">
        <f t="shared" si="185"/>
        <v>0</v>
      </c>
      <c r="BL441" s="34">
        <v>0</v>
      </c>
      <c r="BM441" s="34">
        <v>0</v>
      </c>
      <c r="BN441" s="35">
        <f t="shared" si="174"/>
        <v>0</v>
      </c>
      <c r="BO441" s="36">
        <f t="shared" si="175"/>
        <v>0</v>
      </c>
      <c r="BP441" s="37"/>
      <c r="BQ441" s="35">
        <f t="shared" si="186"/>
        <v>0</v>
      </c>
      <c r="BR441" s="37"/>
      <c r="BS441" s="136">
        <f t="shared" si="187"/>
        <v>0</v>
      </c>
      <c r="BT441" s="137">
        <f t="shared" si="188"/>
        <v>0</v>
      </c>
      <c r="BU441" s="138">
        <f t="shared" si="189"/>
        <v>0</v>
      </c>
      <c r="BV441" s="137">
        <v>0</v>
      </c>
      <c r="BW441" s="35">
        <f t="shared" si="190"/>
        <v>0</v>
      </c>
      <c r="BX441" s="49" t="s">
        <v>26</v>
      </c>
      <c r="BY441" s="36">
        <f t="shared" si="176"/>
        <v>0</v>
      </c>
      <c r="BZ441" s="139"/>
      <c r="CA441" s="70"/>
      <c r="CB441" s="124">
        <v>871</v>
      </c>
      <c r="CC441" s="125"/>
      <c r="CD441" s="140"/>
      <c r="CE441" s="140"/>
      <c r="CF441" s="140"/>
      <c r="CG441" s="141"/>
      <c r="CK441" s="139"/>
    </row>
    <row r="442" spans="1:89" x14ac:dyDescent="0.25">
      <c r="A442" s="119">
        <v>872</v>
      </c>
      <c r="B442" s="119">
        <v>754</v>
      </c>
      <c r="C442" s="120" t="s">
        <v>497</v>
      </c>
      <c r="D442" s="8">
        <f t="shared" si="177"/>
        <v>0</v>
      </c>
      <c r="E442" s="9">
        <f t="shared" si="191"/>
        <v>0</v>
      </c>
      <c r="F442" s="9">
        <f t="shared" si="191"/>
        <v>0</v>
      </c>
      <c r="G442" s="9">
        <f t="shared" si="191"/>
        <v>0</v>
      </c>
      <c r="H442" s="26">
        <f t="shared" si="178"/>
        <v>0</v>
      </c>
      <c r="I442" s="27"/>
      <c r="J442" s="11">
        <f t="shared" si="165"/>
        <v>0</v>
      </c>
      <c r="K442" s="121" t="str">
        <f t="shared" si="179"/>
        <v/>
      </c>
      <c r="L442" s="28">
        <f t="shared" si="180"/>
        <v>0</v>
      </c>
      <c r="M442" s="26">
        <f t="shared" si="181"/>
        <v>0</v>
      </c>
      <c r="N442" s="29"/>
      <c r="O442" s="30">
        <f t="shared" si="166"/>
        <v>0</v>
      </c>
      <c r="Q442" s="11">
        <f t="shared" si="167"/>
        <v>0</v>
      </c>
      <c r="R442" s="9">
        <f t="shared" si="168"/>
        <v>0</v>
      </c>
      <c r="S442" s="9">
        <f t="shared" si="169"/>
        <v>0</v>
      </c>
      <c r="T442" s="10">
        <f t="shared" si="170"/>
        <v>0</v>
      </c>
      <c r="V442" s="30">
        <f t="shared" si="171"/>
        <v>0</v>
      </c>
      <c r="W442" s="123"/>
      <c r="X442" s="124">
        <v>872</v>
      </c>
      <c r="Y442" s="125"/>
      <c r="Z442" s="125"/>
      <c r="AA442" s="126"/>
      <c r="AB442" s="127"/>
      <c r="AC442" s="127"/>
      <c r="AD442" s="127"/>
      <c r="AE442" s="127"/>
      <c r="AF442" s="127"/>
      <c r="AG442" s="127"/>
      <c r="AH442" s="127"/>
      <c r="AI442" s="127"/>
      <c r="AJ442" s="127"/>
      <c r="AK442" s="127"/>
      <c r="AL442" s="128"/>
      <c r="AN442" s="124">
        <v>872</v>
      </c>
      <c r="AO442" s="129">
        <v>754</v>
      </c>
      <c r="AP442" s="130" t="s">
        <v>497</v>
      </c>
      <c r="AQ442" s="131">
        <f t="shared" si="172"/>
        <v>0</v>
      </c>
      <c r="AR442" s="132">
        <v>0</v>
      </c>
      <c r="AS442" s="131">
        <f t="shared" si="182"/>
        <v>0</v>
      </c>
      <c r="AT442" s="131">
        <v>0</v>
      </c>
      <c r="AU442" s="131">
        <v>0</v>
      </c>
      <c r="AV442" s="131">
        <v>0</v>
      </c>
      <c r="AW442" s="131">
        <v>0</v>
      </c>
      <c r="AX442" s="131">
        <v>0</v>
      </c>
      <c r="AY442" s="131">
        <f t="shared" si="183"/>
        <v>0</v>
      </c>
      <c r="AZ442" s="133">
        <f t="shared" si="184"/>
        <v>0</v>
      </c>
      <c r="BA442" s="134">
        <f t="shared" si="173"/>
        <v>0</v>
      </c>
      <c r="BB442" s="134"/>
      <c r="BC442" s="134"/>
      <c r="BD442" s="64"/>
      <c r="BE442" s="31">
        <v>872</v>
      </c>
      <c r="BF442" s="32" t="s">
        <v>497</v>
      </c>
      <c r="BG442" s="135">
        <v>0</v>
      </c>
      <c r="BH442" s="33">
        <v>0</v>
      </c>
      <c r="BI442" s="33"/>
      <c r="BJ442" s="34">
        <v>0</v>
      </c>
      <c r="BK442" s="35">
        <f t="shared" si="185"/>
        <v>0</v>
      </c>
      <c r="BL442" s="34">
        <v>0</v>
      </c>
      <c r="BM442" s="34">
        <v>0</v>
      </c>
      <c r="BN442" s="35">
        <f t="shared" si="174"/>
        <v>0</v>
      </c>
      <c r="BO442" s="36">
        <f t="shared" si="175"/>
        <v>0</v>
      </c>
      <c r="BP442" s="37"/>
      <c r="BQ442" s="35">
        <f t="shared" si="186"/>
        <v>0</v>
      </c>
      <c r="BR442" s="37"/>
      <c r="BS442" s="136">
        <f t="shared" si="187"/>
        <v>0</v>
      </c>
      <c r="BT442" s="137">
        <f t="shared" si="188"/>
        <v>0</v>
      </c>
      <c r="BU442" s="138">
        <f t="shared" si="189"/>
        <v>0</v>
      </c>
      <c r="BV442" s="137">
        <v>0</v>
      </c>
      <c r="BW442" s="35">
        <f t="shared" si="190"/>
        <v>0</v>
      </c>
      <c r="BX442" s="49" t="s">
        <v>26</v>
      </c>
      <c r="BY442" s="36">
        <f t="shared" si="176"/>
        <v>0</v>
      </c>
      <c r="BZ442" s="139"/>
      <c r="CA442" s="70"/>
      <c r="CB442" s="124">
        <v>872</v>
      </c>
      <c r="CC442" s="125"/>
      <c r="CD442" s="140"/>
      <c r="CE442" s="140"/>
      <c r="CF442" s="140"/>
      <c r="CG442" s="141"/>
      <c r="CK442" s="139"/>
    </row>
    <row r="443" spans="1:89" x14ac:dyDescent="0.25">
      <c r="A443" s="119">
        <v>873</v>
      </c>
      <c r="B443" s="119">
        <v>753</v>
      </c>
      <c r="C443" s="120" t="s">
        <v>0</v>
      </c>
      <c r="D443" s="8">
        <f t="shared" si="177"/>
        <v>0</v>
      </c>
      <c r="E443" s="9">
        <f t="shared" si="191"/>
        <v>0</v>
      </c>
      <c r="F443" s="9">
        <f t="shared" si="191"/>
        <v>0</v>
      </c>
      <c r="G443" s="9">
        <f t="shared" si="191"/>
        <v>0</v>
      </c>
      <c r="H443" s="26">
        <f t="shared" si="178"/>
        <v>0</v>
      </c>
      <c r="I443" s="27"/>
      <c r="J443" s="11">
        <f t="shared" si="165"/>
        <v>0</v>
      </c>
      <c r="K443" s="121" t="str">
        <f t="shared" si="179"/>
        <v/>
      </c>
      <c r="L443" s="28">
        <f t="shared" si="180"/>
        <v>0</v>
      </c>
      <c r="M443" s="26">
        <f t="shared" si="181"/>
        <v>0</v>
      </c>
      <c r="N443" s="29"/>
      <c r="O443" s="30">
        <f t="shared" si="166"/>
        <v>0</v>
      </c>
      <c r="Q443" s="11">
        <f t="shared" si="167"/>
        <v>0</v>
      </c>
      <c r="R443" s="9">
        <f t="shared" si="168"/>
        <v>0</v>
      </c>
      <c r="S443" s="9">
        <f t="shared" si="169"/>
        <v>0</v>
      </c>
      <c r="T443" s="10">
        <f t="shared" si="170"/>
        <v>0</v>
      </c>
      <c r="V443" s="30">
        <f t="shared" si="171"/>
        <v>0</v>
      </c>
      <c r="W443" s="123"/>
      <c r="X443" s="124">
        <v>873</v>
      </c>
      <c r="Y443" s="125"/>
      <c r="Z443" s="125"/>
      <c r="AA443" s="126"/>
      <c r="AB443" s="127"/>
      <c r="AC443" s="127"/>
      <c r="AD443" s="127"/>
      <c r="AE443" s="127"/>
      <c r="AF443" s="127"/>
      <c r="AG443" s="127"/>
      <c r="AH443" s="127"/>
      <c r="AI443" s="127"/>
      <c r="AJ443" s="127"/>
      <c r="AK443" s="127"/>
      <c r="AL443" s="128"/>
      <c r="AN443" s="124">
        <v>873</v>
      </c>
      <c r="AO443" s="129">
        <v>753</v>
      </c>
      <c r="AP443" s="130" t="s">
        <v>0</v>
      </c>
      <c r="AQ443" s="131">
        <f t="shared" si="172"/>
        <v>0</v>
      </c>
      <c r="AR443" s="132">
        <v>0</v>
      </c>
      <c r="AS443" s="131">
        <f t="shared" si="182"/>
        <v>0</v>
      </c>
      <c r="AT443" s="131">
        <v>0</v>
      </c>
      <c r="AU443" s="131">
        <v>0</v>
      </c>
      <c r="AV443" s="131">
        <v>0</v>
      </c>
      <c r="AW443" s="131">
        <v>0</v>
      </c>
      <c r="AX443" s="131">
        <v>0</v>
      </c>
      <c r="AY443" s="131">
        <f t="shared" si="183"/>
        <v>0</v>
      </c>
      <c r="AZ443" s="133">
        <f t="shared" si="184"/>
        <v>0</v>
      </c>
      <c r="BA443" s="134">
        <f t="shared" si="173"/>
        <v>0</v>
      </c>
      <c r="BB443" s="134"/>
      <c r="BC443" s="134"/>
      <c r="BD443" s="64"/>
      <c r="BE443" s="31">
        <v>873</v>
      </c>
      <c r="BF443" s="32" t="s">
        <v>0</v>
      </c>
      <c r="BG443" s="135">
        <v>0</v>
      </c>
      <c r="BH443" s="33">
        <v>0</v>
      </c>
      <c r="BI443" s="33"/>
      <c r="BJ443" s="34">
        <v>0</v>
      </c>
      <c r="BK443" s="35">
        <f t="shared" si="185"/>
        <v>0</v>
      </c>
      <c r="BL443" s="34">
        <v>0</v>
      </c>
      <c r="BM443" s="34">
        <v>0</v>
      </c>
      <c r="BN443" s="35">
        <f t="shared" si="174"/>
        <v>0</v>
      </c>
      <c r="BO443" s="36">
        <f t="shared" si="175"/>
        <v>0</v>
      </c>
      <c r="BP443" s="37"/>
      <c r="BQ443" s="35">
        <f t="shared" si="186"/>
        <v>0</v>
      </c>
      <c r="BR443" s="37"/>
      <c r="BS443" s="136">
        <f t="shared" si="187"/>
        <v>0</v>
      </c>
      <c r="BT443" s="137">
        <f t="shared" si="188"/>
        <v>0</v>
      </c>
      <c r="BU443" s="138">
        <f t="shared" si="189"/>
        <v>0</v>
      </c>
      <c r="BV443" s="137">
        <v>0</v>
      </c>
      <c r="BW443" s="35">
        <f t="shared" si="190"/>
        <v>0</v>
      </c>
      <c r="BX443" s="49" t="s">
        <v>26</v>
      </c>
      <c r="BY443" s="36">
        <f t="shared" si="176"/>
        <v>0</v>
      </c>
      <c r="BZ443" s="139"/>
      <c r="CA443" s="70"/>
      <c r="CB443" s="124">
        <v>873</v>
      </c>
      <c r="CC443" s="125"/>
      <c r="CD443" s="140"/>
      <c r="CE443" s="140"/>
      <c r="CF443" s="140"/>
      <c r="CG443" s="141"/>
      <c r="CK443" s="139"/>
    </row>
    <row r="444" spans="1:89" x14ac:dyDescent="0.25">
      <c r="A444" s="119">
        <v>876</v>
      </c>
      <c r="B444" s="119">
        <v>762</v>
      </c>
      <c r="C444" s="120" t="s">
        <v>498</v>
      </c>
      <c r="D444" s="8">
        <f t="shared" si="177"/>
        <v>0</v>
      </c>
      <c r="E444" s="9">
        <f t="shared" si="191"/>
        <v>0</v>
      </c>
      <c r="F444" s="9">
        <f t="shared" si="191"/>
        <v>0</v>
      </c>
      <c r="G444" s="9">
        <f t="shared" si="191"/>
        <v>0</v>
      </c>
      <c r="H444" s="26">
        <f t="shared" si="178"/>
        <v>0</v>
      </c>
      <c r="I444" s="27"/>
      <c r="J444" s="11">
        <f t="shared" si="165"/>
        <v>0</v>
      </c>
      <c r="K444" s="121" t="str">
        <f t="shared" si="179"/>
        <v/>
      </c>
      <c r="L444" s="28">
        <f t="shared" si="180"/>
        <v>0</v>
      </c>
      <c r="M444" s="26">
        <f t="shared" si="181"/>
        <v>0</v>
      </c>
      <c r="N444" s="29"/>
      <c r="O444" s="30">
        <f t="shared" si="166"/>
        <v>0</v>
      </c>
      <c r="Q444" s="11">
        <f t="shared" si="167"/>
        <v>0</v>
      </c>
      <c r="R444" s="9">
        <f t="shared" si="168"/>
        <v>0</v>
      </c>
      <c r="S444" s="9">
        <f t="shared" si="169"/>
        <v>0</v>
      </c>
      <c r="T444" s="10">
        <f t="shared" si="170"/>
        <v>0</v>
      </c>
      <c r="V444" s="30">
        <f t="shared" si="171"/>
        <v>0</v>
      </c>
      <c r="W444" s="123"/>
      <c r="X444" s="124">
        <v>876</v>
      </c>
      <c r="Y444" s="125"/>
      <c r="Z444" s="125"/>
      <c r="AA444" s="126"/>
      <c r="AB444" s="127"/>
      <c r="AC444" s="127"/>
      <c r="AD444" s="127"/>
      <c r="AE444" s="127"/>
      <c r="AF444" s="127"/>
      <c r="AG444" s="127"/>
      <c r="AH444" s="127"/>
      <c r="AI444" s="127"/>
      <c r="AJ444" s="127"/>
      <c r="AK444" s="127"/>
      <c r="AL444" s="128"/>
      <c r="AN444" s="124">
        <v>876</v>
      </c>
      <c r="AO444" s="129">
        <v>762</v>
      </c>
      <c r="AP444" s="130" t="s">
        <v>498</v>
      </c>
      <c r="AQ444" s="131">
        <f t="shared" si="172"/>
        <v>0</v>
      </c>
      <c r="AR444" s="132">
        <v>0</v>
      </c>
      <c r="AS444" s="131">
        <f t="shared" si="182"/>
        <v>0</v>
      </c>
      <c r="AT444" s="131">
        <v>0</v>
      </c>
      <c r="AU444" s="131">
        <v>0</v>
      </c>
      <c r="AV444" s="131">
        <v>0</v>
      </c>
      <c r="AW444" s="131">
        <v>0</v>
      </c>
      <c r="AX444" s="131">
        <v>0</v>
      </c>
      <c r="AY444" s="131">
        <f t="shared" si="183"/>
        <v>0</v>
      </c>
      <c r="AZ444" s="133">
        <f t="shared" si="184"/>
        <v>0</v>
      </c>
      <c r="BA444" s="134">
        <f t="shared" si="173"/>
        <v>0</v>
      </c>
      <c r="BB444" s="134"/>
      <c r="BC444" s="134"/>
      <c r="BD444" s="64"/>
      <c r="BE444" s="31">
        <v>876</v>
      </c>
      <c r="BF444" s="32" t="s">
        <v>498</v>
      </c>
      <c r="BG444" s="135">
        <v>0</v>
      </c>
      <c r="BH444" s="33">
        <v>0</v>
      </c>
      <c r="BI444" s="33"/>
      <c r="BJ444" s="34">
        <v>0</v>
      </c>
      <c r="BK444" s="35">
        <f t="shared" si="185"/>
        <v>0</v>
      </c>
      <c r="BL444" s="34">
        <v>0</v>
      </c>
      <c r="BM444" s="34">
        <v>0</v>
      </c>
      <c r="BN444" s="35">
        <f t="shared" si="174"/>
        <v>0</v>
      </c>
      <c r="BO444" s="36">
        <f t="shared" si="175"/>
        <v>0</v>
      </c>
      <c r="BP444" s="37"/>
      <c r="BQ444" s="35">
        <f t="shared" si="186"/>
        <v>0</v>
      </c>
      <c r="BR444" s="37"/>
      <c r="BS444" s="136">
        <f t="shared" si="187"/>
        <v>0</v>
      </c>
      <c r="BT444" s="137">
        <f t="shared" si="188"/>
        <v>0</v>
      </c>
      <c r="BU444" s="138">
        <f t="shared" si="189"/>
        <v>0</v>
      </c>
      <c r="BV444" s="137">
        <v>0</v>
      </c>
      <c r="BW444" s="35">
        <f t="shared" si="190"/>
        <v>0</v>
      </c>
      <c r="BX444" s="49" t="s">
        <v>26</v>
      </c>
      <c r="BY444" s="36">
        <f t="shared" si="176"/>
        <v>0</v>
      </c>
      <c r="BZ444" s="139"/>
      <c r="CA444" s="70"/>
      <c r="CB444" s="124">
        <v>876</v>
      </c>
      <c r="CC444" s="125"/>
      <c r="CD444" s="140"/>
      <c r="CE444" s="140"/>
      <c r="CF444" s="140"/>
      <c r="CG444" s="141"/>
      <c r="CK444" s="139"/>
    </row>
    <row r="445" spans="1:89" x14ac:dyDescent="0.25">
      <c r="A445" s="119">
        <v>878</v>
      </c>
      <c r="B445" s="119">
        <v>785</v>
      </c>
      <c r="C445" s="120" t="s">
        <v>499</v>
      </c>
      <c r="D445" s="8">
        <f t="shared" si="177"/>
        <v>0</v>
      </c>
      <c r="E445" s="9">
        <f t="shared" si="191"/>
        <v>0</v>
      </c>
      <c r="F445" s="9">
        <f t="shared" si="191"/>
        <v>0</v>
      </c>
      <c r="G445" s="9">
        <f t="shared" si="191"/>
        <v>0</v>
      </c>
      <c r="H445" s="26">
        <f t="shared" si="178"/>
        <v>0</v>
      </c>
      <c r="I445" s="27"/>
      <c r="J445" s="11">
        <f t="shared" si="165"/>
        <v>0</v>
      </c>
      <c r="K445" s="121" t="str">
        <f t="shared" si="179"/>
        <v/>
      </c>
      <c r="L445" s="28">
        <f t="shared" si="180"/>
        <v>0</v>
      </c>
      <c r="M445" s="26">
        <f t="shared" si="181"/>
        <v>0</v>
      </c>
      <c r="N445" s="29"/>
      <c r="O445" s="30">
        <f t="shared" si="166"/>
        <v>0</v>
      </c>
      <c r="Q445" s="11">
        <f t="shared" si="167"/>
        <v>0</v>
      </c>
      <c r="R445" s="9">
        <f t="shared" si="168"/>
        <v>0</v>
      </c>
      <c r="S445" s="9">
        <f t="shared" si="169"/>
        <v>0</v>
      </c>
      <c r="T445" s="10">
        <f t="shared" si="170"/>
        <v>0</v>
      </c>
      <c r="V445" s="30">
        <f t="shared" si="171"/>
        <v>0</v>
      </c>
      <c r="W445" s="123"/>
      <c r="X445" s="124">
        <v>878</v>
      </c>
      <c r="Y445" s="125"/>
      <c r="Z445" s="125"/>
      <c r="AA445" s="126"/>
      <c r="AB445" s="127"/>
      <c r="AC445" s="127"/>
      <c r="AD445" s="127"/>
      <c r="AE445" s="127"/>
      <c r="AF445" s="127"/>
      <c r="AG445" s="127"/>
      <c r="AH445" s="127"/>
      <c r="AI445" s="127"/>
      <c r="AJ445" s="127"/>
      <c r="AK445" s="127"/>
      <c r="AL445" s="128"/>
      <c r="AN445" s="124">
        <v>878</v>
      </c>
      <c r="AO445" s="129">
        <v>785</v>
      </c>
      <c r="AP445" s="130" t="s">
        <v>499</v>
      </c>
      <c r="AQ445" s="131">
        <f t="shared" si="172"/>
        <v>0</v>
      </c>
      <c r="AR445" s="132">
        <v>0</v>
      </c>
      <c r="AS445" s="131">
        <f t="shared" si="182"/>
        <v>0</v>
      </c>
      <c r="AT445" s="131">
        <v>0</v>
      </c>
      <c r="AU445" s="131">
        <v>0</v>
      </c>
      <c r="AV445" s="131">
        <v>0</v>
      </c>
      <c r="AW445" s="131">
        <v>0</v>
      </c>
      <c r="AX445" s="131">
        <v>0</v>
      </c>
      <c r="AY445" s="131">
        <f t="shared" si="183"/>
        <v>0</v>
      </c>
      <c r="AZ445" s="133">
        <f t="shared" si="184"/>
        <v>0</v>
      </c>
      <c r="BA445" s="134">
        <f t="shared" si="173"/>
        <v>0</v>
      </c>
      <c r="BB445" s="134"/>
      <c r="BC445" s="134"/>
      <c r="BD445" s="64"/>
      <c r="BE445" s="31">
        <v>878</v>
      </c>
      <c r="BF445" s="32" t="s">
        <v>499</v>
      </c>
      <c r="BG445" s="135">
        <v>0</v>
      </c>
      <c r="BH445" s="33">
        <v>0</v>
      </c>
      <c r="BI445" s="33"/>
      <c r="BJ445" s="34">
        <v>0</v>
      </c>
      <c r="BK445" s="35">
        <f t="shared" si="185"/>
        <v>0</v>
      </c>
      <c r="BL445" s="34">
        <v>0</v>
      </c>
      <c r="BM445" s="34">
        <v>0</v>
      </c>
      <c r="BN445" s="35">
        <f t="shared" si="174"/>
        <v>0</v>
      </c>
      <c r="BO445" s="36">
        <f t="shared" si="175"/>
        <v>0</v>
      </c>
      <c r="BP445" s="37"/>
      <c r="BQ445" s="35">
        <f t="shared" si="186"/>
        <v>0</v>
      </c>
      <c r="BR445" s="37"/>
      <c r="BS445" s="136">
        <f t="shared" si="187"/>
        <v>0</v>
      </c>
      <c r="BT445" s="137">
        <f t="shared" si="188"/>
        <v>0</v>
      </c>
      <c r="BU445" s="138">
        <f t="shared" si="189"/>
        <v>0</v>
      </c>
      <c r="BV445" s="137">
        <v>0</v>
      </c>
      <c r="BW445" s="35">
        <f t="shared" si="190"/>
        <v>0</v>
      </c>
      <c r="BX445" s="49" t="s">
        <v>26</v>
      </c>
      <c r="BY445" s="36">
        <f t="shared" si="176"/>
        <v>0</v>
      </c>
      <c r="BZ445" s="139"/>
      <c r="CA445" s="70"/>
      <c r="CB445" s="124">
        <v>878</v>
      </c>
      <c r="CC445" s="125"/>
      <c r="CD445" s="140"/>
      <c r="CE445" s="140"/>
      <c r="CF445" s="140"/>
      <c r="CG445" s="141"/>
      <c r="CK445" s="139"/>
    </row>
    <row r="446" spans="1:89" x14ac:dyDescent="0.25">
      <c r="A446" s="119">
        <v>879</v>
      </c>
      <c r="B446" s="119">
        <v>758</v>
      </c>
      <c r="C446" s="120" t="s">
        <v>500</v>
      </c>
      <c r="D446" s="8">
        <f t="shared" si="177"/>
        <v>0</v>
      </c>
      <c r="E446" s="9">
        <f t="shared" si="191"/>
        <v>0</v>
      </c>
      <c r="F446" s="9">
        <f t="shared" si="191"/>
        <v>0</v>
      </c>
      <c r="G446" s="9">
        <f t="shared" si="191"/>
        <v>0</v>
      </c>
      <c r="H446" s="26">
        <f t="shared" si="178"/>
        <v>0</v>
      </c>
      <c r="I446" s="27"/>
      <c r="J446" s="11">
        <f t="shared" si="165"/>
        <v>0</v>
      </c>
      <c r="K446" s="121" t="str">
        <f t="shared" si="179"/>
        <v/>
      </c>
      <c r="L446" s="28">
        <f t="shared" si="180"/>
        <v>0</v>
      </c>
      <c r="M446" s="26">
        <f t="shared" si="181"/>
        <v>0</v>
      </c>
      <c r="N446" s="29"/>
      <c r="O446" s="30">
        <f t="shared" si="166"/>
        <v>0</v>
      </c>
      <c r="Q446" s="11">
        <f t="shared" si="167"/>
        <v>0</v>
      </c>
      <c r="R446" s="9">
        <f t="shared" si="168"/>
        <v>0</v>
      </c>
      <c r="S446" s="9">
        <f t="shared" si="169"/>
        <v>0</v>
      </c>
      <c r="T446" s="10">
        <f t="shared" si="170"/>
        <v>0</v>
      </c>
      <c r="V446" s="30">
        <f t="shared" si="171"/>
        <v>0</v>
      </c>
      <c r="W446" s="123"/>
      <c r="X446" s="124">
        <v>879</v>
      </c>
      <c r="Y446" s="125"/>
      <c r="Z446" s="125"/>
      <c r="AA446" s="126"/>
      <c r="AB446" s="127"/>
      <c r="AC446" s="127"/>
      <c r="AD446" s="127"/>
      <c r="AE446" s="127"/>
      <c r="AF446" s="127"/>
      <c r="AG446" s="127"/>
      <c r="AH446" s="127"/>
      <c r="AI446" s="127"/>
      <c r="AJ446" s="127"/>
      <c r="AK446" s="127"/>
      <c r="AL446" s="128"/>
      <c r="AN446" s="124">
        <v>879</v>
      </c>
      <c r="AO446" s="129">
        <v>758</v>
      </c>
      <c r="AP446" s="130" t="s">
        <v>500</v>
      </c>
      <c r="AQ446" s="131">
        <f t="shared" si="172"/>
        <v>0</v>
      </c>
      <c r="AR446" s="132">
        <v>0</v>
      </c>
      <c r="AS446" s="131">
        <f t="shared" si="182"/>
        <v>0</v>
      </c>
      <c r="AT446" s="131">
        <v>0</v>
      </c>
      <c r="AU446" s="131">
        <v>0</v>
      </c>
      <c r="AV446" s="131">
        <v>0</v>
      </c>
      <c r="AW446" s="131">
        <v>0</v>
      </c>
      <c r="AX446" s="131">
        <v>0</v>
      </c>
      <c r="AY446" s="131">
        <f t="shared" si="183"/>
        <v>0</v>
      </c>
      <c r="AZ446" s="133">
        <f t="shared" si="184"/>
        <v>0</v>
      </c>
      <c r="BA446" s="134">
        <f t="shared" si="173"/>
        <v>0</v>
      </c>
      <c r="BB446" s="134"/>
      <c r="BC446" s="134"/>
      <c r="BD446" s="64"/>
      <c r="BE446" s="31">
        <v>879</v>
      </c>
      <c r="BF446" s="32" t="s">
        <v>500</v>
      </c>
      <c r="BG446" s="135">
        <v>0</v>
      </c>
      <c r="BH446" s="33">
        <v>0</v>
      </c>
      <c r="BI446" s="33"/>
      <c r="BJ446" s="34">
        <v>0</v>
      </c>
      <c r="BK446" s="35">
        <f t="shared" si="185"/>
        <v>0</v>
      </c>
      <c r="BL446" s="34">
        <v>0</v>
      </c>
      <c r="BM446" s="34">
        <v>0</v>
      </c>
      <c r="BN446" s="35">
        <f t="shared" si="174"/>
        <v>0</v>
      </c>
      <c r="BO446" s="36">
        <f t="shared" si="175"/>
        <v>0</v>
      </c>
      <c r="BP446" s="37"/>
      <c r="BQ446" s="35">
        <f t="shared" si="186"/>
        <v>0</v>
      </c>
      <c r="BR446" s="37"/>
      <c r="BS446" s="136">
        <f t="shared" si="187"/>
        <v>0</v>
      </c>
      <c r="BT446" s="137">
        <f t="shared" si="188"/>
        <v>0</v>
      </c>
      <c r="BU446" s="138">
        <f t="shared" si="189"/>
        <v>0</v>
      </c>
      <c r="BV446" s="137">
        <v>0</v>
      </c>
      <c r="BW446" s="35">
        <f t="shared" si="190"/>
        <v>0</v>
      </c>
      <c r="BX446" s="49" t="s">
        <v>26</v>
      </c>
      <c r="BY446" s="36">
        <f t="shared" si="176"/>
        <v>0</v>
      </c>
      <c r="BZ446" s="139"/>
      <c r="CA446" s="70"/>
      <c r="CB446" s="124">
        <v>879</v>
      </c>
      <c r="CC446" s="125"/>
      <c r="CD446" s="140"/>
      <c r="CE446" s="140"/>
      <c r="CF446" s="140"/>
      <c r="CG446" s="141"/>
      <c r="CK446" s="139"/>
    </row>
    <row r="447" spans="1:89" x14ac:dyDescent="0.25">
      <c r="A447" s="119">
        <v>885</v>
      </c>
      <c r="B447" s="119">
        <v>774</v>
      </c>
      <c r="C447" s="120" t="s">
        <v>501</v>
      </c>
      <c r="D447" s="8">
        <f t="shared" si="177"/>
        <v>0</v>
      </c>
      <c r="E447" s="9">
        <f t="shared" si="191"/>
        <v>0</v>
      </c>
      <c r="F447" s="9">
        <f t="shared" si="191"/>
        <v>0</v>
      </c>
      <c r="G447" s="9">
        <f t="shared" si="191"/>
        <v>0</v>
      </c>
      <c r="H447" s="26">
        <f t="shared" si="178"/>
        <v>0</v>
      </c>
      <c r="I447" s="27"/>
      <c r="J447" s="11">
        <f t="shared" si="165"/>
        <v>0</v>
      </c>
      <c r="K447" s="121" t="str">
        <f t="shared" si="179"/>
        <v/>
      </c>
      <c r="L447" s="28">
        <f t="shared" si="180"/>
        <v>0</v>
      </c>
      <c r="M447" s="26">
        <f t="shared" si="181"/>
        <v>0</v>
      </c>
      <c r="N447" s="29"/>
      <c r="O447" s="30">
        <f t="shared" si="166"/>
        <v>0</v>
      </c>
      <c r="Q447" s="11">
        <f t="shared" si="167"/>
        <v>0</v>
      </c>
      <c r="R447" s="9">
        <f t="shared" si="168"/>
        <v>0</v>
      </c>
      <c r="S447" s="9">
        <f t="shared" si="169"/>
        <v>0</v>
      </c>
      <c r="T447" s="10">
        <f t="shared" si="170"/>
        <v>0</v>
      </c>
      <c r="V447" s="30">
        <f t="shared" si="171"/>
        <v>0</v>
      </c>
      <c r="W447" s="123"/>
      <c r="X447" s="124">
        <v>885</v>
      </c>
      <c r="Y447" s="125"/>
      <c r="Z447" s="125"/>
      <c r="AA447" s="126"/>
      <c r="AB447" s="127"/>
      <c r="AC447" s="127"/>
      <c r="AD447" s="127"/>
      <c r="AE447" s="127"/>
      <c r="AF447" s="127"/>
      <c r="AG447" s="127"/>
      <c r="AH447" s="127"/>
      <c r="AI447" s="127"/>
      <c r="AJ447" s="127"/>
      <c r="AK447" s="127"/>
      <c r="AL447" s="128"/>
      <c r="AN447" s="124">
        <v>885</v>
      </c>
      <c r="AO447" s="129">
        <v>774</v>
      </c>
      <c r="AP447" s="130" t="s">
        <v>501</v>
      </c>
      <c r="AQ447" s="131">
        <f t="shared" si="172"/>
        <v>0</v>
      </c>
      <c r="AR447" s="132">
        <v>0</v>
      </c>
      <c r="AS447" s="131">
        <f t="shared" si="182"/>
        <v>0</v>
      </c>
      <c r="AT447" s="131">
        <v>0</v>
      </c>
      <c r="AU447" s="131">
        <v>0</v>
      </c>
      <c r="AV447" s="131">
        <v>0</v>
      </c>
      <c r="AW447" s="131">
        <v>0</v>
      </c>
      <c r="AX447" s="131">
        <v>0</v>
      </c>
      <c r="AY447" s="131">
        <f t="shared" si="183"/>
        <v>0</v>
      </c>
      <c r="AZ447" s="133">
        <f t="shared" si="184"/>
        <v>0</v>
      </c>
      <c r="BA447" s="134">
        <f t="shared" si="173"/>
        <v>0</v>
      </c>
      <c r="BB447" s="134"/>
      <c r="BC447" s="134"/>
      <c r="BD447" s="64"/>
      <c r="BE447" s="31">
        <v>885</v>
      </c>
      <c r="BF447" s="32" t="s">
        <v>501</v>
      </c>
      <c r="BG447" s="135">
        <v>0</v>
      </c>
      <c r="BH447" s="33">
        <v>0</v>
      </c>
      <c r="BI447" s="33"/>
      <c r="BJ447" s="34">
        <v>0</v>
      </c>
      <c r="BK447" s="35">
        <f t="shared" si="185"/>
        <v>0</v>
      </c>
      <c r="BL447" s="34">
        <v>0</v>
      </c>
      <c r="BM447" s="34">
        <v>0</v>
      </c>
      <c r="BN447" s="35">
        <f t="shared" si="174"/>
        <v>0</v>
      </c>
      <c r="BO447" s="36">
        <f t="shared" si="175"/>
        <v>0</v>
      </c>
      <c r="BP447" s="37"/>
      <c r="BQ447" s="35">
        <f t="shared" si="186"/>
        <v>0</v>
      </c>
      <c r="BR447" s="37"/>
      <c r="BS447" s="136">
        <f t="shared" si="187"/>
        <v>0</v>
      </c>
      <c r="BT447" s="137">
        <f t="shared" si="188"/>
        <v>0</v>
      </c>
      <c r="BU447" s="138">
        <f t="shared" si="189"/>
        <v>0</v>
      </c>
      <c r="BV447" s="137">
        <v>0</v>
      </c>
      <c r="BW447" s="35">
        <f t="shared" si="190"/>
        <v>0</v>
      </c>
      <c r="BX447" s="49" t="s">
        <v>26</v>
      </c>
      <c r="BY447" s="36">
        <f t="shared" si="176"/>
        <v>0</v>
      </c>
      <c r="BZ447" s="139"/>
      <c r="CA447" s="70"/>
      <c r="CB447" s="124">
        <v>885</v>
      </c>
      <c r="CC447" s="125"/>
      <c r="CD447" s="140"/>
      <c r="CE447" s="140"/>
      <c r="CF447" s="140"/>
      <c r="CG447" s="141"/>
      <c r="CK447" s="139"/>
    </row>
    <row r="448" spans="1:89" x14ac:dyDescent="0.25">
      <c r="A448" s="119">
        <v>910</v>
      </c>
      <c r="B448" s="119">
        <v>810</v>
      </c>
      <c r="C448" s="120" t="s">
        <v>502</v>
      </c>
      <c r="D448" s="8">
        <f t="shared" si="177"/>
        <v>0</v>
      </c>
      <c r="E448" s="9">
        <f t="shared" si="191"/>
        <v>0</v>
      </c>
      <c r="F448" s="9">
        <f t="shared" si="191"/>
        <v>0</v>
      </c>
      <c r="G448" s="9">
        <f t="shared" si="191"/>
        <v>0</v>
      </c>
      <c r="H448" s="26">
        <f t="shared" si="178"/>
        <v>0</v>
      </c>
      <c r="I448" s="27"/>
      <c r="J448" s="11">
        <f t="shared" si="165"/>
        <v>0</v>
      </c>
      <c r="K448" s="121" t="str">
        <f t="shared" si="179"/>
        <v/>
      </c>
      <c r="L448" s="28">
        <f t="shared" si="180"/>
        <v>0</v>
      </c>
      <c r="M448" s="26">
        <f t="shared" si="181"/>
        <v>0</v>
      </c>
      <c r="N448" s="29"/>
      <c r="O448" s="30">
        <f t="shared" si="166"/>
        <v>0</v>
      </c>
      <c r="Q448" s="11">
        <f t="shared" si="167"/>
        <v>0</v>
      </c>
      <c r="R448" s="9">
        <f t="shared" si="168"/>
        <v>0</v>
      </c>
      <c r="S448" s="9">
        <f t="shared" si="169"/>
        <v>0</v>
      </c>
      <c r="T448" s="10">
        <f t="shared" si="170"/>
        <v>0</v>
      </c>
      <c r="V448" s="30">
        <f t="shared" si="171"/>
        <v>0</v>
      </c>
      <c r="W448" s="123"/>
      <c r="X448" s="124">
        <v>910</v>
      </c>
      <c r="Y448" s="125"/>
      <c r="Z448" s="125"/>
      <c r="AA448" s="126"/>
      <c r="AB448" s="127"/>
      <c r="AC448" s="127"/>
      <c r="AD448" s="127"/>
      <c r="AE448" s="127"/>
      <c r="AF448" s="127"/>
      <c r="AG448" s="127"/>
      <c r="AH448" s="127"/>
      <c r="AI448" s="127"/>
      <c r="AJ448" s="127"/>
      <c r="AK448" s="127"/>
      <c r="AL448" s="128"/>
      <c r="AN448" s="124">
        <v>910</v>
      </c>
      <c r="AO448" s="129">
        <v>810</v>
      </c>
      <c r="AP448" s="130" t="s">
        <v>502</v>
      </c>
      <c r="AQ448" s="131">
        <f t="shared" si="172"/>
        <v>0</v>
      </c>
      <c r="AR448" s="132">
        <v>0</v>
      </c>
      <c r="AS448" s="131">
        <f t="shared" si="182"/>
        <v>0</v>
      </c>
      <c r="AT448" s="131">
        <v>0</v>
      </c>
      <c r="AU448" s="131">
        <v>0</v>
      </c>
      <c r="AV448" s="131">
        <v>0</v>
      </c>
      <c r="AW448" s="131">
        <v>0</v>
      </c>
      <c r="AX448" s="131">
        <v>0</v>
      </c>
      <c r="AY448" s="131">
        <f t="shared" si="183"/>
        <v>0</v>
      </c>
      <c r="AZ448" s="133">
        <f t="shared" si="184"/>
        <v>0</v>
      </c>
      <c r="BA448" s="134">
        <f t="shared" si="173"/>
        <v>0</v>
      </c>
      <c r="BB448" s="134"/>
      <c r="BC448" s="134"/>
      <c r="BD448" s="64"/>
      <c r="BE448" s="31">
        <v>910</v>
      </c>
      <c r="BF448" s="32" t="s">
        <v>502</v>
      </c>
      <c r="BG448" s="135">
        <v>0</v>
      </c>
      <c r="BH448" s="33">
        <v>0</v>
      </c>
      <c r="BI448" s="33"/>
      <c r="BJ448" s="34">
        <v>0</v>
      </c>
      <c r="BK448" s="35">
        <f t="shared" si="185"/>
        <v>0</v>
      </c>
      <c r="BL448" s="34">
        <v>0</v>
      </c>
      <c r="BM448" s="34">
        <v>0</v>
      </c>
      <c r="BN448" s="35">
        <f t="shared" si="174"/>
        <v>0</v>
      </c>
      <c r="BO448" s="36">
        <f t="shared" si="175"/>
        <v>0</v>
      </c>
      <c r="BP448" s="37"/>
      <c r="BQ448" s="35">
        <f t="shared" si="186"/>
        <v>0</v>
      </c>
      <c r="BR448" s="37"/>
      <c r="BS448" s="136">
        <f t="shared" si="187"/>
        <v>0</v>
      </c>
      <c r="BT448" s="137">
        <f t="shared" si="188"/>
        <v>0</v>
      </c>
      <c r="BU448" s="138">
        <f t="shared" si="189"/>
        <v>0</v>
      </c>
      <c r="BV448" s="137">
        <v>0</v>
      </c>
      <c r="BW448" s="35">
        <f t="shared" si="190"/>
        <v>0</v>
      </c>
      <c r="BX448" s="49" t="s">
        <v>26</v>
      </c>
      <c r="BY448" s="36">
        <f t="shared" si="176"/>
        <v>0</v>
      </c>
      <c r="BZ448" s="139"/>
      <c r="CA448" s="70"/>
      <c r="CB448" s="124">
        <v>910</v>
      </c>
      <c r="CC448" s="125"/>
      <c r="CD448" s="140"/>
      <c r="CE448" s="140"/>
      <c r="CF448" s="140"/>
      <c r="CG448" s="141"/>
      <c r="CK448" s="139"/>
    </row>
    <row r="449" spans="1:89" ht="16.5" thickBot="1" x14ac:dyDescent="0.3">
      <c r="A449" s="119">
        <v>915</v>
      </c>
      <c r="B449" s="119">
        <v>830</v>
      </c>
      <c r="C449" s="120" t="s">
        <v>503</v>
      </c>
      <c r="D449" s="8">
        <f t="shared" si="177"/>
        <v>0</v>
      </c>
      <c r="E449" s="9">
        <f t="shared" si="191"/>
        <v>0</v>
      </c>
      <c r="F449" s="9">
        <f t="shared" si="191"/>
        <v>0</v>
      </c>
      <c r="G449" s="9">
        <f t="shared" si="191"/>
        <v>0</v>
      </c>
      <c r="H449" s="26">
        <f t="shared" si="178"/>
        <v>0</v>
      </c>
      <c r="I449" s="27"/>
      <c r="J449" s="11">
        <f t="shared" si="165"/>
        <v>0</v>
      </c>
      <c r="K449" s="121" t="str">
        <f t="shared" si="179"/>
        <v/>
      </c>
      <c r="L449" s="28">
        <f t="shared" si="180"/>
        <v>0</v>
      </c>
      <c r="M449" s="26">
        <f t="shared" si="181"/>
        <v>0</v>
      </c>
      <c r="N449" s="29"/>
      <c r="O449" s="144">
        <f t="shared" si="166"/>
        <v>0</v>
      </c>
      <c r="Q449" s="11">
        <f t="shared" si="167"/>
        <v>0</v>
      </c>
      <c r="R449" s="9">
        <f t="shared" si="168"/>
        <v>0</v>
      </c>
      <c r="S449" s="9">
        <f t="shared" si="169"/>
        <v>0</v>
      </c>
      <c r="T449" s="10">
        <f t="shared" si="170"/>
        <v>0</v>
      </c>
      <c r="V449" s="144">
        <f t="shared" si="171"/>
        <v>0</v>
      </c>
      <c r="W449" s="123"/>
      <c r="X449" s="124">
        <v>915</v>
      </c>
      <c r="Y449" s="125"/>
      <c r="Z449" s="125"/>
      <c r="AA449" s="126"/>
      <c r="AB449" s="127"/>
      <c r="AC449" s="127"/>
      <c r="AD449" s="127"/>
      <c r="AE449" s="127"/>
      <c r="AF449" s="127"/>
      <c r="AG449" s="127"/>
      <c r="AH449" s="127"/>
      <c r="AI449" s="127"/>
      <c r="AJ449" s="127"/>
      <c r="AK449" s="127"/>
      <c r="AL449" s="128"/>
      <c r="AN449" s="124">
        <v>915</v>
      </c>
      <c r="AO449" s="129">
        <v>830</v>
      </c>
      <c r="AP449" s="130" t="s">
        <v>503</v>
      </c>
      <c r="AQ449" s="131">
        <f t="shared" si="172"/>
        <v>0</v>
      </c>
      <c r="AR449" s="132">
        <v>0</v>
      </c>
      <c r="AS449" s="131">
        <f t="shared" si="182"/>
        <v>0</v>
      </c>
      <c r="AT449" s="131">
        <v>0</v>
      </c>
      <c r="AU449" s="131">
        <v>0</v>
      </c>
      <c r="AV449" s="131">
        <v>0</v>
      </c>
      <c r="AW449" s="131">
        <v>0</v>
      </c>
      <c r="AX449" s="131">
        <v>0</v>
      </c>
      <c r="AY449" s="131">
        <f t="shared" si="183"/>
        <v>0</v>
      </c>
      <c r="AZ449" s="133">
        <f t="shared" si="184"/>
        <v>0</v>
      </c>
      <c r="BA449" s="134">
        <f t="shared" si="173"/>
        <v>0</v>
      </c>
      <c r="BB449" s="134"/>
      <c r="BC449" s="134"/>
      <c r="BD449" s="64"/>
      <c r="BE449" s="31">
        <v>915</v>
      </c>
      <c r="BF449" s="32" t="s">
        <v>503</v>
      </c>
      <c r="BG449" s="135">
        <v>0</v>
      </c>
      <c r="BH449" s="33">
        <v>0</v>
      </c>
      <c r="BI449" s="33"/>
      <c r="BJ449" s="34">
        <v>0</v>
      </c>
      <c r="BK449" s="35">
        <f t="shared" si="185"/>
        <v>0</v>
      </c>
      <c r="BL449" s="34">
        <v>0</v>
      </c>
      <c r="BM449" s="34">
        <v>0</v>
      </c>
      <c r="BN449" s="35">
        <f t="shared" si="174"/>
        <v>0</v>
      </c>
      <c r="BO449" s="36">
        <f t="shared" si="175"/>
        <v>0</v>
      </c>
      <c r="BP449" s="37"/>
      <c r="BQ449" s="35">
        <f t="shared" si="186"/>
        <v>0</v>
      </c>
      <c r="BR449" s="37"/>
      <c r="BS449" s="136">
        <f t="shared" si="187"/>
        <v>0</v>
      </c>
      <c r="BT449" s="137">
        <f t="shared" si="188"/>
        <v>0</v>
      </c>
      <c r="BU449" s="138">
        <f t="shared" si="189"/>
        <v>0</v>
      </c>
      <c r="BV449" s="137">
        <v>0</v>
      </c>
      <c r="BW449" s="35">
        <f t="shared" si="190"/>
        <v>0</v>
      </c>
      <c r="BX449" s="49" t="s">
        <v>26</v>
      </c>
      <c r="BY449" s="36">
        <f t="shared" si="176"/>
        <v>0</v>
      </c>
      <c r="CA449" s="70"/>
      <c r="CB449" s="124">
        <v>915</v>
      </c>
      <c r="CC449" s="125"/>
      <c r="CD449" s="140"/>
      <c r="CE449" s="140"/>
      <c r="CF449" s="140"/>
      <c r="CG449" s="141"/>
      <c r="CK449" s="139"/>
    </row>
    <row r="450" spans="1:89" x14ac:dyDescent="0.25">
      <c r="A450" s="145">
        <v>999</v>
      </c>
      <c r="B450" s="146"/>
      <c r="C450" s="147" t="s">
        <v>504</v>
      </c>
      <c r="D450" s="38">
        <f>SUM(D10:D449)</f>
        <v>41251.939999999981</v>
      </c>
      <c r="E450" s="39">
        <f t="shared" ref="E450:H450" si="192">SUM(E10:E449)</f>
        <v>543000086.26808798</v>
      </c>
      <c r="F450" s="39">
        <f t="shared" si="192"/>
        <v>4689433</v>
      </c>
      <c r="G450" s="39">
        <f t="shared" si="192"/>
        <v>36097931</v>
      </c>
      <c r="H450" s="40">
        <f t="shared" si="192"/>
        <v>583787450.26808798</v>
      </c>
      <c r="I450" s="41"/>
      <c r="J450" s="42">
        <f>SUM(J10:J449)</f>
        <v>36275569.999999978</v>
      </c>
      <c r="K450" s="43" t="s">
        <v>505</v>
      </c>
      <c r="L450" s="39">
        <f>SUM(L10:L449)</f>
        <v>36097931</v>
      </c>
      <c r="M450" s="40">
        <f>SUM(M10:M449)</f>
        <v>72373501.000000015</v>
      </c>
      <c r="N450" s="29"/>
      <c r="O450" s="148">
        <f>SUM(O10:O449)</f>
        <v>511413949.26808792</v>
      </c>
      <c r="Q450" s="42">
        <f>SUM(Q10:Q449)</f>
        <v>10626499</v>
      </c>
      <c r="R450" s="39">
        <f>SUM(R10:R449)</f>
        <v>36275569.999999978</v>
      </c>
      <c r="S450" s="39">
        <f>SUM(S10:S449)</f>
        <v>36786460</v>
      </c>
      <c r="T450" s="40">
        <f>SUM(T10:T449)</f>
        <v>83000000</v>
      </c>
      <c r="V450" s="148">
        <f>SUM(V10:V449)</f>
        <v>157838628.46911523</v>
      </c>
      <c r="X450" s="149">
        <f>COUNTA(X10:X449)</f>
        <v>440</v>
      </c>
      <c r="Y450" s="150">
        <f t="shared" ref="Y450:AL450" si="193">SUM(Y10:Y449)</f>
        <v>41251.939999999981</v>
      </c>
      <c r="Z450" s="150">
        <f t="shared" si="193"/>
        <v>56.96000000000025</v>
      </c>
      <c r="AA450" s="150">
        <f t="shared" si="193"/>
        <v>4298.9799999999996</v>
      </c>
      <c r="AB450" s="151">
        <f t="shared" si="193"/>
        <v>542550459</v>
      </c>
      <c r="AC450" s="151">
        <f t="shared" si="193"/>
        <v>94710</v>
      </c>
      <c r="AD450" s="151">
        <f t="shared" si="193"/>
        <v>542455749</v>
      </c>
      <c r="AE450" s="151">
        <f t="shared" si="193"/>
        <v>4689433</v>
      </c>
      <c r="AF450" s="151">
        <f t="shared" si="193"/>
        <v>36098268</v>
      </c>
      <c r="AG450" s="151">
        <f t="shared" si="193"/>
        <v>583243450</v>
      </c>
      <c r="AH450" s="151">
        <f t="shared" si="193"/>
        <v>9890073</v>
      </c>
      <c r="AI450" s="151">
        <f t="shared" si="193"/>
        <v>43683</v>
      </c>
      <c r="AJ450" s="151">
        <f t="shared" si="193"/>
        <v>688518</v>
      </c>
      <c r="AK450" s="151">
        <f t="shared" si="193"/>
        <v>10622274</v>
      </c>
      <c r="AL450" s="151">
        <f t="shared" si="193"/>
        <v>593865724</v>
      </c>
      <c r="AN450" s="152">
        <v>999</v>
      </c>
      <c r="AO450" s="153" t="s">
        <v>506</v>
      </c>
      <c r="AP450" s="154"/>
      <c r="AQ450" s="155">
        <f t="shared" ref="AQ450" si="194">SUM(AQ10:AQ449)</f>
        <v>543000086.26808798</v>
      </c>
      <c r="AR450" s="156">
        <f>SUM(AR10:AR449)</f>
        <v>494428423</v>
      </c>
      <c r="AS450" s="155">
        <f t="shared" ref="AS450:AZ450" si="195">SUM(AS10:AS449)</f>
        <v>54862376.268088035</v>
      </c>
      <c r="AT450" s="155">
        <f t="shared" si="195"/>
        <v>11285715</v>
      </c>
      <c r="AU450" s="155">
        <f t="shared" si="195"/>
        <v>11715297.062201731</v>
      </c>
      <c r="AV450" s="155">
        <f t="shared" si="195"/>
        <v>10730484.316383634</v>
      </c>
      <c r="AW450" s="155">
        <f t="shared" si="195"/>
        <v>12503656.351894166</v>
      </c>
      <c r="AX450" s="155">
        <f t="shared" si="195"/>
        <v>9832845.9229027964</v>
      </c>
      <c r="AY450" s="155">
        <f t="shared" si="195"/>
        <v>183823.54764484157</v>
      </c>
      <c r="AZ450" s="157">
        <f t="shared" si="195"/>
        <v>111114198.46911517</v>
      </c>
      <c r="BA450" s="158">
        <f>SUM(BA10:BA449)</f>
        <v>36275569.999999978</v>
      </c>
      <c r="BB450" s="159">
        <f t="shared" ref="BB450:BC450" si="196">SUM(BB10:BB449)</f>
        <v>0</v>
      </c>
      <c r="BC450" s="159">
        <f t="shared" si="196"/>
        <v>0</v>
      </c>
      <c r="BD450" s="64"/>
      <c r="BE450" s="44">
        <v>999</v>
      </c>
      <c r="BF450" s="45" t="s">
        <v>505</v>
      </c>
      <c r="BG450" s="160">
        <f t="shared" ref="BG450:BO450" si="197">SUM(BG10:BG449)</f>
        <v>-0.23676995395672407</v>
      </c>
      <c r="BH450" s="46">
        <f>SUM(BH10:BH449)</f>
        <v>544337.2680880354</v>
      </c>
      <c r="BI450" s="161" t="s">
        <v>505</v>
      </c>
      <c r="BJ450" s="162">
        <f t="shared" si="197"/>
        <v>-337</v>
      </c>
      <c r="BK450" s="47">
        <f t="shared" si="197"/>
        <v>544000.2680880354</v>
      </c>
      <c r="BL450" s="46">
        <f t="shared" si="197"/>
        <v>4214</v>
      </c>
      <c r="BM450" s="46">
        <f t="shared" si="197"/>
        <v>11</v>
      </c>
      <c r="BN450" s="47">
        <f t="shared" si="197"/>
        <v>4225</v>
      </c>
      <c r="BO450" s="48">
        <f t="shared" si="197"/>
        <v>548225.2680880354</v>
      </c>
      <c r="BP450" s="49" t="s">
        <v>26</v>
      </c>
      <c r="BQ450" s="47">
        <f t="shared" ref="BQ450:BY450" si="198">SUM(BQ10:BQ449)</f>
        <v>-326</v>
      </c>
      <c r="BR450" s="49" t="s">
        <v>26</v>
      </c>
      <c r="BS450" s="163">
        <f t="shared" si="198"/>
        <v>54862376.268088035</v>
      </c>
      <c r="BT450" s="50">
        <f t="shared" si="198"/>
        <v>58025616</v>
      </c>
      <c r="BU450" s="51">
        <f t="shared" si="198"/>
        <v>-3163239.7319119647</v>
      </c>
      <c r="BV450" s="164">
        <f t="shared" si="198"/>
        <v>-3888.000000000005</v>
      </c>
      <c r="BW450" s="47">
        <f t="shared" si="198"/>
        <v>183823.54764484157</v>
      </c>
      <c r="BX450" s="49" t="s">
        <v>26</v>
      </c>
      <c r="BY450" s="48">
        <f t="shared" si="198"/>
        <v>183497.54764484157</v>
      </c>
      <c r="CA450"/>
      <c r="CB450" s="149">
        <f>COUNTA(CB10:CB449)</f>
        <v>440</v>
      </c>
      <c r="CC450" s="150">
        <f t="shared" ref="CC450:CG450" si="199">SUM(CC10:CC449)</f>
        <v>229.34</v>
      </c>
      <c r="CD450" s="165">
        <f t="shared" si="199"/>
        <v>2612241</v>
      </c>
      <c r="CE450" s="165">
        <f t="shared" si="199"/>
        <v>16574</v>
      </c>
      <c r="CF450" s="165">
        <f t="shared" si="199"/>
        <v>204608</v>
      </c>
      <c r="CG450" s="166">
        <f t="shared" si="199"/>
        <v>2833423</v>
      </c>
      <c r="CK450" s="139"/>
    </row>
    <row r="451" spans="1:89" x14ac:dyDescent="0.25">
      <c r="Q451" s="167"/>
      <c r="R451" s="167"/>
      <c r="AC451" s="62"/>
      <c r="AQ451" s="169"/>
      <c r="AS451" s="170"/>
      <c r="AT451" s="170"/>
      <c r="BR451" s="171"/>
      <c r="BX451" s="49"/>
      <c r="CA451"/>
      <c r="CB451" s="70"/>
      <c r="CC451" s="139"/>
    </row>
    <row r="452" spans="1:89" x14ac:dyDescent="0.25">
      <c r="A452" s="172"/>
      <c r="B452" s="172"/>
      <c r="C452" s="172"/>
      <c r="D452" s="172"/>
      <c r="E452" s="173"/>
      <c r="F452" s="173"/>
      <c r="G452" s="173"/>
      <c r="H452" s="173"/>
      <c r="I452" s="172"/>
      <c r="J452" s="172"/>
      <c r="K452" s="172"/>
      <c r="L452" s="172"/>
      <c r="M452" s="172"/>
      <c r="N452" s="172"/>
      <c r="O452" s="172"/>
      <c r="P452" s="172"/>
      <c r="Q452" s="172"/>
      <c r="R452" s="172"/>
      <c r="S452" s="172"/>
      <c r="T452" s="172"/>
      <c r="U452" s="172"/>
      <c r="V452" s="172"/>
      <c r="W452" s="172"/>
      <c r="X452" s="172"/>
      <c r="Y452" s="172"/>
      <c r="Z452" s="172"/>
      <c r="AA452" s="174"/>
      <c r="AB452" s="172"/>
      <c r="AC452" s="172"/>
      <c r="AD452" s="172"/>
      <c r="AE452" s="172"/>
      <c r="AF452" s="172"/>
      <c r="AG452" s="172"/>
      <c r="AH452" s="172"/>
      <c r="AI452" s="172"/>
      <c r="AJ452" s="172"/>
      <c r="AK452" s="172"/>
      <c r="AL452" s="172"/>
      <c r="AM452" s="172"/>
      <c r="AN452" s="172"/>
      <c r="AO452" s="172"/>
      <c r="AP452" s="172"/>
      <c r="AQ452" s="172"/>
      <c r="AR452" s="172"/>
      <c r="AS452" s="172"/>
      <c r="AT452" s="172"/>
      <c r="AU452" s="172"/>
      <c r="AV452" s="172"/>
      <c r="AW452" s="172"/>
      <c r="AX452" s="172"/>
      <c r="AY452" s="172"/>
      <c r="AZ452" s="172"/>
      <c r="BA452" s="172"/>
      <c r="BB452" s="172"/>
      <c r="BC452" s="172"/>
      <c r="BD452" s="172"/>
      <c r="BE452" s="172"/>
      <c r="BF452" s="172"/>
      <c r="BG452" s="172"/>
      <c r="BH452" s="172"/>
      <c r="BI452" s="172"/>
      <c r="BJ452" s="172"/>
      <c r="BK452" s="172"/>
      <c r="BL452" s="172"/>
      <c r="BM452" s="172"/>
      <c r="BN452" s="172"/>
      <c r="BO452" s="172"/>
      <c r="BP452" s="172"/>
      <c r="BQ452" s="172"/>
      <c r="BR452" s="172"/>
      <c r="BS452" s="172"/>
      <c r="BT452" s="172"/>
      <c r="BU452" s="172"/>
      <c r="BV452" s="172"/>
      <c r="BW452" s="172"/>
      <c r="BX452" s="49"/>
      <c r="BY452" s="172"/>
      <c r="BZ452" s="172"/>
      <c r="CA452" s="172"/>
      <c r="CB452" s="172"/>
      <c r="CC452" s="172"/>
      <c r="CD452" s="172"/>
      <c r="CE452" s="172"/>
      <c r="CF452" s="172"/>
      <c r="CG452" s="172"/>
    </row>
    <row r="453" spans="1:89" x14ac:dyDescent="0.25">
      <c r="F453" s="173"/>
      <c r="G453" s="173"/>
      <c r="H453" s="173"/>
      <c r="Q453" s="167"/>
      <c r="R453" s="167"/>
      <c r="AC453" s="62"/>
      <c r="AQ453" s="169"/>
      <c r="AS453" s="170"/>
      <c r="AT453" s="170"/>
    </row>
    <row r="454" spans="1:89" x14ac:dyDescent="0.25">
      <c r="F454" s="173"/>
      <c r="G454" s="173"/>
      <c r="H454" s="173"/>
      <c r="Q454" s="167"/>
      <c r="R454" s="167"/>
      <c r="T454" s="167"/>
      <c r="AC454" s="62"/>
      <c r="AQ454" s="169"/>
      <c r="AS454" s="170"/>
      <c r="AT454" s="170"/>
      <c r="AU454" s="170"/>
      <c r="AY454" s="170"/>
    </row>
    <row r="455" spans="1:89" x14ac:dyDescent="0.25">
      <c r="F455" s="173"/>
      <c r="G455" s="173"/>
      <c r="H455" s="173"/>
      <c r="Q455" s="167"/>
      <c r="R455" s="167"/>
      <c r="AC455" s="62"/>
      <c r="AQ455" s="169"/>
      <c r="AS455" s="170"/>
      <c r="AT455" s="170"/>
    </row>
    <row r="456" spans="1:89" s="176" customFormat="1" x14ac:dyDescent="0.25">
      <c r="A456" s="175"/>
      <c r="B456" s="175"/>
      <c r="C456" s="175"/>
      <c r="D456" s="1"/>
      <c r="E456" s="2"/>
      <c r="F456" s="173"/>
      <c r="G456" s="173"/>
      <c r="H456" s="173"/>
      <c r="I456" s="14"/>
      <c r="J456" s="2"/>
      <c r="K456" s="2"/>
      <c r="L456" s="2"/>
      <c r="M456" s="2"/>
      <c r="N456" s="1"/>
      <c r="O456" s="1"/>
      <c r="P456" s="1"/>
      <c r="Q456" s="167"/>
      <c r="R456" s="167"/>
      <c r="S456" s="2"/>
      <c r="T456" s="175"/>
      <c r="U456" s="175"/>
      <c r="V456" s="175"/>
      <c r="W456" s="175"/>
      <c r="X456" s="175"/>
      <c r="Y456" s="175"/>
      <c r="Z456" s="175"/>
      <c r="AA456" s="177"/>
      <c r="AB456" s="175"/>
      <c r="AC456" s="175"/>
      <c r="AD456" s="175"/>
      <c r="AE456" s="175"/>
      <c r="AF456" s="175"/>
      <c r="AG456" s="175"/>
      <c r="AH456" s="175"/>
      <c r="AI456" s="175"/>
      <c r="AJ456" s="175"/>
      <c r="AK456" s="175"/>
      <c r="AL456" s="175"/>
      <c r="AM456" s="175"/>
      <c r="AN456" s="175"/>
      <c r="AO456" s="175"/>
      <c r="AP456" s="175"/>
      <c r="AQ456" s="175"/>
      <c r="AR456" s="175"/>
      <c r="AS456" s="175"/>
      <c r="AT456" s="175"/>
      <c r="AU456" s="175"/>
      <c r="AV456" s="175"/>
      <c r="AW456" s="175"/>
      <c r="AX456" s="175"/>
      <c r="AY456" s="175"/>
      <c r="AZ456" s="69"/>
      <c r="BA456" s="69"/>
      <c r="BB456" s="69"/>
      <c r="BC456" s="69"/>
      <c r="BD456" s="69"/>
      <c r="BE456" s="68"/>
      <c r="BF456" s="68"/>
      <c r="BG456" s="68"/>
      <c r="BH456" s="68"/>
      <c r="BI456" s="68"/>
      <c r="BJ456" s="68"/>
      <c r="BK456" s="68"/>
      <c r="BL456" s="68"/>
      <c r="BM456" s="68"/>
      <c r="BN456" s="68"/>
      <c r="BO456" s="68"/>
      <c r="BP456" s="171"/>
      <c r="BQ456" s="68"/>
      <c r="BR456" s="68"/>
      <c r="BS456" s="68"/>
      <c r="BT456" s="68"/>
      <c r="BU456" s="68"/>
      <c r="BV456" s="68"/>
      <c r="BW456" s="68"/>
      <c r="BX456" s="68"/>
      <c r="BY456" s="68"/>
      <c r="BZ456"/>
      <c r="CA456" s="71"/>
      <c r="CB456" s="72"/>
      <c r="CC456"/>
      <c r="CD456"/>
      <c r="CE456"/>
      <c r="CF456"/>
      <c r="CG456" s="68"/>
      <c r="CH456"/>
      <c r="CI456"/>
      <c r="CJ456"/>
    </row>
    <row r="457" spans="1:89" x14ac:dyDescent="0.25">
      <c r="J457" s="167"/>
      <c r="K457" s="167"/>
    </row>
    <row r="459" spans="1:89" x14ac:dyDescent="0.25">
      <c r="AJ459" s="137"/>
      <c r="AK459" s="137"/>
      <c r="AL459" s="137"/>
      <c r="AM459" s="137"/>
      <c r="AN459" s="137"/>
      <c r="AO459" s="137"/>
      <c r="AP459" s="137"/>
      <c r="AQ459" s="137"/>
      <c r="AR459" s="137"/>
      <c r="AS459" s="137"/>
      <c r="AT459" s="137"/>
      <c r="AU459" s="137"/>
      <c r="AV459" s="137"/>
      <c r="AW459" s="137"/>
      <c r="AX459" s="137"/>
      <c r="AY459" s="137"/>
    </row>
    <row r="460" spans="1:89" x14ac:dyDescent="0.25">
      <c r="AJ460" s="137"/>
      <c r="AK460" s="137"/>
      <c r="AL460" s="137"/>
      <c r="AM460" s="137"/>
      <c r="AN460" s="137"/>
      <c r="AO460" s="137"/>
      <c r="AP460" s="137"/>
      <c r="AQ460" s="137"/>
      <c r="AR460" s="137"/>
      <c r="AS460" s="137"/>
      <c r="AT460" s="137"/>
      <c r="AU460" s="137"/>
      <c r="AV460" s="137"/>
      <c r="AW460" s="137"/>
      <c r="AX460" s="137"/>
      <c r="AY460" s="137"/>
    </row>
    <row r="461" spans="1:89" x14ac:dyDescent="0.25">
      <c r="E461" s="167"/>
      <c r="AJ461" s="137"/>
      <c r="AK461" s="137"/>
      <c r="AL461" s="137"/>
      <c r="AM461" s="137"/>
      <c r="AN461" s="137"/>
      <c r="AO461" s="137"/>
      <c r="AP461" s="137"/>
      <c r="AQ461" s="137"/>
      <c r="AR461" s="137"/>
      <c r="AS461" s="137"/>
      <c r="AT461" s="137"/>
      <c r="AU461" s="137"/>
      <c r="AV461" s="137"/>
      <c r="AW461" s="137"/>
      <c r="AX461" s="137"/>
      <c r="AY461" s="137"/>
    </row>
    <row r="462" spans="1:89" x14ac:dyDescent="0.25">
      <c r="E462" s="167"/>
      <c r="F462" s="167"/>
      <c r="G462" s="167"/>
      <c r="H462" s="167"/>
      <c r="AJ462" s="137"/>
      <c r="AK462" s="137"/>
      <c r="AL462" s="137"/>
      <c r="AM462" s="137"/>
      <c r="AN462" s="137"/>
      <c r="AO462" s="137"/>
      <c r="AP462" s="137"/>
      <c r="AQ462" s="137"/>
      <c r="AR462" s="137"/>
      <c r="AS462" s="137"/>
      <c r="AT462" s="137"/>
      <c r="AU462" s="137"/>
      <c r="AV462" s="137"/>
      <c r="AW462" s="137"/>
      <c r="AX462" s="137"/>
      <c r="AY462" s="137"/>
    </row>
    <row r="463" spans="1:89" x14ac:dyDescent="0.25">
      <c r="AJ463" s="137"/>
      <c r="AK463" s="137"/>
      <c r="AL463" s="137"/>
      <c r="AM463" s="137"/>
      <c r="AN463" s="137"/>
      <c r="AO463" s="137"/>
      <c r="AP463" s="137"/>
      <c r="AQ463" s="137"/>
      <c r="AR463" s="137"/>
      <c r="AS463" s="137"/>
      <c r="AT463" s="137"/>
      <c r="AU463" s="137"/>
      <c r="AV463" s="137"/>
      <c r="AW463" s="137"/>
      <c r="AX463" s="137"/>
      <c r="AY463" s="137"/>
    </row>
    <row r="464" spans="1:89" x14ac:dyDescent="0.25">
      <c r="AJ464" s="137"/>
      <c r="AK464" s="137"/>
      <c r="AL464" s="137"/>
      <c r="AM464" s="137"/>
      <c r="AN464" s="137"/>
      <c r="AO464" s="137"/>
      <c r="AP464" s="137"/>
      <c r="AQ464" s="137"/>
      <c r="AR464" s="137"/>
      <c r="AS464" s="137"/>
      <c r="AT464" s="137"/>
      <c r="AU464" s="137"/>
      <c r="AV464" s="137"/>
      <c r="AW464" s="137"/>
      <c r="AX464" s="137"/>
      <c r="AY464" s="137"/>
    </row>
  </sheetData>
  <autoFilter ref="A9:CH450"/>
  <pageMargins left="0.7" right="0.7" top="0.75" bottom="0.75" header="0.3" footer="0.3"/>
  <pageSetup scale="48" fitToHeight="500" orientation="landscape" r:id="rId1"/>
  <headerFooter>
    <oddFooter>Page &amp;P of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3a5a55f13e9bb649c79d8b6e4cc9fe8c">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9f746412060615af2bac066d19f8186c"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DropOffZoneRoutingForm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DESE-231-43221</_dlc_DocId>
    <_dlc_DocIdUrl xmlns="733efe1c-5bbe-4968-87dc-d400e65c879f">
      <Url>https://sharepoint.doemass.org/ese/webteam/cps/_layouts/DocIdRedir.aspx?ID=DESE-231-43221</Url>
      <Description>DESE-231-43221</Description>
    </_dlc_DocIdUrl>
  </documentManagement>
</p:properties>
</file>

<file path=customXml/itemProps1.xml><?xml version="1.0" encoding="utf-8"?>
<ds:datastoreItem xmlns:ds="http://schemas.openxmlformats.org/officeDocument/2006/customXml" ds:itemID="{E946699A-E8E9-450B-9F4E-45A14964A7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A10C3F-CCAF-42B9-B706-5E5BCED44CCD}">
  <ds:schemaRefs>
    <ds:schemaRef ds:uri="http://schemas.microsoft.com/sharepoint/events"/>
  </ds:schemaRefs>
</ds:datastoreItem>
</file>

<file path=customXml/itemProps3.xml><?xml version="1.0" encoding="utf-8"?>
<ds:datastoreItem xmlns:ds="http://schemas.openxmlformats.org/officeDocument/2006/customXml" ds:itemID="{FE281F09-0B95-4D55-A8DE-04DC9A675BF7}">
  <ds:schemaRefs>
    <ds:schemaRef ds:uri="http://schemas.microsoft.com/sharepoint/v3/contenttype/forms"/>
  </ds:schemaRefs>
</ds:datastoreItem>
</file>

<file path=customXml/itemProps4.xml><?xml version="1.0" encoding="utf-8"?>
<ds:datastoreItem xmlns:ds="http://schemas.openxmlformats.org/officeDocument/2006/customXml" ds:itemID="{340D8D04-DA47-497C-B664-64570CB85AC9}">
  <ds:schemaRefs>
    <ds:schemaRef ds:uri="http://schemas.microsoft.com/office/2006/metadata/properties"/>
    <ds:schemaRef ds:uri="http://purl.org/dc/elements/1.1/"/>
    <ds:schemaRef ds:uri="0a4e05da-b9bc-4326-ad73-01ef31b95567"/>
    <ds:schemaRef ds:uri="http://purl.org/dc/dcmitype/"/>
    <ds:schemaRef ds:uri="http://purl.org/dc/term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733efe1c-5bbe-4968-87dc-d400e65c879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cover</vt:lpstr>
      <vt:lpstr>distsum</vt:lpstr>
      <vt:lpstr>distsum!distsum</vt:lpstr>
      <vt:lpstr>distsum!Print_Area</vt:lpstr>
      <vt:lpstr>distsum!Print_Titles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Charter School FTE &amp; Tuition by District (Q4)</dc:title>
  <dc:creator>DESE</dc:creator>
  <cp:lastModifiedBy>dzou</cp:lastModifiedBy>
  <cp:lastPrinted>2018-07-17T15:08:46Z</cp:lastPrinted>
  <dcterms:created xsi:type="dcterms:W3CDTF">2018-03-16T20:02:25Z</dcterms:created>
  <dcterms:modified xsi:type="dcterms:W3CDTF">2018-07-17T15:09:06Z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Jul 17 2018</vt:lpwstr>
  </property>
</Properties>
</file>